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AquestLlibreDeTreball" defaultThemeVersion="124226"/>
  <mc:AlternateContent xmlns:mc="http://schemas.openxmlformats.org/markup-compatibility/2006">
    <mc:Choice Requires="x15">
      <x15ac:absPath xmlns:x15ac="http://schemas.microsoft.com/office/spreadsheetml/2010/11/ac" url="M:\Publicacions\Àmbits sectorials\Turisme\Demanda\Frontur\excels evolució\2024\"/>
    </mc:Choice>
  </mc:AlternateContent>
  <bookViews>
    <workbookView xWindow="0" yWindow="0" windowWidth="16380" windowHeight="6744" tabRatio="826"/>
  </bookViews>
  <sheets>
    <sheet name="Portada" sheetId="46" r:id="rId1"/>
    <sheet name="Tipus de visitant" sheetId="1" r:id="rId2"/>
    <sheet name="País emissor tradicional" sheetId="15" r:id="rId3"/>
    <sheet name="Resta Europa_comprovació" sheetId="5" state="hidden" r:id="rId4"/>
    <sheet name="Resta_món_comprovació" sheetId="6" state="hidden" r:id="rId5"/>
    <sheet name="Altres països d'interès" sheetId="16" r:id="rId6"/>
    <sheet name="Via accés" sheetId="18" r:id="rId7"/>
    <sheet name="Motiu del viatge" sheetId="23" r:id="rId8"/>
    <sheet name="Tipus d'allotjament" sheetId="44" r:id="rId9"/>
    <sheet name="Organització del viatge" sheetId="20" r:id="rId10"/>
    <sheet name="Trams de pernoctacions" sheetId="21" r:id="rId11"/>
    <sheet name="Comunitats autònomes" sheetId="22" r:id="rId12"/>
    <sheet name="Notes metodològiques" sheetId="50" r:id="rId13"/>
    <sheet name="Crèdits" sheetId="49" r:id="rId14"/>
    <sheet name="formatejat_motiu_T" sheetId="14" state="hidden" r:id="rId15"/>
  </sheets>
  <definedNames>
    <definedName name="_10Àrea_d_impressió" localSheetId="8">'Tipus d''allotjament'!$A$1:$AI$358</definedName>
    <definedName name="_11Àrea_d_impressió" localSheetId="1">'Tipus de visitant'!$A$2:$V$372</definedName>
    <definedName name="_12Àrea_d_impressió" localSheetId="10">'Trams de pernoctacions'!$A$1:$AV$352</definedName>
    <definedName name="_13Àrea_d_impressió" localSheetId="6">'Via accés'!$A$1:$Y$356</definedName>
    <definedName name="_1Àrea_d_impressió" localSheetId="5">'Altres països d''interès'!$A$1:$AU$222</definedName>
    <definedName name="_2Àrea_d_impressió" localSheetId="11">'Comunitats autònomes'!$A$1:$R$295,'Comunitats autònomes'!$U$1:$AL$295,'Comunitats autònomes'!$AO$1:$BF$295,'Comunitats autònomes'!#REF!</definedName>
    <definedName name="_3Àrea_d_impressió" localSheetId="14">formatejat_motiu_T!$A$1:$AJ$53</definedName>
    <definedName name="_6Àrea_d_impressió" localSheetId="7">'Motiu del viatge'!$A$1:$AH$356</definedName>
    <definedName name="_7Àrea_d_impressió" localSheetId="9">'Organització del viatge'!$A$1:$AD$295</definedName>
    <definedName name="_8Àrea_d_impressió" localSheetId="2">'País emissor tradicional'!$A$1:$AH$357,'País emissor tradicional'!$AK$1:$BR$348,'País emissor tradicional'!$BU$1:$DB$355,'País emissor tradicional'!#REF!</definedName>
    <definedName name="_9Àrea_d_impressió" localSheetId="0">Portada!$B$48:$M$86</definedName>
  </definedNames>
  <calcPr calcId="162913"/>
</workbook>
</file>

<file path=xl/calcChain.xml><?xml version="1.0" encoding="utf-8"?>
<calcChain xmlns="http://schemas.openxmlformats.org/spreadsheetml/2006/main">
  <c r="G53" i="14" l="1"/>
  <c r="AH53" i="14"/>
  <c r="C53" i="14"/>
  <c r="D53" i="14"/>
  <c r="E53" i="14"/>
  <c r="F53" i="14"/>
  <c r="X53" i="14"/>
  <c r="AG53" i="14"/>
  <c r="H53" i="14"/>
  <c r="AI53" i="14"/>
  <c r="G52" i="14"/>
  <c r="AH52" i="14"/>
  <c r="C52" i="14"/>
  <c r="H52" i="14"/>
  <c r="D52" i="14"/>
  <c r="E52" i="14"/>
  <c r="AF52" i="14"/>
  <c r="F52" i="14"/>
  <c r="F48" i="14"/>
  <c r="F47" i="14"/>
  <c r="F51" i="14"/>
  <c r="AG48" i="14"/>
  <c r="F49" i="14"/>
  <c r="F50" i="14"/>
  <c r="G48" i="14"/>
  <c r="P48" i="14"/>
  <c r="G47" i="14"/>
  <c r="G49" i="14"/>
  <c r="G50" i="14"/>
  <c r="C48" i="14"/>
  <c r="H48" i="14"/>
  <c r="Q48" i="14"/>
  <c r="D48" i="14"/>
  <c r="M48" i="14"/>
  <c r="E48" i="14"/>
  <c r="N48" i="14"/>
  <c r="C47" i="14"/>
  <c r="C49" i="14"/>
  <c r="C50" i="14"/>
  <c r="D47" i="14"/>
  <c r="D49" i="14"/>
  <c r="D50" i="14"/>
  <c r="E47" i="14"/>
  <c r="E51" i="14"/>
  <c r="AF51" i="14"/>
  <c r="E49" i="14"/>
  <c r="E50" i="14"/>
  <c r="H49" i="14"/>
  <c r="H50" i="14"/>
  <c r="Z50" i="14"/>
  <c r="F43" i="14"/>
  <c r="O48" i="14"/>
  <c r="F42" i="14"/>
  <c r="O42" i="14"/>
  <c r="F44" i="14"/>
  <c r="F45" i="14"/>
  <c r="G43" i="14"/>
  <c r="G42" i="14"/>
  <c r="P42" i="14"/>
  <c r="G46" i="14"/>
  <c r="G44" i="14"/>
  <c r="AH44" i="14"/>
  <c r="G45" i="14"/>
  <c r="C43" i="14"/>
  <c r="H43" i="14"/>
  <c r="Y43" i="14"/>
  <c r="D43" i="14"/>
  <c r="E43" i="14"/>
  <c r="C42" i="14"/>
  <c r="L42" i="14"/>
  <c r="C46" i="14"/>
  <c r="C44" i="14"/>
  <c r="H44" i="14"/>
  <c r="I44" i="14"/>
  <c r="C45" i="14"/>
  <c r="H45" i="14"/>
  <c r="D42" i="14"/>
  <c r="D46" i="14"/>
  <c r="D44" i="14"/>
  <c r="D45" i="14"/>
  <c r="E42" i="14"/>
  <c r="E46" i="14"/>
  <c r="E44" i="14"/>
  <c r="E45" i="14"/>
  <c r="F38" i="14"/>
  <c r="F37" i="14"/>
  <c r="F41" i="14"/>
  <c r="F39" i="14"/>
  <c r="F40" i="14"/>
  <c r="G38" i="14"/>
  <c r="G37" i="14"/>
  <c r="G41" i="14"/>
  <c r="G39" i="14"/>
  <c r="G40" i="14"/>
  <c r="C38" i="14"/>
  <c r="D38" i="14"/>
  <c r="M43" i="14"/>
  <c r="E38" i="14"/>
  <c r="C37" i="14"/>
  <c r="C41" i="14"/>
  <c r="H41" i="14"/>
  <c r="C39" i="14"/>
  <c r="C40" i="14"/>
  <c r="D37" i="14"/>
  <c r="D39" i="14"/>
  <c r="D40" i="14"/>
  <c r="E37" i="14"/>
  <c r="E41" i="14"/>
  <c r="E39" i="14"/>
  <c r="E40" i="14"/>
  <c r="H39" i="14"/>
  <c r="H37" i="14"/>
  <c r="F33" i="14"/>
  <c r="F32" i="14"/>
  <c r="F36" i="14"/>
  <c r="F34" i="14"/>
  <c r="X34" i="14"/>
  <c r="F35" i="14"/>
  <c r="X35" i="14"/>
  <c r="G33" i="14"/>
  <c r="G32" i="14"/>
  <c r="G36" i="14"/>
  <c r="G34" i="14"/>
  <c r="G35" i="14"/>
  <c r="C33" i="14"/>
  <c r="H33" i="14"/>
  <c r="D33" i="14"/>
  <c r="M33" i="14"/>
  <c r="E33" i="14"/>
  <c r="N33" i="14"/>
  <c r="C32" i="14"/>
  <c r="C36" i="14"/>
  <c r="C34" i="14"/>
  <c r="C35" i="14"/>
  <c r="D32" i="14"/>
  <c r="M32" i="14"/>
  <c r="D36" i="14"/>
  <c r="D34" i="14"/>
  <c r="D35" i="14"/>
  <c r="E32" i="14"/>
  <c r="E36" i="14"/>
  <c r="E34" i="14"/>
  <c r="E35" i="14"/>
  <c r="H34" i="14"/>
  <c r="H35" i="14"/>
  <c r="F28" i="14"/>
  <c r="F27" i="14"/>
  <c r="F29" i="14"/>
  <c r="F30" i="14"/>
  <c r="G28" i="14"/>
  <c r="G27" i="14"/>
  <c r="G29" i="14"/>
  <c r="G30" i="14"/>
  <c r="P35" i="14"/>
  <c r="C28" i="14"/>
  <c r="H28" i="14"/>
  <c r="I28" i="14"/>
  <c r="D28" i="14"/>
  <c r="E28" i="14"/>
  <c r="C27" i="14"/>
  <c r="C31" i="14"/>
  <c r="AD30" i="14"/>
  <c r="C29" i="14"/>
  <c r="C30" i="14"/>
  <c r="H30" i="14"/>
  <c r="D27" i="14"/>
  <c r="D31" i="14"/>
  <c r="D29" i="14"/>
  <c r="D30" i="14"/>
  <c r="AE30" i="14"/>
  <c r="E27" i="14"/>
  <c r="E29" i="14"/>
  <c r="E30" i="14"/>
  <c r="F23" i="14"/>
  <c r="F22" i="14"/>
  <c r="F26" i="14"/>
  <c r="F24" i="14"/>
  <c r="F25" i="14"/>
  <c r="F17" i="14"/>
  <c r="F18" i="14"/>
  <c r="O18" i="14"/>
  <c r="F19" i="14"/>
  <c r="F20" i="14"/>
  <c r="O20" i="14"/>
  <c r="G18" i="14"/>
  <c r="G17" i="14"/>
  <c r="G21" i="14"/>
  <c r="P26" i="14"/>
  <c r="G19" i="14"/>
  <c r="P19" i="14"/>
  <c r="G20" i="14"/>
  <c r="C18" i="14"/>
  <c r="H18" i="14"/>
  <c r="D18" i="14"/>
  <c r="AE18" i="14"/>
  <c r="E18" i="14"/>
  <c r="C17" i="14"/>
  <c r="C21" i="14"/>
  <c r="C19" i="14"/>
  <c r="L19" i="14"/>
  <c r="C20" i="14"/>
  <c r="D17" i="14"/>
  <c r="D21" i="14"/>
  <c r="D19" i="14"/>
  <c r="D20" i="14"/>
  <c r="E17" i="14"/>
  <c r="N17" i="14"/>
  <c r="E19" i="14"/>
  <c r="E20" i="14"/>
  <c r="F13" i="14"/>
  <c r="F12" i="14"/>
  <c r="F16" i="14"/>
  <c r="AG15" i="14"/>
  <c r="F14" i="14"/>
  <c r="O14" i="14"/>
  <c r="F15" i="14"/>
  <c r="G13" i="14"/>
  <c r="G12" i="14"/>
  <c r="G16" i="14"/>
  <c r="AH16" i="14"/>
  <c r="G14" i="14"/>
  <c r="Y14" i="14"/>
  <c r="G15" i="14"/>
  <c r="C13" i="14"/>
  <c r="H13" i="14"/>
  <c r="Q13" i="14"/>
  <c r="D13" i="14"/>
  <c r="E13" i="14"/>
  <c r="W13" i="14"/>
  <c r="C12" i="14"/>
  <c r="C16" i="14"/>
  <c r="C14" i="14"/>
  <c r="C15" i="14"/>
  <c r="D12" i="14"/>
  <c r="D14" i="14"/>
  <c r="D15" i="14"/>
  <c r="E12" i="14"/>
  <c r="E16" i="14"/>
  <c r="E14" i="14"/>
  <c r="E15" i="14"/>
  <c r="H14" i="14"/>
  <c r="H12" i="14"/>
  <c r="X12" i="14"/>
  <c r="F8" i="14"/>
  <c r="F7" i="14"/>
  <c r="F11" i="14"/>
  <c r="O16" i="14"/>
  <c r="F9" i="14"/>
  <c r="F10" i="14"/>
  <c r="G8" i="14"/>
  <c r="G7" i="14"/>
  <c r="Y7" i="14"/>
  <c r="G9" i="14"/>
  <c r="G10" i="14"/>
  <c r="P15" i="14"/>
  <c r="C8" i="14"/>
  <c r="U8" i="14"/>
  <c r="H8" i="14"/>
  <c r="D8" i="14"/>
  <c r="E8" i="14"/>
  <c r="C7" i="14"/>
  <c r="H7" i="14"/>
  <c r="C9" i="14"/>
  <c r="C10" i="14"/>
  <c r="H10" i="14"/>
  <c r="V10" i="14"/>
  <c r="D7" i="14"/>
  <c r="D11" i="14"/>
  <c r="AE10" i="14"/>
  <c r="D9" i="14"/>
  <c r="D10" i="14"/>
  <c r="E7" i="14"/>
  <c r="E11" i="14"/>
  <c r="AF7" i="14"/>
  <c r="E9" i="14"/>
  <c r="E10" i="14"/>
  <c r="AF10" i="14"/>
  <c r="Z12" i="14"/>
  <c r="W14" i="14"/>
  <c r="D22" i="14"/>
  <c r="C22" i="14"/>
  <c r="C26" i="14"/>
  <c r="E22" i="14"/>
  <c r="E26" i="14"/>
  <c r="G22" i="14"/>
  <c r="G26" i="14"/>
  <c r="D23" i="14"/>
  <c r="C23" i="14"/>
  <c r="H23" i="14"/>
  <c r="E23" i="14"/>
  <c r="G23" i="14"/>
  <c r="D24" i="14"/>
  <c r="AE24" i="14"/>
  <c r="C24" i="14"/>
  <c r="E24" i="14"/>
  <c r="G24" i="14"/>
  <c r="D25" i="14"/>
  <c r="C25" i="14"/>
  <c r="H25" i="14"/>
  <c r="V25" i="14"/>
  <c r="E25" i="14"/>
  <c r="G25" i="14"/>
  <c r="P25" i="14"/>
  <c r="D26" i="14"/>
  <c r="V34" i="14"/>
  <c r="W34" i="14"/>
  <c r="Y35" i="14"/>
  <c r="Z35" i="14"/>
  <c r="V37" i="14"/>
  <c r="W37" i="14"/>
  <c r="X37" i="14"/>
  <c r="Y37" i="14"/>
  <c r="Z37" i="14"/>
  <c r="Z45" i="14"/>
  <c r="W49" i="14"/>
  <c r="X49" i="14"/>
  <c r="V53" i="14"/>
  <c r="U53" i="14"/>
  <c r="U49" i="14"/>
  <c r="U37" i="14"/>
  <c r="U35" i="14"/>
  <c r="U34" i="14"/>
  <c r="U14" i="14"/>
  <c r="U12" i="14"/>
  <c r="V7" i="14"/>
  <c r="P12" i="14"/>
  <c r="P13" i="14"/>
  <c r="P14" i="14"/>
  <c r="P17" i="14"/>
  <c r="P20" i="14"/>
  <c r="P22" i="14"/>
  <c r="P23" i="14"/>
  <c r="P24" i="14"/>
  <c r="P28" i="14"/>
  <c r="P37" i="14"/>
  <c r="P38" i="14"/>
  <c r="P39" i="14"/>
  <c r="P43" i="14"/>
  <c r="P49" i="14"/>
  <c r="P50" i="14"/>
  <c r="I49" i="14"/>
  <c r="I37" i="14"/>
  <c r="I33" i="14"/>
  <c r="I34" i="14"/>
  <c r="I18" i="14"/>
  <c r="I12" i="14"/>
  <c r="I10" i="14"/>
  <c r="O15" i="14"/>
  <c r="O17" i="14"/>
  <c r="O24" i="14"/>
  <c r="O25" i="14"/>
  <c r="O27" i="14"/>
  <c r="O28" i="14"/>
  <c r="O29" i="14"/>
  <c r="O30" i="14"/>
  <c r="O34" i="14"/>
  <c r="O37" i="14"/>
  <c r="O38" i="14"/>
  <c r="O44" i="14"/>
  <c r="O45" i="14"/>
  <c r="O50" i="14"/>
  <c r="N50" i="14"/>
  <c r="M50" i="14"/>
  <c r="L50" i="14"/>
  <c r="L48" i="14"/>
  <c r="L25" i="14"/>
  <c r="L23" i="14"/>
  <c r="L22" i="14"/>
  <c r="L13" i="14"/>
  <c r="L12" i="14"/>
  <c r="AF8" i="14"/>
  <c r="AF9" i="14"/>
  <c r="N12" i="14"/>
  <c r="M13" i="14"/>
  <c r="N13" i="14"/>
  <c r="AF13" i="14"/>
  <c r="M14" i="14"/>
  <c r="M15" i="14"/>
  <c r="AF15" i="14"/>
  <c r="N16" i="14"/>
  <c r="AF16" i="14"/>
  <c r="L17" i="14"/>
  <c r="AE17" i="14"/>
  <c r="L18" i="14"/>
  <c r="M18" i="14"/>
  <c r="N18" i="14"/>
  <c r="M19" i="14"/>
  <c r="AE19" i="14"/>
  <c r="AD20" i="14"/>
  <c r="AE20" i="14"/>
  <c r="AE21" i="14"/>
  <c r="M22" i="14"/>
  <c r="AE22" i="14"/>
  <c r="AF22" i="14"/>
  <c r="AF23" i="14"/>
  <c r="AE25" i="14"/>
  <c r="AF25" i="14"/>
  <c r="M26" i="14"/>
  <c r="L27" i="14"/>
  <c r="M27" i="14"/>
  <c r="L28" i="14"/>
  <c r="N28" i="14"/>
  <c r="AE28" i="14"/>
  <c r="L30" i="14"/>
  <c r="M31" i="14"/>
  <c r="AE32" i="14"/>
  <c r="AE33" i="14"/>
  <c r="AF33" i="14"/>
  <c r="L34" i="14"/>
  <c r="M34" i="14"/>
  <c r="N34" i="14"/>
  <c r="L35" i="14"/>
  <c r="N35" i="14"/>
  <c r="AD36" i="14"/>
  <c r="AE36" i="14"/>
  <c r="L37" i="14"/>
  <c r="N37" i="14"/>
  <c r="AD37" i="14"/>
  <c r="M38" i="14"/>
  <c r="AD38" i="14"/>
  <c r="M40" i="14"/>
  <c r="AD41" i="14"/>
  <c r="N42" i="14"/>
  <c r="AD42" i="14"/>
  <c r="AE42" i="14"/>
  <c r="AF42" i="14"/>
  <c r="N43" i="14"/>
  <c r="AF43" i="14"/>
  <c r="M44" i="14"/>
  <c r="M45" i="14"/>
  <c r="AD45" i="14"/>
  <c r="AF46" i="14"/>
  <c r="N47" i="14"/>
  <c r="N49" i="14"/>
  <c r="N52" i="14"/>
  <c r="AD52" i="14"/>
  <c r="AE52" i="14"/>
  <c r="AD53" i="14"/>
  <c r="AE53" i="14"/>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Z25" i="14"/>
  <c r="Z23" i="14"/>
  <c r="AD12" i="14"/>
  <c r="AI41" i="14"/>
  <c r="AI37" i="14"/>
  <c r="AH42" i="14"/>
  <c r="AG26" i="14"/>
  <c r="AG33" i="14"/>
  <c r="AG34" i="14"/>
  <c r="AH18" i="14"/>
  <c r="AH39" i="14"/>
  <c r="AH41" i="14"/>
  <c r="AG39" i="14"/>
  <c r="AG37" i="14"/>
  <c r="X23" i="14"/>
  <c r="Y23" i="14"/>
  <c r="W23" i="14"/>
  <c r="AH38" i="14"/>
  <c r="AG38" i="14"/>
  <c r="AH37" i="14"/>
  <c r="Y30" i="14"/>
  <c r="W30" i="14"/>
  <c r="AH14" i="14"/>
  <c r="AH15" i="14"/>
  <c r="AG14" i="14"/>
  <c r="AG16" i="14"/>
  <c r="AG12" i="14"/>
  <c r="V28" i="14"/>
  <c r="Z28" i="14"/>
  <c r="X18" i="14"/>
  <c r="V18" i="14"/>
  <c r="Z14" i="14"/>
  <c r="W12" i="14"/>
  <c r="AH12" i="14"/>
  <c r="F21" i="14"/>
  <c r="AG19" i="14"/>
  <c r="AG18" i="14"/>
  <c r="AG21" i="14"/>
  <c r="O21" i="14"/>
  <c r="AG20" i="14"/>
  <c r="V23" i="14"/>
  <c r="AE8" i="14"/>
  <c r="I8" i="14"/>
  <c r="U13" i="14"/>
  <c r="P46" i="14"/>
  <c r="AF48" i="14"/>
  <c r="AF50" i="14"/>
  <c r="AF47" i="14"/>
  <c r="AF49" i="14"/>
  <c r="N51" i="14"/>
  <c r="W52" i="14"/>
  <c r="Y52" i="14"/>
  <c r="U52" i="14"/>
  <c r="AI52" i="14"/>
  <c r="V52" i="14"/>
  <c r="Z52" i="14"/>
  <c r="I52" i="14"/>
  <c r="U23" i="14"/>
  <c r="Q23" i="14"/>
  <c r="Q28" i="14"/>
  <c r="I23" i="14"/>
  <c r="AD13" i="14"/>
  <c r="AD15" i="14"/>
  <c r="L21" i="14"/>
  <c r="AD14" i="14"/>
  <c r="AD16" i="14"/>
  <c r="AH13" i="14"/>
  <c r="V30" i="14"/>
  <c r="Z30" i="14"/>
  <c r="U30" i="14"/>
  <c r="Q35" i="14"/>
  <c r="I30" i="14"/>
  <c r="X30" i="14"/>
  <c r="Q30" i="14"/>
  <c r="AF37" i="14"/>
  <c r="AF38" i="14"/>
  <c r="AF41" i="14"/>
  <c r="W41" i="14"/>
  <c r="N41" i="14"/>
  <c r="N46" i="14"/>
  <c r="X41" i="14"/>
  <c r="Z41" i="14"/>
  <c r="U41" i="14"/>
  <c r="I41" i="14"/>
  <c r="Y41" i="14"/>
  <c r="AG17" i="14"/>
  <c r="O26" i="14"/>
  <c r="Y10" i="14"/>
  <c r="AG13" i="14"/>
  <c r="Z18" i="14"/>
  <c r="U18" i="14"/>
  <c r="Y33" i="14"/>
  <c r="Q33" i="14"/>
  <c r="V33" i="14"/>
  <c r="X33" i="14"/>
  <c r="Z33" i="14"/>
  <c r="U33" i="14"/>
  <c r="H46" i="14"/>
  <c r="AI46" i="14"/>
  <c r="U25" i="14"/>
  <c r="X25" i="14"/>
  <c r="W25" i="14"/>
  <c r="Y28" i="14"/>
  <c r="U28" i="14"/>
  <c r="W28" i="14"/>
  <c r="W43" i="14"/>
  <c r="H32" i="14"/>
  <c r="W32" i="14"/>
  <c r="H42" i="14"/>
  <c r="Z42" i="14"/>
  <c r="H47" i="14"/>
  <c r="X47" i="14"/>
  <c r="Y42" i="14"/>
  <c r="V42" i="14"/>
  <c r="X42" i="14"/>
  <c r="Q42" i="14"/>
  <c r="W47" i="14"/>
  <c r="Y47" i="14"/>
  <c r="U47" i="14"/>
  <c r="Z47" i="14"/>
  <c r="Q52" i="14"/>
  <c r="I47" i="14"/>
  <c r="V32" i="14"/>
  <c r="X32" i="14"/>
  <c r="Z32" i="14"/>
  <c r="U32" i="14"/>
  <c r="Y32" i="14"/>
  <c r="Q37" i="14"/>
  <c r="I32" i="14"/>
  <c r="Z46" i="14"/>
  <c r="AI44" i="14"/>
  <c r="Q46" i="14"/>
  <c r="V48" i="14"/>
  <c r="AG50" i="14"/>
  <c r="AD31" i="14"/>
  <c r="H26" i="14"/>
  <c r="U26" i="14"/>
  <c r="AD26" i="14"/>
  <c r="AD23" i="14"/>
  <c r="E31" i="14"/>
  <c r="AF27" i="14"/>
  <c r="P27" i="14"/>
  <c r="AH34" i="14"/>
  <c r="AH35" i="14"/>
  <c r="AH36" i="14"/>
  <c r="Q39" i="14"/>
  <c r="V39" i="14"/>
  <c r="I39" i="14"/>
  <c r="H40" i="14"/>
  <c r="U40" i="14"/>
  <c r="L43" i="14"/>
  <c r="V46" i="14"/>
  <c r="U43" i="14"/>
  <c r="U46" i="14"/>
  <c r="W33" i="14"/>
  <c r="U10" i="14"/>
  <c r="P41" i="14"/>
  <c r="Q18" i="14"/>
  <c r="Z8" i="14"/>
  <c r="AG10" i="14"/>
  <c r="M49" i="14"/>
  <c r="L45" i="14"/>
  <c r="N38" i="14"/>
  <c r="Q49" i="14"/>
  <c r="U50" i="14"/>
  <c r="V49" i="14"/>
  <c r="Z39" i="14"/>
  <c r="N30" i="14"/>
  <c r="N25" i="14"/>
  <c r="X7" i="14"/>
  <c r="O12" i="14"/>
  <c r="X14" i="14"/>
  <c r="E21" i="14"/>
  <c r="H19" i="14"/>
  <c r="L32" i="14"/>
  <c r="L41" i="14"/>
  <c r="AD34" i="14"/>
  <c r="L36" i="14"/>
  <c r="AH33" i="14"/>
  <c r="L39" i="14"/>
  <c r="U39" i="14"/>
  <c r="AD39" i="14"/>
  <c r="Y40" i="14"/>
  <c r="P40" i="14"/>
  <c r="AH40" i="14"/>
  <c r="W45" i="14"/>
  <c r="Q45" i="14"/>
  <c r="I45" i="14"/>
  <c r="X45" i="14"/>
  <c r="P45" i="14"/>
  <c r="AH45" i="14"/>
  <c r="Y45" i="14"/>
  <c r="D51" i="14"/>
  <c r="F46" i="14"/>
  <c r="O51" i="14"/>
  <c r="O47" i="14"/>
  <c r="X8" i="14"/>
  <c r="Y39" i="14"/>
  <c r="AG25" i="14"/>
  <c r="X26" i="14"/>
  <c r="AF35" i="14"/>
  <c r="AF34" i="14"/>
  <c r="AI45" i="14"/>
  <c r="W46" i="14"/>
  <c r="AI42" i="14"/>
  <c r="W42" i="14"/>
  <c r="X43" i="14"/>
  <c r="U48" i="14"/>
  <c r="W10" i="14"/>
  <c r="AF40" i="14"/>
  <c r="Y13" i="14"/>
  <c r="V8" i="14"/>
  <c r="AG11" i="14"/>
  <c r="AG24" i="14"/>
  <c r="M47" i="14"/>
  <c r="L44" i="14"/>
  <c r="L38" i="14"/>
  <c r="AD35" i="14"/>
  <c r="L31" i="14"/>
  <c r="AD22" i="14"/>
  <c r="Z44" i="14"/>
  <c r="D16" i="14"/>
  <c r="M17" i="14"/>
  <c r="M12" i="14"/>
  <c r="V12" i="14"/>
  <c r="M20" i="14"/>
  <c r="M25" i="14"/>
  <c r="AD21" i="14"/>
  <c r="H21" i="14"/>
  <c r="AD17" i="14"/>
  <c r="Y18" i="14"/>
  <c r="P18" i="14"/>
  <c r="O22" i="14"/>
  <c r="AG22" i="14"/>
  <c r="AE35" i="14"/>
  <c r="V35" i="14"/>
  <c r="U44" i="14"/>
  <c r="L49" i="14"/>
  <c r="AD44" i="14"/>
  <c r="AH43" i="14"/>
  <c r="AH46" i="14"/>
  <c r="Y49" i="14"/>
  <c r="Z49" i="14"/>
  <c r="Z43" i="14"/>
  <c r="AG7" i="14"/>
  <c r="AD28" i="14"/>
  <c r="M29" i="14"/>
  <c r="N44" i="14"/>
  <c r="W39" i="14"/>
  <c r="N39" i="14"/>
  <c r="AG52" i="14"/>
  <c r="O52" i="14"/>
  <c r="I46" i="14"/>
  <c r="Q47" i="14"/>
  <c r="I42" i="14"/>
  <c r="V43" i="14"/>
  <c r="W19" i="14"/>
  <c r="Y48" i="14"/>
  <c r="AF39" i="14"/>
  <c r="P21" i="14"/>
  <c r="X52" i="14"/>
  <c r="I13" i="14"/>
  <c r="AE11" i="14"/>
  <c r="AI39" i="14"/>
  <c r="AG35" i="14"/>
  <c r="V13" i="14"/>
  <c r="AD40" i="14"/>
  <c r="AF32" i="14"/>
  <c r="M30" i="14"/>
  <c r="AD25" i="14"/>
  <c r="N22" i="14"/>
  <c r="AD19" i="14"/>
  <c r="L24" i="14"/>
  <c r="O35" i="14"/>
  <c r="I43" i="14"/>
  <c r="Q44" i="14"/>
  <c r="P33" i="14"/>
  <c r="Y44" i="14"/>
  <c r="M23" i="14"/>
  <c r="AE23" i="14"/>
  <c r="M28" i="14"/>
  <c r="H9" i="14"/>
  <c r="U9" i="14"/>
  <c r="V14" i="14"/>
  <c r="I14" i="14"/>
  <c r="H15" i="14"/>
  <c r="X15" i="14"/>
  <c r="L15" i="14"/>
  <c r="U15" i="14"/>
  <c r="Y15" i="14"/>
  <c r="N23" i="14"/>
  <c r="W18" i="14"/>
  <c r="AF18" i="14"/>
  <c r="AG23" i="14"/>
  <c r="O23" i="14"/>
  <c r="AE27" i="14"/>
  <c r="AE31" i="14"/>
  <c r="F31" i="14"/>
  <c r="O32" i="14"/>
  <c r="M39" i="14"/>
  <c r="AE34" i="14"/>
  <c r="AG36" i="14"/>
  <c r="AG32" i="14"/>
  <c r="AF45" i="14"/>
  <c r="AF44" i="14"/>
  <c r="L46" i="14"/>
  <c r="AD43" i="14"/>
  <c r="AD46" i="14"/>
  <c r="G51" i="14"/>
  <c r="P52" i="14"/>
  <c r="P47" i="14"/>
  <c r="W53" i="14"/>
  <c r="AF53" i="14"/>
  <c r="Q50" i="14"/>
  <c r="W50" i="14"/>
  <c r="Y46" i="14"/>
  <c r="U19" i="14"/>
  <c r="W48" i="14"/>
  <c r="Z10" i="14"/>
  <c r="AE9" i="14"/>
  <c r="M52" i="14"/>
  <c r="AE46" i="14"/>
  <c r="AE43" i="14"/>
  <c r="N40" i="14"/>
  <c r="M35" i="14"/>
  <c r="AD27" i="14"/>
  <c r="AD24" i="14"/>
  <c r="N19" i="14"/>
  <c r="I50" i="14"/>
  <c r="P44" i="14"/>
  <c r="P32" i="14"/>
  <c r="Y50" i="14"/>
  <c r="X44" i="14"/>
  <c r="Y26" i="14"/>
  <c r="AF11" i="14"/>
  <c r="I7" i="14"/>
  <c r="Z7" i="14"/>
  <c r="W15" i="14"/>
  <c r="N15" i="14"/>
  <c r="N20" i="14"/>
  <c r="L14" i="14"/>
  <c r="O19" i="14"/>
  <c r="H27" i="14"/>
  <c r="Y27" i="14"/>
  <c r="X28" i="14"/>
  <c r="O33" i="14"/>
  <c r="M36" i="14"/>
  <c r="L33" i="14"/>
  <c r="AD33" i="14"/>
  <c r="X40" i="14"/>
  <c r="AG40" i="14"/>
  <c r="O40" i="14"/>
  <c r="C51" i="14"/>
  <c r="AD47" i="14"/>
  <c r="L47" i="14"/>
  <c r="L52" i="14"/>
  <c r="AG8" i="14"/>
  <c r="O13" i="14"/>
  <c r="AH19" i="14"/>
  <c r="AH20" i="14"/>
  <c r="AH17" i="14"/>
  <c r="U42" i="14"/>
  <c r="H36" i="14"/>
  <c r="Y36" i="14"/>
  <c r="Z48" i="14"/>
  <c r="X10" i="14"/>
  <c r="Y8" i="14"/>
  <c r="AE7" i="14"/>
  <c r="AG47" i="14"/>
  <c r="Y21" i="14"/>
  <c r="AD32" i="14"/>
  <c r="N27" i="14"/>
  <c r="N24" i="14"/>
  <c r="L26" i="14"/>
  <c r="I25" i="14"/>
  <c r="P30" i="14"/>
  <c r="X50" i="14"/>
  <c r="W44" i="14"/>
  <c r="W27" i="14"/>
  <c r="AF24" i="14"/>
  <c r="N29" i="14"/>
  <c r="N14" i="14"/>
  <c r="AF14" i="14"/>
  <c r="H16" i="14"/>
  <c r="U16" i="14"/>
  <c r="L29" i="14"/>
  <c r="H29" i="14"/>
  <c r="V29" i="14"/>
  <c r="AD29" i="14"/>
  <c r="P34" i="14"/>
  <c r="P29" i="14"/>
  <c r="I35" i="14"/>
  <c r="W35" i="14"/>
  <c r="O39" i="14"/>
  <c r="X39" i="14"/>
  <c r="V45" i="14"/>
  <c r="AE45" i="14"/>
  <c r="X13" i="14"/>
  <c r="Z13" i="14"/>
  <c r="AI43" i="14"/>
  <c r="V47" i="14"/>
  <c r="U36" i="14"/>
  <c r="Y25" i="14"/>
  <c r="X48" i="14"/>
  <c r="W8" i="14"/>
  <c r="AG51" i="14"/>
  <c r="AH21" i="14"/>
  <c r="AH32" i="14"/>
  <c r="N45" i="14"/>
  <c r="L40" i="14"/>
  <c r="AF36" i="14"/>
  <c r="N32" i="14"/>
  <c r="AE29" i="14"/>
  <c r="M24" i="14"/>
  <c r="O43" i="14"/>
  <c r="I48" i="14"/>
  <c r="Q14" i="14"/>
  <c r="W7" i="14"/>
  <c r="U45" i="14"/>
  <c r="V26" i="14"/>
  <c r="AE26" i="14"/>
  <c r="H24" i="14"/>
  <c r="V24" i="14"/>
  <c r="U24" i="14"/>
  <c r="N26" i="14"/>
  <c r="W26" i="14"/>
  <c r="AF26" i="14"/>
  <c r="AG9" i="14"/>
  <c r="W16" i="14"/>
  <c r="AF12" i="14"/>
  <c r="H20" i="14"/>
  <c r="L20" i="14"/>
  <c r="AD18" i="14"/>
  <c r="H31" i="14"/>
  <c r="U31" i="14"/>
  <c r="G31" i="14"/>
  <c r="AH27" i="14"/>
  <c r="Y34" i="14"/>
  <c r="Z34" i="14"/>
  <c r="Q34" i="14"/>
  <c r="D41" i="14"/>
  <c r="M37" i="14"/>
  <c r="M42" i="14"/>
  <c r="H38" i="14"/>
  <c r="Q43" i="14"/>
  <c r="AG41" i="14"/>
  <c r="O41" i="14"/>
  <c r="AE44" i="14"/>
  <c r="V44" i="14"/>
  <c r="V50" i="14"/>
  <c r="AG49" i="14"/>
  <c r="O49" i="14"/>
  <c r="I53" i="14"/>
  <c r="Q12" i="14"/>
  <c r="Z53" i="14"/>
  <c r="V27" i="14"/>
  <c r="H22" i="14"/>
  <c r="C11" i="14"/>
  <c r="G11" i="14"/>
  <c r="Y12" i="14"/>
  <c r="Y53" i="14"/>
  <c r="U7" i="14"/>
  <c r="H17" i="14"/>
  <c r="W17" i="14"/>
  <c r="AI25" i="14"/>
  <c r="AH49" i="14"/>
  <c r="AH47" i="14"/>
  <c r="P51" i="14"/>
  <c r="AH48" i="14"/>
  <c r="AH50" i="14"/>
  <c r="AH51" i="14"/>
  <c r="M16" i="14"/>
  <c r="M21" i="14"/>
  <c r="AE16" i="14"/>
  <c r="AE12" i="14"/>
  <c r="V16" i="14"/>
  <c r="AE14" i="14"/>
  <c r="AE13" i="14"/>
  <c r="AE15" i="14"/>
  <c r="AG42" i="14"/>
  <c r="W21" i="14"/>
  <c r="AF21" i="14"/>
  <c r="N21" i="14"/>
  <c r="AF17" i="14"/>
  <c r="AF20" i="14"/>
  <c r="U38" i="14"/>
  <c r="P36" i="14"/>
  <c r="V22" i="14"/>
  <c r="Z22" i="14"/>
  <c r="I22" i="14"/>
  <c r="X22" i="14"/>
  <c r="Q22" i="14"/>
  <c r="W22" i="14"/>
  <c r="U22" i="14"/>
  <c r="AH8" i="14"/>
  <c r="AH11" i="14"/>
  <c r="AH7" i="14"/>
  <c r="P16" i="14"/>
  <c r="H11" i="14"/>
  <c r="U11" i="14"/>
  <c r="AD9" i="14"/>
  <c r="AD11" i="14"/>
  <c r="AD7" i="14"/>
  <c r="AD10" i="14"/>
  <c r="L16" i="14"/>
  <c r="M41" i="14"/>
  <c r="AE40" i="14"/>
  <c r="AE37" i="14"/>
  <c r="AE38" i="14"/>
  <c r="AE39" i="14"/>
  <c r="AE41" i="14"/>
  <c r="V41" i="14"/>
  <c r="I20" i="14"/>
  <c r="W20" i="14"/>
  <c r="Q25" i="14"/>
  <c r="Y20" i="14"/>
  <c r="AI20" i="14"/>
  <c r="V20" i="14"/>
  <c r="X20" i="14"/>
  <c r="Z20" i="14"/>
  <c r="U20" i="14"/>
  <c r="Q20" i="14"/>
  <c r="I24" i="14"/>
  <c r="Z24" i="14"/>
  <c r="X24" i="14"/>
  <c r="W24" i="14"/>
  <c r="Q24" i="14"/>
  <c r="Y29" i="14"/>
  <c r="AI27" i="14"/>
  <c r="I27" i="14"/>
  <c r="AI22" i="14"/>
  <c r="X27" i="14"/>
  <c r="Q32" i="14"/>
  <c r="Z27" i="14"/>
  <c r="Q27" i="14"/>
  <c r="I21" i="14"/>
  <c r="V21" i="14"/>
  <c r="X21" i="14"/>
  <c r="Q21" i="14"/>
  <c r="AI21" i="14"/>
  <c r="AI18" i="14"/>
  <c r="Z21" i="14"/>
  <c r="AH9" i="14"/>
  <c r="AH22" i="14"/>
  <c r="Y22" i="14"/>
  <c r="O31" i="14"/>
  <c r="X31" i="14"/>
  <c r="AG31" i="14"/>
  <c r="AG27" i="14"/>
  <c r="AG28" i="14"/>
  <c r="AG30" i="14"/>
  <c r="O36" i="14"/>
  <c r="AG29" i="14"/>
  <c r="V9" i="14"/>
  <c r="X9" i="14"/>
  <c r="Y9" i="14"/>
  <c r="Z9" i="14"/>
  <c r="I9" i="14"/>
  <c r="M51" i="14"/>
  <c r="AE48" i="14"/>
  <c r="AE50" i="14"/>
  <c r="AE51" i="14"/>
  <c r="V51" i="14"/>
  <c r="Z40" i="14"/>
  <c r="Q40" i="14"/>
  <c r="I40" i="14"/>
  <c r="AI40" i="14"/>
  <c r="V40" i="14"/>
  <c r="W9" i="14"/>
  <c r="W29" i="14"/>
  <c r="X29" i="14"/>
  <c r="I29" i="14"/>
  <c r="Q29" i="14"/>
  <c r="AI24" i="14"/>
  <c r="Z29" i="14"/>
  <c r="U29" i="14"/>
  <c r="AI29" i="14"/>
  <c r="AD8" i="14"/>
  <c r="W40" i="14"/>
  <c r="Z17" i="14"/>
  <c r="Q17" i="14"/>
  <c r="U17" i="14"/>
  <c r="I17" i="14"/>
  <c r="Y17" i="14"/>
  <c r="V17" i="14"/>
  <c r="X17" i="14"/>
  <c r="AI17" i="14"/>
  <c r="AH29" i="14"/>
  <c r="AH31" i="14"/>
  <c r="P31" i="14"/>
  <c r="AH28" i="14"/>
  <c r="Y31" i="14"/>
  <c r="AH24" i="14"/>
  <c r="AH26" i="14"/>
  <c r="AH30" i="14"/>
  <c r="AH25" i="14"/>
  <c r="AH23" i="14"/>
  <c r="AI32" i="14"/>
  <c r="Q36" i="14"/>
  <c r="V36" i="14"/>
  <c r="Q41" i="14"/>
  <c r="X36" i="14"/>
  <c r="AI33" i="14"/>
  <c r="Z36" i="14"/>
  <c r="AI35" i="14"/>
  <c r="I36" i="14"/>
  <c r="AI34" i="14"/>
  <c r="AI36" i="14"/>
  <c r="Y24" i="14"/>
  <c r="Z26" i="14"/>
  <c r="Q26" i="14"/>
  <c r="I26" i="14"/>
  <c r="AE47" i="14"/>
  <c r="O46" i="14"/>
  <c r="AG46" i="14"/>
  <c r="AG43" i="14"/>
  <c r="AG44" i="14"/>
  <c r="AG45" i="14"/>
  <c r="X46" i="14"/>
  <c r="Z38" i="14"/>
  <c r="I38" i="14"/>
  <c r="AI38" i="14"/>
  <c r="V38" i="14"/>
  <c r="W38" i="14"/>
  <c r="X38" i="14"/>
  <c r="Y38" i="14"/>
  <c r="Q38" i="14"/>
  <c r="AI31" i="14"/>
  <c r="I31" i="14"/>
  <c r="AI26" i="14"/>
  <c r="Q31" i="14"/>
  <c r="AI30" i="14"/>
  <c r="V31" i="14"/>
  <c r="AI23" i="14"/>
  <c r="AI28" i="14"/>
  <c r="Z31" i="14"/>
  <c r="Z15" i="14"/>
  <c r="V15" i="14"/>
  <c r="Q15" i="14"/>
  <c r="I15" i="14"/>
  <c r="AI15" i="14"/>
  <c r="U27" i="14"/>
  <c r="AF31" i="14"/>
  <c r="AF30" i="14"/>
  <c r="AF29" i="14"/>
  <c r="N36" i="14"/>
  <c r="N31" i="14"/>
  <c r="W31" i="14"/>
  <c r="AF28" i="14"/>
  <c r="AE49" i="14"/>
  <c r="Y16" i="14"/>
  <c r="X16" i="14"/>
  <c r="AI12" i="14"/>
  <c r="AI16" i="14"/>
  <c r="Z16" i="14"/>
  <c r="I16" i="14"/>
  <c r="AI13" i="14"/>
  <c r="L51" i="14"/>
  <c r="H51" i="14"/>
  <c r="AD51" i="14"/>
  <c r="AD48" i="14"/>
  <c r="AD49" i="14"/>
  <c r="AD50" i="14"/>
  <c r="AI14" i="14"/>
  <c r="AH10" i="14"/>
  <c r="U21" i="14"/>
  <c r="W36" i="14"/>
  <c r="V19" i="14"/>
  <c r="X19" i="14"/>
  <c r="Y19" i="14"/>
  <c r="Z19" i="14"/>
  <c r="I19" i="14"/>
  <c r="AI19" i="14"/>
  <c r="Q19" i="14"/>
  <c r="AF19" i="14"/>
  <c r="M46" i="14"/>
  <c r="Q16" i="14"/>
  <c r="AI51" i="14"/>
  <c r="Z51" i="14"/>
  <c r="W51" i="14"/>
  <c r="I51" i="14"/>
  <c r="Q51" i="14"/>
  <c r="AI47" i="14"/>
  <c r="AI49" i="14"/>
  <c r="X51" i="14"/>
  <c r="AI50" i="14"/>
  <c r="AI48" i="14"/>
  <c r="Y51" i="14"/>
  <c r="AI9" i="14"/>
  <c r="U51" i="14"/>
  <c r="I11" i="14"/>
  <c r="Z11" i="14"/>
  <c r="AI11" i="14"/>
  <c r="AI7" i="14"/>
  <c r="X11" i="14"/>
  <c r="AI10" i="14"/>
  <c r="V11" i="14"/>
  <c r="AI8" i="14"/>
  <c r="W11" i="14"/>
  <c r="Y11" i="14"/>
</calcChain>
</file>

<file path=xl/sharedStrings.xml><?xml version="1.0" encoding="utf-8"?>
<sst xmlns="http://schemas.openxmlformats.org/spreadsheetml/2006/main" count="78186" uniqueCount="605">
  <si>
    <t>Taula 1.a</t>
  </si>
  <si>
    <t>Taula 1.b</t>
  </si>
  <si>
    <t>Taula 1.c</t>
  </si>
  <si>
    <t>Taula 1.d</t>
  </si>
  <si>
    <t>Milers de turistes</t>
  </si>
  <si>
    <t>Taxa de variació interanual (%)</t>
  </si>
  <si>
    <t>% horitzontals</t>
  </si>
  <si>
    <t>% verticals s/total any</t>
  </si>
  <si>
    <t>Període</t>
  </si>
  <si>
    <t>Excursionistes</t>
  </si>
  <si>
    <t>Turistes</t>
  </si>
  <si>
    <t>20031T</t>
  </si>
  <si>
    <t>1r trimestre 2003</t>
  </si>
  <si>
    <t>20032T</t>
  </si>
  <si>
    <t>2r trimestre 2003</t>
  </si>
  <si>
    <t>20033T</t>
  </si>
  <si>
    <t>3r trimestre 2003</t>
  </si>
  <si>
    <t>20034T</t>
  </si>
  <si>
    <t>4r trimestre 2003</t>
  </si>
  <si>
    <t>2003A</t>
  </si>
  <si>
    <t>Any 2003</t>
  </si>
  <si>
    <t>20041T</t>
  </si>
  <si>
    <t>1r trimestre 2004</t>
  </si>
  <si>
    <t>20042T</t>
  </si>
  <si>
    <t>2r trimestre 2004</t>
  </si>
  <si>
    <t>20043T</t>
  </si>
  <si>
    <t>3r trimestre 2004</t>
  </si>
  <si>
    <t>20044T</t>
  </si>
  <si>
    <t>4r trimestre 2004</t>
  </si>
  <si>
    <t>20111T</t>
  </si>
  <si>
    <t>2011A</t>
  </si>
  <si>
    <t>Total Viajeros</t>
  </si>
  <si>
    <t>Total destino</t>
  </si>
  <si>
    <t>Turismo receptor</t>
  </si>
  <si>
    <t>Cataluña</t>
  </si>
  <si>
    <t>Total año 2003</t>
  </si>
  <si>
    <t>Total año 2004</t>
  </si>
  <si>
    <t>2004A</t>
  </si>
  <si>
    <t>Total año 2005</t>
  </si>
  <si>
    <t>20051T</t>
  </si>
  <si>
    <t>20052T</t>
  </si>
  <si>
    <t>20053T</t>
  </si>
  <si>
    <t>20054T</t>
  </si>
  <si>
    <t>2005A</t>
  </si>
  <si>
    <t>Total año 2006</t>
  </si>
  <si>
    <t>20061T</t>
  </si>
  <si>
    <t>20062T</t>
  </si>
  <si>
    <t>20063T</t>
  </si>
  <si>
    <t>20064T</t>
  </si>
  <si>
    <t>2006A</t>
  </si>
  <si>
    <t>Total año 2007</t>
  </si>
  <si>
    <t>20071T</t>
  </si>
  <si>
    <t>20072T</t>
  </si>
  <si>
    <t>20073T</t>
  </si>
  <si>
    <t>20074T</t>
  </si>
  <si>
    <t>2007A</t>
  </si>
  <si>
    <t>Total año 2008</t>
  </si>
  <si>
    <t>20081T</t>
  </si>
  <si>
    <t>20082T</t>
  </si>
  <si>
    <t>20083T</t>
  </si>
  <si>
    <t>20084T</t>
  </si>
  <si>
    <t>2008A</t>
  </si>
  <si>
    <t>Total año 2009</t>
  </si>
  <si>
    <t>20091T</t>
  </si>
  <si>
    <t>20092T</t>
  </si>
  <si>
    <t>20093T</t>
  </si>
  <si>
    <t>20094T</t>
  </si>
  <si>
    <t>2009A</t>
  </si>
  <si>
    <t>Total año 2010</t>
  </si>
  <si>
    <t>20101T</t>
  </si>
  <si>
    <t>20102T</t>
  </si>
  <si>
    <t>20103T</t>
  </si>
  <si>
    <t>20104T</t>
  </si>
  <si>
    <t>2010A</t>
  </si>
  <si>
    <t>Total año 2011</t>
  </si>
  <si>
    <t>20112T</t>
  </si>
  <si>
    <t>20113T</t>
  </si>
  <si>
    <t>20114T</t>
  </si>
  <si>
    <t>Total año 2012</t>
  </si>
  <si>
    <t>Consulta: Turistas_Resta Europa_des de 2003.Mesos</t>
  </si>
  <si>
    <t>Consulta: Turistas_Resta Món_des de 2003.Mesos</t>
  </si>
  <si>
    <t>Total</t>
  </si>
  <si>
    <t>Any 2004</t>
  </si>
  <si>
    <t>Any 2005</t>
  </si>
  <si>
    <t>Gener 2005</t>
  </si>
  <si>
    <t>Febrer 2005</t>
  </si>
  <si>
    <t>Març 2005</t>
  </si>
  <si>
    <t>Abril 2005</t>
  </si>
  <si>
    <t>Maig 2005</t>
  </si>
  <si>
    <t>Juny 2005</t>
  </si>
  <si>
    <t>Juliol 2005</t>
  </si>
  <si>
    <t>Agost 2005</t>
  </si>
  <si>
    <t>Setembre 2005</t>
  </si>
  <si>
    <t>Octubre 2005</t>
  </si>
  <si>
    <t>Novembre 2005</t>
  </si>
  <si>
    <t>Desembre 2005</t>
  </si>
  <si>
    <t>1r trimestre 2005</t>
  </si>
  <si>
    <t>2r trimestre 2005</t>
  </si>
  <si>
    <t>3r trimestre 2005</t>
  </si>
  <si>
    <t>4r trimestre 2005</t>
  </si>
  <si>
    <t>Gener 2006</t>
  </si>
  <si>
    <t>Febrer 2006</t>
  </si>
  <si>
    <t>Març 2006</t>
  </si>
  <si>
    <t>Abril 2006</t>
  </si>
  <si>
    <t>Maig 2006</t>
  </si>
  <si>
    <t>Juny 2006</t>
  </si>
  <si>
    <t>Juliol 2006</t>
  </si>
  <si>
    <t>Agost 2006</t>
  </si>
  <si>
    <t>Setembre 2006</t>
  </si>
  <si>
    <t>Octubre 2006</t>
  </si>
  <si>
    <t>Novembre 2006</t>
  </si>
  <si>
    <t>Desembre 2006</t>
  </si>
  <si>
    <t>1r trimestre 2006</t>
  </si>
  <si>
    <t>2r trimestre 2006</t>
  </si>
  <si>
    <t>3r trimestre 2006</t>
  </si>
  <si>
    <t>4r trimestre 2006</t>
  </si>
  <si>
    <t>Any 2006</t>
  </si>
  <si>
    <t>Gener 2007</t>
  </si>
  <si>
    <t>Febrer 2007</t>
  </si>
  <si>
    <t>Març 2007</t>
  </si>
  <si>
    <t>Abril 2007</t>
  </si>
  <si>
    <t>Maig 2007</t>
  </si>
  <si>
    <t>Juny 2007</t>
  </si>
  <si>
    <t>Juliol 2007</t>
  </si>
  <si>
    <t>Agost 2007</t>
  </si>
  <si>
    <t>Setembre 2007</t>
  </si>
  <si>
    <t>Octubre 2007</t>
  </si>
  <si>
    <t>Novembre 2007</t>
  </si>
  <si>
    <t>Desembre 2007</t>
  </si>
  <si>
    <t>1r trimestre 2007</t>
  </si>
  <si>
    <t>2r trimestre 2007</t>
  </si>
  <si>
    <t>3r trimestre 2007</t>
  </si>
  <si>
    <t>4r trimestre 2007</t>
  </si>
  <si>
    <t>Any 2007</t>
  </si>
  <si>
    <t>Gener 2008</t>
  </si>
  <si>
    <t>Febrer 2008</t>
  </si>
  <si>
    <t>Març 2008</t>
  </si>
  <si>
    <t>Abril 2008</t>
  </si>
  <si>
    <t>Maig 2008</t>
  </si>
  <si>
    <t>Juny 2008</t>
  </si>
  <si>
    <t>Juliol 2008</t>
  </si>
  <si>
    <t>Agost 2008</t>
  </si>
  <si>
    <t>Setembre 2008</t>
  </si>
  <si>
    <t>Octubre 2008</t>
  </si>
  <si>
    <t>Novembre 2008</t>
  </si>
  <si>
    <t>Desembre 2008</t>
  </si>
  <si>
    <t>1r trimestre 2008</t>
  </si>
  <si>
    <t>2r trimestre 2008</t>
  </si>
  <si>
    <t>3r trimestre 2008</t>
  </si>
  <si>
    <t>4r trimestre 2008</t>
  </si>
  <si>
    <t>Any 2008</t>
  </si>
  <si>
    <t>Gener 2009</t>
  </si>
  <si>
    <t>Febrer 2009</t>
  </si>
  <si>
    <t>Març 2009</t>
  </si>
  <si>
    <t>Abril 2009</t>
  </si>
  <si>
    <t>Maig 2009</t>
  </si>
  <si>
    <t>Juny 2009</t>
  </si>
  <si>
    <t>Juliol 2009</t>
  </si>
  <si>
    <t>Agost 2009</t>
  </si>
  <si>
    <t>Setembre 2009</t>
  </si>
  <si>
    <t>Octubre 2009</t>
  </si>
  <si>
    <t>Novembre 2009</t>
  </si>
  <si>
    <t>Desembre 2009</t>
  </si>
  <si>
    <t>1r trimestre 2009</t>
  </si>
  <si>
    <t>2r trimestre 2009</t>
  </si>
  <si>
    <t>3r trimestre 2009</t>
  </si>
  <si>
    <t>4r trimestre 2009</t>
  </si>
  <si>
    <t>Any 2009</t>
  </si>
  <si>
    <t>Gener 2010</t>
  </si>
  <si>
    <t>Febrer 2010</t>
  </si>
  <si>
    <t>Març 2010</t>
  </si>
  <si>
    <t>Abril 2010</t>
  </si>
  <si>
    <t>Maig 2010</t>
  </si>
  <si>
    <t>Juny 2010</t>
  </si>
  <si>
    <t>Juliol 2010</t>
  </si>
  <si>
    <t>Agost 2010</t>
  </si>
  <si>
    <t>Setembre 2010</t>
  </si>
  <si>
    <t>Octubre 2010</t>
  </si>
  <si>
    <t>Novembre 2010</t>
  </si>
  <si>
    <t>Desembre 2010</t>
  </si>
  <si>
    <t>1r trimestre 2010</t>
  </si>
  <si>
    <t>2r trimestre 2010</t>
  </si>
  <si>
    <t>3r trimestre 2010</t>
  </si>
  <si>
    <t>4r trimestre 2010</t>
  </si>
  <si>
    <t>Any 2010</t>
  </si>
  <si>
    <t>Gener 2011</t>
  </si>
  <si>
    <t>Febrer 2011</t>
  </si>
  <si>
    <t>Març 2011</t>
  </si>
  <si>
    <t>Abril 2011</t>
  </si>
  <si>
    <t>Maig 2011</t>
  </si>
  <si>
    <t>Juny 2011</t>
  </si>
  <si>
    <t>Juliol 2011</t>
  </si>
  <si>
    <t>Agost 2011</t>
  </si>
  <si>
    <t>Setembre 2011</t>
  </si>
  <si>
    <t>Octubre 2011</t>
  </si>
  <si>
    <t>Novembre 2011</t>
  </si>
  <si>
    <t>Desembre 2011</t>
  </si>
  <si>
    <t>1r trimestre 2011</t>
  </si>
  <si>
    <t>2r trimestre 2011</t>
  </si>
  <si>
    <t>3r trimestre 2011</t>
  </si>
  <si>
    <t>4r trimestre 2011</t>
  </si>
  <si>
    <t>Any 2011</t>
  </si>
  <si>
    <t>Gener 2012</t>
  </si>
  <si>
    <t>Febrer 2012</t>
  </si>
  <si>
    <t>Març 2012</t>
  </si>
  <si>
    <t>Abril 2012</t>
  </si>
  <si>
    <t>Maig 2012</t>
  </si>
  <si>
    <t>20121T</t>
  </si>
  <si>
    <t>2012A</t>
  </si>
  <si>
    <t>Any 2012</t>
  </si>
  <si>
    <t>Per motiu del viatge.</t>
  </si>
  <si>
    <t>Turistes estrangers amb destinació principal Catalunya.</t>
  </si>
  <si>
    <t>Oci, vacances</t>
  </si>
  <si>
    <t>Treball i negocis, feries i congressos</t>
  </si>
  <si>
    <t>Estudis</t>
  </si>
  <si>
    <t>Personal (Familiars, Salut, Compres)</t>
  </si>
  <si>
    <t>Altres motius / Sense especificar</t>
  </si>
  <si>
    <t>França</t>
  </si>
  <si>
    <t>Regne Unit</t>
  </si>
  <si>
    <t>Itàlia</t>
  </si>
  <si>
    <t>Alemanya</t>
  </si>
  <si>
    <t>Països Baixos</t>
  </si>
  <si>
    <t>Bèlgica</t>
  </si>
  <si>
    <t>Estats Units</t>
  </si>
  <si>
    <t>Canadà</t>
  </si>
  <si>
    <t>Japó</t>
  </si>
  <si>
    <t>Habitatge de lloguer</t>
  </si>
  <si>
    <t>Sense especificar</t>
  </si>
  <si>
    <t>1 nit</t>
  </si>
  <si>
    <t>De 2 a 3 nits</t>
  </si>
  <si>
    <t>De 4 a 7 nits</t>
  </si>
  <si>
    <t>De 8 a 15 nits</t>
  </si>
  <si>
    <t>Més de 15 nits</t>
  </si>
  <si>
    <t>Andalusia</t>
  </si>
  <si>
    <t>Canàries</t>
  </si>
  <si>
    <t>Catalunya</t>
  </si>
  <si>
    <t>Juny 2012</t>
  </si>
  <si>
    <t>Juliol 2012</t>
  </si>
  <si>
    <t>Agost 2012</t>
  </si>
  <si>
    <t>Setembre 2012</t>
  </si>
  <si>
    <t>Octubre 2012</t>
  </si>
  <si>
    <t>Novembre 2012</t>
  </si>
  <si>
    <t>Desembre 2012</t>
  </si>
  <si>
    <t>Juny a setembre 2005</t>
  </si>
  <si>
    <t>Juny a setembre 2012</t>
  </si>
  <si>
    <t>Juny a setembre 2011</t>
  </si>
  <si>
    <t>Juny a setembre 2010</t>
  </si>
  <si>
    <t>Juny a setembre 2009</t>
  </si>
  <si>
    <t>Juny a setembre 2008</t>
  </si>
  <si>
    <t>Juny a setembre 2007</t>
  </si>
  <si>
    <t>Juny a setembre 2006</t>
  </si>
  <si>
    <t>Treball i negocis, fires i congressos</t>
  </si>
  <si>
    <t>Sense paquet turístic</t>
  </si>
  <si>
    <t>Amb paquet turístic</t>
  </si>
  <si>
    <t>Habitatge gratuït</t>
  </si>
  <si>
    <t>Resta de CA</t>
  </si>
  <si>
    <t>Total Visitants</t>
  </si>
  <si>
    <t>Aeroport</t>
  </si>
  <si>
    <t>Carretera</t>
  </si>
  <si>
    <t>Oci, lleure, vacances</t>
  </si>
  <si>
    <t>Hotels i similars</t>
  </si>
  <si>
    <t>Resta d'Europa</t>
  </si>
  <si>
    <t>Resta del món</t>
  </si>
  <si>
    <t>Gener 2013</t>
  </si>
  <si>
    <t>Febrer 2013</t>
  </si>
  <si>
    <t>Març 2013</t>
  </si>
  <si>
    <t>Abril 2013</t>
  </si>
  <si>
    <t>Maig 2013</t>
  </si>
  <si>
    <t>Juny 2013</t>
  </si>
  <si>
    <t>Juliol 2013</t>
  </si>
  <si>
    <t>Agost 2013</t>
  </si>
  <si>
    <t>Setembre 2013</t>
  </si>
  <si>
    <t>Octubre 2013</t>
  </si>
  <si>
    <t>Novembre 2013</t>
  </si>
  <si>
    <t>Desembre 2013</t>
  </si>
  <si>
    <t>Juny a setembre 2013</t>
  </si>
  <si>
    <t>Espanya sense Catalunya</t>
  </si>
  <si>
    <t>Total Espanya</t>
  </si>
  <si>
    <t>Balears, Illes</t>
  </si>
  <si>
    <t>Comunitat Valenciana</t>
  </si>
  <si>
    <t>Madrid, Comunitat de</t>
  </si>
  <si>
    <t>Gener 2014</t>
  </si>
  <si>
    <t>Febrer 2014</t>
  </si>
  <si>
    <t>Març 2014</t>
  </si>
  <si>
    <t>Abril 2014</t>
  </si>
  <si>
    <t>Maig 2014</t>
  </si>
  <si>
    <t>Juny 2014</t>
  </si>
  <si>
    <t>Juliol 2014</t>
  </si>
  <si>
    <t>Agost 2014</t>
  </si>
  <si>
    <t>Setembre 2014</t>
  </si>
  <si>
    <t>Octubre 2014</t>
  </si>
  <si>
    <t>Novembre 2014</t>
  </si>
  <si>
    <t>Desembre 2014</t>
  </si>
  <si>
    <t>Juny a setembre 2014</t>
  </si>
  <si>
    <t>Total turistes estrangers</t>
  </si>
  <si>
    <t>Brasil</t>
  </si>
  <si>
    <t>Rússia</t>
  </si>
  <si>
    <t>Índia</t>
  </si>
  <si>
    <t>Xina</t>
  </si>
  <si>
    <t>© Generalitat de Catalunya</t>
  </si>
  <si>
    <t>2n trimestre 2005</t>
  </si>
  <si>
    <t>4t trimestre 2005</t>
  </si>
  <si>
    <t>2n trimestre 2009</t>
  </si>
  <si>
    <t>4t trimestre 2009</t>
  </si>
  <si>
    <t>2n trimestre 2006</t>
  </si>
  <si>
    <t>4t trimestre 2006</t>
  </si>
  <si>
    <t>2n trimestre 2007</t>
  </si>
  <si>
    <t>4t trimestre 2007</t>
  </si>
  <si>
    <t>2n trimestre 2008</t>
  </si>
  <si>
    <t>4t trimestre 2008</t>
  </si>
  <si>
    <t>2n trimestre 2010</t>
  </si>
  <si>
    <t>4t trimestre 2010</t>
  </si>
  <si>
    <t>2n trimestre 2011</t>
  </si>
  <si>
    <t>4t trimestre 2011</t>
  </si>
  <si>
    <t>1r trimestre 2012</t>
  </si>
  <si>
    <t>2n trimestre 2012</t>
  </si>
  <si>
    <t>3r trimestre 2012</t>
  </si>
  <si>
    <t>4t trimestre 2012</t>
  </si>
  <si>
    <t>1r trimestre 2013</t>
  </si>
  <si>
    <t>2n trimestre 2013</t>
  </si>
  <si>
    <t>3r trimestre 2013</t>
  </si>
  <si>
    <t>4t trimestre 2013</t>
  </si>
  <si>
    <t>1r trimestre 2014</t>
  </si>
  <si>
    <t>2n trimestre 2014</t>
  </si>
  <si>
    <t>3r trimestre 2014</t>
  </si>
  <si>
    <t>4t trimestre 2014</t>
  </si>
  <si>
    <t>Gener 2015</t>
  </si>
  <si>
    <t>Febrer 2015</t>
  </si>
  <si>
    <t>Març 2015</t>
  </si>
  <si>
    <t>Abril 2015</t>
  </si>
  <si>
    <t>Maig 2015</t>
  </si>
  <si>
    <t>Juny 2015</t>
  </si>
  <si>
    <t>Juliol 2015</t>
  </si>
  <si>
    <t>Agost 2015</t>
  </si>
  <si>
    <t>Setembre 2015</t>
  </si>
  <si>
    <t>Octubre 2015</t>
  </si>
  <si>
    <t>Novembre 2015</t>
  </si>
  <si>
    <t>Desembre 2015</t>
  </si>
  <si>
    <t>1r trimestre 2015</t>
  </si>
  <si>
    <t>3r trimestre 2015</t>
  </si>
  <si>
    <t>Juny a setembre 2015</t>
  </si>
  <si>
    <t>2n trimestre 2015</t>
  </si>
  <si>
    <t>4t trimestre 2015</t>
  </si>
  <si>
    <t>Països nòrdics</t>
  </si>
  <si>
    <t>Gener 2016</t>
  </si>
  <si>
    <t>Febrer 2016</t>
  </si>
  <si>
    <t>Març 2016</t>
  </si>
  <si>
    <t>Abril 2016</t>
  </si>
  <si>
    <t>Maig 2016</t>
  </si>
  <si>
    <t>Juny 2016</t>
  </si>
  <si>
    <t>Juliol 2016</t>
  </si>
  <si>
    <t>Agost 2016</t>
  </si>
  <si>
    <t>Setembre 2016</t>
  </si>
  <si>
    <t>Octubre 2016</t>
  </si>
  <si>
    <t>Novembre 2016</t>
  </si>
  <si>
    <t>Desembre 2016</t>
  </si>
  <si>
    <t>1r trimestre 2016</t>
  </si>
  <si>
    <t>3r trimestre 2016</t>
  </si>
  <si>
    <t>Juny a setembre 2016</t>
  </si>
  <si>
    <t>Irlanda</t>
  </si>
  <si>
    <t>Portugal</t>
  </si>
  <si>
    <t>Suïssa</t>
  </si>
  <si>
    <t>2n trimestre 2016</t>
  </si>
  <si>
    <t>4t trimestre 2016</t>
  </si>
  <si>
    <t>Resta d'Amèrica</t>
  </si>
  <si>
    <t>1r trimestre 2017</t>
  </si>
  <si>
    <t>2n trimestre 2017</t>
  </si>
  <si>
    <t>3r trimestre 2017</t>
  </si>
  <si>
    <t>4t trimestre 2017</t>
  </si>
  <si>
    <t>Juny a setembre 2017</t>
  </si>
  <si>
    <t>Gener 2017</t>
  </si>
  <si>
    <t>Febrer 2017</t>
  </si>
  <si>
    <t>Març 2017</t>
  </si>
  <si>
    <t>Abril 2017</t>
  </si>
  <si>
    <t>Maig 2017</t>
  </si>
  <si>
    <t>Juny 2017</t>
  </si>
  <si>
    <t>Juliol 2017</t>
  </si>
  <si>
    <t>Agost 2017</t>
  </si>
  <si>
    <t>Setembre 2017</t>
  </si>
  <si>
    <t>Octubre 2017</t>
  </si>
  <si>
    <t>Novembre 2017</t>
  </si>
  <si>
    <t>Desembre 2017</t>
  </si>
  <si>
    <t>1r trimestre 2018</t>
  </si>
  <si>
    <t>2n trimestre 2018</t>
  </si>
  <si>
    <t>3r trimestre 2018</t>
  </si>
  <si>
    <t>4t trimestre 2018</t>
  </si>
  <si>
    <t>Juny a setembre 2018</t>
  </si>
  <si>
    <t>Gener 2018</t>
  </si>
  <si>
    <t>Febrer 2018</t>
  </si>
  <si>
    <t>Març 2018</t>
  </si>
  <si>
    <t>Abril 2018</t>
  </si>
  <si>
    <t>Maig 2018</t>
  </si>
  <si>
    <t>Juny 2018</t>
  </si>
  <si>
    <t>Juliol 2018</t>
  </si>
  <si>
    <t>Agost 2018</t>
  </si>
  <si>
    <t>Setembre 2018</t>
  </si>
  <si>
    <t>Octubre 2018</t>
  </si>
  <si>
    <t>Novembre 2018</t>
  </si>
  <si>
    <t>Desembre 2018</t>
  </si>
  <si>
    <t>1r trimestre 2019</t>
  </si>
  <si>
    <t>2n trimestre 2019</t>
  </si>
  <si>
    <t>3r trimestre 2019</t>
  </si>
  <si>
    <t>4t trimestre 2019</t>
  </si>
  <si>
    <t>Juny a setembre 2019</t>
  </si>
  <si>
    <t>Gener 2019</t>
  </si>
  <si>
    <t>Febrer 2019</t>
  </si>
  <si>
    <t>Març 2019</t>
  </si>
  <si>
    <t>Abril 2019</t>
  </si>
  <si>
    <t>Maig 2019</t>
  </si>
  <si>
    <t>Juny 2019</t>
  </si>
  <si>
    <t>Juliol 2019</t>
  </si>
  <si>
    <t>Agost 2019</t>
  </si>
  <si>
    <t>Setembre 2019</t>
  </si>
  <si>
    <t>Octubre 2019</t>
  </si>
  <si>
    <t>Novembre 2019</t>
  </si>
  <si>
    <t>Desembre 2019</t>
  </si>
  <si>
    <t>Argentina</t>
  </si>
  <si>
    <t>1r trimestre 2020</t>
  </si>
  <si>
    <t>2n trimestre 2020</t>
  </si>
  <si>
    <t>3r trimestre 2020</t>
  </si>
  <si>
    <t>4t trimestre 2020</t>
  </si>
  <si>
    <t>Juny a setembre 2020</t>
  </si>
  <si>
    <t>Gener 2020</t>
  </si>
  <si>
    <t>Febrer 2020</t>
  </si>
  <si>
    <t>Març 2020</t>
  </si>
  <si>
    <t>Abril 2020</t>
  </si>
  <si>
    <t>Maig 2020</t>
  </si>
  <si>
    <t>Juny 2020</t>
  </si>
  <si>
    <t>Juliol 2020</t>
  </si>
  <si>
    <t>Agost 2020</t>
  </si>
  <si>
    <t>Setembre 2020</t>
  </si>
  <si>
    <t>Octubre 2020</t>
  </si>
  <si>
    <t>Novembre 2020</t>
  </si>
  <si>
    <t>Desembre 2020</t>
  </si>
  <si>
    <t>empresa.gencat.cat/ca/inici</t>
  </si>
  <si>
    <t>Gabinet Tècnic</t>
  </si>
  <si>
    <t>Milers</t>
  </si>
  <si>
    <t>T.1.1. Visitants estrangers amb destinació principal Catalunya. Per tipus de visitant</t>
  </si>
  <si>
    <t>T.1.2. Visitants estrangers amb destinació principal Catalunya. Per tipus de visitant</t>
  </si>
  <si>
    <t>T.1.3. Visitants estrangers amb destinació principal Catalunya. Per tipus de visitant</t>
  </si>
  <si>
    <t>Notes:</t>
  </si>
  <si>
    <t>Per tipus de visitant</t>
  </si>
  <si>
    <t>T.2.1. Turistes estrangers amb destinació principal Catalunya. Per principals països emissors tradicionals</t>
  </si>
  <si>
    <t>T.2.2. Turistes estrangers amb destinació principal Catalunya. Per principals països emissors tradicionals</t>
  </si>
  <si>
    <t>T.2.3. Turistes estrangers amb destinació principal Catalunya. Per principals països emissors tradicionals</t>
  </si>
  <si>
    <t>T.3.1. Turistes estrangers amb destinació principal Catalunya. Per altres països emissors d'interès</t>
  </si>
  <si>
    <t>T.3.2. Turistes estrangers amb destinació principal Catalunya. Per altres països emissors d'interès</t>
  </si>
  <si>
    <t>T.3.3. Turistes estrangers amb destinació principal Catalunya. Per altres països emissors d'interès</t>
  </si>
  <si>
    <t>T.4.1. Turistes estrangers amb destinació principal Catalunya. Per via d'accés</t>
  </si>
  <si>
    <t>T.4.2. Turistes estrangers amb destinació principal Catalunya. Per via d'accés</t>
  </si>
  <si>
    <t>T.4.3. Turistes estrangers amb destinació principal Catalunya. Per via d'accés</t>
  </si>
  <si>
    <t>Personal (familiars, salut, compres)</t>
  </si>
  <si>
    <t>Per principals països emissors tradicionals</t>
  </si>
  <si>
    <t>Per altres països emissors d'interès</t>
  </si>
  <si>
    <t>Per via d'accés</t>
  </si>
  <si>
    <t>Per motiu del viatge</t>
  </si>
  <si>
    <t>Per tipus d'allotjament</t>
  </si>
  <si>
    <t>Per tipus d'organització del viatge</t>
  </si>
  <si>
    <t>Per trams de pernoctacions</t>
  </si>
  <si>
    <t>Per comunitat autònoma de destinació principal</t>
  </si>
  <si>
    <t>Gener 2021</t>
  </si>
  <si>
    <t>Febrer 2021</t>
  </si>
  <si>
    <t>Març 2021</t>
  </si>
  <si>
    <t>Abril 2021</t>
  </si>
  <si>
    <t>Maig 2021</t>
  </si>
  <si>
    <t>Juny 2021</t>
  </si>
  <si>
    <t>Juliol 2021</t>
  </si>
  <si>
    <t>Agost 2021</t>
  </si>
  <si>
    <t>Setembre 2021</t>
  </si>
  <si>
    <t>Octubre 2021</t>
  </si>
  <si>
    <t>Novembre 2021</t>
  </si>
  <si>
    <t>Desembre 2021</t>
  </si>
  <si>
    <t>1r trimestre 2021</t>
  </si>
  <si>
    <t>2n trimestre 2021</t>
  </si>
  <si>
    <t>3r trimestre 2021</t>
  </si>
  <si>
    <t>4t trimestre 2021</t>
  </si>
  <si>
    <t>Juny a setembre 2021</t>
  </si>
  <si>
    <t>Gener 2022</t>
  </si>
  <si>
    <t>Febrer 2022</t>
  </si>
  <si>
    <t>Març 2022</t>
  </si>
  <si>
    <t>Abril 2022</t>
  </si>
  <si>
    <t>Maig 2022</t>
  </si>
  <si>
    <t>Juny 2022</t>
  </si>
  <si>
    <t>Juliol 2022</t>
  </si>
  <si>
    <t>Agost 2022</t>
  </si>
  <si>
    <t>Setembre 2022</t>
  </si>
  <si>
    <t>Octubre 2022</t>
  </si>
  <si>
    <t>Novembre 2022</t>
  </si>
  <si>
    <t>Desembre 2022</t>
  </si>
  <si>
    <t>1r trimestre 2022</t>
  </si>
  <si>
    <t>3r trimestre 2022</t>
  </si>
  <si>
    <t>Juny a setembre 2022</t>
  </si>
  <si>
    <t>Gener 2023</t>
  </si>
  <si>
    <t>Febrer 2023</t>
  </si>
  <si>
    <t>Març 2023</t>
  </si>
  <si>
    <t>1r trimestre 2023</t>
  </si>
  <si>
    <t>3r trimestre 2023</t>
  </si>
  <si>
    <t>Juny a setembre 2023</t>
  </si>
  <si>
    <t>Maig 2023</t>
  </si>
  <si>
    <t>Abril 2023</t>
  </si>
  <si>
    <t>Juny 2023</t>
  </si>
  <si>
    <t>Juliol 2023</t>
  </si>
  <si>
    <t>Agost 2023</t>
  </si>
  <si>
    <t>Setembre 2023</t>
  </si>
  <si>
    <t>Octubre 2023</t>
  </si>
  <si>
    <t>Novembre 2023</t>
  </si>
  <si>
    <t>Desembre 2023</t>
  </si>
  <si>
    <t>08011 Barcelona</t>
  </si>
  <si>
    <t>Departament d'Empresa i Treball</t>
  </si>
  <si>
    <t>Secretaria General</t>
  </si>
  <si>
    <t>Carrer de Sepúlveda, 148-150</t>
  </si>
  <si>
    <t xml:space="preserve">La llicència completa es pot consultar aquí: </t>
  </si>
  <si>
    <t>https://creativecommons.org/licenses/by-nc-nd/3.0/es/legalcode.ca</t>
  </si>
  <si>
    <t>Crèdits</t>
  </si>
  <si>
    <t>Gener 2024</t>
  </si>
  <si>
    <t>Febrer 2024</t>
  </si>
  <si>
    <t>Març 2024</t>
  </si>
  <si>
    <t>Abril 2024</t>
  </si>
  <si>
    <t>Maig 2024</t>
  </si>
  <si>
    <t>Juny 2024</t>
  </si>
  <si>
    <t>Juliol 2024</t>
  </si>
  <si>
    <t>Agost 2024</t>
  </si>
  <si>
    <t>2n trimestre 2022</t>
  </si>
  <si>
    <t>4t trimestre 2022</t>
  </si>
  <si>
    <t>2n trimestre 2023</t>
  </si>
  <si>
    <t>4t trimestre 2023</t>
  </si>
  <si>
    <t>1r trimestre 2024</t>
  </si>
  <si>
    <t>2n trimestre 2024</t>
  </si>
  <si>
    <t>Estiu</t>
  </si>
  <si>
    <t>Mensual</t>
  </si>
  <si>
    <t>Trimestral</t>
  </si>
  <si>
    <t>Anual</t>
  </si>
  <si>
    <t xml:space="preserve"> : Dada estadísticament no significativa.</t>
  </si>
  <si>
    <t>- Dada no existent o no calculable.</t>
  </si>
  <si>
    <t>Dades provisionals a partir de gener de 2024.</t>
  </si>
  <si>
    <t>Les dades a partir d'octubre de 2015 no són comparables amb les dades anteriors degut al canvi metodològic d'aquesta enquesta.</t>
  </si>
  <si>
    <t>Font: Gabinet Tècnic del Departament d'Empresa i Treball a partir de les dades de Frontur de Turespaña i l'INE.</t>
  </si>
  <si>
    <t>T.5.1. Turistes estrangers amb destinació principal Catalunya. Per motiu del viatge</t>
  </si>
  <si>
    <t>T.5.2. Turistes estrangers amb destinació principal Catalunya. Per motiu del viatge</t>
  </si>
  <si>
    <t>T.5.3. Turistes estrangers amb destinació principal Catalunya. Per motiu del viatge</t>
  </si>
  <si>
    <t>Visitants estrangers</t>
  </si>
  <si>
    <t xml:space="preserve">Índex </t>
  </si>
  <si>
    <t>Visitants estrangers amb destinació principal Catalunya</t>
  </si>
  <si>
    <t>Turistes estrangers amb destinació principal Catalunya</t>
  </si>
  <si>
    <t>Turistes estrangers amb destinació principal Espanya</t>
  </si>
  <si>
    <t>Accès directe a:</t>
  </si>
  <si>
    <t>T.6.1. Turistes estrangers amb destinació principal Catalunya. Per tipus d'allotjament</t>
  </si>
  <si>
    <t>T.6.2. Turistes estrangers amb destinació principal Catalunya. Per tipus d'allotjament</t>
  </si>
  <si>
    <t>T.6.3. Turistes estrangers amb destinació principal Catalunya. Per tipus d'allotjament</t>
  </si>
  <si>
    <t>T.7.1. Turistes estrangers amb destinació principal Catalunya. Per forma d'organització del viatge</t>
  </si>
  <si>
    <t>T.7.2. Turistes estrangers amb destinació principal Catalunya. Per forma d'organització del viatge</t>
  </si>
  <si>
    <t>T.7.3. Turistes estrangers amb destinació principal Catalunya. Per forma d'organització del viatge</t>
  </si>
  <si>
    <t>T.8.1. Turistes estrangers amb destinació principal Catalunya. Per trams de pernoctacions</t>
  </si>
  <si>
    <t>T.8.2. Turistes estrangers amb destinació principal Catalunya. Per trams de pernoctacions</t>
  </si>
  <si>
    <t>T.8.3 Turistes estrangers amb destinació principal Catalunya. Per trams de pernoctacions</t>
  </si>
  <si>
    <t xml:space="preserve"> </t>
  </si>
  <si>
    <t>T.9.1. Turistes estrangers amb destinació principal Espanya. Per comunitat autònoma de destinació principal</t>
  </si>
  <si>
    <t>T.9.2. Turistes estrangers amb destinació principal Espanya. Per comunitat autònoma de destinació principal</t>
  </si>
  <si>
    <t>T.9.3. Turistes estrangers amb destinació principal Espanya. Per comunitat autònoma de destinació principal</t>
  </si>
  <si>
    <t>Visitants. Mensual</t>
  </si>
  <si>
    <t>Visitants. Trimestral</t>
  </si>
  <si>
    <t>Visitants. Estiu</t>
  </si>
  <si>
    <t>Visitants. Anual</t>
  </si>
  <si>
    <t>Notes metodològiques</t>
  </si>
  <si>
    <t>Font d'Informació</t>
  </si>
  <si>
    <t>Productor</t>
  </si>
  <si>
    <t>Instituto Nacional de Estadística (INE).</t>
  </si>
  <si>
    <t>http://www.ine.es/</t>
  </si>
  <si>
    <t>Objectiu de l'operació</t>
  </si>
  <si>
    <t>Tipus d'operació</t>
  </si>
  <si>
    <t>Període de referència</t>
  </si>
  <si>
    <t>El període d'estudi per als viatges (nombre, pernoctacions i durada) és el mes, si bé les dades que es difonen són trimestrals i anuals. La informació es recull de forma retrospectiva dels viatges amb pernoctacions realitzades durant els dos mesos de calendari anteriors al de la realització de l'enquesta.</t>
  </si>
  <si>
    <t>Per veure més informació sobre les notes metodolòdiques, consulteu el següent enllaç de l'INE.</t>
  </si>
  <si>
    <t>https://www.ine.es</t>
  </si>
  <si>
    <t>Frontur. Estadística de Moviments Turístics en Frontera.</t>
  </si>
  <si>
    <t>L'objectiu d'aquesta operació estadística és obtenir l'estimació mensual del nombre de visitants no residents a l'Estat que hi arriben, distingint per les diferents vies d'accés (carretera, aeroport, port i ferrocarril), i els diferents tipus de visitants, turistes i excurcursionistes, així com conèixer les característiques principals d'aquests viatges, com la destinació principal, el motiu del viatge, el tipus d'allotjament, el país de residència i la forma d'organització del viatge (amb o sense paquet tutrístic).</t>
  </si>
  <si>
    <t>Marc mostral</t>
  </si>
  <si>
    <t>El marc poblacional teóric està constituït per les persones que creuen les fronteres per entrar a l'Estat.</t>
  </si>
  <si>
    <t>Unitats d'anàlisi i mostreig</t>
  </si>
  <si>
    <t>Les unitats d'anàlisi són els viatgers, els visitants (turistes i excursionistes), els viatges i les excursions.</t>
  </si>
  <si>
    <t>Les unitats de mostreig són complexes de definir perquè no es treballa amb un marc poblacional tradicional. S'han de tenir en compte els punts d'accés per entrar a l'Estat (els punts fronterers de carretera, aeroports amb vols internacionals, ports marítims i les línies ferroviàries amb origen a l'estranger. Posteriorment, s'ha de seleccionar els vehicles, vols, vaixells i trens (en carretera, aeroports, port i ferrocarril, respectivament) i, finalment, les persones que viatgen.</t>
  </si>
  <si>
    <t>No existeix un marc per a seleccionar la mostra en el sentit tradicional que s'usa en les enquestes per mostreig. Es disposa de la informació procedent de registres administratius gestionats pels diferents organismes, que constitueixen la base per a poder estimar els fluxos d'entrada a l'Estat. La disponibilitat de registres és molt diferent segons la via d'accés.</t>
  </si>
  <si>
    <t>Malgrat que la informació per a elevar les dades és la corresponent a les sortides de l'Estat, l'estadística es realitza a partir d'enquestes dutes a terme a la sortida de l'Estat, per motius tant operatius com de la disponibilitat de la informació i, en conseqüencia, es considera que la població objecte de l'estudi és els visitants no residents que marxen de l'Estat durant el mes objecte de l'estudi per qualsevol de les quatre vies d'accés/sortida.</t>
  </si>
  <si>
    <t>Turistes. Mensual</t>
  </si>
  <si>
    <t>Turistes. Trimestral</t>
  </si>
  <si>
    <t>Turistes. Estiu</t>
  </si>
  <si>
    <t>Turistes. Anual</t>
  </si>
  <si>
    <t>A partir de març de 2022, Rússia s'inclou a la Resta d'Europa, ja que les dades no estan disponibles. En conseqüència, les dades no són comparables amb les d'anys anteriors.</t>
  </si>
  <si>
    <t>A partir de gener de 2022, les dades de Turquia, que fins ara estaven incloses dins de Resta del món, s'inclouen a Resta d'Europa. En conseqüència, les dades no són comparables amb les d'anys anteriors.</t>
  </si>
  <si>
    <r>
      <rPr>
        <vertAlign val="superscript"/>
        <sz val="8"/>
        <rFont val="Arial"/>
        <family val="2"/>
      </rPr>
      <t>1</t>
    </r>
    <r>
      <rPr>
        <sz val="8"/>
        <rFont val="Arial"/>
        <family val="2"/>
      </rPr>
      <t xml:space="preserve"> Total 7 països més tradicionals: Alemanya, Bèlgica, França, Itàlia, Països Baixos, Països nòrdics i Regne Unit.</t>
    </r>
  </si>
  <si>
    <r>
      <t>Total 7 països més tradicionals</t>
    </r>
    <r>
      <rPr>
        <b/>
        <vertAlign val="superscript"/>
        <sz val="9"/>
        <color indexed="8"/>
        <rFont val="Arial"/>
        <family val="2"/>
      </rPr>
      <t>1</t>
    </r>
  </si>
  <si>
    <r>
      <rPr>
        <vertAlign val="superscript"/>
        <sz val="8"/>
        <rFont val="Arial"/>
        <family val="2"/>
      </rPr>
      <t>1</t>
    </r>
    <r>
      <rPr>
        <sz val="8"/>
        <rFont val="Arial"/>
        <family val="2"/>
      </rPr>
      <t xml:space="preserve"> Altres: ferry/vaixell i tren.</t>
    </r>
  </si>
  <si>
    <r>
      <t>Altres</t>
    </r>
    <r>
      <rPr>
        <b/>
        <vertAlign val="superscript"/>
        <sz val="9"/>
        <color indexed="8"/>
        <rFont val="Arial"/>
        <family val="2"/>
      </rPr>
      <t>1</t>
    </r>
  </si>
  <si>
    <r>
      <rPr>
        <vertAlign val="superscript"/>
        <sz val="8"/>
        <rFont val="Arial"/>
        <family val="2"/>
      </rPr>
      <t>1</t>
    </r>
    <r>
      <rPr>
        <sz val="8"/>
        <rFont val="Arial"/>
        <family val="2"/>
      </rPr>
      <t xml:space="preserve"> Altres motius / Sense especificar: estudis i altres motius.</t>
    </r>
  </si>
  <si>
    <r>
      <t>Altres motius / Sense especificar</t>
    </r>
    <r>
      <rPr>
        <b/>
        <vertAlign val="superscript"/>
        <sz val="9"/>
        <color indexed="8"/>
        <rFont val="Arial"/>
        <family val="2"/>
      </rPr>
      <t>1</t>
    </r>
  </si>
  <si>
    <r>
      <t>Altres/ Sense especificar</t>
    </r>
    <r>
      <rPr>
        <b/>
        <vertAlign val="superscript"/>
        <sz val="9"/>
        <color indexed="8"/>
        <rFont val="Arial"/>
        <family val="2"/>
      </rPr>
      <t>1</t>
    </r>
  </si>
  <si>
    <r>
      <rPr>
        <vertAlign val="superscript"/>
        <sz val="8"/>
        <rFont val="Arial"/>
        <family val="2"/>
      </rPr>
      <t>1</t>
    </r>
    <r>
      <rPr>
        <sz val="8"/>
        <rFont val="Arial"/>
        <family val="2"/>
      </rPr>
      <t xml:space="preserve"> Altres / Sense especificar:  càmping, turisme rural, creuer i altres allotjaments de mercat.</t>
    </r>
  </si>
  <si>
    <t>* Cal interpretar aquestes dades amb precaució atès que tenen un error mostral elevat i estan subjectes a alta variabilitat.</t>
  </si>
  <si>
    <t>Barcelona, setembre de 2024</t>
  </si>
  <si>
    <t>2024 (acumulat gener-agost)</t>
  </si>
  <si>
    <t>gener 2005 - agost 2024</t>
  </si>
  <si>
    <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</si>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</sst>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
    <numFmt numFmtId="167" formatCode="#,##0.000"/>
  </numFmts>
  <fonts count="40" x14ac:knownFonts="1">
    <font>
      <sz val="10"/>
      <name val="Arial"/>
      <family val="2"/>
    </font>
    <font>
      <sz val="8"/>
      <name val="Arial"/>
      <family val="2"/>
    </font>
    <font>
      <b/>
      <sz val="10"/>
      <name val="Arial"/>
      <family val="2"/>
    </font>
    <font>
      <sz val="9"/>
      <color indexed="8"/>
      <name val="Arial"/>
      <family val="2"/>
    </font>
    <font>
      <b/>
      <sz val="9"/>
      <color indexed="8"/>
      <name val="Arial"/>
      <family val="2"/>
    </font>
    <font>
      <u/>
      <sz val="10"/>
      <color indexed="12"/>
      <name val="Arial"/>
      <family val="2"/>
    </font>
    <font>
      <sz val="9"/>
      <name val="Arial"/>
      <family val="2"/>
    </font>
    <font>
      <sz val="8.5"/>
      <name val="Arial"/>
      <family val="2"/>
    </font>
    <font>
      <sz val="10.5"/>
      <name val="Times New Roman"/>
      <family val="1"/>
    </font>
    <font>
      <b/>
      <sz val="9"/>
      <name val="Arial"/>
      <family val="2"/>
    </font>
    <font>
      <sz val="10"/>
      <name val="Arial"/>
      <family val="2"/>
    </font>
    <font>
      <sz val="8"/>
      <color indexed="60"/>
      <name val="Arial"/>
      <family val="2"/>
    </font>
    <font>
      <u/>
      <sz val="10"/>
      <name val="Arial"/>
      <family val="2"/>
    </font>
    <font>
      <b/>
      <sz val="8.5"/>
      <name val="Verdana"/>
      <family val="2"/>
    </font>
    <font>
      <sz val="10"/>
      <color rgb="FFFF0000"/>
      <name val="Arial"/>
      <family val="2"/>
    </font>
    <font>
      <sz val="10"/>
      <color theme="1"/>
      <name val="Arial"/>
      <family val="2"/>
    </font>
    <font>
      <u/>
      <sz val="10"/>
      <color rgb="FF0000FF"/>
      <name val="Arial"/>
      <family val="2"/>
    </font>
    <font>
      <sz val="9"/>
      <color rgb="FF0000FF"/>
      <name val="Arial"/>
      <family val="2"/>
    </font>
    <font>
      <u/>
      <sz val="8"/>
      <color indexed="12"/>
      <name val="Arial"/>
      <family val="2"/>
    </font>
    <font>
      <b/>
      <sz val="16"/>
      <color theme="0"/>
      <name val="Arial"/>
      <family val="2"/>
    </font>
    <font>
      <b/>
      <sz val="9"/>
      <color rgb="FF68A225"/>
      <name val="Arial"/>
      <family val="2"/>
    </font>
    <font>
      <sz val="9"/>
      <color indexed="8"/>
      <name val="Calibri"/>
      <family val="2"/>
    </font>
    <font>
      <u/>
      <sz val="8"/>
      <color rgb="FF0070C0"/>
      <name val="Arial"/>
      <family val="2"/>
    </font>
    <font>
      <b/>
      <sz val="20"/>
      <color rgb="FF68A225"/>
      <name val="Arial"/>
      <family val="2"/>
    </font>
    <font>
      <sz val="8"/>
      <color rgb="FF000000"/>
      <name val="Arial"/>
      <family val="2"/>
    </font>
    <font>
      <u/>
      <sz val="8"/>
      <color theme="4" tint="-0.249977111117893"/>
      <name val="Arial"/>
      <family val="2"/>
    </font>
    <font>
      <b/>
      <sz val="18"/>
      <color rgb="FF68A225"/>
      <name val="Arial"/>
      <family val="2"/>
    </font>
    <font>
      <b/>
      <sz val="13"/>
      <name val="Arial"/>
      <family val="2"/>
    </font>
    <font>
      <b/>
      <sz val="10"/>
      <color rgb="FF68A225"/>
      <name val="Arial"/>
      <family val="2"/>
    </font>
    <font>
      <b/>
      <sz val="18"/>
      <color rgb="FF487019"/>
      <name val="Arial"/>
      <family val="2"/>
    </font>
    <font>
      <b/>
      <sz val="10"/>
      <color rgb="FF487019"/>
      <name val="Arial"/>
      <family val="2"/>
    </font>
    <font>
      <b/>
      <sz val="11"/>
      <name val="Arial"/>
      <family val="2"/>
    </font>
    <font>
      <sz val="8"/>
      <color indexed="8"/>
      <name val="Arial"/>
      <family val="2"/>
    </font>
    <font>
      <sz val="8"/>
      <color indexed="8"/>
      <name val="Calibri"/>
      <family val="2"/>
    </font>
    <font>
      <b/>
      <sz val="8"/>
      <color rgb="FFFF0000"/>
      <name val="Arial"/>
      <family val="2"/>
    </font>
    <font>
      <sz val="11"/>
      <color indexed="8"/>
      <name val="Calibri"/>
      <family val="2"/>
    </font>
    <font>
      <i/>
      <sz val="9"/>
      <name val="Arial"/>
      <family val="2"/>
    </font>
    <font>
      <u/>
      <sz val="9"/>
      <color indexed="12"/>
      <name val="Arial"/>
      <family val="2"/>
    </font>
    <font>
      <vertAlign val="superscript"/>
      <sz val="8"/>
      <name val="Arial"/>
      <family val="2"/>
    </font>
    <font>
      <b/>
      <vertAlign val="superscript"/>
      <sz val="9"/>
      <color indexed="8"/>
      <name val="Arial"/>
      <family val="2"/>
    </font>
  </fonts>
  <fills count="8">
    <fill>
      <patternFill patternType="none"/>
    </fill>
    <fill>
      <patternFill patternType="gray125"/>
    </fill>
    <fill>
      <patternFill patternType="solid">
        <fgColor indexed="22"/>
        <bgColor indexed="31"/>
      </patternFill>
    </fill>
    <fill>
      <patternFill patternType="solid">
        <fgColor indexed="22"/>
        <bgColor indexed="64"/>
      </patternFill>
    </fill>
    <fill>
      <patternFill patternType="solid">
        <fgColor rgb="FFFFFF00"/>
        <bgColor indexed="64"/>
      </patternFill>
    </fill>
    <fill>
      <patternFill patternType="solid">
        <fgColor rgb="FF487019"/>
        <bgColor indexed="64"/>
      </patternFill>
    </fill>
    <fill>
      <patternFill patternType="solid">
        <fgColor theme="0"/>
        <bgColor indexed="64"/>
      </patternFill>
    </fill>
    <fill>
      <patternFill patternType="solid">
        <fgColor rgb="FFFF0000"/>
        <bgColor indexed="64"/>
      </patternFill>
    </fill>
  </fills>
  <borders count="17">
    <border>
      <left/>
      <right/>
      <top/>
      <bottom/>
      <diagonal/>
    </border>
    <border>
      <left/>
      <right/>
      <top/>
      <bottom style="hair">
        <color indexed="55"/>
      </bottom>
      <diagonal/>
    </border>
    <border>
      <left style="hair">
        <color indexed="55"/>
      </left>
      <right/>
      <top/>
      <bottom style="hair">
        <color indexed="55"/>
      </bottom>
      <diagonal/>
    </border>
    <border>
      <left style="hair">
        <color indexed="55"/>
      </left>
      <right/>
      <top style="hair">
        <color indexed="55"/>
      </top>
      <bottom style="hair">
        <color indexed="55"/>
      </bottom>
      <diagonal/>
    </border>
    <border>
      <left/>
      <right/>
      <top style="hair">
        <color indexed="55"/>
      </top>
      <bottom style="hair">
        <color indexed="55"/>
      </bottom>
      <diagonal/>
    </border>
    <border>
      <left style="hair">
        <color indexed="55"/>
      </left>
      <right/>
      <top style="hair">
        <color indexed="55"/>
      </top>
      <bottom/>
      <diagonal/>
    </border>
    <border>
      <left/>
      <right/>
      <top style="hair">
        <color indexed="55"/>
      </top>
      <bottom/>
      <diagonal/>
    </border>
    <border>
      <left/>
      <right/>
      <top style="medium">
        <color indexed="8"/>
      </top>
      <bottom/>
      <diagonal/>
    </border>
    <border>
      <left/>
      <right/>
      <top/>
      <bottom style="medium">
        <color indexed="8"/>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hair">
        <color indexed="55"/>
      </left>
      <right/>
      <top style="thin">
        <color indexed="64"/>
      </top>
      <bottom style="thin">
        <color indexed="64"/>
      </bottom>
      <diagonal/>
    </border>
    <border>
      <left/>
      <right/>
      <top style="thin">
        <color indexed="64"/>
      </top>
      <bottom style="hair">
        <color indexed="55"/>
      </bottom>
      <diagonal/>
    </border>
    <border>
      <left style="hair">
        <color indexed="55"/>
      </left>
      <right/>
      <top style="thin">
        <color indexed="64"/>
      </top>
      <bottom/>
      <diagonal/>
    </border>
    <border>
      <left/>
      <right/>
      <top/>
      <bottom style="thin">
        <color theme="0" tint="-0.34998626667073579"/>
      </bottom>
      <diagonal/>
    </border>
    <border>
      <left/>
      <right/>
      <top/>
      <bottom style="thick">
        <color rgb="FF487019"/>
      </bottom>
      <diagonal/>
    </border>
  </borders>
  <cellStyleXfs count="8">
    <xf numFmtId="0" fontId="0" fillId="0" borderId="0"/>
    <xf numFmtId="0" fontId="5" fillId="0" borderId="0" applyNumberFormat="0" applyFill="0" applyBorder="0" applyAlignment="0" applyProtection="0">
      <alignment vertical="top"/>
      <protection locked="0"/>
    </xf>
    <xf numFmtId="0" fontId="10" fillId="0" borderId="0"/>
    <xf numFmtId="0" fontId="15" fillId="0" borderId="0"/>
    <xf numFmtId="9" fontId="10" fillId="0" borderId="0" applyFont="0" applyFill="0" applyBorder="0" applyAlignment="0" applyProtection="0"/>
    <xf numFmtId="0" fontId="10" fillId="0" borderId="0" applyFill="0" applyBorder="0"/>
    <xf numFmtId="0" fontId="5" fillId="0" borderId="0" applyNumberFormat="0" applyFill="0" applyBorder="0" applyAlignment="0" applyProtection="0">
      <alignment vertical="top"/>
      <protection locked="0"/>
    </xf>
    <xf numFmtId="0" fontId="35" fillId="0" borderId="0"/>
  </cellStyleXfs>
  <cellXfs count="412">
    <xf numFmtId="0" fontId="0" fillId="0" borderId="0" xfId="0"/>
    <xf numFmtId="0" fontId="0" fillId="0" borderId="0" xfId="0" applyAlignment="1">
      <alignment horizontal="left"/>
    </xf>
    <xf numFmtId="3" fontId="0" fillId="0" borderId="0" xfId="0" applyNumberFormat="1" applyAlignment="1">
      <alignment horizontal="right"/>
    </xf>
    <xf numFmtId="0" fontId="1" fillId="0" borderId="0" xfId="0" applyFont="1" applyAlignment="1">
      <alignment horizontal="left"/>
    </xf>
    <xf numFmtId="0" fontId="1" fillId="0" borderId="0" xfId="0" applyFont="1"/>
    <xf numFmtId="3" fontId="1" fillId="0" borderId="0" xfId="0" applyNumberFormat="1" applyFont="1" applyAlignment="1">
      <alignment horizontal="right"/>
    </xf>
    <xf numFmtId="0" fontId="0" fillId="0" borderId="0" xfId="0" applyBorder="1"/>
    <xf numFmtId="0" fontId="3" fillId="0" borderId="0" xfId="0" applyFont="1" applyAlignment="1">
      <alignment horizontal="left" wrapText="1"/>
    </xf>
    <xf numFmtId="3" fontId="3" fillId="0" borderId="0" xfId="0" applyNumberFormat="1" applyFont="1" applyBorder="1" applyAlignment="1">
      <alignment horizontal="right" wrapText="1"/>
    </xf>
    <xf numFmtId="0" fontId="2" fillId="0" borderId="0" xfId="0" applyFont="1"/>
    <xf numFmtId="164" fontId="3" fillId="0" borderId="1" xfId="0" applyNumberFormat="1" applyFont="1" applyBorder="1" applyAlignment="1">
      <alignment horizontal="right" vertical="center" wrapText="1"/>
    </xf>
    <xf numFmtId="0" fontId="3" fillId="0" borderId="2" xfId="0" applyFont="1" applyFill="1" applyBorder="1" applyAlignment="1">
      <alignment horizontal="left" vertical="center" wrapText="1"/>
    </xf>
    <xf numFmtId="0" fontId="3" fillId="0" borderId="1" xfId="0" applyFont="1" applyFill="1" applyBorder="1" applyAlignment="1">
      <alignment horizontal="left" vertical="center" wrapText="1"/>
    </xf>
    <xf numFmtId="3" fontId="3" fillId="0" borderId="1" xfId="0" applyNumberFormat="1" applyFont="1" applyFill="1" applyBorder="1" applyAlignment="1">
      <alignment horizontal="right" vertical="center" wrapText="1"/>
    </xf>
    <xf numFmtId="3" fontId="3" fillId="0" borderId="1" xfId="0" applyNumberFormat="1" applyFont="1" applyFill="1" applyBorder="1" applyAlignment="1">
      <alignment horizontal="right" wrapText="1"/>
    </xf>
    <xf numFmtId="164" fontId="3" fillId="0" borderId="1" xfId="0" applyNumberFormat="1" applyFont="1" applyFill="1" applyBorder="1" applyAlignment="1">
      <alignment horizontal="right" vertical="center" wrapText="1"/>
    </xf>
    <xf numFmtId="164" fontId="3" fillId="0" borderId="1" xfId="0" applyNumberFormat="1" applyFont="1" applyFill="1" applyBorder="1" applyAlignment="1">
      <alignment horizontal="right" wrapText="1"/>
    </xf>
    <xf numFmtId="0" fontId="3" fillId="0" borderId="3" xfId="0" applyFont="1" applyFill="1" applyBorder="1" applyAlignment="1">
      <alignment horizontal="left" vertical="center" wrapText="1"/>
    </xf>
    <xf numFmtId="0" fontId="3" fillId="0" borderId="4" xfId="0" applyFont="1" applyFill="1" applyBorder="1" applyAlignment="1">
      <alignment horizontal="left" vertical="center" wrapText="1"/>
    </xf>
    <xf numFmtId="3" fontId="3" fillId="0" borderId="4" xfId="0" applyNumberFormat="1" applyFont="1" applyFill="1" applyBorder="1" applyAlignment="1">
      <alignment horizontal="right" vertical="center" wrapText="1"/>
    </xf>
    <xf numFmtId="3" fontId="3" fillId="0" borderId="4" xfId="0" applyNumberFormat="1" applyFont="1" applyFill="1" applyBorder="1" applyAlignment="1">
      <alignment horizontal="right" wrapText="1"/>
    </xf>
    <xf numFmtId="164" fontId="3" fillId="0" borderId="4" xfId="0" applyNumberFormat="1" applyFont="1" applyFill="1" applyBorder="1" applyAlignment="1">
      <alignment horizontal="right" vertical="center" wrapText="1"/>
    </xf>
    <xf numFmtId="164" fontId="3" fillId="0" borderId="4" xfId="0" applyNumberFormat="1" applyFont="1" applyFill="1" applyBorder="1" applyAlignment="1">
      <alignment horizontal="right" wrapText="1"/>
    </xf>
    <xf numFmtId="0" fontId="3" fillId="0" borderId="5" xfId="0" applyFont="1" applyFill="1" applyBorder="1" applyAlignment="1">
      <alignment horizontal="left" vertical="center" wrapText="1"/>
    </xf>
    <xf numFmtId="0" fontId="3" fillId="0" borderId="6" xfId="0" applyFont="1" applyFill="1" applyBorder="1" applyAlignment="1">
      <alignment horizontal="left" vertical="center" wrapText="1"/>
    </xf>
    <xf numFmtId="3" fontId="3" fillId="0" borderId="6" xfId="0" applyNumberFormat="1" applyFont="1" applyFill="1" applyBorder="1" applyAlignment="1">
      <alignment horizontal="right" vertical="center" wrapText="1"/>
    </xf>
    <xf numFmtId="3" fontId="3" fillId="0" borderId="6" xfId="0" applyNumberFormat="1" applyFont="1" applyFill="1" applyBorder="1" applyAlignment="1">
      <alignment horizontal="right" wrapText="1"/>
    </xf>
    <xf numFmtId="164" fontId="3" fillId="0" borderId="6" xfId="0" applyNumberFormat="1" applyFont="1" applyFill="1" applyBorder="1" applyAlignment="1">
      <alignment horizontal="right" vertical="center" wrapText="1"/>
    </xf>
    <xf numFmtId="164" fontId="3" fillId="0" borderId="6" xfId="0" applyNumberFormat="1" applyFont="1" applyFill="1" applyBorder="1" applyAlignment="1">
      <alignment horizontal="right" wrapText="1"/>
    </xf>
    <xf numFmtId="164" fontId="3" fillId="0" borderId="1" xfId="0" applyNumberFormat="1" applyFont="1" applyBorder="1" applyAlignment="1">
      <alignment horizontal="right" wrapText="1"/>
    </xf>
    <xf numFmtId="164" fontId="3" fillId="0" borderId="0" xfId="0" applyNumberFormat="1" applyFont="1" applyBorder="1" applyAlignment="1">
      <alignment horizontal="right" vertical="center" wrapText="1"/>
    </xf>
    <xf numFmtId="164" fontId="3" fillId="0" borderId="0" xfId="0" applyNumberFormat="1" applyFont="1" applyBorder="1" applyAlignment="1">
      <alignment horizontal="right" wrapText="1"/>
    </xf>
    <xf numFmtId="0" fontId="4" fillId="0" borderId="0" xfId="0" applyFont="1" applyBorder="1" applyAlignment="1">
      <alignment horizontal="left" vertical="center" wrapText="1"/>
    </xf>
    <xf numFmtId="0" fontId="4" fillId="0" borderId="7" xfId="0" applyFont="1" applyBorder="1" applyAlignment="1">
      <alignment horizontal="left" vertical="center" wrapText="1"/>
    </xf>
    <xf numFmtId="0" fontId="4" fillId="0" borderId="8" xfId="0" applyFont="1" applyBorder="1" applyAlignment="1">
      <alignment horizontal="left" vertical="center" wrapText="1"/>
    </xf>
    <xf numFmtId="3" fontId="3" fillId="0" borderId="0" xfId="0" applyNumberFormat="1" applyFont="1" applyAlignment="1">
      <alignment horizontal="left" wrapText="1"/>
    </xf>
    <xf numFmtId="3" fontId="0" fillId="0" borderId="0" xfId="0" applyNumberFormat="1"/>
    <xf numFmtId="0" fontId="2" fillId="0" borderId="9" xfId="0" applyFont="1" applyBorder="1" applyAlignment="1">
      <alignment horizontal="left"/>
    </xf>
    <xf numFmtId="0" fontId="2" fillId="0" borderId="9" xfId="0" applyFont="1" applyBorder="1"/>
    <xf numFmtId="3" fontId="2" fillId="0" borderId="9" xfId="0" applyNumberFormat="1" applyFont="1" applyBorder="1" applyAlignment="1">
      <alignment horizontal="right"/>
    </xf>
    <xf numFmtId="3" fontId="0" fillId="0" borderId="9" xfId="0" applyNumberFormat="1" applyBorder="1" applyAlignment="1">
      <alignment horizontal="right"/>
    </xf>
    <xf numFmtId="0" fontId="0" fillId="0" borderId="10" xfId="0" applyFont="1" applyBorder="1"/>
    <xf numFmtId="3" fontId="0" fillId="0" borderId="10" xfId="0" applyNumberFormat="1" applyFont="1" applyBorder="1" applyAlignment="1">
      <alignment horizontal="right"/>
    </xf>
    <xf numFmtId="3" fontId="0" fillId="0" borderId="10" xfId="0" applyNumberFormat="1" applyBorder="1" applyAlignment="1">
      <alignment horizontal="right"/>
    </xf>
    <xf numFmtId="0" fontId="4" fillId="0" borderId="11" xfId="0" applyFont="1" applyBorder="1" applyAlignment="1">
      <alignment horizontal="left" vertical="center" wrapText="1"/>
    </xf>
    <xf numFmtId="3" fontId="4" fillId="0" borderId="11" xfId="0" applyNumberFormat="1" applyFont="1" applyBorder="1" applyAlignment="1">
      <alignment horizontal="right" vertical="center" wrapText="1"/>
    </xf>
    <xf numFmtId="0" fontId="3" fillId="2" borderId="11" xfId="0" applyFont="1" applyFill="1" applyBorder="1" applyAlignment="1">
      <alignment horizontal="left" vertical="center" wrapText="1"/>
    </xf>
    <xf numFmtId="3" fontId="3" fillId="2" borderId="11" xfId="0" applyNumberFormat="1" applyFont="1" applyFill="1" applyBorder="1" applyAlignment="1">
      <alignment horizontal="right" vertical="center" wrapText="1"/>
    </xf>
    <xf numFmtId="3" fontId="3" fillId="2" borderId="11" xfId="0" applyNumberFormat="1" applyFont="1" applyFill="1" applyBorder="1" applyAlignment="1">
      <alignment horizontal="right" wrapText="1"/>
    </xf>
    <xf numFmtId="0" fontId="3" fillId="0" borderId="0" xfId="0" applyFont="1" applyBorder="1" applyAlignment="1">
      <alignment horizontal="left" wrapText="1"/>
    </xf>
    <xf numFmtId="0" fontId="3" fillId="0" borderId="12" xfId="0" applyFont="1" applyFill="1" applyBorder="1" applyAlignment="1">
      <alignment horizontal="left" vertical="center" wrapText="1"/>
    </xf>
    <xf numFmtId="0" fontId="3" fillId="0" borderId="11" xfId="0" applyFont="1" applyFill="1" applyBorder="1" applyAlignment="1">
      <alignment horizontal="left" vertical="center" wrapText="1"/>
    </xf>
    <xf numFmtId="164" fontId="3" fillId="3" borderId="11" xfId="0" applyNumberFormat="1" applyFont="1" applyFill="1" applyBorder="1" applyAlignment="1">
      <alignment horizontal="right" vertical="center" wrapText="1"/>
    </xf>
    <xf numFmtId="164" fontId="3" fillId="0" borderId="11" xfId="0" applyNumberFormat="1" applyFont="1" applyFill="1" applyBorder="1" applyAlignment="1">
      <alignment horizontal="right" vertical="center" wrapText="1"/>
    </xf>
    <xf numFmtId="164" fontId="3" fillId="0" borderId="11" xfId="0" applyNumberFormat="1" applyFont="1" applyFill="1" applyBorder="1" applyAlignment="1">
      <alignment horizontal="right" wrapText="1"/>
    </xf>
    <xf numFmtId="164" fontId="3" fillId="2" borderId="11" xfId="0" applyNumberFormat="1" applyFont="1" applyFill="1" applyBorder="1" applyAlignment="1">
      <alignment horizontal="right" vertical="center" wrapText="1"/>
    </xf>
    <xf numFmtId="164" fontId="3" fillId="2" borderId="11" xfId="0" applyNumberFormat="1" applyFont="1" applyFill="1" applyBorder="1" applyAlignment="1">
      <alignment horizontal="right" wrapText="1"/>
    </xf>
    <xf numFmtId="164" fontId="3" fillId="3" borderId="11" xfId="0" applyNumberFormat="1" applyFont="1" applyFill="1" applyBorder="1" applyAlignment="1">
      <alignment horizontal="right" wrapText="1"/>
    </xf>
    <xf numFmtId="164" fontId="3" fillId="0" borderId="13" xfId="0" applyNumberFormat="1" applyFont="1" applyBorder="1" applyAlignment="1">
      <alignment horizontal="right" vertical="center" wrapText="1"/>
    </xf>
    <xf numFmtId="164" fontId="3" fillId="0" borderId="13" xfId="0" applyNumberFormat="1" applyFont="1" applyBorder="1" applyAlignment="1">
      <alignment horizontal="right" wrapText="1"/>
    </xf>
    <xf numFmtId="164" fontId="3" fillId="3" borderId="13" xfId="0" applyNumberFormat="1" applyFont="1" applyFill="1" applyBorder="1" applyAlignment="1">
      <alignment horizontal="right" vertical="center" wrapText="1"/>
    </xf>
    <xf numFmtId="164" fontId="3" fillId="3" borderId="13" xfId="0" applyNumberFormat="1" applyFont="1" applyFill="1" applyBorder="1" applyAlignment="1">
      <alignment horizontal="right" wrapText="1"/>
    </xf>
    <xf numFmtId="0" fontId="0" fillId="0" borderId="10" xfId="0" applyBorder="1" applyAlignment="1">
      <alignment horizontal="left"/>
    </xf>
    <xf numFmtId="3" fontId="0" fillId="0" borderId="0" xfId="0" applyNumberFormat="1" applyBorder="1" applyAlignment="1">
      <alignment horizontal="right"/>
    </xf>
    <xf numFmtId="0" fontId="0" fillId="0" borderId="9" xfId="0" applyBorder="1" applyAlignment="1">
      <alignment horizontal="left"/>
    </xf>
    <xf numFmtId="0" fontId="0" fillId="0" borderId="9" xfId="0" applyBorder="1"/>
    <xf numFmtId="0" fontId="3" fillId="0" borderId="10" xfId="0" applyFont="1" applyBorder="1" applyAlignment="1"/>
    <xf numFmtId="0" fontId="3" fillId="0" borderId="10" xfId="0" applyFont="1" applyBorder="1" applyAlignment="1">
      <alignment horizontal="left" wrapText="1"/>
    </xf>
    <xf numFmtId="3" fontId="3" fillId="0" borderId="10" xfId="0" applyNumberFormat="1" applyFont="1" applyBorder="1" applyAlignment="1">
      <alignment horizontal="right" wrapText="1"/>
    </xf>
    <xf numFmtId="3" fontId="4" fillId="0" borderId="0" xfId="0" applyNumberFormat="1" applyFont="1" applyBorder="1" applyAlignment="1">
      <alignment horizontal="right" vertical="center" wrapText="1"/>
    </xf>
    <xf numFmtId="3" fontId="3" fillId="0" borderId="0" xfId="0" applyNumberFormat="1" applyFont="1" applyFill="1" applyBorder="1" applyAlignment="1">
      <alignment horizontal="right" wrapText="1"/>
    </xf>
    <xf numFmtId="3" fontId="3" fillId="2" borderId="0" xfId="0" applyNumberFormat="1" applyFont="1" applyFill="1" applyBorder="1" applyAlignment="1">
      <alignment horizontal="right" wrapText="1"/>
    </xf>
    <xf numFmtId="164" fontId="3" fillId="0" borderId="0" xfId="0" applyNumberFormat="1" applyFont="1" applyFill="1" applyBorder="1" applyAlignment="1">
      <alignment horizontal="right" wrapText="1"/>
    </xf>
    <xf numFmtId="0" fontId="0" fillId="0" borderId="0" xfId="0" applyBorder="1" applyAlignment="1">
      <alignment horizontal="left"/>
    </xf>
    <xf numFmtId="0" fontId="3" fillId="0" borderId="14" xfId="0" applyFont="1" applyFill="1" applyBorder="1" applyAlignment="1">
      <alignment horizontal="left" vertical="center" wrapText="1"/>
    </xf>
    <xf numFmtId="0" fontId="3" fillId="0" borderId="9" xfId="0" applyFont="1" applyFill="1" applyBorder="1" applyAlignment="1">
      <alignment horizontal="left" vertical="center" wrapText="1"/>
    </xf>
    <xf numFmtId="3" fontId="3" fillId="0" borderId="9" xfId="0" applyNumberFormat="1" applyFont="1" applyFill="1" applyBorder="1" applyAlignment="1">
      <alignment horizontal="right" vertical="center" wrapText="1"/>
    </xf>
    <xf numFmtId="3" fontId="4" fillId="0" borderId="11" xfId="0" applyNumberFormat="1" applyFont="1" applyBorder="1" applyAlignment="1">
      <alignment horizontal="center" vertical="center" wrapText="1"/>
    </xf>
    <xf numFmtId="164" fontId="3" fillId="0" borderId="0" xfId="0" applyNumberFormat="1" applyFont="1" applyFill="1" applyBorder="1" applyAlignment="1">
      <alignment horizontal="right" vertical="center" wrapText="1"/>
    </xf>
    <xf numFmtId="3" fontId="0" fillId="0" borderId="0" xfId="0" applyNumberFormat="1" applyBorder="1"/>
    <xf numFmtId="3" fontId="0" fillId="0" borderId="0" xfId="0" applyNumberFormat="1" applyFill="1" applyBorder="1" applyAlignment="1">
      <alignment horizontal="right"/>
    </xf>
    <xf numFmtId="3" fontId="4" fillId="0" borderId="0" xfId="0" applyNumberFormat="1" applyFont="1" applyFill="1" applyBorder="1" applyAlignment="1">
      <alignment horizontal="center" vertical="center" wrapText="1"/>
    </xf>
    <xf numFmtId="165" fontId="3" fillId="0" borderId="0" xfId="0" applyNumberFormat="1" applyFont="1" applyFill="1" applyBorder="1" applyAlignment="1">
      <alignment horizontal="right" wrapText="1"/>
    </xf>
    <xf numFmtId="3" fontId="0" fillId="0" borderId="0" xfId="0" applyNumberFormat="1" applyFill="1" applyAlignment="1">
      <alignment horizontal="right"/>
    </xf>
    <xf numFmtId="165" fontId="3" fillId="0" borderId="0" xfId="0" applyNumberFormat="1" applyFont="1" applyFill="1" applyBorder="1" applyAlignment="1">
      <alignment horizontal="right" vertical="center" wrapText="1"/>
    </xf>
    <xf numFmtId="165" fontId="0" fillId="0" borderId="0" xfId="0" applyNumberFormat="1" applyFill="1" applyBorder="1"/>
    <xf numFmtId="165" fontId="6" fillId="0" borderId="0" xfId="0" applyNumberFormat="1" applyFont="1" applyFill="1" applyBorder="1" applyAlignment="1">
      <alignment horizontal="right" vertical="center" wrapText="1"/>
    </xf>
    <xf numFmtId="0" fontId="0" fillId="0" borderId="0" xfId="0" applyFont="1"/>
    <xf numFmtId="3" fontId="4" fillId="0" borderId="11" xfId="0" applyNumberFormat="1" applyFont="1" applyFill="1" applyBorder="1" applyAlignment="1">
      <alignment horizontal="right" vertical="center" wrapText="1"/>
    </xf>
    <xf numFmtId="3" fontId="4" fillId="0" borderId="0" xfId="0" applyNumberFormat="1" applyFont="1" applyFill="1" applyBorder="1" applyAlignment="1">
      <alignment horizontal="right" vertical="center" wrapText="1"/>
    </xf>
    <xf numFmtId="0" fontId="1" fillId="0" borderId="0" xfId="0" applyFont="1" applyFill="1" applyBorder="1" applyAlignment="1">
      <alignment horizontal="left" vertical="center"/>
    </xf>
    <xf numFmtId="0" fontId="0" fillId="0" borderId="0" xfId="0" applyFill="1"/>
    <xf numFmtId="3" fontId="3" fillId="0" borderId="0" xfId="0" applyNumberFormat="1" applyFont="1" applyFill="1" applyBorder="1" applyAlignment="1">
      <alignment horizontal="right"/>
    </xf>
    <xf numFmtId="0" fontId="4" fillId="0" borderId="11" xfId="0" applyFont="1" applyFill="1" applyBorder="1" applyAlignment="1">
      <alignment horizontal="left" vertical="center" wrapText="1"/>
    </xf>
    <xf numFmtId="0" fontId="1" fillId="0" borderId="0" xfId="0" applyFont="1" applyFill="1" applyAlignment="1">
      <alignment horizontal="left"/>
    </xf>
    <xf numFmtId="3" fontId="1" fillId="0" borderId="0" xfId="0" applyNumberFormat="1" applyFont="1" applyFill="1" applyAlignment="1">
      <alignment horizontal="right"/>
    </xf>
    <xf numFmtId="0" fontId="2" fillId="0" borderId="0" xfId="0" applyFont="1" applyFill="1" applyBorder="1" applyAlignment="1">
      <alignment horizontal="left"/>
    </xf>
    <xf numFmtId="0" fontId="2" fillId="0" borderId="0" xfId="0" applyFont="1" applyFill="1" applyBorder="1"/>
    <xf numFmtId="3" fontId="2" fillId="0" borderId="0" xfId="0" applyNumberFormat="1" applyFont="1" applyFill="1" applyBorder="1" applyAlignment="1">
      <alignment horizontal="right"/>
    </xf>
    <xf numFmtId="0" fontId="0" fillId="0" borderId="0" xfId="0" applyFill="1" applyBorder="1"/>
    <xf numFmtId="0" fontId="0" fillId="0" borderId="0" xfId="0" applyFill="1" applyAlignment="1">
      <alignment horizontal="left"/>
    </xf>
    <xf numFmtId="0" fontId="3" fillId="0" borderId="0" xfId="0" applyFont="1" applyFill="1" applyAlignment="1"/>
    <xf numFmtId="0" fontId="3" fillId="0" borderId="0" xfId="0" applyFont="1" applyFill="1" applyAlignment="1">
      <alignment horizontal="left" wrapText="1"/>
    </xf>
    <xf numFmtId="3" fontId="3" fillId="0" borderId="0" xfId="0" applyNumberFormat="1" applyFont="1" applyFill="1" applyAlignment="1">
      <alignment horizontal="right" wrapText="1"/>
    </xf>
    <xf numFmtId="0" fontId="3" fillId="0" borderId="10" xfId="0" applyFont="1" applyFill="1" applyBorder="1" applyAlignment="1">
      <alignment horizontal="left" wrapText="1"/>
    </xf>
    <xf numFmtId="3" fontId="3" fillId="0" borderId="10" xfId="0" applyNumberFormat="1" applyFont="1" applyFill="1" applyBorder="1" applyAlignment="1">
      <alignment horizontal="right" wrapText="1"/>
    </xf>
    <xf numFmtId="0" fontId="3" fillId="0" borderId="10" xfId="0" applyFont="1" applyFill="1" applyBorder="1" applyAlignment="1">
      <alignment horizontal="right"/>
    </xf>
    <xf numFmtId="0" fontId="4" fillId="0" borderId="0" xfId="0" applyFont="1" applyFill="1" applyAlignment="1">
      <alignment horizontal="left" wrapText="1"/>
    </xf>
    <xf numFmtId="0" fontId="2" fillId="0" borderId="0" xfId="0" applyFont="1" applyFill="1"/>
    <xf numFmtId="165" fontId="0" fillId="0" borderId="0" xfId="0" applyNumberFormat="1" applyFill="1"/>
    <xf numFmtId="0" fontId="1" fillId="0" borderId="0" xfId="0" applyFont="1" applyFill="1" applyBorder="1" applyAlignment="1">
      <alignment horizontal="left"/>
    </xf>
    <xf numFmtId="0" fontId="1" fillId="0" borderId="0" xfId="0" applyFont="1" applyFill="1" applyBorder="1"/>
    <xf numFmtId="3" fontId="1" fillId="0" borderId="0" xfId="0" applyNumberFormat="1" applyFont="1" applyFill="1" applyBorder="1" applyAlignment="1">
      <alignment horizontal="right"/>
    </xf>
    <xf numFmtId="0" fontId="1" fillId="0" borderId="0" xfId="0" applyFont="1" applyFill="1" applyAlignment="1">
      <alignment horizontal="left" vertical="center"/>
    </xf>
    <xf numFmtId="10" fontId="0" fillId="0" borderId="0" xfId="0" applyNumberFormat="1" applyFill="1"/>
    <xf numFmtId="165" fontId="0" fillId="0" borderId="0" xfId="0" applyNumberFormat="1" applyFill="1" applyAlignment="1"/>
    <xf numFmtId="0" fontId="0" fillId="0" borderId="0" xfId="0" applyFill="1" applyAlignment="1"/>
    <xf numFmtId="0" fontId="3" fillId="0" borderId="0" xfId="0" applyFont="1" applyFill="1" applyAlignment="1">
      <alignment horizontal="right"/>
    </xf>
    <xf numFmtId="165" fontId="0" fillId="0" borderId="0" xfId="0" applyNumberFormat="1" applyFont="1" applyFill="1" applyAlignment="1"/>
    <xf numFmtId="0" fontId="0" fillId="0" borderId="0" xfId="0" applyFont="1" applyFill="1" applyAlignment="1"/>
    <xf numFmtId="0" fontId="0" fillId="0" borderId="0" xfId="0" applyFill="1" applyBorder="1" applyAlignment="1"/>
    <xf numFmtId="3" fontId="2" fillId="0" borderId="0" xfId="0" applyNumberFormat="1" applyFont="1" applyFill="1" applyAlignment="1">
      <alignment horizontal="right"/>
    </xf>
    <xf numFmtId="3" fontId="4" fillId="0" borderId="10" xfId="0" applyNumberFormat="1" applyFont="1" applyFill="1" applyBorder="1" applyAlignment="1">
      <alignment horizontal="right" wrapText="1"/>
    </xf>
    <xf numFmtId="10" fontId="0" fillId="0" borderId="0" xfId="0" applyNumberFormat="1" applyFont="1" applyFill="1" applyAlignment="1"/>
    <xf numFmtId="49" fontId="6" fillId="0" borderId="0" xfId="0" applyNumberFormat="1" applyFont="1" applyFill="1" applyBorder="1" applyAlignment="1">
      <alignment horizontal="left" vertical="center"/>
    </xf>
    <xf numFmtId="165" fontId="3" fillId="0" borderId="10" xfId="0" applyNumberFormat="1" applyFont="1" applyFill="1" applyBorder="1" applyAlignment="1">
      <alignment horizontal="right" wrapText="1"/>
    </xf>
    <xf numFmtId="49" fontId="6" fillId="0" borderId="9" xfId="0" applyNumberFormat="1" applyFont="1" applyFill="1" applyBorder="1" applyAlignment="1">
      <alignment horizontal="left" vertical="center"/>
    </xf>
    <xf numFmtId="165" fontId="3" fillId="0" borderId="9" xfId="0" applyNumberFormat="1" applyFont="1" applyFill="1" applyBorder="1" applyAlignment="1">
      <alignment horizontal="right" wrapText="1"/>
    </xf>
    <xf numFmtId="49" fontId="6" fillId="0" borderId="10" xfId="0" applyNumberFormat="1" applyFont="1" applyFill="1" applyBorder="1" applyAlignment="1">
      <alignment horizontal="left" vertical="center"/>
    </xf>
    <xf numFmtId="164" fontId="3" fillId="0" borderId="10" xfId="0" applyNumberFormat="1" applyFont="1" applyFill="1" applyBorder="1" applyAlignment="1">
      <alignment horizontal="right" vertical="center" wrapText="1"/>
    </xf>
    <xf numFmtId="164" fontId="3" fillId="0" borderId="10" xfId="0" applyNumberFormat="1" applyFont="1" applyFill="1" applyBorder="1" applyAlignment="1">
      <alignment horizontal="right" wrapText="1"/>
    </xf>
    <xf numFmtId="0" fontId="10" fillId="0" borderId="0" xfId="0" applyFont="1" applyFill="1" applyBorder="1"/>
    <xf numFmtId="0" fontId="6" fillId="0" borderId="0" xfId="0" applyFont="1" applyFill="1" applyBorder="1" applyAlignment="1">
      <alignment horizontal="left" vertical="center"/>
    </xf>
    <xf numFmtId="164" fontId="3" fillId="0" borderId="9" xfId="0" applyNumberFormat="1" applyFont="1" applyFill="1" applyBorder="1" applyAlignment="1">
      <alignment horizontal="right" wrapText="1"/>
    </xf>
    <xf numFmtId="10" fontId="0" fillId="0" borderId="0" xfId="0" applyNumberFormat="1" applyFill="1" applyBorder="1"/>
    <xf numFmtId="0" fontId="1" fillId="0" borderId="0" xfId="0" quotePrefix="1" applyFont="1" applyFill="1" applyBorder="1" applyAlignment="1">
      <alignment horizontal="left" vertical="center"/>
    </xf>
    <xf numFmtId="165" fontId="0" fillId="0" borderId="0" xfId="0" applyNumberFormat="1" applyFill="1" applyBorder="1" applyAlignment="1"/>
    <xf numFmtId="165" fontId="0" fillId="0" borderId="0" xfId="0" applyNumberFormat="1" applyFont="1" applyFill="1" applyBorder="1" applyAlignment="1"/>
    <xf numFmtId="165" fontId="3" fillId="0" borderId="10" xfId="0" applyNumberFormat="1" applyFont="1" applyFill="1" applyBorder="1" applyAlignment="1">
      <alignment horizontal="right" vertical="center" wrapText="1"/>
    </xf>
    <xf numFmtId="10" fontId="0" fillId="0" borderId="0" xfId="0" applyNumberFormat="1" applyFont="1" applyFill="1" applyBorder="1" applyAlignment="1"/>
    <xf numFmtId="0" fontId="13" fillId="0" borderId="0" xfId="0" applyFont="1"/>
    <xf numFmtId="3" fontId="0" fillId="0" borderId="0" xfId="0" applyNumberFormat="1" applyFill="1" applyAlignment="1">
      <alignment horizontal="right" vertical="center"/>
    </xf>
    <xf numFmtId="0" fontId="0" fillId="0" borderId="0" xfId="0" applyFill="1" applyAlignment="1">
      <alignment vertical="center"/>
    </xf>
    <xf numFmtId="0" fontId="1" fillId="0" borderId="0" xfId="0" applyFont="1" applyFill="1" applyBorder="1" applyAlignment="1">
      <alignment vertical="center" wrapText="1"/>
    </xf>
    <xf numFmtId="165" fontId="2" fillId="0" borderId="0" xfId="0" applyNumberFormat="1" applyFont="1" applyFill="1"/>
    <xf numFmtId="165" fontId="9" fillId="0" borderId="0" xfId="0" applyNumberFormat="1" applyFont="1" applyFill="1" applyBorder="1" applyAlignment="1">
      <alignment horizontal="right" vertical="center" wrapText="1"/>
    </xf>
    <xf numFmtId="10" fontId="2" fillId="0" borderId="0" xfId="0" applyNumberFormat="1" applyFont="1" applyFill="1"/>
    <xf numFmtId="165" fontId="2" fillId="0" borderId="0" xfId="0" applyNumberFormat="1" applyFont="1" applyFill="1" applyBorder="1"/>
    <xf numFmtId="165" fontId="0" fillId="0" borderId="0" xfId="0" applyNumberFormat="1" applyFill="1" applyAlignment="1">
      <alignment vertical="center"/>
    </xf>
    <xf numFmtId="165" fontId="2" fillId="0" borderId="0" xfId="0" applyNumberFormat="1" applyFont="1" applyFill="1" applyAlignment="1"/>
    <xf numFmtId="0" fontId="2" fillId="0" borderId="0" xfId="0" applyFont="1" applyFill="1" applyAlignment="1"/>
    <xf numFmtId="3" fontId="0" fillId="0" borderId="0" xfId="0" applyNumberFormat="1" applyFill="1" applyAlignment="1">
      <alignment vertical="center"/>
    </xf>
    <xf numFmtId="10" fontId="2" fillId="0" borderId="0" xfId="0" applyNumberFormat="1" applyFont="1" applyFill="1" applyAlignment="1"/>
    <xf numFmtId="3" fontId="2" fillId="0" borderId="0" xfId="0" applyNumberFormat="1" applyFont="1" applyFill="1" applyAlignment="1">
      <alignment horizontal="right" vertical="center"/>
    </xf>
    <xf numFmtId="165" fontId="3" fillId="0" borderId="9" xfId="0" applyNumberFormat="1" applyFont="1" applyFill="1" applyBorder="1" applyAlignment="1">
      <alignment horizontal="right" vertical="center" wrapText="1"/>
    </xf>
    <xf numFmtId="164" fontId="3" fillId="0" borderId="9" xfId="0" applyNumberFormat="1" applyFont="1" applyFill="1" applyBorder="1" applyAlignment="1">
      <alignment horizontal="right" vertical="center" wrapText="1"/>
    </xf>
    <xf numFmtId="0" fontId="0" fillId="0" borderId="0" xfId="0" applyFill="1" applyBorder="1" applyAlignment="1">
      <alignment vertical="center"/>
    </xf>
    <xf numFmtId="0" fontId="4" fillId="0" borderId="11" xfId="0" applyFont="1" applyFill="1" applyBorder="1" applyAlignment="1">
      <alignment horizontal="right" vertical="center" wrapText="1"/>
    </xf>
    <xf numFmtId="165" fontId="0" fillId="0" borderId="0" xfId="0" applyNumberFormat="1" applyFill="1" applyBorder="1" applyAlignment="1">
      <alignment vertical="center"/>
    </xf>
    <xf numFmtId="164" fontId="0" fillId="0" borderId="0" xfId="0" applyNumberFormat="1" applyFill="1" applyBorder="1" applyAlignment="1">
      <alignment vertical="center"/>
    </xf>
    <xf numFmtId="0" fontId="2" fillId="0" borderId="0" xfId="0" applyFont="1" applyFill="1" applyAlignment="1">
      <alignment vertical="center"/>
    </xf>
    <xf numFmtId="0" fontId="14" fillId="0" borderId="0" xfId="0" applyFont="1" applyFill="1" applyAlignment="1">
      <alignment vertical="center"/>
    </xf>
    <xf numFmtId="3" fontId="14" fillId="0" borderId="0" xfId="0" applyNumberFormat="1" applyFont="1" applyFill="1" applyAlignment="1">
      <alignment horizontal="right" vertical="center"/>
    </xf>
    <xf numFmtId="0" fontId="16" fillId="0" borderId="0" xfId="1" applyFont="1" applyAlignment="1" applyProtection="1"/>
    <xf numFmtId="0" fontId="15" fillId="0" borderId="0" xfId="3" applyFont="1"/>
    <xf numFmtId="0" fontId="7" fillId="0" borderId="0" xfId="2" applyFont="1"/>
    <xf numFmtId="0" fontId="10" fillId="0" borderId="0" xfId="2" applyFont="1"/>
    <xf numFmtId="0" fontId="6" fillId="0" borderId="0" xfId="3" applyFont="1"/>
    <xf numFmtId="0" fontId="7" fillId="0" borderId="0" xfId="2" applyFont="1" applyBorder="1"/>
    <xf numFmtId="0" fontId="10" fillId="0" borderId="0" xfId="2" applyFont="1" applyBorder="1"/>
    <xf numFmtId="0" fontId="6" fillId="0" borderId="0" xfId="3" applyFont="1" applyAlignment="1">
      <alignment wrapText="1"/>
    </xf>
    <xf numFmtId="0" fontId="17" fillId="0" borderId="0" xfId="1" applyFont="1" applyAlignment="1" applyProtection="1"/>
    <xf numFmtId="0" fontId="1" fillId="0" borderId="0" xfId="2" applyFont="1"/>
    <xf numFmtId="0" fontId="10" fillId="0" borderId="0" xfId="2" applyFont="1" applyAlignment="1">
      <alignment readingOrder="1"/>
    </xf>
    <xf numFmtId="0" fontId="11" fillId="0" borderId="0" xfId="1" applyFont="1" applyAlignment="1" applyProtection="1"/>
    <xf numFmtId="0" fontId="11" fillId="0" borderId="0" xfId="2" applyFont="1" applyAlignment="1"/>
    <xf numFmtId="0" fontId="8" fillId="0" borderId="0" xfId="2" applyFont="1"/>
    <xf numFmtId="0" fontId="2" fillId="0" borderId="0" xfId="2" applyFont="1"/>
    <xf numFmtId="0" fontId="4" fillId="0" borderId="9" xfId="0" applyFont="1" applyFill="1" applyBorder="1" applyAlignment="1">
      <alignment horizontal="left" vertical="center" wrapText="1"/>
    </xf>
    <xf numFmtId="3" fontId="4" fillId="0" borderId="9" xfId="0" applyNumberFormat="1" applyFont="1" applyFill="1" applyBorder="1" applyAlignment="1">
      <alignment horizontal="right" vertical="center" wrapText="1"/>
    </xf>
    <xf numFmtId="0" fontId="4" fillId="0" borderId="10" xfId="0" applyFont="1" applyFill="1" applyBorder="1" applyAlignment="1">
      <alignment horizontal="left" vertical="center" wrapText="1"/>
    </xf>
    <xf numFmtId="3" fontId="4" fillId="0" borderId="10" xfId="0" applyNumberFormat="1" applyFont="1" applyFill="1" applyBorder="1" applyAlignment="1">
      <alignment horizontal="right" vertical="center" wrapText="1"/>
    </xf>
    <xf numFmtId="0" fontId="6" fillId="0" borderId="9" xfId="0" applyFont="1" applyFill="1" applyBorder="1" applyAlignment="1">
      <alignment horizontal="left" vertical="center"/>
    </xf>
    <xf numFmtId="0" fontId="6" fillId="0" borderId="10" xfId="0" applyFont="1" applyFill="1" applyBorder="1" applyAlignment="1">
      <alignment horizontal="left" vertical="center"/>
    </xf>
    <xf numFmtId="49" fontId="6" fillId="0" borderId="15" xfId="0" applyNumberFormat="1" applyFont="1" applyFill="1" applyBorder="1" applyAlignment="1">
      <alignment horizontal="left" vertical="center"/>
    </xf>
    <xf numFmtId="165" fontId="3" fillId="0" borderId="15" xfId="0" applyNumberFormat="1" applyFont="1" applyFill="1" applyBorder="1" applyAlignment="1">
      <alignment horizontal="right" vertical="center" wrapText="1"/>
    </xf>
    <xf numFmtId="165" fontId="3" fillId="0" borderId="15" xfId="0" applyNumberFormat="1" applyFont="1" applyFill="1" applyBorder="1" applyAlignment="1">
      <alignment horizontal="right" wrapText="1"/>
    </xf>
    <xf numFmtId="164" fontId="3" fillId="0" borderId="9" xfId="4" applyNumberFormat="1" applyFont="1" applyFill="1" applyBorder="1" applyAlignment="1">
      <alignment horizontal="right" vertical="center" wrapText="1"/>
    </xf>
    <xf numFmtId="164" fontId="3" fillId="0" borderId="9" xfId="4" applyNumberFormat="1" applyFont="1" applyFill="1" applyBorder="1" applyAlignment="1">
      <alignment horizontal="right" wrapText="1"/>
    </xf>
    <xf numFmtId="164" fontId="3" fillId="0" borderId="0" xfId="4" applyNumberFormat="1" applyFont="1" applyFill="1" applyBorder="1" applyAlignment="1">
      <alignment horizontal="right" vertical="center" wrapText="1"/>
    </xf>
    <xf numFmtId="164" fontId="3" fillId="0" borderId="0" xfId="4" applyNumberFormat="1" applyFont="1" applyFill="1" applyBorder="1" applyAlignment="1">
      <alignment horizontal="right" wrapText="1"/>
    </xf>
    <xf numFmtId="164" fontId="3" fillId="0" borderId="15" xfId="4" applyNumberFormat="1" applyFont="1" applyFill="1" applyBorder="1" applyAlignment="1">
      <alignment horizontal="right" vertical="center" wrapText="1"/>
    </xf>
    <xf numFmtId="164" fontId="3" fillId="0" borderId="15" xfId="4" applyNumberFormat="1" applyFont="1" applyFill="1" applyBorder="1" applyAlignment="1">
      <alignment horizontal="right" wrapText="1"/>
    </xf>
    <xf numFmtId="164" fontId="3" fillId="0" borderId="10" xfId="4" applyNumberFormat="1" applyFont="1" applyFill="1" applyBorder="1" applyAlignment="1">
      <alignment horizontal="right" vertical="center" wrapText="1"/>
    </xf>
    <xf numFmtId="164" fontId="3" fillId="0" borderId="10" xfId="4" applyNumberFormat="1" applyFont="1" applyFill="1" applyBorder="1" applyAlignment="1">
      <alignment horizontal="right" wrapText="1"/>
    </xf>
    <xf numFmtId="164" fontId="4" fillId="0" borderId="10" xfId="4" applyNumberFormat="1" applyFont="1" applyFill="1" applyBorder="1" applyAlignment="1">
      <alignment horizontal="right" vertical="center" wrapText="1"/>
    </xf>
    <xf numFmtId="3" fontId="18" fillId="0" borderId="0" xfId="1" applyNumberFormat="1" applyFont="1" applyFill="1" applyAlignment="1" applyProtection="1">
      <alignment horizontal="left"/>
    </xf>
    <xf numFmtId="0" fontId="3" fillId="0" borderId="0" xfId="0" applyFont="1" applyFill="1" applyBorder="1" applyAlignment="1">
      <alignment horizontal="left" wrapText="1"/>
    </xf>
    <xf numFmtId="0" fontId="4" fillId="0" borderId="0" xfId="0" applyFont="1" applyFill="1" applyBorder="1" applyAlignment="1">
      <alignment horizontal="left" wrapText="1"/>
    </xf>
    <xf numFmtId="0" fontId="1" fillId="0" borderId="0" xfId="0" quotePrefix="1" applyFont="1" applyFill="1" applyBorder="1" applyAlignment="1">
      <alignment vertical="center" wrapText="1"/>
    </xf>
    <xf numFmtId="0" fontId="1" fillId="0" borderId="0" xfId="0" applyFont="1" applyFill="1" applyBorder="1" applyAlignment="1">
      <alignment horizontal="left" vertical="center" wrapText="1"/>
    </xf>
    <xf numFmtId="164" fontId="3" fillId="0" borderId="15" xfId="0" applyNumberFormat="1" applyFont="1" applyFill="1" applyBorder="1" applyAlignment="1">
      <alignment horizontal="right" wrapText="1"/>
    </xf>
    <xf numFmtId="165" fontId="3" fillId="0" borderId="0" xfId="0" applyNumberFormat="1" applyFont="1" applyFill="1" applyBorder="1" applyAlignment="1">
      <alignment horizontal="left" vertical="center" wrapText="1"/>
    </xf>
    <xf numFmtId="0" fontId="6" fillId="0" borderId="0" xfId="0" applyFont="1" applyFill="1" applyBorder="1" applyAlignment="1">
      <alignment horizontal="left"/>
    </xf>
    <xf numFmtId="3" fontId="6" fillId="0" borderId="0" xfId="0" applyNumberFormat="1" applyFont="1" applyFill="1" applyBorder="1" applyAlignment="1">
      <alignment horizontal="right"/>
    </xf>
    <xf numFmtId="0" fontId="6" fillId="0" borderId="0" xfId="0" applyFont="1" applyFill="1" applyBorder="1"/>
    <xf numFmtId="0" fontId="9" fillId="0" borderId="0" xfId="0" applyFont="1" applyFill="1" applyBorder="1" applyAlignment="1">
      <alignment horizontal="left"/>
    </xf>
    <xf numFmtId="3" fontId="9" fillId="0" borderId="0" xfId="0" applyNumberFormat="1" applyFont="1" applyFill="1" applyBorder="1" applyAlignment="1">
      <alignment horizontal="right"/>
    </xf>
    <xf numFmtId="0" fontId="6" fillId="0" borderId="0" xfId="0" applyFont="1" applyFill="1" applyAlignment="1">
      <alignment horizontal="left"/>
    </xf>
    <xf numFmtId="0" fontId="6" fillId="0" borderId="0" xfId="0" applyFont="1" applyFill="1"/>
    <xf numFmtId="0" fontId="9" fillId="0" borderId="0" xfId="0" applyFont="1" applyFill="1"/>
    <xf numFmtId="3" fontId="6" fillId="0" borderId="0" xfId="0" applyNumberFormat="1" applyFont="1" applyFill="1" applyAlignment="1">
      <alignment horizontal="right"/>
    </xf>
    <xf numFmtId="0" fontId="6" fillId="0" borderId="0" xfId="0" quotePrefix="1" applyFont="1" applyFill="1" applyBorder="1" applyAlignment="1">
      <alignment vertical="center" wrapText="1"/>
    </xf>
    <xf numFmtId="0" fontId="6" fillId="0" borderId="0" xfId="0" applyFont="1" applyFill="1" applyBorder="1" applyAlignment="1">
      <alignment vertical="center" wrapText="1"/>
    </xf>
    <xf numFmtId="0" fontId="6" fillId="0" borderId="0" xfId="0" applyFont="1" applyFill="1" applyBorder="1" applyAlignment="1">
      <alignment horizontal="left" vertical="center" wrapText="1"/>
    </xf>
    <xf numFmtId="0" fontId="6" fillId="0" borderId="0" xfId="0" quotePrefix="1" applyFont="1" applyFill="1" applyBorder="1" applyAlignment="1">
      <alignment horizontal="left" vertical="center"/>
    </xf>
    <xf numFmtId="164" fontId="6" fillId="0" borderId="0" xfId="0" applyNumberFormat="1" applyFont="1" applyFill="1" applyBorder="1"/>
    <xf numFmtId="164" fontId="6" fillId="0" borderId="10" xfId="0" applyNumberFormat="1" applyFont="1" applyFill="1" applyBorder="1"/>
    <xf numFmtId="164" fontId="6" fillId="0" borderId="0" xfId="0" applyNumberFormat="1" applyFont="1" applyFill="1" applyBorder="1" applyAlignment="1">
      <alignment horizontal="left" vertical="center"/>
    </xf>
    <xf numFmtId="164" fontId="6" fillId="0" borderId="15" xfId="0" applyNumberFormat="1" applyFont="1" applyFill="1" applyBorder="1"/>
    <xf numFmtId="164" fontId="6" fillId="0" borderId="0" xfId="0" applyNumberFormat="1" applyFont="1" applyFill="1" applyBorder="1" applyAlignment="1">
      <alignment horizontal="right"/>
    </xf>
    <xf numFmtId="0" fontId="6" fillId="0" borderId="0" xfId="0" applyFont="1" applyFill="1" applyBorder="1" applyAlignment="1">
      <alignment horizontal="right"/>
    </xf>
    <xf numFmtId="3" fontId="4" fillId="0" borderId="0" xfId="0" applyNumberFormat="1" applyFont="1" applyFill="1" applyBorder="1" applyAlignment="1">
      <alignment horizontal="center" vertical="center"/>
    </xf>
    <xf numFmtId="0" fontId="20" fillId="0" borderId="0" xfId="0" applyFont="1" applyBorder="1" applyAlignment="1">
      <alignment horizontal="center" vertical="center"/>
    </xf>
    <xf numFmtId="3" fontId="21" fillId="0" borderId="0" xfId="0" applyNumberFormat="1" applyFont="1" applyFill="1" applyAlignment="1">
      <alignment horizontal="left"/>
    </xf>
    <xf numFmtId="3" fontId="22" fillId="0" borderId="0" xfId="1" applyNumberFormat="1" applyFont="1" applyFill="1" applyAlignment="1" applyProtection="1">
      <alignment horizontal="left"/>
    </xf>
    <xf numFmtId="0" fontId="0" fillId="0" borderId="0" xfId="0" applyFont="1" applyBorder="1"/>
    <xf numFmtId="0" fontId="12" fillId="0" borderId="0" xfId="1" applyFont="1" applyBorder="1" applyAlignment="1" applyProtection="1"/>
    <xf numFmtId="0" fontId="23" fillId="0" borderId="0" xfId="0" applyFont="1" applyBorder="1" applyAlignment="1">
      <alignment horizontal="left" vertical="center" indent="1"/>
    </xf>
    <xf numFmtId="0" fontId="5" fillId="0" borderId="0" xfId="1" applyFont="1" applyBorder="1" applyAlignment="1" applyProtection="1"/>
    <xf numFmtId="0" fontId="28" fillId="0" borderId="0" xfId="0" applyFont="1" applyBorder="1" applyAlignment="1">
      <alignment horizontal="center"/>
    </xf>
    <xf numFmtId="0" fontId="26" fillId="0" borderId="0" xfId="0" applyFont="1" applyBorder="1" applyAlignment="1"/>
    <xf numFmtId="0" fontId="0" fillId="0" borderId="0" xfId="0" applyFill="1" applyBorder="1" applyAlignment="1">
      <alignment horizontal="left"/>
    </xf>
    <xf numFmtId="0" fontId="30" fillId="0" borderId="0" xfId="0" applyFont="1" applyBorder="1" applyAlignment="1">
      <alignment horizontal="center"/>
    </xf>
    <xf numFmtId="0" fontId="0" fillId="0" borderId="16" xfId="0" applyBorder="1"/>
    <xf numFmtId="0" fontId="0" fillId="0" borderId="16" xfId="0" applyFill="1" applyBorder="1"/>
    <xf numFmtId="164" fontId="6" fillId="0" borderId="0" xfId="0" applyNumberFormat="1" applyFont="1" applyFill="1" applyBorder="1" applyAlignment="1">
      <alignment horizontal="right" vertical="center"/>
    </xf>
    <xf numFmtId="3" fontId="3" fillId="0" borderId="10" xfId="0" applyNumberFormat="1" applyFont="1" applyFill="1" applyBorder="1" applyAlignment="1">
      <alignment horizontal="right"/>
    </xf>
    <xf numFmtId="0" fontId="6" fillId="0" borderId="0" xfId="0" applyFont="1" applyFill="1" applyAlignment="1">
      <alignment horizontal="right"/>
    </xf>
    <xf numFmtId="10" fontId="3" fillId="0" borderId="0" xfId="0" applyNumberFormat="1" applyFont="1" applyFill="1" applyBorder="1" applyAlignment="1">
      <alignment horizontal="right" vertical="center"/>
    </xf>
    <xf numFmtId="10" fontId="4" fillId="0" borderId="0" xfId="0" applyNumberFormat="1" applyFont="1" applyFill="1" applyBorder="1" applyAlignment="1">
      <alignment horizontal="right" vertical="center"/>
    </xf>
    <xf numFmtId="3" fontId="4" fillId="0" borderId="0" xfId="0" applyNumberFormat="1" applyFont="1" applyFill="1" applyBorder="1" applyAlignment="1">
      <alignment horizontal="right"/>
    </xf>
    <xf numFmtId="0" fontId="4" fillId="0" borderId="0" xfId="0" applyFont="1" applyFill="1" applyAlignment="1">
      <alignment horizontal="right" wrapText="1"/>
    </xf>
    <xf numFmtId="164" fontId="6" fillId="0" borderId="15" xfId="0" applyNumberFormat="1" applyFont="1" applyFill="1" applyBorder="1" applyAlignment="1">
      <alignment horizontal="right"/>
    </xf>
    <xf numFmtId="164" fontId="6" fillId="0" borderId="10" xfId="0" applyNumberFormat="1" applyFont="1" applyFill="1" applyBorder="1" applyAlignment="1">
      <alignment horizontal="right"/>
    </xf>
    <xf numFmtId="49" fontId="6" fillId="0" borderId="15" xfId="0" applyNumberFormat="1" applyFont="1" applyFill="1" applyBorder="1" applyAlignment="1">
      <alignment horizontal="right" vertical="center"/>
    </xf>
    <xf numFmtId="0" fontId="27" fillId="0" borderId="0" xfId="3" applyFont="1" applyAlignment="1">
      <alignment horizontal="center" vertical="center"/>
    </xf>
    <xf numFmtId="3" fontId="14" fillId="0" borderId="0" xfId="0" applyNumberFormat="1" applyFont="1" applyFill="1" applyBorder="1" applyAlignment="1">
      <alignment horizontal="right"/>
    </xf>
    <xf numFmtId="3" fontId="32" fillId="0" borderId="0" xfId="0" applyNumberFormat="1" applyFont="1" applyFill="1" applyAlignment="1">
      <alignment horizontal="left"/>
    </xf>
    <xf numFmtId="3" fontId="33" fillId="0" borderId="0" xfId="0" applyNumberFormat="1" applyFont="1" applyFill="1" applyAlignment="1">
      <alignment horizontal="left"/>
    </xf>
    <xf numFmtId="165" fontId="3" fillId="0" borderId="0" xfId="0" applyNumberFormat="1" applyFont="1" applyFill="1" applyBorder="1" applyAlignment="1">
      <alignment horizontal="right" vertical="center"/>
    </xf>
    <xf numFmtId="165" fontId="3" fillId="0" borderId="0" xfId="0" applyNumberFormat="1" applyFont="1" applyFill="1" applyBorder="1" applyAlignment="1">
      <alignment horizontal="right"/>
    </xf>
    <xf numFmtId="164" fontId="0" fillId="0" borderId="0" xfId="0" applyNumberFormat="1" applyFill="1" applyBorder="1" applyAlignment="1"/>
    <xf numFmtId="164" fontId="0" fillId="0" borderId="0" xfId="0" applyNumberFormat="1" applyFill="1" applyAlignment="1"/>
    <xf numFmtId="165" fontId="4" fillId="0" borderId="0" xfId="0" applyNumberFormat="1" applyFont="1" applyFill="1" applyBorder="1" applyAlignment="1">
      <alignment horizontal="right"/>
    </xf>
    <xf numFmtId="164" fontId="2" fillId="0" borderId="0" xfId="0" applyNumberFormat="1" applyFont="1" applyFill="1" applyAlignment="1"/>
    <xf numFmtId="165" fontId="9" fillId="0" borderId="0" xfId="0" applyNumberFormat="1" applyFont="1" applyFill="1" applyBorder="1" applyAlignment="1">
      <alignment horizontal="right" vertical="center"/>
    </xf>
    <xf numFmtId="0" fontId="0" fillId="0" borderId="10" xfId="0" applyFill="1" applyBorder="1" applyAlignment="1">
      <alignment vertical="center"/>
    </xf>
    <xf numFmtId="10" fontId="0" fillId="0" borderId="0" xfId="0" applyNumberFormat="1" applyFill="1" applyBorder="1" applyAlignment="1"/>
    <xf numFmtId="165" fontId="6" fillId="0" borderId="0" xfId="0" applyNumberFormat="1" applyFont="1" applyFill="1" applyBorder="1" applyAlignment="1">
      <alignment horizontal="right" vertical="center"/>
    </xf>
    <xf numFmtId="3" fontId="0" fillId="0" borderId="0" xfId="0" applyNumberFormat="1" applyFill="1" applyAlignment="1">
      <alignment horizontal="left"/>
    </xf>
    <xf numFmtId="3" fontId="0" fillId="4" borderId="0" xfId="0" applyNumberFormat="1" applyFill="1" applyAlignment="1">
      <alignment horizontal="left"/>
    </xf>
    <xf numFmtId="3" fontId="1" fillId="0" borderId="0" xfId="0" applyNumberFormat="1" applyFont="1" applyFill="1" applyAlignment="1">
      <alignment horizontal="left"/>
    </xf>
    <xf numFmtId="3" fontId="2" fillId="0" borderId="0" xfId="0" applyNumberFormat="1" applyFont="1" applyFill="1" applyBorder="1" applyAlignment="1">
      <alignment horizontal="left"/>
    </xf>
    <xf numFmtId="3" fontId="3" fillId="0" borderId="0" xfId="0" applyNumberFormat="1" applyFont="1" applyFill="1" applyAlignment="1">
      <alignment horizontal="left" wrapText="1"/>
    </xf>
    <xf numFmtId="3" fontId="4" fillId="0" borderId="11" xfId="0" applyNumberFormat="1" applyFont="1" applyFill="1" applyBorder="1" applyAlignment="1">
      <alignment horizontal="left" vertical="center" wrapText="1"/>
    </xf>
    <xf numFmtId="3" fontId="4" fillId="0" borderId="9" xfId="0" applyNumberFormat="1" applyFont="1" applyFill="1" applyBorder="1" applyAlignment="1">
      <alignment horizontal="left" vertical="center" wrapText="1"/>
    </xf>
    <xf numFmtId="164" fontId="3" fillId="0" borderId="9" xfId="0" applyNumberFormat="1" applyFont="1" applyFill="1" applyBorder="1" applyAlignment="1">
      <alignment horizontal="left" wrapText="1"/>
    </xf>
    <xf numFmtId="164" fontId="3" fillId="0" borderId="0" xfId="0" applyNumberFormat="1" applyFont="1" applyFill="1" applyBorder="1" applyAlignment="1">
      <alignment horizontal="left" wrapText="1"/>
    </xf>
    <xf numFmtId="164" fontId="3" fillId="0" borderId="15" xfId="0" applyNumberFormat="1" applyFont="1" applyFill="1" applyBorder="1" applyAlignment="1">
      <alignment horizontal="left" wrapText="1"/>
    </xf>
    <xf numFmtId="164" fontId="3" fillId="0" borderId="10" xfId="0" applyNumberFormat="1" applyFont="1" applyFill="1" applyBorder="1" applyAlignment="1">
      <alignment horizontal="left" wrapText="1"/>
    </xf>
    <xf numFmtId="3" fontId="4" fillId="0" borderId="10" xfId="0" applyNumberFormat="1" applyFont="1" applyFill="1" applyBorder="1" applyAlignment="1">
      <alignment horizontal="left" vertical="center" wrapText="1"/>
    </xf>
    <xf numFmtId="165" fontId="3" fillId="0" borderId="9" xfId="0" applyNumberFormat="1" applyFont="1" applyFill="1" applyBorder="1" applyAlignment="1">
      <alignment horizontal="left" vertical="center" wrapText="1"/>
    </xf>
    <xf numFmtId="165" fontId="3" fillId="0" borderId="15" xfId="0" applyNumberFormat="1" applyFont="1" applyFill="1" applyBorder="1" applyAlignment="1">
      <alignment horizontal="left" vertical="center" wrapText="1"/>
    </xf>
    <xf numFmtId="165" fontId="3" fillId="0" borderId="10" xfId="0" applyNumberFormat="1" applyFont="1" applyFill="1" applyBorder="1" applyAlignment="1">
      <alignment horizontal="left" vertical="center" wrapText="1"/>
    </xf>
    <xf numFmtId="3" fontId="0" fillId="0" borderId="0" xfId="0" applyNumberFormat="1" applyFill="1" applyBorder="1" applyAlignment="1">
      <alignment horizontal="left"/>
    </xf>
    <xf numFmtId="165" fontId="3" fillId="0" borderId="0" xfId="0" applyNumberFormat="1" applyFont="1" applyFill="1" applyBorder="1" applyAlignment="1">
      <alignment horizontal="left" wrapText="1"/>
    </xf>
    <xf numFmtId="165" fontId="3" fillId="0" borderId="9" xfId="0" applyNumberFormat="1" applyFont="1" applyFill="1" applyBorder="1" applyAlignment="1">
      <alignment horizontal="left" wrapText="1"/>
    </xf>
    <xf numFmtId="165" fontId="3" fillId="0" borderId="15" xfId="0" applyNumberFormat="1" applyFont="1" applyFill="1" applyBorder="1" applyAlignment="1">
      <alignment horizontal="left" wrapText="1"/>
    </xf>
    <xf numFmtId="165" fontId="3" fillId="0" borderId="10" xfId="0" applyNumberFormat="1" applyFont="1" applyFill="1" applyBorder="1" applyAlignment="1">
      <alignment horizontal="left" wrapText="1"/>
    </xf>
    <xf numFmtId="0" fontId="3" fillId="0" borderId="10" xfId="0" applyFont="1" applyFill="1" applyBorder="1" applyAlignment="1">
      <alignment horizontal="left"/>
    </xf>
    <xf numFmtId="3" fontId="5" fillId="0" borderId="0" xfId="1" applyNumberFormat="1" applyFill="1" applyAlignment="1" applyProtection="1">
      <alignment horizontal="left"/>
    </xf>
    <xf numFmtId="3" fontId="4" fillId="0" borderId="11" xfId="0" applyNumberFormat="1" applyFont="1" applyFill="1" applyBorder="1" applyAlignment="1">
      <alignment vertical="center" wrapText="1"/>
    </xf>
    <xf numFmtId="3" fontId="1" fillId="0" borderId="0" xfId="0" applyNumberFormat="1" applyFont="1" applyFill="1" applyBorder="1" applyAlignment="1">
      <alignment horizontal="left"/>
    </xf>
    <xf numFmtId="3" fontId="3" fillId="0" borderId="10" xfId="0" applyNumberFormat="1" applyFont="1" applyFill="1" applyBorder="1" applyAlignment="1">
      <alignment horizontal="left" wrapText="1"/>
    </xf>
    <xf numFmtId="0" fontId="0" fillId="0" borderId="10" xfId="0" applyFill="1" applyBorder="1" applyAlignment="1">
      <alignment horizontal="left" vertical="center"/>
    </xf>
    <xf numFmtId="0" fontId="0" fillId="0" borderId="0" xfId="0" applyFill="1" applyAlignment="1">
      <alignment horizontal="left" vertical="center"/>
    </xf>
    <xf numFmtId="3" fontId="3" fillId="0" borderId="0" xfId="0" applyNumberFormat="1" applyFont="1" applyFill="1" applyBorder="1" applyAlignment="1">
      <alignment horizontal="left" wrapText="1"/>
    </xf>
    <xf numFmtId="3" fontId="4" fillId="0" borderId="0" xfId="0" applyNumberFormat="1" applyFont="1" applyFill="1" applyBorder="1" applyAlignment="1">
      <alignment horizontal="left" vertical="center" wrapText="1"/>
    </xf>
    <xf numFmtId="3" fontId="0" fillId="0" borderId="0" xfId="0" applyNumberFormat="1" applyFill="1" applyAlignment="1">
      <alignment horizontal="left" vertical="center"/>
    </xf>
    <xf numFmtId="0" fontId="0" fillId="0" borderId="0" xfId="0" applyFill="1" applyBorder="1" applyAlignment="1">
      <alignment horizontal="left" vertical="center"/>
    </xf>
    <xf numFmtId="164" fontId="3" fillId="0" borderId="0" xfId="4" applyNumberFormat="1" applyFont="1" applyFill="1" applyBorder="1" applyAlignment="1">
      <alignment horizontal="left" wrapText="1"/>
    </xf>
    <xf numFmtId="164" fontId="3" fillId="0" borderId="0" xfId="4" applyNumberFormat="1" applyFont="1" applyFill="1" applyBorder="1" applyAlignment="1">
      <alignment horizontal="left" vertical="center" wrapText="1"/>
    </xf>
    <xf numFmtId="3" fontId="0" fillId="0" borderId="0" xfId="0" applyNumberFormat="1" applyFill="1" applyAlignment="1"/>
    <xf numFmtId="0" fontId="3" fillId="0" borderId="0" xfId="0" applyFont="1" applyFill="1" applyAlignment="1">
      <alignment horizontal="right" wrapText="1"/>
    </xf>
    <xf numFmtId="0" fontId="3" fillId="0" borderId="0" xfId="0" applyFont="1" applyFill="1" applyAlignment="1">
      <alignment horizontal="left"/>
    </xf>
    <xf numFmtId="3" fontId="3" fillId="0" borderId="11" xfId="0" applyNumberFormat="1" applyFont="1" applyFill="1" applyBorder="1" applyAlignment="1">
      <alignment horizontal="left" vertical="center" wrapText="1"/>
    </xf>
    <xf numFmtId="164" fontId="3" fillId="0" borderId="9" xfId="4" applyNumberFormat="1" applyFont="1" applyFill="1" applyBorder="1" applyAlignment="1">
      <alignment horizontal="left" wrapText="1"/>
    </xf>
    <xf numFmtId="3" fontId="6" fillId="0" borderId="0" xfId="0" applyNumberFormat="1" applyFont="1" applyFill="1" applyAlignment="1">
      <alignment horizontal="left"/>
    </xf>
    <xf numFmtId="3" fontId="6" fillId="0" borderId="0" xfId="0" applyNumberFormat="1" applyFont="1" applyFill="1" applyBorder="1" applyAlignment="1">
      <alignment horizontal="left"/>
    </xf>
    <xf numFmtId="0" fontId="9" fillId="0" borderId="0" xfId="0" applyFont="1" applyFill="1" applyAlignment="1">
      <alignment horizontal="left"/>
    </xf>
    <xf numFmtId="0" fontId="6" fillId="0" borderId="15" xfId="0" applyFont="1" applyFill="1" applyBorder="1" applyAlignment="1">
      <alignment horizontal="left"/>
    </xf>
    <xf numFmtId="0" fontId="6" fillId="0" borderId="10" xfId="0" applyFont="1" applyFill="1" applyBorder="1" applyAlignment="1">
      <alignment horizontal="left"/>
    </xf>
    <xf numFmtId="164" fontId="4" fillId="0" borderId="10" xfId="4" applyNumberFormat="1" applyFont="1" applyFill="1" applyBorder="1" applyAlignment="1">
      <alignment horizontal="left" vertical="center" wrapText="1"/>
    </xf>
    <xf numFmtId="3" fontId="3" fillId="0" borderId="10" xfId="0" applyNumberFormat="1" applyFont="1" applyFill="1" applyBorder="1" applyAlignment="1">
      <alignment wrapText="1"/>
    </xf>
    <xf numFmtId="3" fontId="0" fillId="0" borderId="0" xfId="0" applyNumberFormat="1" applyFill="1" applyBorder="1" applyAlignment="1"/>
    <xf numFmtId="3" fontId="4" fillId="0" borderId="9" xfId="0" applyNumberFormat="1" applyFont="1" applyFill="1" applyBorder="1" applyAlignment="1">
      <alignment vertical="center" wrapText="1"/>
    </xf>
    <xf numFmtId="164" fontId="3" fillId="0" borderId="9" xfId="0" applyNumberFormat="1" applyFont="1" applyFill="1" applyBorder="1" applyAlignment="1">
      <alignment wrapText="1"/>
    </xf>
    <xf numFmtId="164" fontId="3" fillId="0" borderId="0" xfId="0" applyNumberFormat="1" applyFont="1" applyFill="1" applyBorder="1" applyAlignment="1">
      <alignment wrapText="1"/>
    </xf>
    <xf numFmtId="164" fontId="3" fillId="0" borderId="15" xfId="0" applyNumberFormat="1" applyFont="1" applyFill="1" applyBorder="1" applyAlignment="1">
      <alignment wrapText="1"/>
    </xf>
    <xf numFmtId="164" fontId="3" fillId="0" borderId="10" xfId="0" applyNumberFormat="1" applyFont="1" applyFill="1" applyBorder="1" applyAlignment="1">
      <alignment wrapText="1"/>
    </xf>
    <xf numFmtId="165" fontId="3" fillId="0" borderId="0" xfId="0" applyNumberFormat="1" applyFont="1" applyFill="1" applyBorder="1" applyAlignment="1">
      <alignment wrapText="1"/>
    </xf>
    <xf numFmtId="3" fontId="4" fillId="0" borderId="10" xfId="0" applyNumberFormat="1" applyFont="1" applyFill="1" applyBorder="1" applyAlignment="1">
      <alignment vertical="center" wrapText="1"/>
    </xf>
    <xf numFmtId="165" fontId="3" fillId="0" borderId="9" xfId="0" applyNumberFormat="1" applyFont="1" applyFill="1" applyBorder="1" applyAlignment="1">
      <alignment wrapText="1"/>
    </xf>
    <xf numFmtId="165" fontId="3" fillId="0" borderId="15" xfId="0" applyNumberFormat="1" applyFont="1" applyFill="1" applyBorder="1" applyAlignment="1">
      <alignment wrapText="1"/>
    </xf>
    <xf numFmtId="165" fontId="3" fillId="0" borderId="10" xfId="0" applyNumberFormat="1" applyFont="1" applyFill="1" applyBorder="1" applyAlignment="1">
      <alignment wrapText="1"/>
    </xf>
    <xf numFmtId="165" fontId="3" fillId="0" borderId="9" xfId="0" applyNumberFormat="1" applyFont="1" applyFill="1" applyBorder="1" applyAlignment="1">
      <alignment vertical="center" wrapText="1"/>
    </xf>
    <xf numFmtId="165" fontId="3" fillId="0" borderId="0" xfId="0" applyNumberFormat="1" applyFont="1" applyFill="1" applyBorder="1" applyAlignment="1">
      <alignment vertical="center" wrapText="1"/>
    </xf>
    <xf numFmtId="3" fontId="21" fillId="0" borderId="0" xfId="0" applyNumberFormat="1" applyFont="1" applyFill="1" applyAlignment="1"/>
    <xf numFmtId="3" fontId="22" fillId="0" borderId="0" xfId="1" applyNumberFormat="1" applyFont="1" applyFill="1" applyAlignment="1" applyProtection="1"/>
    <xf numFmtId="165" fontId="3" fillId="0" borderId="10" xfId="0" applyNumberFormat="1" applyFont="1" applyFill="1" applyBorder="1" applyAlignment="1">
      <alignment vertical="center" wrapText="1"/>
    </xf>
    <xf numFmtId="164" fontId="32" fillId="0" borderId="9" xfId="0" applyNumberFormat="1" applyFont="1" applyFill="1" applyBorder="1" applyAlignment="1">
      <alignment horizontal="left" wrapText="1"/>
    </xf>
    <xf numFmtId="3" fontId="2" fillId="0" borderId="0" xfId="0" applyNumberFormat="1" applyFont="1" applyFill="1" applyAlignment="1">
      <alignment horizontal="left"/>
    </xf>
    <xf numFmtId="3" fontId="4" fillId="0" borderId="0" xfId="0" applyNumberFormat="1" applyFont="1" applyFill="1" applyBorder="1" applyAlignment="1">
      <alignment horizontal="left" wrapText="1"/>
    </xf>
    <xf numFmtId="3" fontId="4" fillId="0" borderId="10" xfId="0" applyNumberFormat="1" applyFont="1" applyFill="1" applyBorder="1" applyAlignment="1">
      <alignment horizontal="left" wrapText="1"/>
    </xf>
    <xf numFmtId="0" fontId="2" fillId="0" borderId="0" xfId="0" applyFont="1" applyFill="1" applyAlignment="1">
      <alignment horizontal="left"/>
    </xf>
    <xf numFmtId="165" fontId="6" fillId="0" borderId="0" xfId="0" applyNumberFormat="1" applyFont="1" applyFill="1" applyBorder="1" applyAlignment="1">
      <alignment horizontal="left"/>
    </xf>
    <xf numFmtId="0" fontId="9" fillId="6" borderId="0" xfId="5" applyFont="1" applyFill="1" applyBorder="1"/>
    <xf numFmtId="0" fontId="9" fillId="6" borderId="0" xfId="5" applyFont="1" applyFill="1" applyBorder="1" applyAlignment="1"/>
    <xf numFmtId="0" fontId="6" fillId="6" borderId="0" xfId="5" applyFont="1" applyFill="1" applyBorder="1"/>
    <xf numFmtId="0" fontId="6" fillId="6" borderId="0" xfId="5" applyFont="1" applyFill="1"/>
    <xf numFmtId="0" fontId="9" fillId="6" borderId="0" xfId="0" applyFont="1" applyFill="1" applyAlignment="1">
      <alignment horizontal="left" vertical="center" readingOrder="1"/>
    </xf>
    <xf numFmtId="0" fontId="9" fillId="6" borderId="0" xfId="5" applyFont="1" applyFill="1" applyAlignment="1">
      <alignment horizontal="left"/>
    </xf>
    <xf numFmtId="49" fontId="6" fillId="6" borderId="0" xfId="5" applyNumberFormat="1" applyFont="1" applyFill="1" applyBorder="1"/>
    <xf numFmtId="0" fontId="9" fillId="6" borderId="0" xfId="5" applyFont="1" applyFill="1" applyBorder="1" applyAlignment="1">
      <alignment horizontal="center"/>
    </xf>
    <xf numFmtId="0" fontId="9" fillId="6" borderId="0" xfId="5" applyFont="1" applyFill="1" applyBorder="1" applyAlignment="1">
      <alignment horizontal="right" wrapText="1"/>
    </xf>
    <xf numFmtId="0" fontId="9" fillId="6" borderId="0" xfId="5" applyFont="1" applyFill="1" applyBorder="1" applyAlignment="1">
      <alignment horizontal="right"/>
    </xf>
    <xf numFmtId="0" fontId="6" fillId="6" borderId="0" xfId="0" applyFont="1" applyFill="1" applyAlignment="1">
      <alignment horizontal="left" vertical="center" readingOrder="1"/>
    </xf>
    <xf numFmtId="0" fontId="6" fillId="6" borderId="0" xfId="5" applyFont="1" applyFill="1" applyBorder="1" applyAlignment="1">
      <alignment horizontal="left" vertical="top"/>
    </xf>
    <xf numFmtId="165" fontId="6" fillId="6" borderId="0" xfId="5" applyNumberFormat="1" applyFont="1" applyFill="1" applyBorder="1"/>
    <xf numFmtId="164" fontId="6" fillId="6" borderId="0" xfId="5" applyNumberFormat="1" applyFont="1" applyFill="1" applyBorder="1"/>
    <xf numFmtId="0" fontId="6" fillId="6" borderId="0" xfId="5" applyNumberFormat="1" applyFont="1" applyFill="1" applyBorder="1"/>
    <xf numFmtId="0" fontId="6" fillId="6" borderId="0" xfId="5" applyFont="1" applyFill="1" applyBorder="1" applyAlignment="1">
      <alignment horizontal="left" indent="1"/>
    </xf>
    <xf numFmtId="0" fontId="6" fillId="6" borderId="0" xfId="5" applyFont="1" applyFill="1" applyBorder="1" applyAlignment="1">
      <alignment horizontal="left"/>
    </xf>
    <xf numFmtId="0" fontId="9" fillId="6" borderId="0" xfId="5" applyFont="1" applyFill="1" applyBorder="1" applyAlignment="1">
      <alignment horizontal="left"/>
    </xf>
    <xf numFmtId="164" fontId="6" fillId="6" borderId="0" xfId="5" applyNumberFormat="1" applyFont="1" applyFill="1" applyBorder="1" applyAlignment="1">
      <alignment horizontal="right"/>
    </xf>
    <xf numFmtId="0" fontId="6" fillId="6" borderId="0" xfId="5" applyFont="1" applyFill="1" applyBorder="1" applyAlignment="1"/>
    <xf numFmtId="164" fontId="6" fillId="6" borderId="0" xfId="5" applyNumberFormat="1" applyFont="1" applyFill="1" applyBorder="1" applyAlignment="1"/>
    <xf numFmtId="0" fontId="6" fillId="6" borderId="0" xfId="0" applyFont="1" applyFill="1" applyAlignment="1">
      <alignment horizontal="left" vertical="center" readingOrder="1"/>
    </xf>
    <xf numFmtId="0" fontId="6" fillId="6" borderId="0" xfId="5" applyFont="1" applyFill="1" applyBorder="1" applyAlignment="1">
      <alignment horizontal="right"/>
    </xf>
    <xf numFmtId="0" fontId="6" fillId="6" borderId="0" xfId="0" applyFont="1" applyFill="1" applyAlignment="1">
      <alignment horizontal="left" vertical="center" wrapText="1" readingOrder="1"/>
    </xf>
    <xf numFmtId="0" fontId="6" fillId="6" borderId="0" xfId="5" applyFont="1" applyFill="1" applyAlignment="1"/>
    <xf numFmtId="49" fontId="6" fillId="6" borderId="0" xfId="5" applyNumberFormat="1" applyFont="1" applyFill="1" applyBorder="1" applyAlignment="1">
      <alignment horizontal="left"/>
    </xf>
    <xf numFmtId="0" fontId="6" fillId="6" borderId="0" xfId="5" applyFont="1" applyFill="1" applyBorder="1" applyAlignment="1">
      <alignment wrapText="1"/>
    </xf>
    <xf numFmtId="0" fontId="36" fillId="6" borderId="0" xfId="5" applyFont="1" applyFill="1" applyBorder="1" applyAlignment="1"/>
    <xf numFmtId="0" fontId="36" fillId="6" borderId="0" xfId="5" applyFont="1" applyFill="1" applyBorder="1" applyAlignment="1">
      <alignment wrapText="1"/>
    </xf>
    <xf numFmtId="0" fontId="6" fillId="6" borderId="0" xfId="5" applyNumberFormat="1" applyFont="1" applyFill="1" applyBorder="1" applyAlignment="1"/>
    <xf numFmtId="49" fontId="6" fillId="6" borderId="0" xfId="5" applyNumberFormat="1" applyFont="1" applyFill="1" applyBorder="1" applyAlignment="1"/>
    <xf numFmtId="0" fontId="6" fillId="6" borderId="0" xfId="5" applyFont="1" applyFill="1" applyBorder="1" applyAlignment="1">
      <alignment horizontal="right"/>
    </xf>
    <xf numFmtId="0" fontId="6" fillId="6" borderId="0" xfId="5" applyFont="1" applyFill="1" applyAlignment="1">
      <alignment horizontal="left"/>
    </xf>
    <xf numFmtId="0" fontId="24" fillId="0" borderId="0" xfId="0" applyFont="1" applyAlignment="1">
      <alignment horizontal="left" indent="3"/>
    </xf>
    <xf numFmtId="0" fontId="5" fillId="0" borderId="0" xfId="1" applyAlignment="1" applyProtection="1"/>
    <xf numFmtId="0" fontId="5" fillId="6" borderId="0" xfId="1" applyFill="1" applyBorder="1" applyAlignment="1" applyProtection="1"/>
    <xf numFmtId="3" fontId="5" fillId="0" borderId="0" xfId="1" applyNumberFormat="1" applyFill="1" applyAlignment="1" applyProtection="1">
      <alignment horizontal="right"/>
    </xf>
    <xf numFmtId="3" fontId="3" fillId="0" borderId="0" xfId="0" applyNumberFormat="1" applyFont="1" applyFill="1" applyAlignment="1">
      <alignment horizontal="left"/>
    </xf>
    <xf numFmtId="3" fontId="37" fillId="0" borderId="0" xfId="1" applyNumberFormat="1" applyFont="1" applyFill="1" applyAlignment="1" applyProtection="1">
      <alignment horizontal="left"/>
    </xf>
    <xf numFmtId="165" fontId="3" fillId="7" borderId="0" xfId="0" applyNumberFormat="1" applyFont="1" applyFill="1" applyBorder="1" applyAlignment="1">
      <alignment horizontal="right" vertical="center"/>
    </xf>
    <xf numFmtId="3" fontId="0" fillId="7" borderId="0" xfId="0" applyNumberFormat="1" applyFill="1" applyAlignment="1">
      <alignment horizontal="right"/>
    </xf>
    <xf numFmtId="3" fontId="0" fillId="7" borderId="0" xfId="0" applyNumberFormat="1" applyFill="1" applyAlignment="1">
      <alignment horizontal="right" vertical="center"/>
    </xf>
    <xf numFmtId="3" fontId="34" fillId="0" borderId="0" xfId="0" applyNumberFormat="1" applyFont="1" applyFill="1" applyAlignment="1">
      <alignment horizontal="left"/>
    </xf>
    <xf numFmtId="0" fontId="34" fillId="0" borderId="0" xfId="0" applyFont="1" applyFill="1" applyBorder="1" applyAlignment="1">
      <alignment horizontal="left"/>
    </xf>
    <xf numFmtId="0" fontId="34" fillId="0" borderId="0" xfId="0" applyFont="1" applyFill="1"/>
    <xf numFmtId="166" fontId="3" fillId="0" borderId="0" xfId="4" applyNumberFormat="1" applyFont="1" applyFill="1" applyBorder="1" applyAlignment="1">
      <alignment horizontal="right" vertical="center" wrapText="1"/>
    </xf>
    <xf numFmtId="166" fontId="3" fillId="0" borderId="0" xfId="4" applyNumberFormat="1" applyFont="1" applyFill="1" applyBorder="1" applyAlignment="1">
      <alignment horizontal="right" wrapText="1"/>
    </xf>
    <xf numFmtId="166" fontId="3" fillId="0" borderId="15" xfId="4" applyNumberFormat="1" applyFont="1" applyFill="1" applyBorder="1" applyAlignment="1">
      <alignment horizontal="right" wrapText="1"/>
    </xf>
    <xf numFmtId="166" fontId="3" fillId="0" borderId="0" xfId="0" applyNumberFormat="1" applyFont="1" applyFill="1" applyBorder="1" applyAlignment="1">
      <alignment horizontal="left" wrapText="1"/>
    </xf>
    <xf numFmtId="166" fontId="3" fillId="0" borderId="15" xfId="0" applyNumberFormat="1" applyFont="1" applyFill="1" applyBorder="1" applyAlignment="1">
      <alignment horizontal="left" wrapText="1"/>
    </xf>
    <xf numFmtId="166" fontId="3" fillId="0" borderId="15" xfId="4" applyNumberFormat="1" applyFont="1" applyFill="1" applyBorder="1" applyAlignment="1">
      <alignment horizontal="right" vertical="center" wrapText="1"/>
    </xf>
    <xf numFmtId="166" fontId="3" fillId="0" borderId="9" xfId="4" applyNumberFormat="1" applyFont="1" applyFill="1" applyBorder="1" applyAlignment="1">
      <alignment horizontal="right" vertical="center" wrapText="1"/>
    </xf>
    <xf numFmtId="166" fontId="3" fillId="0" borderId="0" xfId="0" applyNumberFormat="1" applyFont="1" applyFill="1" applyBorder="1" applyAlignment="1">
      <alignment horizontal="left" vertical="center" wrapText="1"/>
    </xf>
    <xf numFmtId="166" fontId="3" fillId="0" borderId="15" xfId="0" applyNumberFormat="1" applyFont="1" applyFill="1" applyBorder="1" applyAlignment="1">
      <alignment horizontal="left" vertical="center" wrapText="1"/>
    </xf>
    <xf numFmtId="166" fontId="3" fillId="0" borderId="0" xfId="0" applyNumberFormat="1" applyFont="1" applyFill="1" applyBorder="1" applyAlignment="1">
      <alignment wrapText="1"/>
    </xf>
    <xf numFmtId="166" fontId="3" fillId="0" borderId="15" xfId="0" applyNumberFormat="1" applyFont="1" applyFill="1" applyBorder="1" applyAlignment="1">
      <alignment wrapText="1"/>
    </xf>
    <xf numFmtId="166" fontId="3" fillId="0" borderId="9" xfId="0" applyNumberFormat="1" applyFont="1" applyFill="1" applyBorder="1" applyAlignment="1">
      <alignment horizontal="left" vertical="center" wrapText="1"/>
    </xf>
    <xf numFmtId="166" fontId="3" fillId="0" borderId="10" xfId="4" applyNumberFormat="1" applyFont="1" applyFill="1" applyBorder="1" applyAlignment="1">
      <alignment horizontal="right" wrapText="1"/>
    </xf>
    <xf numFmtId="166" fontId="3" fillId="0" borderId="10" xfId="0" applyNumberFormat="1" applyFont="1" applyFill="1" applyBorder="1" applyAlignment="1">
      <alignment horizontal="left" wrapText="1"/>
    </xf>
    <xf numFmtId="166" fontId="3" fillId="0" borderId="0" xfId="0" applyNumberFormat="1" applyFont="1" applyFill="1" applyBorder="1" applyAlignment="1">
      <alignment horizontal="right" wrapText="1"/>
    </xf>
    <xf numFmtId="166" fontId="3" fillId="0" borderId="15" xfId="0" applyNumberFormat="1" applyFont="1" applyFill="1" applyBorder="1" applyAlignment="1">
      <alignment horizontal="right" wrapText="1"/>
    </xf>
    <xf numFmtId="166" fontId="3" fillId="0" borderId="10" xfId="0" applyNumberFormat="1" applyFont="1" applyFill="1" applyBorder="1" applyAlignment="1">
      <alignment horizontal="right" wrapText="1"/>
    </xf>
    <xf numFmtId="166" fontId="3" fillId="0" borderId="10" xfId="4" applyNumberFormat="1" applyFont="1" applyFill="1" applyBorder="1" applyAlignment="1">
      <alignment horizontal="right" vertical="center" wrapText="1"/>
    </xf>
    <xf numFmtId="166" fontId="3" fillId="0" borderId="10" xfId="0" applyNumberFormat="1" applyFont="1" applyFill="1" applyBorder="1" applyAlignment="1">
      <alignment horizontal="left" vertical="center" wrapText="1"/>
    </xf>
    <xf numFmtId="167" fontId="3" fillId="0" borderId="10" xfId="0" applyNumberFormat="1" applyFont="1" applyFill="1" applyBorder="1" applyAlignment="1">
      <alignment horizontal="right" wrapText="1"/>
    </xf>
    <xf numFmtId="0" fontId="9" fillId="6" borderId="0" xfId="5" applyFont="1" applyFill="1" applyBorder="1" applyAlignment="1">
      <alignment horizontal="right" wrapText="1"/>
    </xf>
    <xf numFmtId="0" fontId="6" fillId="6" borderId="0" xfId="5" applyFont="1" applyFill="1" applyBorder="1" applyAlignment="1">
      <alignment horizontal="right" wrapText="1"/>
    </xf>
    <xf numFmtId="0" fontId="6" fillId="6" borderId="0" xfId="5" applyFont="1" applyFill="1" applyBorder="1" applyAlignment="1">
      <alignment horizontal="right"/>
    </xf>
    <xf numFmtId="0" fontId="29" fillId="0" borderId="0" xfId="0" applyFont="1" applyBorder="1" applyAlignment="1">
      <alignment horizontal="left"/>
    </xf>
    <xf numFmtId="0" fontId="25" fillId="0" borderId="0" xfId="1" applyFont="1" applyAlignment="1" applyProtection="1">
      <alignment horizontal="left" wrapText="1" indent="3"/>
    </xf>
    <xf numFmtId="0" fontId="24" fillId="0" borderId="0" xfId="0" applyFont="1" applyAlignment="1">
      <alignment horizontal="left" indent="3"/>
    </xf>
    <xf numFmtId="0" fontId="19" fillId="5" borderId="0" xfId="0" applyFont="1" applyFill="1" applyAlignment="1">
      <alignment horizontal="center" vertical="center"/>
    </xf>
    <xf numFmtId="0" fontId="31" fillId="0" borderId="0" xfId="3" applyFont="1" applyAlignment="1">
      <alignment horizontal="center" vertical="center" wrapText="1"/>
    </xf>
    <xf numFmtId="0" fontId="4" fillId="0" borderId="0" xfId="0" applyFont="1" applyBorder="1" applyAlignment="1">
      <alignment horizontal="left" vertical="center" wrapText="1"/>
    </xf>
    <xf numFmtId="0" fontId="3" fillId="0" borderId="0" xfId="0" applyFont="1" applyBorder="1" applyAlignment="1">
      <alignment horizontal="left" wrapText="1"/>
    </xf>
    <xf numFmtId="0" fontId="6" fillId="6" borderId="0" xfId="0" applyFont="1" applyFill="1" applyAlignment="1">
      <alignment horizontal="left" vertical="center" wrapText="1" readingOrder="1"/>
    </xf>
    <xf numFmtId="0" fontId="9" fillId="6" borderId="0" xfId="5" applyFont="1" applyFill="1" applyBorder="1" applyAlignment="1">
      <alignment horizontal="right" wrapText="1"/>
    </xf>
    <xf numFmtId="0" fontId="6" fillId="6" borderId="0" xfId="5" applyFont="1" applyFill="1" applyBorder="1" applyAlignment="1">
      <alignment horizontal="right" wrapText="1"/>
    </xf>
    <xf numFmtId="164" fontId="6" fillId="6" borderId="0" xfId="5" applyNumberFormat="1" applyFont="1" applyFill="1" applyBorder="1" applyAlignment="1">
      <alignment horizontal="right"/>
    </xf>
    <xf numFmtId="0" fontId="6" fillId="6" borderId="0" xfId="6" applyFont="1" applyFill="1" applyBorder="1" applyAlignment="1" applyProtection="1">
      <alignment horizontal="left"/>
    </xf>
    <xf numFmtId="0" fontId="6" fillId="6" borderId="0" xfId="7" applyFont="1" applyFill="1" applyAlignment="1"/>
    <xf numFmtId="0" fontId="0" fillId="0" borderId="0" xfId="0" applyAlignment="1">
      <alignment horizontal="left" vertical="center" wrapText="1" readingOrder="1"/>
    </xf>
    <xf numFmtId="0" fontId="6" fillId="6" borderId="0" xfId="5" applyFont="1" applyFill="1" applyBorder="1" applyAlignment="1">
      <alignment horizontal="right"/>
    </xf>
    <xf numFmtId="0" fontId="1" fillId="0" borderId="0" xfId="2" applyFont="1" applyAlignment="1">
      <alignment horizontal="justify" wrapText="1" readingOrder="1"/>
    </xf>
    <xf numFmtId="0" fontId="10" fillId="0" borderId="0" xfId="2" applyAlignment="1">
      <alignment wrapText="1" readingOrder="1"/>
    </xf>
  </cellXfs>
  <cellStyles count="8">
    <cellStyle name="Enllaç" xfId="1" builtinId="8"/>
    <cellStyle name="Enllaç_Turisme_domèstic_setembre2013 (amb avançaments)_quadre de text" xfId="6"/>
    <cellStyle name="Normal" xfId="0" builtinId="0"/>
    <cellStyle name="Normal 2" xfId="3"/>
    <cellStyle name="Normal 3" xfId="2"/>
    <cellStyle name="Normal_TURISME_abril (amb avançaments)" xfId="5"/>
    <cellStyle name="Normal_viatgescatalans_4ttrim2012" xfId="7"/>
    <cellStyle name="Percentatge" xfId="4" builtinId="5"/>
  </cellStyles>
  <dxfs count="170">
    <dxf>
      <font>
        <condense val="0"/>
        <extend val="0"/>
        <color indexed="33"/>
      </font>
    </dxf>
    <dxf>
      <font>
        <condense val="0"/>
        <extend val="0"/>
        <color indexed="32"/>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1A"/>
      <rgbColor rgb="00FFFFFF"/>
      <rgbColor rgb="004F8DC6"/>
      <rgbColor rgb="00B370A6"/>
      <rgbColor rgb="00333333"/>
      <rgbColor rgb="0048B2C6"/>
      <rgbColor rgb="00E4448C"/>
      <rgbColor rgb="00FFFFFF"/>
      <rgbColor rgb="00D1D100"/>
      <rgbColor rgb="00EEEE87"/>
      <rgbColor rgb="00CAD9FD"/>
      <rgbColor rgb="00E3E34A"/>
      <rgbColor rgb="00E3EBFD"/>
      <rgbColor rgb="00F5F5C2"/>
      <rgbColor rgb="00DDDDDD"/>
      <rgbColor rgb="00999999"/>
      <rgbColor rgb="0000008F"/>
      <rgbColor rgb="000040F3"/>
      <rgbColor rgb="00265EF3"/>
      <rgbColor rgb="006691F5"/>
      <rgbColor rgb="0094B0FA"/>
      <rgbColor rgb="00CAD9FD"/>
      <rgbColor rgb="00FFFFFF"/>
      <rgbColor rgb="00000000"/>
      <rgbColor rgb="00D1D100"/>
      <rgbColor rgb="00E3E34A"/>
      <rgbColor rgb="00EEEE87"/>
      <rgbColor rgb="00F5F5C2"/>
      <rgbColor rgb="00333333"/>
      <rgbColor rgb="00666666"/>
      <rgbColor rgb="00999999"/>
      <rgbColor rgb="009A9E9F"/>
      <rgbColor rgb="00FFFFFF"/>
      <rgbColor rgb="00EEC2E5"/>
      <rgbColor rgb="00DAE0E1"/>
      <rgbColor rgb="00356666"/>
      <rgbColor rgb="00DE89BA"/>
      <rgbColor rgb="003AC116"/>
      <rgbColor rgb="00FFFFFF"/>
      <rgbColor rgb="00F1961A"/>
      <rgbColor rgb="00D7E1FD"/>
      <rgbColor rgb="00DCDCDC"/>
      <rgbColor rgb="00E02924"/>
      <rgbColor rgb="00D51A7B"/>
      <rgbColor rgb="00FDCC19"/>
      <rgbColor rgb="00D9D90C"/>
      <rgbColor rgb="00666666"/>
      <rgbColor rgb="00CCCCCC"/>
      <rgbColor rgb="0094B0FA"/>
      <rgbColor rgb="00A05624"/>
      <rgbColor rgb="005C87F5"/>
      <rgbColor rgb="00265EF3"/>
      <rgbColor rgb="000040F3"/>
      <rgbColor rgb="00FFFFFF"/>
      <rgbColor rgb="00FFFFFF"/>
      <rgbColor rgb="00000000"/>
    </indexedColors>
    <mruColors>
      <color rgb="FF68A225"/>
      <color rgb="FF4870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empresa.gencat.cat/ca/inici/index.html" TargetMode="External"/><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5.png"/><Relationship Id="rId1" Type="http://schemas.openxmlformats.org/officeDocument/2006/relationships/hyperlink" Target="#Portada!L7"/></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9.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10.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11.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hyperlink" Target="#Portada!L7"/></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Portada!L7"/></Relationships>
</file>

<file path=xl/drawings/drawing1.xml><?xml version="1.0" encoding="utf-8"?>
<xdr:wsDr xmlns:xdr="http://schemas.openxmlformats.org/drawingml/2006/spreadsheetDrawing" xmlns:a="http://schemas.openxmlformats.org/drawingml/2006/main">
  <xdr:twoCellAnchor>
    <xdr:from>
      <xdr:col>2</xdr:col>
      <xdr:colOff>212726</xdr:colOff>
      <xdr:row>30</xdr:row>
      <xdr:rowOff>65616</xdr:rowOff>
    </xdr:from>
    <xdr:to>
      <xdr:col>6</xdr:col>
      <xdr:colOff>231776</xdr:colOff>
      <xdr:row>31</xdr:row>
      <xdr:rowOff>152399</xdr:rowOff>
    </xdr:to>
    <xdr:sp macro="" textlink="">
      <xdr:nvSpPr>
        <xdr:cNvPr id="4" name="TextBox 3"/>
        <xdr:cNvSpPr txBox="1"/>
      </xdr:nvSpPr>
      <xdr:spPr>
        <a:xfrm>
          <a:off x="1431926" y="5209116"/>
          <a:ext cx="2482850" cy="258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rtl="0">
            <a:defRPr sz="1000"/>
          </a:pPr>
          <a:r>
            <a:rPr lang="ca-ES" sz="1000" b="0" i="0" u="none" strike="noStrike" baseline="0">
              <a:solidFill>
                <a:srgbClr val="000000"/>
              </a:solidFill>
              <a:latin typeface="Arial" panose="020B0604020202020204" pitchFamily="34" charset="0"/>
              <a:cs typeface="Arial" panose="020B0604020202020204" pitchFamily="34" charset="0"/>
            </a:rPr>
            <a:t>Data d'actualització: 03/10/2024</a:t>
          </a:r>
        </a:p>
      </xdr:txBody>
    </xdr:sp>
    <xdr:clientData/>
  </xdr:twoCellAnchor>
  <xdr:twoCellAnchor>
    <xdr:from>
      <xdr:col>2</xdr:col>
      <xdr:colOff>571500</xdr:colOff>
      <xdr:row>30</xdr:row>
      <xdr:rowOff>2118</xdr:rowOff>
    </xdr:from>
    <xdr:to>
      <xdr:col>5</xdr:col>
      <xdr:colOff>504825</xdr:colOff>
      <xdr:row>30</xdr:row>
      <xdr:rowOff>2118</xdr:rowOff>
    </xdr:to>
    <xdr:cxnSp macro="">
      <xdr:nvCxnSpPr>
        <xdr:cNvPr id="6" name="Straight Connector 5" descr="Línea recta&#10;" title="Línea recta"/>
        <xdr:cNvCxnSpPr/>
      </xdr:nvCxnSpPr>
      <xdr:spPr>
        <a:xfrm>
          <a:off x="1790700" y="5145618"/>
          <a:ext cx="1781175" cy="0"/>
        </a:xfrm>
        <a:prstGeom prst="line">
          <a:avLst/>
        </a:prstGeom>
        <a:ln w="12700">
          <a:solidFill>
            <a:srgbClr val="487019"/>
          </a:solidFill>
        </a:ln>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0</xdr:colOff>
      <xdr:row>3</xdr:row>
      <xdr:rowOff>161925</xdr:rowOff>
    </xdr:from>
    <xdr:to>
      <xdr:col>7</xdr:col>
      <xdr:colOff>609600</xdr:colOff>
      <xdr:row>8</xdr:row>
      <xdr:rowOff>142874</xdr:rowOff>
    </xdr:to>
    <xdr:sp macro="" textlink="">
      <xdr:nvSpPr>
        <xdr:cNvPr id="2" name="QuadreDeText 1"/>
        <xdr:cNvSpPr txBox="1"/>
      </xdr:nvSpPr>
      <xdr:spPr>
        <a:xfrm>
          <a:off x="1212850" y="542925"/>
          <a:ext cx="4311650" cy="8381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ca-ES" sz="6300" b="1">
              <a:solidFill>
                <a:srgbClr val="487019"/>
              </a:solidFill>
              <a:effectLst/>
              <a:latin typeface="Arial" panose="020B0604020202020204" pitchFamily="34" charset="0"/>
              <a:ea typeface="+mn-ea"/>
              <a:cs typeface="Arial" panose="020B0604020202020204" pitchFamily="34" charset="0"/>
            </a:rPr>
            <a:t>Turisme</a:t>
          </a:r>
          <a:endParaRPr lang="ca-ES" sz="6300">
            <a:solidFill>
              <a:srgbClr val="487019"/>
            </a:solidFill>
            <a:effectLst/>
            <a:latin typeface="Arial" panose="020B0604020202020204" pitchFamily="34" charset="0"/>
            <a:cs typeface="Arial" panose="020B0604020202020204" pitchFamily="34" charset="0"/>
          </a:endParaRPr>
        </a:p>
      </xdr:txBody>
    </xdr:sp>
    <xdr:clientData/>
  </xdr:twoCellAnchor>
  <xdr:twoCellAnchor editAs="oneCell">
    <xdr:from>
      <xdr:col>1</xdr:col>
      <xdr:colOff>583139</xdr:colOff>
      <xdr:row>34</xdr:row>
      <xdr:rowOff>28355</xdr:rowOff>
    </xdr:from>
    <xdr:to>
      <xdr:col>3</xdr:col>
      <xdr:colOff>382054</xdr:colOff>
      <xdr:row>35</xdr:row>
      <xdr:rowOff>125331</xdr:rowOff>
    </xdr:to>
    <xdr:pic>
      <xdr:nvPicPr>
        <xdr:cNvPr id="9" name="Imatge 3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6389" y="4987705"/>
          <a:ext cx="1030815" cy="2684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266701</xdr:colOff>
      <xdr:row>34</xdr:row>
      <xdr:rowOff>25400</xdr:rowOff>
    </xdr:from>
    <xdr:to>
      <xdr:col>4</xdr:col>
      <xdr:colOff>266701</xdr:colOff>
      <xdr:row>37</xdr:row>
      <xdr:rowOff>12700</xdr:rowOff>
    </xdr:to>
    <xdr:cxnSp macro="">
      <xdr:nvCxnSpPr>
        <xdr:cNvPr id="8" name="Connector recte 7"/>
        <xdr:cNvCxnSpPr/>
      </xdr:nvCxnSpPr>
      <xdr:spPr>
        <a:xfrm>
          <a:off x="2717801" y="4984750"/>
          <a:ext cx="0" cy="5016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247650</xdr:colOff>
      <xdr:row>33</xdr:row>
      <xdr:rowOff>137361</xdr:rowOff>
    </xdr:from>
    <xdr:to>
      <xdr:col>10</xdr:col>
      <xdr:colOff>0</xdr:colOff>
      <xdr:row>37</xdr:row>
      <xdr:rowOff>129340</xdr:rowOff>
    </xdr:to>
    <xdr:sp macro="" textlink="">
      <xdr:nvSpPr>
        <xdr:cNvPr id="3" name="QuadreDeText 2">
          <a:hlinkClick xmlns:r="http://schemas.openxmlformats.org/officeDocument/2006/relationships" r:id="rId2"/>
        </xdr:cNvPr>
        <xdr:cNvSpPr txBox="1"/>
      </xdr:nvSpPr>
      <xdr:spPr>
        <a:xfrm>
          <a:off x="2698750" y="5795211"/>
          <a:ext cx="3492500" cy="677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ca-ES" sz="900">
              <a:latin typeface="Arial" panose="020B0604020202020204" pitchFamily="34" charset="0"/>
              <a:cs typeface="Arial" panose="020B0604020202020204" pitchFamily="34" charset="0"/>
            </a:rPr>
            <a:t>Gabinet Tècnic</a:t>
          </a:r>
        </a:p>
        <a:p>
          <a:r>
            <a:rPr lang="ca-ES" sz="900">
              <a:latin typeface="Arial" panose="020B0604020202020204" pitchFamily="34" charset="0"/>
              <a:cs typeface="Arial" panose="020B0604020202020204" pitchFamily="34" charset="0"/>
            </a:rPr>
            <a:t>Secretaria General</a:t>
          </a:r>
        </a:p>
        <a:p>
          <a:r>
            <a:rPr lang="ca-ES" sz="900">
              <a:latin typeface="Arial" panose="020B0604020202020204" pitchFamily="34" charset="0"/>
              <a:cs typeface="Arial" panose="020B0604020202020204" pitchFamily="34" charset="0"/>
            </a:rPr>
            <a:t>Departament d'Empresa i Treball</a:t>
          </a:r>
        </a:p>
        <a:p>
          <a:r>
            <a:rPr lang="ca-ES" sz="900">
              <a:solidFill>
                <a:schemeClr val="accent1"/>
              </a:solidFill>
              <a:latin typeface="Arial" panose="020B0604020202020204" pitchFamily="34" charset="0"/>
              <a:cs typeface="Arial" panose="020B0604020202020204" pitchFamily="34" charset="0"/>
            </a:rPr>
            <a:t>empresa.gencat.cat/ca/inici</a:t>
          </a:r>
        </a:p>
      </xdr:txBody>
    </xdr:sp>
    <xdr:clientData/>
  </xdr:twoCellAnchor>
  <xdr:twoCellAnchor editAs="oneCell">
    <xdr:from>
      <xdr:col>2</xdr:col>
      <xdr:colOff>527050</xdr:colOff>
      <xdr:row>16</xdr:row>
      <xdr:rowOff>19050</xdr:rowOff>
    </xdr:from>
    <xdr:to>
      <xdr:col>6</xdr:col>
      <xdr:colOff>76200</xdr:colOff>
      <xdr:row>27</xdr:row>
      <xdr:rowOff>146050</xdr:rowOff>
    </xdr:to>
    <xdr:pic>
      <xdr:nvPicPr>
        <xdr:cNvPr id="5" name="Imatge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46250" y="2762250"/>
          <a:ext cx="2012950" cy="2012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1254127</xdr:colOff>
      <xdr:row>0</xdr:row>
      <xdr:rowOff>157158</xdr:rowOff>
    </xdr:from>
    <xdr:to>
      <xdr:col>9</xdr:col>
      <xdr:colOff>23817</xdr:colOff>
      <xdr:row>5</xdr:row>
      <xdr:rowOff>77785</xdr:rowOff>
    </xdr:to>
    <xdr:pic>
      <xdr:nvPicPr>
        <xdr:cNvPr id="2" name="Imatg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02527" y="157158"/>
          <a:ext cx="725490" cy="720727"/>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87377</xdr:rowOff>
    </xdr:to>
    <xdr:pic>
      <xdr:nvPicPr>
        <xdr:cNvPr id="4" name="Imatg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581150" cy="4048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495300</xdr:colOff>
      <xdr:row>1</xdr:row>
      <xdr:rowOff>0</xdr:rowOff>
    </xdr:from>
    <xdr:to>
      <xdr:col>19</xdr:col>
      <xdr:colOff>481015</xdr:colOff>
      <xdr:row>5</xdr:row>
      <xdr:rowOff>87315</xdr:rowOff>
    </xdr:to>
    <xdr:pic>
      <xdr:nvPicPr>
        <xdr:cNvPr id="4" name="Imatge 3">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80300" y="158750"/>
          <a:ext cx="722315" cy="722315"/>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87377</xdr:rowOff>
    </xdr:to>
    <xdr:pic>
      <xdr:nvPicPr>
        <xdr:cNvPr id="6" name="Imatg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581150" cy="4048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736600</xdr:colOff>
      <xdr:row>1</xdr:row>
      <xdr:rowOff>0</xdr:rowOff>
    </xdr:from>
    <xdr:to>
      <xdr:col>15</xdr:col>
      <xdr:colOff>290061</xdr:colOff>
      <xdr:row>5</xdr:row>
      <xdr:rowOff>85727</xdr:rowOff>
    </xdr:to>
    <xdr:pic>
      <xdr:nvPicPr>
        <xdr:cNvPr id="4" name="Imatge 3">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54900" y="158750"/>
          <a:ext cx="725490" cy="720727"/>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87377</xdr:rowOff>
    </xdr:to>
    <xdr:pic>
      <xdr:nvPicPr>
        <xdr:cNvPr id="5" name="Imatg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581150" cy="40487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573100</xdr:colOff>
      <xdr:row>1</xdr:row>
      <xdr:rowOff>0</xdr:rowOff>
    </xdr:from>
    <xdr:to>
      <xdr:col>10</xdr:col>
      <xdr:colOff>1298590</xdr:colOff>
      <xdr:row>5</xdr:row>
      <xdr:rowOff>77789</xdr:rowOff>
    </xdr:to>
    <xdr:pic>
      <xdr:nvPicPr>
        <xdr:cNvPr id="5" name="Imatge 4">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56500" y="158750"/>
          <a:ext cx="725490" cy="719139"/>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78306</xdr:rowOff>
    </xdr:to>
    <xdr:pic>
      <xdr:nvPicPr>
        <xdr:cNvPr id="4" name="Imatg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581150" cy="40487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139700</xdr:colOff>
      <xdr:row>1</xdr:row>
      <xdr:rowOff>0</xdr:rowOff>
    </xdr:from>
    <xdr:to>
      <xdr:col>12</xdr:col>
      <xdr:colOff>344490</xdr:colOff>
      <xdr:row>5</xdr:row>
      <xdr:rowOff>79377</xdr:rowOff>
    </xdr:to>
    <xdr:pic>
      <xdr:nvPicPr>
        <xdr:cNvPr id="6" name="Imatge 5">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61250" y="158750"/>
          <a:ext cx="725490" cy="720727"/>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78306</xdr:rowOff>
    </xdr:to>
    <xdr:pic>
      <xdr:nvPicPr>
        <xdr:cNvPr id="4" name="Imatg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581150" cy="4048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552450</xdr:colOff>
      <xdr:row>1</xdr:row>
      <xdr:rowOff>0</xdr:rowOff>
    </xdr:from>
    <xdr:to>
      <xdr:col>12</xdr:col>
      <xdr:colOff>642940</xdr:colOff>
      <xdr:row>5</xdr:row>
      <xdr:rowOff>89960</xdr:rowOff>
    </xdr:to>
    <xdr:pic>
      <xdr:nvPicPr>
        <xdr:cNvPr id="6" name="Imatge 5">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48550" y="158750"/>
          <a:ext cx="725490" cy="720727"/>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87377</xdr:rowOff>
    </xdr:to>
    <xdr:pic>
      <xdr:nvPicPr>
        <xdr:cNvPr id="4" name="Imatg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581150" cy="40487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95250</xdr:colOff>
      <xdr:row>1</xdr:row>
      <xdr:rowOff>0</xdr:rowOff>
    </xdr:from>
    <xdr:to>
      <xdr:col>10</xdr:col>
      <xdr:colOff>820740</xdr:colOff>
      <xdr:row>5</xdr:row>
      <xdr:rowOff>79377</xdr:rowOff>
    </xdr:to>
    <xdr:pic>
      <xdr:nvPicPr>
        <xdr:cNvPr id="6" name="Imatge 5">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48550" y="158750"/>
          <a:ext cx="725490" cy="720727"/>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78306</xdr:rowOff>
    </xdr:to>
    <xdr:pic>
      <xdr:nvPicPr>
        <xdr:cNvPr id="4" name="Imatg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581150" cy="4048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0</xdr:colOff>
      <xdr:row>1</xdr:row>
      <xdr:rowOff>0</xdr:rowOff>
    </xdr:from>
    <xdr:to>
      <xdr:col>16</xdr:col>
      <xdr:colOff>725490</xdr:colOff>
      <xdr:row>5</xdr:row>
      <xdr:rowOff>79377</xdr:rowOff>
    </xdr:to>
    <xdr:pic>
      <xdr:nvPicPr>
        <xdr:cNvPr id="6" name="Imatge 5">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54900" y="158750"/>
          <a:ext cx="725490" cy="720727"/>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78306</xdr:rowOff>
    </xdr:to>
    <xdr:pic>
      <xdr:nvPicPr>
        <xdr:cNvPr id="4" name="Imatg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581150" cy="40487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831850</xdr:colOff>
      <xdr:row>1</xdr:row>
      <xdr:rowOff>0</xdr:rowOff>
    </xdr:from>
    <xdr:to>
      <xdr:col>13</xdr:col>
      <xdr:colOff>505961</xdr:colOff>
      <xdr:row>5</xdr:row>
      <xdr:rowOff>60327</xdr:rowOff>
    </xdr:to>
    <xdr:pic>
      <xdr:nvPicPr>
        <xdr:cNvPr id="6" name="Imatge 5">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54900" y="165100"/>
          <a:ext cx="725490" cy="720727"/>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66210</xdr:rowOff>
    </xdr:to>
    <xdr:pic>
      <xdr:nvPicPr>
        <xdr:cNvPr id="4" name="Imatg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581150" cy="40487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-1</xdr:colOff>
      <xdr:row>0</xdr:row>
      <xdr:rowOff>142874</xdr:rowOff>
    </xdr:from>
    <xdr:to>
      <xdr:col>22</xdr:col>
      <xdr:colOff>733467</xdr:colOff>
      <xdr:row>6</xdr:row>
      <xdr:rowOff>11154</xdr:rowOff>
    </xdr:to>
    <xdr:pic>
      <xdr:nvPicPr>
        <xdr:cNvPr id="2" name="Imatg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75562" y="142874"/>
          <a:ext cx="733468" cy="733468"/>
        </a:xfrm>
        <a:prstGeom prst="rect">
          <a:avLst/>
        </a:prstGeom>
        <a:effectLst>
          <a:outerShdw blurRad="50800" dist="38100" dir="2700000" algn="tl" rotWithShape="0">
            <a:prstClr val="black">
              <a:alpha val="40000"/>
            </a:prst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762000</xdr:colOff>
      <xdr:row>1</xdr:row>
      <xdr:rowOff>0</xdr:rowOff>
    </xdr:from>
    <xdr:to>
      <xdr:col>6</xdr:col>
      <xdr:colOff>687390</xdr:colOff>
      <xdr:row>5</xdr:row>
      <xdr:rowOff>85727</xdr:rowOff>
    </xdr:to>
    <xdr:pic>
      <xdr:nvPicPr>
        <xdr:cNvPr id="3" name="Imatge 2">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48550" y="158750"/>
          <a:ext cx="725490" cy="720727"/>
        </a:xfrm>
        <a:prstGeom prst="rect">
          <a:avLst/>
        </a:prstGeom>
        <a:effectLst>
          <a:outerShdw blurRad="50800" dist="38100" dir="2700000" algn="tl" rotWithShape="0">
            <a:prstClr val="black">
              <a:alpha val="40000"/>
            </a:prstClr>
          </a:outerShdw>
        </a:effectLst>
      </xdr:spPr>
    </xdr:pic>
    <xdr:clientData/>
  </xdr:twoCellAnchor>
</xdr:wsDr>
</file>

<file path=xl/theme/theme1.xml><?xml version="1.0" encoding="utf-8"?>
<a:theme xmlns:a="http://schemas.openxmlformats.org/drawingml/2006/main" name="Tema de l'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www.ine.es/dyngs/INEbase/es/operacion.htm?c=Estadistica_C&amp;cid=1254736176996&amp;menu=ultiDatos&amp;idp=1254735576863" TargetMode="External"/><Relationship Id="rId2" Type="http://schemas.openxmlformats.org/officeDocument/2006/relationships/hyperlink" Target="http://www.ine.es/" TargetMode="External"/><Relationship Id="rId1" Type="http://schemas.openxmlformats.org/officeDocument/2006/relationships/hyperlink" Target="http://www.iet.tourspain.es/" TargetMode="External"/><Relationship Id="rId5" Type="http://schemas.openxmlformats.org/officeDocument/2006/relationships/drawing" Target="../drawings/drawing11.xml"/><Relationship Id="rId4" Type="http://schemas.openxmlformats.org/officeDocument/2006/relationships/hyperlink" Target="https://www.ine.es/dyngs/INEbase/es/operacion.htm?c=Estadistica_C&amp;cid=1254736176996&amp;menu=metodologia&amp;idp=1254735576863"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creativecommons.org/licenses/by-nc-nd/3.0/es/legalcode.ca" TargetMode="External"/><Relationship Id="rId1" Type="http://schemas.openxmlformats.org/officeDocument/2006/relationships/hyperlink" Target="https://empresa.gencat.cat/ca/departament/serveis/estudis-i-estadistiques/turisme/demanda-turistica/" TargetMode="External"/><Relationship Id="rId4"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1">
    <pageSetUpPr fitToPage="1"/>
  </sheetPr>
  <dimension ref="B1:P70"/>
  <sheetViews>
    <sheetView showGridLines="0" tabSelected="1" zoomScaleNormal="100" workbookViewId="0"/>
  </sheetViews>
  <sheetFormatPr defaultColWidth="8.6640625" defaultRowHeight="13.2" x14ac:dyDescent="0.25"/>
  <cols>
    <col min="2" max="9" width="8.77734375" customWidth="1"/>
    <col min="10" max="10" width="9.44140625" customWidth="1"/>
    <col min="11" max="11" width="10.21875" customWidth="1"/>
    <col min="12" max="12" width="7" customWidth="1"/>
    <col min="13" max="13" width="46.77734375" customWidth="1"/>
    <col min="14" max="16" width="8.77734375" style="6" customWidth="1"/>
    <col min="17" max="19" width="8.77734375" customWidth="1"/>
  </cols>
  <sheetData>
    <row r="1" spans="2:13" ht="13.5" customHeight="1" x14ac:dyDescent="0.25"/>
    <row r="2" spans="2:13" ht="13.5" customHeight="1" thickBot="1" x14ac:dyDescent="0.3">
      <c r="B2" s="234"/>
      <c r="C2" s="234"/>
      <c r="D2" s="234"/>
      <c r="E2" s="234"/>
      <c r="F2" s="234"/>
      <c r="G2" s="234"/>
      <c r="H2" s="234"/>
      <c r="I2" s="234"/>
      <c r="J2" s="234"/>
      <c r="K2" s="234"/>
      <c r="L2" s="234"/>
      <c r="M2" s="234"/>
    </row>
    <row r="3" spans="2:13" ht="13.5" customHeight="1" thickTop="1" x14ac:dyDescent="0.25">
      <c r="B3" s="99"/>
      <c r="C3" s="99"/>
      <c r="D3" s="99"/>
      <c r="E3" s="99"/>
      <c r="F3" s="99"/>
      <c r="G3" s="99"/>
      <c r="H3" s="99"/>
      <c r="I3" s="99"/>
      <c r="J3" s="99"/>
      <c r="K3" s="99"/>
      <c r="L3" s="99"/>
      <c r="M3" s="99"/>
    </row>
    <row r="4" spans="2:13" ht="13.5" customHeight="1" x14ac:dyDescent="0.25">
      <c r="K4" s="6"/>
      <c r="L4" s="6"/>
      <c r="M4" s="6"/>
    </row>
    <row r="5" spans="2:13" ht="13.5" customHeight="1" x14ac:dyDescent="0.25"/>
    <row r="6" spans="2:13" ht="13.5" customHeight="1" x14ac:dyDescent="0.4">
      <c r="H6" s="91"/>
      <c r="I6" s="91"/>
      <c r="J6" s="91"/>
      <c r="M6" s="231"/>
    </row>
    <row r="7" spans="2:13" ht="13.5" customHeight="1" x14ac:dyDescent="0.25">
      <c r="J7" s="99"/>
      <c r="L7" s="395" t="s">
        <v>541</v>
      </c>
      <c r="M7" s="395"/>
    </row>
    <row r="8" spans="2:13" ht="13.5" customHeight="1" x14ac:dyDescent="0.25">
      <c r="H8" s="91"/>
      <c r="I8" s="91"/>
      <c r="J8" s="99"/>
      <c r="L8" s="395"/>
      <c r="M8" s="395"/>
    </row>
    <row r="9" spans="2:13" ht="13.5" customHeight="1" x14ac:dyDescent="0.25">
      <c r="H9" s="91"/>
      <c r="I9" s="91"/>
      <c r="J9" s="99"/>
      <c r="L9" s="228"/>
      <c r="M9" s="228"/>
    </row>
    <row r="10" spans="2:13" ht="13.5" customHeight="1" x14ac:dyDescent="0.25">
      <c r="C10" s="398" t="s">
        <v>540</v>
      </c>
      <c r="D10" s="398"/>
      <c r="E10" s="398"/>
      <c r="F10" s="398"/>
      <c r="G10" s="398"/>
      <c r="J10" s="99"/>
      <c r="L10" s="226" t="s">
        <v>542</v>
      </c>
      <c r="M10" s="226"/>
    </row>
    <row r="11" spans="2:13" ht="13.5" customHeight="1" x14ac:dyDescent="0.25">
      <c r="C11" s="398"/>
      <c r="D11" s="398"/>
      <c r="E11" s="398"/>
      <c r="F11" s="398"/>
      <c r="G11" s="398"/>
      <c r="J11" s="99"/>
      <c r="L11" s="233">
        <v>1</v>
      </c>
      <c r="M11" s="227" t="s">
        <v>441</v>
      </c>
    </row>
    <row r="12" spans="2:13" ht="13.5" customHeight="1" x14ac:dyDescent="0.25">
      <c r="J12" s="99"/>
      <c r="L12" s="223"/>
      <c r="M12" s="223"/>
    </row>
    <row r="13" spans="2:13" ht="13.5" customHeight="1" x14ac:dyDescent="0.25">
      <c r="C13" s="399" t="s">
        <v>600</v>
      </c>
      <c r="D13" s="399"/>
      <c r="E13" s="399"/>
      <c r="F13" s="399"/>
      <c r="G13" s="399"/>
      <c r="J13" s="99"/>
      <c r="L13" s="226"/>
      <c r="M13" s="226"/>
    </row>
    <row r="14" spans="2:13" ht="13.5" customHeight="1" x14ac:dyDescent="0.25">
      <c r="C14" s="399"/>
      <c r="D14" s="399"/>
      <c r="E14" s="399"/>
      <c r="F14" s="399"/>
      <c r="G14" s="399"/>
      <c r="J14" s="99"/>
      <c r="L14" s="226" t="s">
        <v>543</v>
      </c>
      <c r="M14" s="226"/>
    </row>
    <row r="15" spans="2:13" ht="13.5" customHeight="1" x14ac:dyDescent="0.25">
      <c r="C15" s="246"/>
      <c r="D15" s="246"/>
      <c r="E15" s="246"/>
      <c r="F15" s="246"/>
      <c r="G15" s="246"/>
      <c r="J15" s="99"/>
      <c r="L15" s="233">
        <v>2</v>
      </c>
      <c r="M15" s="227" t="s">
        <v>452</v>
      </c>
    </row>
    <row r="16" spans="2:13" ht="13.5" customHeight="1" x14ac:dyDescent="0.25">
      <c r="J16" s="99"/>
      <c r="L16" s="233">
        <v>3</v>
      </c>
      <c r="M16" s="227" t="s">
        <v>453</v>
      </c>
    </row>
    <row r="17" spans="5:13" ht="13.5" customHeight="1" x14ac:dyDescent="0.25">
      <c r="J17" s="99"/>
      <c r="L17" s="233">
        <v>4</v>
      </c>
      <c r="M17" s="227" t="s">
        <v>454</v>
      </c>
    </row>
    <row r="18" spans="5:13" ht="13.5" customHeight="1" x14ac:dyDescent="0.25">
      <c r="G18" s="91"/>
      <c r="H18" s="91"/>
      <c r="I18" s="91"/>
      <c r="J18" s="99"/>
      <c r="L18" s="233">
        <v>5</v>
      </c>
      <c r="M18" s="227" t="s">
        <v>455</v>
      </c>
    </row>
    <row r="19" spans="5:13" ht="13.5" customHeight="1" x14ac:dyDescent="0.25">
      <c r="G19" s="99"/>
      <c r="H19" s="99"/>
      <c r="I19" s="99"/>
      <c r="J19" s="99"/>
      <c r="L19" s="233">
        <v>6</v>
      </c>
      <c r="M19" s="227" t="s">
        <v>456</v>
      </c>
    </row>
    <row r="20" spans="5:13" ht="13.5" customHeight="1" x14ac:dyDescent="0.25">
      <c r="G20" s="6"/>
      <c r="H20" s="6"/>
      <c r="I20" s="6"/>
      <c r="J20" s="99"/>
      <c r="L20" s="233">
        <v>7</v>
      </c>
      <c r="M20" s="227" t="s">
        <v>457</v>
      </c>
    </row>
    <row r="21" spans="5:13" ht="13.5" customHeight="1" x14ac:dyDescent="0.25">
      <c r="H21" t="s">
        <v>555</v>
      </c>
      <c r="J21" s="99"/>
      <c r="L21" s="233">
        <v>8</v>
      </c>
      <c r="M21" s="227" t="s">
        <v>458</v>
      </c>
    </row>
    <row r="22" spans="5:13" ht="13.5" customHeight="1" x14ac:dyDescent="0.25">
      <c r="J22" s="99"/>
      <c r="L22" s="230"/>
    </row>
    <row r="23" spans="5:13" ht="13.5" customHeight="1" x14ac:dyDescent="0.25">
      <c r="J23" s="99"/>
      <c r="L23" s="223"/>
      <c r="M23" s="223"/>
    </row>
    <row r="24" spans="5:13" ht="13.5" customHeight="1" x14ac:dyDescent="0.25">
      <c r="J24" s="99"/>
      <c r="L24" s="226" t="s">
        <v>544</v>
      </c>
      <c r="M24" s="226"/>
    </row>
    <row r="25" spans="5:13" ht="13.5" customHeight="1" x14ac:dyDescent="0.25">
      <c r="J25" s="99"/>
      <c r="L25" s="233">
        <v>9</v>
      </c>
      <c r="M25" s="227" t="s">
        <v>459</v>
      </c>
    </row>
    <row r="26" spans="5:13" ht="13.5" customHeight="1" x14ac:dyDescent="0.25">
      <c r="J26" s="99"/>
      <c r="L26" s="233"/>
      <c r="M26" s="227"/>
    </row>
    <row r="27" spans="5:13" ht="13.5" customHeight="1" x14ac:dyDescent="0.25">
      <c r="J27" s="99"/>
      <c r="L27" s="233"/>
      <c r="M27" s="226"/>
    </row>
    <row r="28" spans="5:13" ht="13.5" customHeight="1" x14ac:dyDescent="0.25">
      <c r="J28" s="99"/>
      <c r="L28" s="233">
        <v>10</v>
      </c>
      <c r="M28" s="361" t="s">
        <v>563</v>
      </c>
    </row>
    <row r="29" spans="5:13" ht="13.5" customHeight="1" x14ac:dyDescent="0.25">
      <c r="J29" s="99"/>
      <c r="L29" s="233"/>
      <c r="M29" s="361"/>
    </row>
    <row r="30" spans="5:13" ht="13.5" customHeight="1" x14ac:dyDescent="0.25">
      <c r="J30" s="99"/>
      <c r="L30" s="233"/>
      <c r="M30" s="229"/>
    </row>
    <row r="31" spans="5:13" ht="13.5" customHeight="1" x14ac:dyDescent="0.25">
      <c r="E31" s="397"/>
      <c r="F31" s="397"/>
      <c r="G31" s="397"/>
      <c r="J31" s="99"/>
      <c r="L31" s="233">
        <v>11</v>
      </c>
      <c r="M31" s="229" t="s">
        <v>513</v>
      </c>
    </row>
    <row r="32" spans="5:13" ht="13.5" customHeight="1" x14ac:dyDescent="0.25">
      <c r="E32" s="360"/>
      <c r="F32" s="360"/>
      <c r="G32" s="360"/>
      <c r="J32" s="99"/>
      <c r="L32" s="233"/>
      <c r="M32" s="229"/>
    </row>
    <row r="33" spans="5:13" ht="13.5" customHeight="1" x14ac:dyDescent="0.25">
      <c r="E33" s="360"/>
      <c r="F33" s="360"/>
      <c r="G33" s="360"/>
      <c r="J33" s="99"/>
      <c r="L33" s="233"/>
      <c r="M33" s="229"/>
    </row>
    <row r="34" spans="5:13" ht="13.5" customHeight="1" x14ac:dyDescent="0.25">
      <c r="E34" s="360"/>
      <c r="F34" s="360"/>
      <c r="G34" s="360"/>
      <c r="J34" s="99"/>
      <c r="L34" s="233"/>
      <c r="M34" s="229"/>
    </row>
    <row r="35" spans="5:13" ht="13.5" customHeight="1" x14ac:dyDescent="0.25">
      <c r="E35" s="397"/>
      <c r="F35" s="397"/>
      <c r="G35" s="397"/>
      <c r="J35" s="99"/>
    </row>
    <row r="36" spans="5:13" ht="13.5" customHeight="1" x14ac:dyDescent="0.25">
      <c r="E36" s="397"/>
      <c r="F36" s="397"/>
      <c r="G36" s="397"/>
      <c r="H36" s="6"/>
      <c r="I36" s="6"/>
      <c r="J36" s="99"/>
      <c r="K36" s="6"/>
      <c r="L36" s="6"/>
      <c r="M36" s="6"/>
    </row>
    <row r="37" spans="5:13" ht="13.5" customHeight="1" thickBot="1" x14ac:dyDescent="0.3">
      <c r="E37" s="396"/>
      <c r="F37" s="396"/>
      <c r="G37" s="396"/>
      <c r="H37" s="234"/>
      <c r="I37" s="234"/>
      <c r="J37" s="235"/>
      <c r="K37" s="234"/>
      <c r="L37" s="234"/>
      <c r="M37" s="234"/>
    </row>
    <row r="38" spans="5:13" ht="13.5" customHeight="1" thickTop="1" x14ac:dyDescent="0.25">
      <c r="H38" s="6"/>
      <c r="I38" s="6"/>
      <c r="J38" s="6"/>
      <c r="K38" s="91"/>
      <c r="L38" s="91"/>
      <c r="M38" s="91"/>
    </row>
    <row r="39" spans="5:13" ht="13.5" customHeight="1" x14ac:dyDescent="0.25"/>
    <row r="40" spans="5:13" ht="13.5" customHeight="1" x14ac:dyDescent="0.25"/>
    <row r="41" spans="5:13" ht="13.5" customHeight="1" x14ac:dyDescent="0.25"/>
    <row r="42" spans="5:13" ht="13.5" customHeight="1" x14ac:dyDescent="0.25"/>
    <row r="43" spans="5:13" ht="13.5" customHeight="1" x14ac:dyDescent="0.25"/>
    <row r="44" spans="5:13" ht="13.5" customHeight="1" x14ac:dyDescent="0.25"/>
    <row r="45" spans="5:13" ht="13.5" customHeight="1" x14ac:dyDescent="0.25"/>
    <row r="52" spans="8:10" ht="18" customHeight="1" x14ac:dyDescent="0.25">
      <c r="H52" s="87"/>
      <c r="I52" s="87"/>
      <c r="J52" s="87"/>
    </row>
    <row r="53" spans="8:10" x14ac:dyDescent="0.25">
      <c r="H53" s="87"/>
      <c r="I53" s="87"/>
      <c r="J53" s="87"/>
    </row>
    <row r="54" spans="8:10" x14ac:dyDescent="0.25">
      <c r="H54" s="87"/>
      <c r="I54" s="87"/>
      <c r="J54" s="87"/>
    </row>
    <row r="55" spans="8:10" x14ac:dyDescent="0.25">
      <c r="H55" s="87"/>
      <c r="I55" s="87"/>
      <c r="J55" s="140"/>
    </row>
    <row r="56" spans="8:10" x14ac:dyDescent="0.25">
      <c r="H56" s="87"/>
      <c r="I56" s="87"/>
      <c r="J56" s="87"/>
    </row>
    <row r="57" spans="8:10" x14ac:dyDescent="0.25">
      <c r="H57" s="87"/>
      <c r="I57" s="87"/>
      <c r="J57" s="87"/>
    </row>
    <row r="58" spans="8:10" x14ac:dyDescent="0.25">
      <c r="H58" s="87"/>
      <c r="I58" s="87"/>
      <c r="J58" s="87"/>
    </row>
    <row r="59" spans="8:10" x14ac:dyDescent="0.25">
      <c r="H59" s="87"/>
      <c r="I59" s="87"/>
      <c r="J59" s="87"/>
    </row>
    <row r="60" spans="8:10" x14ac:dyDescent="0.25">
      <c r="H60" s="87"/>
      <c r="I60" s="87"/>
      <c r="J60" s="87"/>
    </row>
    <row r="61" spans="8:10" x14ac:dyDescent="0.25">
      <c r="H61" s="87"/>
      <c r="I61" s="87"/>
      <c r="J61" s="87"/>
    </row>
    <row r="62" spans="8:10" x14ac:dyDescent="0.25">
      <c r="H62" s="87"/>
      <c r="I62" s="87"/>
      <c r="J62" s="87"/>
    </row>
    <row r="63" spans="8:10" x14ac:dyDescent="0.25">
      <c r="H63" s="87"/>
      <c r="I63" s="87"/>
      <c r="J63" s="87"/>
    </row>
    <row r="64" spans="8:10" x14ac:dyDescent="0.25">
      <c r="H64" s="87"/>
      <c r="I64" s="87"/>
      <c r="J64" s="87"/>
    </row>
    <row r="65" spans="6:10" x14ac:dyDescent="0.25">
      <c r="H65" s="87"/>
      <c r="I65" s="87"/>
      <c r="J65" s="87"/>
    </row>
    <row r="66" spans="6:10" x14ac:dyDescent="0.25">
      <c r="H66" s="87"/>
      <c r="I66" s="87"/>
      <c r="J66" s="87"/>
    </row>
    <row r="67" spans="6:10" ht="12.75" customHeight="1" x14ac:dyDescent="0.25">
      <c r="H67" s="87"/>
      <c r="I67" s="87"/>
      <c r="J67" s="87"/>
    </row>
    <row r="68" spans="6:10" x14ac:dyDescent="0.25">
      <c r="H68" s="87"/>
      <c r="I68" s="87"/>
      <c r="J68" s="87"/>
    </row>
    <row r="69" spans="6:10" x14ac:dyDescent="0.25">
      <c r="F69" s="87"/>
      <c r="G69" s="87"/>
      <c r="H69" s="87"/>
      <c r="I69" s="87"/>
      <c r="J69" s="87"/>
    </row>
    <row r="70" spans="6:10" x14ac:dyDescent="0.25">
      <c r="F70" s="87"/>
      <c r="G70" s="87"/>
      <c r="H70" s="87"/>
      <c r="I70" s="87"/>
      <c r="J70" s="87"/>
    </row>
  </sheetData>
  <mergeCells count="7">
    <mergeCell ref="L7:M8"/>
    <mergeCell ref="E37:G37"/>
    <mergeCell ref="E36:G36"/>
    <mergeCell ref="E35:G35"/>
    <mergeCell ref="E31:G31"/>
    <mergeCell ref="C10:G11"/>
    <mergeCell ref="C13:G14"/>
  </mergeCells>
  <phoneticPr fontId="1" type="noConversion"/>
  <hyperlinks>
    <hyperlink ref="M11" location="'Tipus de visitant'!A1" display="Per tipus de visitant"/>
    <hyperlink ref="M15" location="'País emissor tradicional'!A1" display="Per principals països emissors tradicionals"/>
    <hyperlink ref="M16" location="'Altres països d''interès'!A1" display="Per altres països emissors d'interès"/>
    <hyperlink ref="M17" location="'Via accés'!A1" display="Per via d'accés"/>
    <hyperlink ref="M18" location="'Motiu del viatge'!A1" display="Per motiu del viatge"/>
    <hyperlink ref="M19" location="'Tipus d''allotjament'!A1" display="Per tipus d'allotjament"/>
    <hyperlink ref="M20" location="'Organització del viatge'!A1" display="Per tipus d'organització del viatge"/>
    <hyperlink ref="M21" location="'Trams de pernoctacions'!A1" display="Per trams de pernoctacions"/>
    <hyperlink ref="M25" location="'Comunitats autònomes'!A1" display="Per comunitat autònoma de destinació principal"/>
    <hyperlink ref="M31" location="Crèdits!A1" display="Crèdits"/>
    <hyperlink ref="M28" location="'Notes metodològiques'!A1" display="Notes metodològiques"/>
  </hyperlinks>
  <pageMargins left="0.23622047244094491" right="0.23622047244094491" top="0.74803149606299213" bottom="0.74803149606299213" header="0.31496062992125984" footer="0.31496062992125984"/>
  <pageSetup paperSize="9" scale="95"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2"/>
  <dimension ref="A2:X379"/>
  <sheetViews>
    <sheetView showGridLines="0" zoomScaleNormal="100" workbookViewId="0">
      <pane xSplit="1" ySplit="11" topLeftCell="B12" activePane="bottomRight" state="frozen"/>
      <selection activeCell="B12" sqref="B12"/>
      <selection pane="topRight" activeCell="B12" sqref="B12"/>
      <selection pane="bottomLeft" activeCell="B12" sqref="B12"/>
      <selection pane="bottomRight"/>
    </sheetView>
  </sheetViews>
  <sheetFormatPr defaultColWidth="9.109375" defaultRowHeight="13.2" x14ac:dyDescent="0.25"/>
  <cols>
    <col min="1" max="1" width="28" style="100" customWidth="1"/>
    <col min="2" max="2" width="15.6640625" style="83" customWidth="1"/>
    <col min="3" max="3" width="1.77734375" style="260" customWidth="1"/>
    <col min="4" max="4" width="15.6640625" style="83" customWidth="1"/>
    <col min="5" max="5" width="1.77734375" style="260" customWidth="1"/>
    <col min="6" max="6" width="15.6640625" style="83" customWidth="1"/>
    <col min="7" max="7" width="1.77734375" style="260" customWidth="1"/>
    <col min="8" max="8" width="9.109375" style="91"/>
    <col min="9" max="9" width="28" style="100" customWidth="1"/>
    <col min="10" max="10" width="16" style="83" customWidth="1"/>
    <col min="11" max="11" width="1.77734375" style="260" customWidth="1"/>
    <col min="12" max="12" width="16" style="83" customWidth="1"/>
    <col min="13" max="13" width="1.77734375" style="260" customWidth="1"/>
    <col min="14" max="14" width="16" style="83" customWidth="1"/>
    <col min="15" max="15" width="1.77734375" style="260" customWidth="1"/>
    <col min="16" max="16" width="9.109375" style="91"/>
    <col min="17" max="17" width="28" style="100" customWidth="1"/>
    <col min="18" max="18" width="16" style="83" customWidth="1"/>
    <col min="19" max="19" width="1.77734375" style="260" customWidth="1"/>
    <col min="20" max="20" width="16" style="83" customWidth="1"/>
    <col min="21" max="21" width="1.77734375" style="260" customWidth="1"/>
    <col min="22" max="22" width="16" style="83" customWidth="1"/>
    <col min="23" max="23" width="1.77734375" style="260" customWidth="1"/>
    <col min="24" max="16384" width="9.109375" style="91"/>
  </cols>
  <sheetData>
    <row r="2" spans="1:24" x14ac:dyDescent="0.25">
      <c r="D2" s="248" t="s">
        <v>545</v>
      </c>
      <c r="I2" s="232"/>
    </row>
    <row r="3" spans="1:24" x14ac:dyDescent="0.25">
      <c r="D3" s="196" t="s">
        <v>559</v>
      </c>
      <c r="E3" s="281"/>
      <c r="G3" s="196"/>
      <c r="M3" s="196"/>
      <c r="O3" s="196"/>
      <c r="S3" s="196"/>
      <c r="U3" s="196"/>
      <c r="W3" s="196"/>
    </row>
    <row r="4" spans="1:24" x14ac:dyDescent="0.25">
      <c r="D4" s="196" t="s">
        <v>560</v>
      </c>
      <c r="E4" s="196"/>
      <c r="G4" s="196"/>
      <c r="I4" s="196"/>
      <c r="M4" s="196"/>
      <c r="O4" s="196"/>
      <c r="S4" s="196"/>
      <c r="U4" s="196"/>
      <c r="W4" s="196"/>
    </row>
    <row r="5" spans="1:24" x14ac:dyDescent="0.25">
      <c r="D5" s="196" t="s">
        <v>561</v>
      </c>
      <c r="E5"/>
      <c r="G5" s="196"/>
      <c r="M5" s="196"/>
      <c r="O5" s="196"/>
      <c r="S5" s="196"/>
      <c r="U5" s="196"/>
      <c r="W5" s="196"/>
    </row>
    <row r="6" spans="1:24" x14ac:dyDescent="0.25">
      <c r="D6" s="196" t="s">
        <v>562</v>
      </c>
      <c r="E6"/>
      <c r="G6" s="196"/>
      <c r="M6" s="196"/>
      <c r="O6" s="196"/>
      <c r="S6" s="196"/>
      <c r="U6" s="196"/>
      <c r="W6" s="196"/>
    </row>
    <row r="7" spans="1:24" x14ac:dyDescent="0.25">
      <c r="D7" s="225"/>
      <c r="E7" s="196"/>
      <c r="G7" s="196"/>
      <c r="M7" s="196"/>
      <c r="O7" s="196"/>
      <c r="S7" s="196"/>
      <c r="U7" s="196"/>
      <c r="W7" s="196"/>
    </row>
    <row r="8" spans="1:24" x14ac:dyDescent="0.25">
      <c r="A8" s="94"/>
      <c r="B8" s="95"/>
      <c r="C8" s="262"/>
      <c r="I8" s="94"/>
      <c r="J8" s="95"/>
      <c r="K8" s="262"/>
      <c r="Q8" s="94"/>
    </row>
    <row r="9" spans="1:24" x14ac:dyDescent="0.25">
      <c r="A9" s="96" t="s">
        <v>437</v>
      </c>
      <c r="B9" s="98"/>
      <c r="C9" s="263"/>
      <c r="D9" s="80"/>
      <c r="E9" s="275"/>
      <c r="F9" s="80"/>
      <c r="G9" s="275"/>
      <c r="H9" s="99"/>
      <c r="I9" s="96" t="s">
        <v>438</v>
      </c>
      <c r="J9" s="98"/>
      <c r="K9" s="263"/>
      <c r="L9" s="80"/>
      <c r="M9" s="275"/>
      <c r="N9" s="80"/>
      <c r="O9" s="275"/>
      <c r="P9" s="99"/>
      <c r="Q9" s="96" t="s">
        <v>439</v>
      </c>
      <c r="R9" s="80"/>
      <c r="S9" s="275"/>
      <c r="T9" s="80"/>
      <c r="U9" s="275"/>
      <c r="V9" s="80"/>
      <c r="W9" s="275"/>
      <c r="X9" s="99"/>
    </row>
    <row r="10" spans="1:24" ht="12.75" customHeight="1" x14ac:dyDescent="0.25">
      <c r="A10" s="101"/>
      <c r="B10" s="103"/>
      <c r="C10" s="264"/>
      <c r="D10" s="103"/>
      <c r="E10" s="264"/>
      <c r="F10" s="293"/>
      <c r="G10" s="92" t="s">
        <v>436</v>
      </c>
      <c r="H10" s="294"/>
      <c r="J10" s="105"/>
      <c r="K10" s="264"/>
      <c r="L10" s="105"/>
      <c r="M10" s="264"/>
      <c r="O10" s="106" t="s">
        <v>5</v>
      </c>
      <c r="P10" s="99"/>
      <c r="R10" s="106"/>
      <c r="S10" s="264"/>
      <c r="T10" s="106"/>
      <c r="U10" s="264"/>
      <c r="W10" s="106" t="s">
        <v>6</v>
      </c>
    </row>
    <row r="11" spans="1:24" s="108" customFormat="1" ht="26.1" customHeight="1" x14ac:dyDescent="0.25">
      <c r="A11" s="93" t="s">
        <v>8</v>
      </c>
      <c r="B11" s="88" t="s">
        <v>256</v>
      </c>
      <c r="C11" s="265"/>
      <c r="D11" s="88" t="s">
        <v>9</v>
      </c>
      <c r="E11" s="265"/>
      <c r="F11" s="88" t="s">
        <v>10</v>
      </c>
      <c r="G11" s="265"/>
      <c r="H11" s="107"/>
      <c r="I11" s="93" t="s">
        <v>8</v>
      </c>
      <c r="J11" s="88" t="s">
        <v>256</v>
      </c>
      <c r="K11" s="265"/>
      <c r="L11" s="88" t="s">
        <v>9</v>
      </c>
      <c r="M11" s="265"/>
      <c r="N11" s="88" t="s">
        <v>10</v>
      </c>
      <c r="O11" s="265"/>
      <c r="P11" s="97"/>
      <c r="Q11" s="93" t="s">
        <v>8</v>
      </c>
      <c r="R11" s="88" t="s">
        <v>256</v>
      </c>
      <c r="S11" s="265"/>
      <c r="T11" s="88" t="s">
        <v>9</v>
      </c>
      <c r="U11" s="265"/>
      <c r="V11" s="88" t="s">
        <v>10</v>
      </c>
      <c r="W11" s="265"/>
    </row>
    <row r="12" spans="1:24" s="108" customFormat="1" x14ac:dyDescent="0.25">
      <c r="A12" s="178" t="s">
        <v>529</v>
      </c>
      <c r="B12" s="179"/>
      <c r="C12" s="266"/>
      <c r="D12" s="179"/>
      <c r="E12" s="266"/>
      <c r="F12" s="179"/>
      <c r="G12" s="266"/>
      <c r="H12" s="107"/>
      <c r="I12" s="178" t="s">
        <v>529</v>
      </c>
      <c r="J12" s="179"/>
      <c r="K12" s="266"/>
      <c r="L12" s="179"/>
      <c r="M12" s="266"/>
      <c r="N12" s="179"/>
      <c r="O12" s="266"/>
      <c r="P12" s="97"/>
      <c r="Q12" s="178" t="s">
        <v>529</v>
      </c>
      <c r="R12" s="179"/>
      <c r="S12" s="266"/>
      <c r="T12" s="179"/>
      <c r="U12" s="266"/>
      <c r="V12" s="179"/>
      <c r="W12" s="266"/>
    </row>
    <row r="13" spans="1:24" s="99" customFormat="1" ht="12.75" customHeight="1" x14ac:dyDescent="0.25">
      <c r="A13" s="126" t="s">
        <v>84</v>
      </c>
      <c r="B13" s="127">
        <v>1179.317</v>
      </c>
      <c r="C13" s="277" t="s">
        <v>601</v>
      </c>
      <c r="D13" s="127">
        <v>666.00800000000004</v>
      </c>
      <c r="E13" s="277" t="s">
        <v>601</v>
      </c>
      <c r="F13" s="127">
        <v>513.30899999999997</v>
      </c>
      <c r="G13" s="277" t="s">
        <v>601</v>
      </c>
      <c r="I13" s="126" t="s">
        <v>84</v>
      </c>
      <c r="J13" s="133">
        <v>0.14524704563927715</v>
      </c>
      <c r="K13" s="267" t="s">
        <v>601</v>
      </c>
      <c r="L13" s="188">
        <v>0.15829492686829336</v>
      </c>
      <c r="M13" s="267" t="s">
        <v>601</v>
      </c>
      <c r="N13" s="188">
        <v>0.12874951347856778</v>
      </c>
      <c r="O13" s="277" t="s">
        <v>601</v>
      </c>
      <c r="Q13" s="126" t="s">
        <v>84</v>
      </c>
      <c r="R13" s="188">
        <v>1</v>
      </c>
      <c r="S13" s="277" t="s">
        <v>601</v>
      </c>
      <c r="T13" s="188">
        <v>0.5647404387454773</v>
      </c>
      <c r="U13" s="277" t="s">
        <v>601</v>
      </c>
      <c r="V13" s="188">
        <v>0.4352595612545227</v>
      </c>
      <c r="W13" s="277" t="s">
        <v>601</v>
      </c>
    </row>
    <row r="14" spans="1:24" s="99" customFormat="1" ht="12.75" customHeight="1" x14ac:dyDescent="0.25">
      <c r="A14" s="124" t="s">
        <v>85</v>
      </c>
      <c r="B14" s="82">
        <v>1402.058</v>
      </c>
      <c r="C14" s="276" t="s">
        <v>601</v>
      </c>
      <c r="D14" s="82">
        <v>723.61</v>
      </c>
      <c r="E14" s="276" t="s">
        <v>601</v>
      </c>
      <c r="F14" s="82">
        <v>678.44799999999998</v>
      </c>
      <c r="G14" s="276" t="s">
        <v>601</v>
      </c>
      <c r="I14" s="124" t="s">
        <v>85</v>
      </c>
      <c r="J14" s="190">
        <v>8.3317751304640766E-2</v>
      </c>
      <c r="K14" s="268" t="s">
        <v>601</v>
      </c>
      <c r="L14" s="190">
        <v>9.6081517285463491E-2</v>
      </c>
      <c r="M14" s="268" t="s">
        <v>601</v>
      </c>
      <c r="N14" s="190">
        <v>7.002793168329792E-2</v>
      </c>
      <c r="O14" s="276" t="s">
        <v>601</v>
      </c>
      <c r="Q14" s="124" t="s">
        <v>85</v>
      </c>
      <c r="R14" s="190">
        <v>1</v>
      </c>
      <c r="S14" s="276" t="s">
        <v>601</v>
      </c>
      <c r="T14" s="190">
        <v>0.5161056104668994</v>
      </c>
      <c r="U14" s="276" t="s">
        <v>601</v>
      </c>
      <c r="V14" s="190">
        <v>0.4838943895331006</v>
      </c>
      <c r="W14" s="276" t="s">
        <v>601</v>
      </c>
    </row>
    <row r="15" spans="1:24" s="99" customFormat="1" ht="12.75" customHeight="1" x14ac:dyDescent="0.25">
      <c r="A15" s="124" t="s">
        <v>86</v>
      </c>
      <c r="B15" s="82">
        <v>1802.6369999999999</v>
      </c>
      <c r="C15" s="276" t="s">
        <v>601</v>
      </c>
      <c r="D15" s="82">
        <v>867.39200000000005</v>
      </c>
      <c r="E15" s="276" t="s">
        <v>601</v>
      </c>
      <c r="F15" s="82">
        <v>935.245</v>
      </c>
      <c r="G15" s="276" t="s">
        <v>601</v>
      </c>
      <c r="I15" s="124" t="s">
        <v>86</v>
      </c>
      <c r="J15" s="190">
        <v>0.30971901124274714</v>
      </c>
      <c r="K15" s="268" t="s">
        <v>601</v>
      </c>
      <c r="L15" s="190">
        <v>0.33439996061683874</v>
      </c>
      <c r="M15" s="268" t="s">
        <v>601</v>
      </c>
      <c r="N15" s="190">
        <v>0.28763096664050775</v>
      </c>
      <c r="O15" s="276" t="s">
        <v>601</v>
      </c>
      <c r="Q15" s="124" t="s">
        <v>86</v>
      </c>
      <c r="R15" s="190">
        <v>1</v>
      </c>
      <c r="S15" s="276" t="s">
        <v>601</v>
      </c>
      <c r="T15" s="190">
        <v>0.48117951645284107</v>
      </c>
      <c r="U15" s="276" t="s">
        <v>601</v>
      </c>
      <c r="V15" s="190">
        <v>0.51882048354715904</v>
      </c>
      <c r="W15" s="276" t="s">
        <v>601</v>
      </c>
    </row>
    <row r="16" spans="1:24" s="99" customFormat="1" ht="12.75" customHeight="1" x14ac:dyDescent="0.25">
      <c r="A16" s="124" t="s">
        <v>87</v>
      </c>
      <c r="B16" s="82">
        <v>2049.355</v>
      </c>
      <c r="C16" s="276" t="s">
        <v>601</v>
      </c>
      <c r="D16" s="82">
        <v>906.42100000000005</v>
      </c>
      <c r="E16" s="276" t="s">
        <v>601</v>
      </c>
      <c r="F16" s="82">
        <v>1142.934</v>
      </c>
      <c r="G16" s="276" t="s">
        <v>601</v>
      </c>
      <c r="I16" s="124" t="s">
        <v>87</v>
      </c>
      <c r="J16" s="190">
        <v>0.12200713054637592</v>
      </c>
      <c r="K16" s="268" t="s">
        <v>601</v>
      </c>
      <c r="L16" s="190">
        <v>0.18886267144264304</v>
      </c>
      <c r="M16" s="268" t="s">
        <v>601</v>
      </c>
      <c r="N16" s="190">
        <v>7.4103311586888987E-2</v>
      </c>
      <c r="O16" s="276" t="s">
        <v>601</v>
      </c>
      <c r="Q16" s="124" t="s">
        <v>87</v>
      </c>
      <c r="R16" s="190">
        <v>1</v>
      </c>
      <c r="S16" s="276" t="s">
        <v>601</v>
      </c>
      <c r="T16" s="190">
        <v>0.44229574671055039</v>
      </c>
      <c r="U16" s="276" t="s">
        <v>601</v>
      </c>
      <c r="V16" s="190">
        <v>0.55770425328944961</v>
      </c>
      <c r="W16" s="276" t="s">
        <v>601</v>
      </c>
    </row>
    <row r="17" spans="1:23" s="99" customFormat="1" ht="12.75" customHeight="1" x14ac:dyDescent="0.25">
      <c r="A17" s="124" t="s">
        <v>88</v>
      </c>
      <c r="B17" s="82">
        <v>2279.2539999999999</v>
      </c>
      <c r="C17" s="276" t="s">
        <v>601</v>
      </c>
      <c r="D17" s="82">
        <v>965.98</v>
      </c>
      <c r="E17" s="276" t="s">
        <v>601</v>
      </c>
      <c r="F17" s="82">
        <v>1313.2739999999999</v>
      </c>
      <c r="G17" s="276" t="s">
        <v>601</v>
      </c>
      <c r="I17" s="124" t="s">
        <v>88</v>
      </c>
      <c r="J17" s="190">
        <v>0.1177695748486226</v>
      </c>
      <c r="K17" s="268" t="s">
        <v>601</v>
      </c>
      <c r="L17" s="190">
        <v>0.15287484723495265</v>
      </c>
      <c r="M17" s="268" t="s">
        <v>601</v>
      </c>
      <c r="N17" s="190">
        <v>9.3282584969793234E-2</v>
      </c>
      <c r="O17" s="276" t="s">
        <v>601</v>
      </c>
      <c r="Q17" s="124" t="s">
        <v>88</v>
      </c>
      <c r="R17" s="190">
        <v>1</v>
      </c>
      <c r="S17" s="276" t="s">
        <v>601</v>
      </c>
      <c r="T17" s="190">
        <v>0.42381410759836335</v>
      </c>
      <c r="U17" s="276" t="s">
        <v>601</v>
      </c>
      <c r="V17" s="190">
        <v>0.57618589240163665</v>
      </c>
      <c r="W17" s="276" t="s">
        <v>601</v>
      </c>
    </row>
    <row r="18" spans="1:23" s="99" customFormat="1" ht="12.75" customHeight="1" x14ac:dyDescent="0.25">
      <c r="A18" s="124" t="s">
        <v>89</v>
      </c>
      <c r="B18" s="82">
        <v>2221.8809999999999</v>
      </c>
      <c r="C18" s="276" t="s">
        <v>601</v>
      </c>
      <c r="D18" s="82">
        <v>932.16</v>
      </c>
      <c r="E18" s="276" t="s">
        <v>601</v>
      </c>
      <c r="F18" s="82">
        <v>1289.721</v>
      </c>
      <c r="G18" s="276" t="s">
        <v>601</v>
      </c>
      <c r="I18" s="124" t="s">
        <v>89</v>
      </c>
      <c r="J18" s="190">
        <v>0.21589736882572061</v>
      </c>
      <c r="K18" s="268" t="s">
        <v>601</v>
      </c>
      <c r="L18" s="190">
        <v>0.32873014017692453</v>
      </c>
      <c r="M18" s="268" t="s">
        <v>601</v>
      </c>
      <c r="N18" s="190">
        <v>0.14558671613592616</v>
      </c>
      <c r="O18" s="276" t="s">
        <v>601</v>
      </c>
      <c r="Q18" s="124" t="s">
        <v>89</v>
      </c>
      <c r="R18" s="190">
        <v>1</v>
      </c>
      <c r="S18" s="276" t="s">
        <v>601</v>
      </c>
      <c r="T18" s="190">
        <v>0.41953641981726297</v>
      </c>
      <c r="U18" s="276" t="s">
        <v>601</v>
      </c>
      <c r="V18" s="190">
        <v>0.58046358018273714</v>
      </c>
      <c r="W18" s="276" t="s">
        <v>601</v>
      </c>
    </row>
    <row r="19" spans="1:23" s="99" customFormat="1" ht="12.75" customHeight="1" x14ac:dyDescent="0.25">
      <c r="A19" s="124" t="s">
        <v>90</v>
      </c>
      <c r="B19" s="82">
        <v>3582.9250000000002</v>
      </c>
      <c r="C19" s="276" t="s">
        <v>601</v>
      </c>
      <c r="D19" s="82">
        <v>1386.3820000000001</v>
      </c>
      <c r="E19" s="276" t="s">
        <v>601</v>
      </c>
      <c r="F19" s="82">
        <v>2196.5439999999999</v>
      </c>
      <c r="G19" s="276" t="s">
        <v>601</v>
      </c>
      <c r="I19" s="124" t="s">
        <v>90</v>
      </c>
      <c r="J19" s="190">
        <v>0.1696726871956192</v>
      </c>
      <c r="K19" s="268" t="s">
        <v>601</v>
      </c>
      <c r="L19" s="190">
        <v>0.27126163168145423</v>
      </c>
      <c r="M19" s="268" t="s">
        <v>601</v>
      </c>
      <c r="N19" s="190">
        <v>0.11351038968280924</v>
      </c>
      <c r="O19" s="276" t="s">
        <v>601</v>
      </c>
      <c r="Q19" s="124" t="s">
        <v>90</v>
      </c>
      <c r="R19" s="190">
        <v>1</v>
      </c>
      <c r="S19" s="276" t="s">
        <v>601</v>
      </c>
      <c r="T19" s="190">
        <v>0.38694139564741098</v>
      </c>
      <c r="U19" s="276" t="s">
        <v>601</v>
      </c>
      <c r="V19" s="190">
        <v>0.61305888345416104</v>
      </c>
      <c r="W19" s="276" t="s">
        <v>601</v>
      </c>
    </row>
    <row r="20" spans="1:23" s="99" customFormat="1" ht="12.75" customHeight="1" x14ac:dyDescent="0.25">
      <c r="A20" s="124" t="s">
        <v>91</v>
      </c>
      <c r="B20" s="82">
        <v>3267.4479999999999</v>
      </c>
      <c r="C20" s="276" t="s">
        <v>601</v>
      </c>
      <c r="D20" s="82">
        <v>1292.172</v>
      </c>
      <c r="E20" s="276" t="s">
        <v>601</v>
      </c>
      <c r="F20" s="82">
        <v>1975.2750000000001</v>
      </c>
      <c r="G20" s="276" t="s">
        <v>601</v>
      </c>
      <c r="I20" s="124" t="s">
        <v>91</v>
      </c>
      <c r="J20" s="190">
        <v>9.2053467521294965E-2</v>
      </c>
      <c r="K20" s="268" t="s">
        <v>601</v>
      </c>
      <c r="L20" s="190">
        <v>3.917706844707939E-2</v>
      </c>
      <c r="M20" s="268" t="s">
        <v>601</v>
      </c>
      <c r="N20" s="190">
        <v>0.12965488843708983</v>
      </c>
      <c r="O20" s="276" t="s">
        <v>601</v>
      </c>
      <c r="Q20" s="124" t="s">
        <v>91</v>
      </c>
      <c r="R20" s="190">
        <v>1</v>
      </c>
      <c r="S20" s="276" t="s">
        <v>601</v>
      </c>
      <c r="T20" s="190">
        <v>0.39546826758987447</v>
      </c>
      <c r="U20" s="276" t="s">
        <v>601</v>
      </c>
      <c r="V20" s="190">
        <v>0.60453142636087864</v>
      </c>
      <c r="W20" s="276" t="s">
        <v>601</v>
      </c>
    </row>
    <row r="21" spans="1:23" s="99" customFormat="1" ht="12.75" customHeight="1" x14ac:dyDescent="0.25">
      <c r="A21" s="124" t="s">
        <v>92</v>
      </c>
      <c r="B21" s="82">
        <v>2239.0819999999999</v>
      </c>
      <c r="C21" s="276" t="s">
        <v>601</v>
      </c>
      <c r="D21" s="82">
        <v>926.649</v>
      </c>
      <c r="E21" s="276" t="s">
        <v>601</v>
      </c>
      <c r="F21" s="82">
        <v>1312.433</v>
      </c>
      <c r="G21" s="276" t="s">
        <v>601</v>
      </c>
      <c r="I21" s="124" t="s">
        <v>92</v>
      </c>
      <c r="J21" s="190">
        <v>0.14901259864904878</v>
      </c>
      <c r="K21" s="268" t="s">
        <v>601</v>
      </c>
      <c r="L21" s="190">
        <v>0.16968349780743278</v>
      </c>
      <c r="M21" s="268" t="s">
        <v>601</v>
      </c>
      <c r="N21" s="190">
        <v>0.13485242706525583</v>
      </c>
      <c r="O21" s="276" t="s">
        <v>601</v>
      </c>
      <c r="Q21" s="124" t="s">
        <v>92</v>
      </c>
      <c r="R21" s="190">
        <v>1</v>
      </c>
      <c r="S21" s="276" t="s">
        <v>601</v>
      </c>
      <c r="T21" s="190">
        <v>0.41385219478339785</v>
      </c>
      <c r="U21" s="276" t="s">
        <v>601</v>
      </c>
      <c r="V21" s="190">
        <v>0.58614780521660215</v>
      </c>
      <c r="W21" s="276" t="s">
        <v>601</v>
      </c>
    </row>
    <row r="22" spans="1:23" s="99" customFormat="1" ht="12.75" customHeight="1" x14ac:dyDescent="0.25">
      <c r="A22" s="124" t="s">
        <v>93</v>
      </c>
      <c r="B22" s="82">
        <v>2097.4929999999999</v>
      </c>
      <c r="C22" s="276" t="s">
        <v>601</v>
      </c>
      <c r="D22" s="82">
        <v>923.78700000000003</v>
      </c>
      <c r="E22" s="276" t="s">
        <v>601</v>
      </c>
      <c r="F22" s="82">
        <v>1173.7059999999999</v>
      </c>
      <c r="G22" s="276" t="s">
        <v>601</v>
      </c>
      <c r="I22" s="124" t="s">
        <v>93</v>
      </c>
      <c r="J22" s="190">
        <v>9.2490360270407246E-2</v>
      </c>
      <c r="K22" s="268" t="s">
        <v>601</v>
      </c>
      <c r="L22" s="190">
        <v>6.0944895092687551E-2</v>
      </c>
      <c r="M22" s="268" t="s">
        <v>601</v>
      </c>
      <c r="N22" s="190">
        <v>0.11866968865743167</v>
      </c>
      <c r="O22" s="276" t="s">
        <v>601</v>
      </c>
      <c r="Q22" s="124" t="s">
        <v>93</v>
      </c>
      <c r="R22" s="190">
        <v>1</v>
      </c>
      <c r="S22" s="276" t="s">
        <v>601</v>
      </c>
      <c r="T22" s="190">
        <v>0.44042435421715354</v>
      </c>
      <c r="U22" s="276" t="s">
        <v>601</v>
      </c>
      <c r="V22" s="190">
        <v>0.55957564578284646</v>
      </c>
      <c r="W22" s="276" t="s">
        <v>601</v>
      </c>
    </row>
    <row r="23" spans="1:23" s="99" customFormat="1" ht="12.75" customHeight="1" x14ac:dyDescent="0.25">
      <c r="A23" s="124" t="s">
        <v>94</v>
      </c>
      <c r="B23" s="82">
        <v>1461.425</v>
      </c>
      <c r="C23" s="276" t="s">
        <v>601</v>
      </c>
      <c r="D23" s="82">
        <v>754.46199999999999</v>
      </c>
      <c r="E23" s="276" t="s">
        <v>601</v>
      </c>
      <c r="F23" s="82">
        <v>706.96299999999997</v>
      </c>
      <c r="G23" s="276" t="s">
        <v>601</v>
      </c>
      <c r="I23" s="124" t="s">
        <v>94</v>
      </c>
      <c r="J23" s="190">
        <v>4.9786799375914077E-2</v>
      </c>
      <c r="K23" s="268" t="s">
        <v>601</v>
      </c>
      <c r="L23" s="190">
        <v>-8.5014278561393875E-3</v>
      </c>
      <c r="M23" s="268" t="s">
        <v>601</v>
      </c>
      <c r="N23" s="190">
        <v>0.12005671871162971</v>
      </c>
      <c r="O23" s="276" t="s">
        <v>601</v>
      </c>
      <c r="Q23" s="124" t="s">
        <v>94</v>
      </c>
      <c r="R23" s="190">
        <v>1</v>
      </c>
      <c r="S23" s="276" t="s">
        <v>601</v>
      </c>
      <c r="T23" s="190">
        <v>0.51625091947927537</v>
      </c>
      <c r="U23" s="276" t="s">
        <v>601</v>
      </c>
      <c r="V23" s="190">
        <v>0.48374908052072463</v>
      </c>
      <c r="W23" s="276" t="s">
        <v>601</v>
      </c>
    </row>
    <row r="24" spans="1:23" s="99" customFormat="1" ht="12.75" customHeight="1" x14ac:dyDescent="0.25">
      <c r="A24" s="184" t="s">
        <v>95</v>
      </c>
      <c r="B24" s="186">
        <v>1654.44</v>
      </c>
      <c r="C24" s="278" t="s">
        <v>601</v>
      </c>
      <c r="D24" s="186">
        <v>863.65700000000004</v>
      </c>
      <c r="E24" s="278" t="s">
        <v>601</v>
      </c>
      <c r="F24" s="186">
        <v>790.78300000000002</v>
      </c>
      <c r="G24" s="278" t="s">
        <v>601</v>
      </c>
      <c r="I24" s="184" t="s">
        <v>95</v>
      </c>
      <c r="J24" s="192">
        <v>0.1180967944026227</v>
      </c>
      <c r="K24" s="269" t="s">
        <v>601</v>
      </c>
      <c r="L24" s="192">
        <v>0.15805557119909036</v>
      </c>
      <c r="M24" s="269" t="s">
        <v>601</v>
      </c>
      <c r="N24" s="192">
        <v>7.7491684959075421E-2</v>
      </c>
      <c r="O24" s="278" t="s">
        <v>601</v>
      </c>
      <c r="Q24" s="184" t="s">
        <v>95</v>
      </c>
      <c r="R24" s="192">
        <v>1</v>
      </c>
      <c r="S24" s="278" t="s">
        <v>601</v>
      </c>
      <c r="T24" s="192">
        <v>0.52202376634994319</v>
      </c>
      <c r="U24" s="278" t="s">
        <v>601</v>
      </c>
      <c r="V24" s="192">
        <v>0.47797623365005681</v>
      </c>
      <c r="W24" s="278" t="s">
        <v>601</v>
      </c>
    </row>
    <row r="25" spans="1:23" s="99" customFormat="1" ht="12.75" customHeight="1" x14ac:dyDescent="0.25">
      <c r="A25" s="124" t="s">
        <v>100</v>
      </c>
      <c r="B25" s="82">
        <v>1288.76</v>
      </c>
      <c r="C25" s="276" t="s">
        <v>601</v>
      </c>
      <c r="D25" s="82">
        <v>709.63800000000003</v>
      </c>
      <c r="E25" s="276" t="s">
        <v>601</v>
      </c>
      <c r="F25" s="82">
        <v>579.12199999999996</v>
      </c>
      <c r="G25" s="276" t="s">
        <v>601</v>
      </c>
      <c r="I25" s="124" t="s">
        <v>100</v>
      </c>
      <c r="J25" s="190">
        <v>9.2802020152342415E-2</v>
      </c>
      <c r="K25" s="268" t="s">
        <v>601</v>
      </c>
      <c r="L25" s="190">
        <v>6.5509723606923642E-2</v>
      </c>
      <c r="M25" s="268" t="s">
        <v>601</v>
      </c>
      <c r="N25" s="190">
        <v>0.12821322049681577</v>
      </c>
      <c r="O25" s="276" t="s">
        <v>601</v>
      </c>
      <c r="Q25" s="124" t="s">
        <v>100</v>
      </c>
      <c r="R25" s="190">
        <v>1</v>
      </c>
      <c r="S25" s="276" t="s">
        <v>601</v>
      </c>
      <c r="T25" s="190">
        <v>0.55063627052360409</v>
      </c>
      <c r="U25" s="276" t="s">
        <v>601</v>
      </c>
      <c r="V25" s="190">
        <v>0.44936372947639591</v>
      </c>
      <c r="W25" s="276" t="s">
        <v>601</v>
      </c>
    </row>
    <row r="26" spans="1:23" s="99" customFormat="1" ht="12.75" customHeight="1" x14ac:dyDescent="0.25">
      <c r="A26" s="124" t="s">
        <v>101</v>
      </c>
      <c r="B26" s="82">
        <v>1628.181</v>
      </c>
      <c r="C26" s="276" t="s">
        <v>601</v>
      </c>
      <c r="D26" s="82">
        <v>841.98199999999997</v>
      </c>
      <c r="E26" s="276" t="s">
        <v>601</v>
      </c>
      <c r="F26" s="82">
        <v>786.19899999999996</v>
      </c>
      <c r="G26" s="276" t="s">
        <v>601</v>
      </c>
      <c r="I26" s="124" t="s">
        <v>101</v>
      </c>
      <c r="J26" s="190">
        <v>0.16127934792997151</v>
      </c>
      <c r="K26" s="268" t="s">
        <v>601</v>
      </c>
      <c r="L26" s="190">
        <v>0.16358535675294703</v>
      </c>
      <c r="M26" s="268" t="s">
        <v>601</v>
      </c>
      <c r="N26" s="190">
        <v>0.15881983586067022</v>
      </c>
      <c r="O26" s="276" t="s">
        <v>601</v>
      </c>
      <c r="Q26" s="124" t="s">
        <v>101</v>
      </c>
      <c r="R26" s="190">
        <v>1</v>
      </c>
      <c r="S26" s="276" t="s">
        <v>601</v>
      </c>
      <c r="T26" s="190">
        <v>0.51713046645305405</v>
      </c>
      <c r="U26" s="276" t="s">
        <v>601</v>
      </c>
      <c r="V26" s="190">
        <v>0.48286953354694589</v>
      </c>
      <c r="W26" s="276" t="s">
        <v>601</v>
      </c>
    </row>
    <row r="27" spans="1:23" s="99" customFormat="1" ht="12.75" customHeight="1" x14ac:dyDescent="0.25">
      <c r="A27" s="124" t="s">
        <v>102</v>
      </c>
      <c r="B27" s="82">
        <v>1850.4839999999999</v>
      </c>
      <c r="C27" s="276" t="s">
        <v>601</v>
      </c>
      <c r="D27" s="82">
        <v>880.23099999999999</v>
      </c>
      <c r="E27" s="276" t="s">
        <v>601</v>
      </c>
      <c r="F27" s="82">
        <v>970.25199999999995</v>
      </c>
      <c r="G27" s="276" t="s">
        <v>601</v>
      </c>
      <c r="I27" s="124" t="s">
        <v>102</v>
      </c>
      <c r="J27" s="190">
        <v>2.6542781491781207E-2</v>
      </c>
      <c r="K27" s="268" t="s">
        <v>601</v>
      </c>
      <c r="L27" s="190">
        <v>1.4801842765439386E-2</v>
      </c>
      <c r="M27" s="268" t="s">
        <v>601</v>
      </c>
      <c r="N27" s="190">
        <v>3.7430833631829093E-2</v>
      </c>
      <c r="O27" s="276" t="s">
        <v>601</v>
      </c>
      <c r="Q27" s="124" t="s">
        <v>102</v>
      </c>
      <c r="R27" s="190">
        <v>1</v>
      </c>
      <c r="S27" s="276" t="s">
        <v>601</v>
      </c>
      <c r="T27" s="190">
        <v>0.4756760933896213</v>
      </c>
      <c r="U27" s="276" t="s">
        <v>601</v>
      </c>
      <c r="V27" s="190">
        <v>0.52432336621121822</v>
      </c>
      <c r="W27" s="276" t="s">
        <v>601</v>
      </c>
    </row>
    <row r="28" spans="1:23" s="99" customFormat="1" ht="12.75" customHeight="1" x14ac:dyDescent="0.25">
      <c r="A28" s="124" t="s">
        <v>103</v>
      </c>
      <c r="B28" s="82">
        <v>2309.2220000000002</v>
      </c>
      <c r="C28" s="276" t="s">
        <v>601</v>
      </c>
      <c r="D28" s="82">
        <v>930.41099999999994</v>
      </c>
      <c r="E28" s="276" t="s">
        <v>601</v>
      </c>
      <c r="F28" s="82">
        <v>1378.8109999999999</v>
      </c>
      <c r="G28" s="276" t="s">
        <v>601</v>
      </c>
      <c r="I28" s="124" t="s">
        <v>103</v>
      </c>
      <c r="J28" s="190">
        <v>0.12680428720255885</v>
      </c>
      <c r="K28" s="268" t="s">
        <v>601</v>
      </c>
      <c r="L28" s="190">
        <v>2.6466730139747423E-2</v>
      </c>
      <c r="M28" s="268" t="s">
        <v>601</v>
      </c>
      <c r="N28" s="190">
        <v>0.20637849604614089</v>
      </c>
      <c r="O28" s="276" t="s">
        <v>601</v>
      </c>
      <c r="Q28" s="124" t="s">
        <v>103</v>
      </c>
      <c r="R28" s="190">
        <v>1</v>
      </c>
      <c r="S28" s="276" t="s">
        <v>601</v>
      </c>
      <c r="T28" s="190">
        <v>0.40291102371274823</v>
      </c>
      <c r="U28" s="276" t="s">
        <v>601</v>
      </c>
      <c r="V28" s="190">
        <v>0.59708897628725166</v>
      </c>
      <c r="W28" s="276" t="s">
        <v>601</v>
      </c>
    </row>
    <row r="29" spans="1:23" s="99" customFormat="1" ht="12.75" customHeight="1" x14ac:dyDescent="0.25">
      <c r="A29" s="124" t="s">
        <v>104</v>
      </c>
      <c r="B29" s="82">
        <v>2442.3330000000001</v>
      </c>
      <c r="C29" s="276" t="s">
        <v>601</v>
      </c>
      <c r="D29" s="82">
        <v>972.41099999999994</v>
      </c>
      <c r="E29" s="276" t="s">
        <v>601</v>
      </c>
      <c r="F29" s="82">
        <v>1469.922</v>
      </c>
      <c r="G29" s="276" t="s">
        <v>601</v>
      </c>
      <c r="I29" s="124" t="s">
        <v>104</v>
      </c>
      <c r="J29" s="190">
        <v>7.1549287617790738E-2</v>
      </c>
      <c r="K29" s="268" t="s">
        <v>601</v>
      </c>
      <c r="L29" s="190">
        <v>6.6574877326652723E-3</v>
      </c>
      <c r="M29" s="268" t="s">
        <v>601</v>
      </c>
      <c r="N29" s="190">
        <v>0.11928051571873044</v>
      </c>
      <c r="O29" s="276" t="s">
        <v>601</v>
      </c>
      <c r="Q29" s="124" t="s">
        <v>104</v>
      </c>
      <c r="R29" s="190">
        <v>1</v>
      </c>
      <c r="S29" s="276" t="s">
        <v>601</v>
      </c>
      <c r="T29" s="190">
        <v>0.39814840973773841</v>
      </c>
      <c r="U29" s="276" t="s">
        <v>601</v>
      </c>
      <c r="V29" s="190">
        <v>0.60185159026226154</v>
      </c>
      <c r="W29" s="276" t="s">
        <v>601</v>
      </c>
    </row>
    <row r="30" spans="1:23" s="99" customFormat="1" ht="12.75" customHeight="1" x14ac:dyDescent="0.25">
      <c r="A30" s="124" t="s">
        <v>105</v>
      </c>
      <c r="B30" s="82">
        <v>2275.3510000000001</v>
      </c>
      <c r="C30" s="276" t="s">
        <v>601</v>
      </c>
      <c r="D30" s="82">
        <v>896.48599999999999</v>
      </c>
      <c r="E30" s="276" t="s">
        <v>601</v>
      </c>
      <c r="F30" s="82">
        <v>1378.865</v>
      </c>
      <c r="G30" s="276" t="s">
        <v>601</v>
      </c>
      <c r="I30" s="124" t="s">
        <v>105</v>
      </c>
      <c r="J30" s="190">
        <v>2.4065195210724605E-2</v>
      </c>
      <c r="K30" s="268" t="s">
        <v>601</v>
      </c>
      <c r="L30" s="190">
        <v>-3.8270254033642294E-2</v>
      </c>
      <c r="M30" s="268" t="s">
        <v>601</v>
      </c>
      <c r="N30" s="190">
        <v>6.9118824924150266E-2</v>
      </c>
      <c r="O30" s="276" t="s">
        <v>601</v>
      </c>
      <c r="Q30" s="124" t="s">
        <v>105</v>
      </c>
      <c r="R30" s="190">
        <v>1</v>
      </c>
      <c r="S30" s="276" t="s">
        <v>601</v>
      </c>
      <c r="T30" s="190">
        <v>0.39399899180390185</v>
      </c>
      <c r="U30" s="276" t="s">
        <v>601</v>
      </c>
      <c r="V30" s="190">
        <v>0.60600100819609803</v>
      </c>
      <c r="W30" s="276" t="s">
        <v>601</v>
      </c>
    </row>
    <row r="31" spans="1:23" s="99" customFormat="1" ht="12.75" customHeight="1" x14ac:dyDescent="0.25">
      <c r="A31" s="124" t="s">
        <v>106</v>
      </c>
      <c r="B31" s="82">
        <v>3341.4690000000001</v>
      </c>
      <c r="C31" s="276" t="s">
        <v>601</v>
      </c>
      <c r="D31" s="82">
        <v>1211.3050000000001</v>
      </c>
      <c r="E31" s="276" t="s">
        <v>601</v>
      </c>
      <c r="F31" s="82">
        <v>2130.1640000000002</v>
      </c>
      <c r="G31" s="276" t="s">
        <v>601</v>
      </c>
      <c r="I31" s="124" t="s">
        <v>106</v>
      </c>
      <c r="J31" s="190">
        <v>-6.7390749178394743E-2</v>
      </c>
      <c r="K31" s="268" t="s">
        <v>601</v>
      </c>
      <c r="L31" s="190">
        <v>-0.12628337644314483</v>
      </c>
      <c r="M31" s="268" t="s">
        <v>601</v>
      </c>
      <c r="N31" s="190">
        <v>-3.0220200460359548E-2</v>
      </c>
      <c r="O31" s="276" t="s">
        <v>601</v>
      </c>
      <c r="Q31" s="124" t="s">
        <v>106</v>
      </c>
      <c r="R31" s="190">
        <v>1</v>
      </c>
      <c r="S31" s="276" t="s">
        <v>601</v>
      </c>
      <c r="T31" s="190">
        <v>0.36250672982451732</v>
      </c>
      <c r="U31" s="276" t="s">
        <v>601</v>
      </c>
      <c r="V31" s="190">
        <v>0.63749327017548274</v>
      </c>
      <c r="W31" s="276" t="s">
        <v>601</v>
      </c>
    </row>
    <row r="32" spans="1:23" s="99" customFormat="1" ht="12.75" customHeight="1" x14ac:dyDescent="0.25">
      <c r="A32" s="124" t="s">
        <v>107</v>
      </c>
      <c r="B32" s="82">
        <v>3567.067</v>
      </c>
      <c r="C32" s="276" t="s">
        <v>601</v>
      </c>
      <c r="D32" s="82">
        <v>1419.875</v>
      </c>
      <c r="E32" s="276" t="s">
        <v>601</v>
      </c>
      <c r="F32" s="82">
        <v>2147.1909999999998</v>
      </c>
      <c r="G32" s="276" t="s">
        <v>601</v>
      </c>
      <c r="I32" s="124" t="s">
        <v>107</v>
      </c>
      <c r="J32" s="190">
        <v>9.169816933582417E-2</v>
      </c>
      <c r="K32" s="268" t="s">
        <v>601</v>
      </c>
      <c r="L32" s="190">
        <v>9.8828174577378247E-2</v>
      </c>
      <c r="M32" s="268" t="s">
        <v>601</v>
      </c>
      <c r="N32" s="190">
        <v>8.7033957297085213E-2</v>
      </c>
      <c r="O32" s="276" t="s">
        <v>601</v>
      </c>
      <c r="Q32" s="124" t="s">
        <v>107</v>
      </c>
      <c r="R32" s="190">
        <v>1</v>
      </c>
      <c r="S32" s="276" t="s">
        <v>601</v>
      </c>
      <c r="T32" s="190">
        <v>0.3980511159448365</v>
      </c>
      <c r="U32" s="276" t="s">
        <v>601</v>
      </c>
      <c r="V32" s="190">
        <v>0.60194860371279812</v>
      </c>
      <c r="W32" s="276" t="s">
        <v>601</v>
      </c>
    </row>
    <row r="33" spans="1:23" s="99" customFormat="1" ht="12.75" customHeight="1" x14ac:dyDescent="0.25">
      <c r="A33" s="124" t="s">
        <v>108</v>
      </c>
      <c r="B33" s="82">
        <v>2384.797</v>
      </c>
      <c r="C33" s="276" t="s">
        <v>601</v>
      </c>
      <c r="D33" s="82">
        <v>923.69200000000001</v>
      </c>
      <c r="E33" s="276" t="s">
        <v>601</v>
      </c>
      <c r="F33" s="82">
        <v>1461.105</v>
      </c>
      <c r="G33" s="276" t="s">
        <v>601</v>
      </c>
      <c r="I33" s="124" t="s">
        <v>108</v>
      </c>
      <c r="J33" s="190">
        <v>6.5078009648597057E-2</v>
      </c>
      <c r="K33" s="268" t="s">
        <v>601</v>
      </c>
      <c r="L33" s="190">
        <v>-3.1910680311531118E-3</v>
      </c>
      <c r="M33" s="268" t="s">
        <v>601</v>
      </c>
      <c r="N33" s="190">
        <v>0.11327968742023402</v>
      </c>
      <c r="O33" s="276" t="s">
        <v>601</v>
      </c>
      <c r="Q33" s="124" t="s">
        <v>108</v>
      </c>
      <c r="R33" s="190">
        <v>1</v>
      </c>
      <c r="S33" s="276" t="s">
        <v>601</v>
      </c>
      <c r="T33" s="190">
        <v>0.38732521048961399</v>
      </c>
      <c r="U33" s="276" t="s">
        <v>601</v>
      </c>
      <c r="V33" s="190">
        <v>0.61267478951038601</v>
      </c>
      <c r="W33" s="276" t="s">
        <v>601</v>
      </c>
    </row>
    <row r="34" spans="1:23" s="99" customFormat="1" ht="12.75" customHeight="1" x14ac:dyDescent="0.25">
      <c r="A34" s="124" t="s">
        <v>109</v>
      </c>
      <c r="B34" s="82">
        <v>2163.1060000000002</v>
      </c>
      <c r="C34" s="276" t="s">
        <v>601</v>
      </c>
      <c r="D34" s="82">
        <v>911.15099999999995</v>
      </c>
      <c r="E34" s="276" t="s">
        <v>601</v>
      </c>
      <c r="F34" s="82">
        <v>1251.954</v>
      </c>
      <c r="G34" s="276" t="s">
        <v>601</v>
      </c>
      <c r="I34" s="124" t="s">
        <v>109</v>
      </c>
      <c r="J34" s="190">
        <v>3.1281630022126417E-2</v>
      </c>
      <c r="K34" s="268" t="s">
        <v>601</v>
      </c>
      <c r="L34" s="190">
        <v>-1.3678477830928558E-2</v>
      </c>
      <c r="M34" s="268" t="s">
        <v>601</v>
      </c>
      <c r="N34" s="190">
        <v>6.6667461868645125E-2</v>
      </c>
      <c r="O34" s="276" t="s">
        <v>601</v>
      </c>
      <c r="Q34" s="124" t="s">
        <v>109</v>
      </c>
      <c r="R34" s="190">
        <v>1</v>
      </c>
      <c r="S34" s="276" t="s">
        <v>601</v>
      </c>
      <c r="T34" s="190">
        <v>0.42122346292784535</v>
      </c>
      <c r="U34" s="276" t="s">
        <v>601</v>
      </c>
      <c r="V34" s="190">
        <v>0.5787760747739592</v>
      </c>
      <c r="W34" s="276" t="s">
        <v>601</v>
      </c>
    </row>
    <row r="35" spans="1:23" s="99" customFormat="1" ht="12.75" customHeight="1" x14ac:dyDescent="0.25">
      <c r="A35" s="124" t="s">
        <v>110</v>
      </c>
      <c r="B35" s="82">
        <v>1434.288</v>
      </c>
      <c r="C35" s="276" t="s">
        <v>601</v>
      </c>
      <c r="D35" s="82">
        <v>700.76599999999996</v>
      </c>
      <c r="E35" s="276" t="s">
        <v>601</v>
      </c>
      <c r="F35" s="82">
        <v>733.52200000000005</v>
      </c>
      <c r="G35" s="276" t="s">
        <v>601</v>
      </c>
      <c r="I35" s="124" t="s">
        <v>110</v>
      </c>
      <c r="J35" s="190">
        <v>-1.8568862582753136E-2</v>
      </c>
      <c r="K35" s="268" t="s">
        <v>601</v>
      </c>
      <c r="L35" s="190">
        <v>-7.1171245205192579E-2</v>
      </c>
      <c r="M35" s="268" t="s">
        <v>601</v>
      </c>
      <c r="N35" s="190">
        <v>3.7567736925411939E-2</v>
      </c>
      <c r="O35" s="276" t="s">
        <v>601</v>
      </c>
      <c r="Q35" s="124" t="s">
        <v>110</v>
      </c>
      <c r="R35" s="190">
        <v>1</v>
      </c>
      <c r="S35" s="276" t="s">
        <v>601</v>
      </c>
      <c r="T35" s="190">
        <v>0.48858109389467108</v>
      </c>
      <c r="U35" s="276" t="s">
        <v>601</v>
      </c>
      <c r="V35" s="190">
        <v>0.51141890610532892</v>
      </c>
      <c r="W35" s="276" t="s">
        <v>601</v>
      </c>
    </row>
    <row r="36" spans="1:23" s="99" customFormat="1" ht="12.75" customHeight="1" x14ac:dyDescent="0.25">
      <c r="A36" s="184" t="s">
        <v>111</v>
      </c>
      <c r="B36" s="186">
        <v>1739.404</v>
      </c>
      <c r="C36" s="278" t="s">
        <v>601</v>
      </c>
      <c r="D36" s="186">
        <v>909.42499999999995</v>
      </c>
      <c r="E36" s="278" t="s">
        <v>601</v>
      </c>
      <c r="F36" s="186">
        <v>829.97799999999995</v>
      </c>
      <c r="G36" s="278" t="s">
        <v>601</v>
      </c>
      <c r="I36" s="184" t="s">
        <v>111</v>
      </c>
      <c r="J36" s="192">
        <v>5.1355141316699306E-2</v>
      </c>
      <c r="K36" s="269" t="s">
        <v>601</v>
      </c>
      <c r="L36" s="192">
        <v>5.2993260055786036E-2</v>
      </c>
      <c r="M36" s="269" t="s">
        <v>601</v>
      </c>
      <c r="N36" s="192">
        <v>4.9564798433957231E-2</v>
      </c>
      <c r="O36" s="278" t="s">
        <v>601</v>
      </c>
      <c r="Q36" s="184" t="s">
        <v>111</v>
      </c>
      <c r="R36" s="192">
        <v>1</v>
      </c>
      <c r="S36" s="278" t="s">
        <v>601</v>
      </c>
      <c r="T36" s="192">
        <v>0.52283713271902332</v>
      </c>
      <c r="U36" s="278" t="s">
        <v>601</v>
      </c>
      <c r="V36" s="192">
        <v>0.47716229237140995</v>
      </c>
      <c r="W36" s="278" t="s">
        <v>601</v>
      </c>
    </row>
    <row r="37" spans="1:23" s="99" customFormat="1" ht="12.75" customHeight="1" x14ac:dyDescent="0.25">
      <c r="A37" s="124" t="s">
        <v>117</v>
      </c>
      <c r="B37" s="82">
        <v>1328.5050000000001</v>
      </c>
      <c r="C37" s="276" t="s">
        <v>601</v>
      </c>
      <c r="D37" s="82">
        <v>709.92700000000002</v>
      </c>
      <c r="E37" s="276" t="s">
        <v>601</v>
      </c>
      <c r="F37" s="82">
        <v>618.57799999999997</v>
      </c>
      <c r="G37" s="276" t="s">
        <v>601</v>
      </c>
      <c r="I37" s="124" t="s">
        <v>117</v>
      </c>
      <c r="J37" s="190">
        <v>3.0839721903224804E-2</v>
      </c>
      <c r="K37" s="268" t="s">
        <v>601</v>
      </c>
      <c r="L37" s="190">
        <v>4.0724989360772676E-4</v>
      </c>
      <c r="M37" s="268" t="s">
        <v>601</v>
      </c>
      <c r="N37" s="190">
        <v>6.8130722024029478E-2</v>
      </c>
      <c r="O37" s="276" t="s">
        <v>601</v>
      </c>
      <c r="Q37" s="124" t="s">
        <v>117</v>
      </c>
      <c r="R37" s="190">
        <v>1</v>
      </c>
      <c r="S37" s="276" t="s">
        <v>601</v>
      </c>
      <c r="T37" s="190">
        <v>0.53438037493272506</v>
      </c>
      <c r="U37" s="276" t="s">
        <v>601</v>
      </c>
      <c r="V37" s="190">
        <v>0.46561962506727483</v>
      </c>
      <c r="W37" s="276" t="s">
        <v>601</v>
      </c>
    </row>
    <row r="38" spans="1:23" s="99" customFormat="1" ht="12.75" customHeight="1" x14ac:dyDescent="0.25">
      <c r="A38" s="124" t="s">
        <v>118</v>
      </c>
      <c r="B38" s="82">
        <v>1497.336</v>
      </c>
      <c r="C38" s="276" t="s">
        <v>601</v>
      </c>
      <c r="D38" s="82">
        <v>716.47699999999998</v>
      </c>
      <c r="E38" s="276" t="s">
        <v>601</v>
      </c>
      <c r="F38" s="82">
        <v>780.85799999999995</v>
      </c>
      <c r="G38" s="276" t="s">
        <v>601</v>
      </c>
      <c r="I38" s="124" t="s">
        <v>118</v>
      </c>
      <c r="J38" s="190">
        <v>-8.0362686949423931E-2</v>
      </c>
      <c r="K38" s="268" t="s">
        <v>601</v>
      </c>
      <c r="L38" s="190">
        <v>-0.149059006012005</v>
      </c>
      <c r="M38" s="268" t="s">
        <v>601</v>
      </c>
      <c r="N38" s="190">
        <v>-6.793445425394843E-3</v>
      </c>
      <c r="O38" s="276" t="s">
        <v>601</v>
      </c>
      <c r="Q38" s="124" t="s">
        <v>118</v>
      </c>
      <c r="R38" s="190">
        <v>1</v>
      </c>
      <c r="S38" s="276" t="s">
        <v>601</v>
      </c>
      <c r="T38" s="190">
        <v>0.47850115137818094</v>
      </c>
      <c r="U38" s="276" t="s">
        <v>601</v>
      </c>
      <c r="V38" s="190">
        <v>0.52149818076904575</v>
      </c>
      <c r="W38" s="276" t="s">
        <v>601</v>
      </c>
    </row>
    <row r="39" spans="1:23" s="99" customFormat="1" ht="12.75" customHeight="1" x14ac:dyDescent="0.25">
      <c r="A39" s="124" t="s">
        <v>119</v>
      </c>
      <c r="B39" s="82">
        <v>1824.9770000000001</v>
      </c>
      <c r="C39" s="276" t="s">
        <v>601</v>
      </c>
      <c r="D39" s="82">
        <v>809.56299999999999</v>
      </c>
      <c r="E39" s="276" t="s">
        <v>601</v>
      </c>
      <c r="F39" s="82">
        <v>1015.413</v>
      </c>
      <c r="G39" s="276" t="s">
        <v>601</v>
      </c>
      <c r="I39" s="124" t="s">
        <v>119</v>
      </c>
      <c r="J39" s="190">
        <v>-1.3783961385237593E-2</v>
      </c>
      <c r="K39" s="268" t="s">
        <v>601</v>
      </c>
      <c r="L39" s="190">
        <v>-8.0283471043396559E-2</v>
      </c>
      <c r="M39" s="268" t="s">
        <v>601</v>
      </c>
      <c r="N39" s="190">
        <v>4.6545639689482735E-2</v>
      </c>
      <c r="O39" s="276" t="s">
        <v>601</v>
      </c>
      <c r="Q39" s="124" t="s">
        <v>119</v>
      </c>
      <c r="R39" s="190">
        <v>1</v>
      </c>
      <c r="S39" s="276" t="s">
        <v>601</v>
      </c>
      <c r="T39" s="190">
        <v>0.44360175498102167</v>
      </c>
      <c r="U39" s="276" t="s">
        <v>601</v>
      </c>
      <c r="V39" s="190">
        <v>0.55639769706686715</v>
      </c>
      <c r="W39" s="276" t="s">
        <v>601</v>
      </c>
    </row>
    <row r="40" spans="1:23" s="99" customFormat="1" ht="12.75" customHeight="1" x14ac:dyDescent="0.25">
      <c r="A40" s="124" t="s">
        <v>120</v>
      </c>
      <c r="B40" s="82">
        <v>2177.06</v>
      </c>
      <c r="C40" s="276" t="s">
        <v>601</v>
      </c>
      <c r="D40" s="82">
        <v>882.43399999999997</v>
      </c>
      <c r="E40" s="276" t="s">
        <v>601</v>
      </c>
      <c r="F40" s="82">
        <v>1294.626</v>
      </c>
      <c r="G40" s="276" t="s">
        <v>601</v>
      </c>
      <c r="I40" s="124" t="s">
        <v>120</v>
      </c>
      <c r="J40" s="190">
        <v>-5.7232262640837479E-2</v>
      </c>
      <c r="K40" s="268" t="s">
        <v>601</v>
      </c>
      <c r="L40" s="190">
        <v>-5.1565383470315806E-2</v>
      </c>
      <c r="M40" s="268" t="s">
        <v>601</v>
      </c>
      <c r="N40" s="190">
        <v>-6.1056228881260735E-2</v>
      </c>
      <c r="O40" s="276" t="s">
        <v>601</v>
      </c>
      <c r="Q40" s="124" t="s">
        <v>120</v>
      </c>
      <c r="R40" s="190">
        <v>1</v>
      </c>
      <c r="S40" s="276" t="s">
        <v>601</v>
      </c>
      <c r="T40" s="190">
        <v>0.40533288012273433</v>
      </c>
      <c r="U40" s="276" t="s">
        <v>601</v>
      </c>
      <c r="V40" s="190">
        <v>0.59466711987726573</v>
      </c>
      <c r="W40" s="276" t="s">
        <v>601</v>
      </c>
    </row>
    <row r="41" spans="1:23" s="99" customFormat="1" ht="12.75" customHeight="1" x14ac:dyDescent="0.25">
      <c r="A41" s="124" t="s">
        <v>121</v>
      </c>
      <c r="B41" s="82">
        <v>2309.64</v>
      </c>
      <c r="C41" s="276" t="s">
        <v>601</v>
      </c>
      <c r="D41" s="82">
        <v>860.61699999999996</v>
      </c>
      <c r="E41" s="276" t="s">
        <v>601</v>
      </c>
      <c r="F41" s="82">
        <v>1449.0219999999999</v>
      </c>
      <c r="G41" s="276" t="s">
        <v>601</v>
      </c>
      <c r="I41" s="124" t="s">
        <v>121</v>
      </c>
      <c r="J41" s="190">
        <v>-5.433042914295471E-2</v>
      </c>
      <c r="K41" s="268" t="s">
        <v>601</v>
      </c>
      <c r="L41" s="190">
        <v>-0.11496579121379746</v>
      </c>
      <c r="M41" s="268" t="s">
        <v>601</v>
      </c>
      <c r="N41" s="190">
        <v>-1.4218441522747465E-2</v>
      </c>
      <c r="O41" s="276" t="s">
        <v>601</v>
      </c>
      <c r="Q41" s="124" t="s">
        <v>121</v>
      </c>
      <c r="R41" s="190">
        <v>1</v>
      </c>
      <c r="S41" s="276" t="s">
        <v>601</v>
      </c>
      <c r="T41" s="190">
        <v>0.3726195424395144</v>
      </c>
      <c r="U41" s="276" t="s">
        <v>601</v>
      </c>
      <c r="V41" s="190">
        <v>0.62738002459257725</v>
      </c>
      <c r="W41" s="276" t="s">
        <v>601</v>
      </c>
    </row>
    <row r="42" spans="1:23" s="99" customFormat="1" ht="12.75" customHeight="1" x14ac:dyDescent="0.25">
      <c r="A42" s="124" t="s">
        <v>122</v>
      </c>
      <c r="B42" s="82">
        <v>2347.5479999999998</v>
      </c>
      <c r="C42" s="276" t="s">
        <v>601</v>
      </c>
      <c r="D42" s="82">
        <v>892.88499999999999</v>
      </c>
      <c r="E42" s="276" t="s">
        <v>601</v>
      </c>
      <c r="F42" s="82">
        <v>1454.663</v>
      </c>
      <c r="G42" s="276" t="s">
        <v>601</v>
      </c>
      <c r="I42" s="124" t="s">
        <v>122</v>
      </c>
      <c r="J42" s="190">
        <v>3.1730049561584123E-2</v>
      </c>
      <c r="K42" s="268" t="s">
        <v>601</v>
      </c>
      <c r="L42" s="190">
        <v>-4.016794461932479E-3</v>
      </c>
      <c r="M42" s="268" t="s">
        <v>601</v>
      </c>
      <c r="N42" s="190">
        <v>5.4971298858118814E-2</v>
      </c>
      <c r="O42" s="276" t="s">
        <v>601</v>
      </c>
      <c r="Q42" s="124" t="s">
        <v>122</v>
      </c>
      <c r="R42" s="190">
        <v>1</v>
      </c>
      <c r="S42" s="276" t="s">
        <v>601</v>
      </c>
      <c r="T42" s="190">
        <v>0.38034792046850591</v>
      </c>
      <c r="U42" s="276" t="s">
        <v>601</v>
      </c>
      <c r="V42" s="190">
        <v>0.61965207953149415</v>
      </c>
      <c r="W42" s="276" t="s">
        <v>601</v>
      </c>
    </row>
    <row r="43" spans="1:23" s="99" customFormat="1" ht="12.75" customHeight="1" x14ac:dyDescent="0.25">
      <c r="A43" s="124" t="s">
        <v>123</v>
      </c>
      <c r="B43" s="82">
        <v>3417.7809999999999</v>
      </c>
      <c r="C43" s="276" t="s">
        <v>601</v>
      </c>
      <c r="D43" s="82">
        <v>1345.8910000000001</v>
      </c>
      <c r="E43" s="276" t="s">
        <v>601</v>
      </c>
      <c r="F43" s="82">
        <v>2071.89</v>
      </c>
      <c r="G43" s="276" t="s">
        <v>601</v>
      </c>
      <c r="I43" s="124" t="s">
        <v>123</v>
      </c>
      <c r="J43" s="190">
        <v>2.283785963598645E-2</v>
      </c>
      <c r="K43" s="268" t="s">
        <v>601</v>
      </c>
      <c r="L43" s="190">
        <v>0.11110826752964778</v>
      </c>
      <c r="M43" s="268" t="s">
        <v>601</v>
      </c>
      <c r="N43" s="190">
        <v>-2.735657911785196E-2</v>
      </c>
      <c r="O43" s="276" t="s">
        <v>601</v>
      </c>
      <c r="Q43" s="124" t="s">
        <v>123</v>
      </c>
      <c r="R43" s="190">
        <v>1</v>
      </c>
      <c r="S43" s="276" t="s">
        <v>601</v>
      </c>
      <c r="T43" s="190">
        <v>0.39379088361717735</v>
      </c>
      <c r="U43" s="276" t="s">
        <v>601</v>
      </c>
      <c r="V43" s="190">
        <v>0.6062091163828226</v>
      </c>
      <c r="W43" s="276" t="s">
        <v>601</v>
      </c>
    </row>
    <row r="44" spans="1:23" s="99" customFormat="1" ht="12.75" customHeight="1" x14ac:dyDescent="0.25">
      <c r="A44" s="124" t="s">
        <v>124</v>
      </c>
      <c r="B44" s="82">
        <v>3813.3710000000001</v>
      </c>
      <c r="C44" s="276" t="s">
        <v>601</v>
      </c>
      <c r="D44" s="82">
        <v>1602.6659999999999</v>
      </c>
      <c r="E44" s="276" t="s">
        <v>601</v>
      </c>
      <c r="F44" s="82">
        <v>2210.7049999999999</v>
      </c>
      <c r="G44" s="276" t="s">
        <v>601</v>
      </c>
      <c r="I44" s="124" t="s">
        <v>124</v>
      </c>
      <c r="J44" s="190">
        <v>6.9049445945366314E-2</v>
      </c>
      <c r="K44" s="268" t="s">
        <v>601</v>
      </c>
      <c r="L44" s="190">
        <v>0.12873738885465269</v>
      </c>
      <c r="M44" s="268" t="s">
        <v>601</v>
      </c>
      <c r="N44" s="190">
        <v>2.9580042017687293E-2</v>
      </c>
      <c r="O44" s="276" t="s">
        <v>601</v>
      </c>
      <c r="Q44" s="124" t="s">
        <v>124</v>
      </c>
      <c r="R44" s="190">
        <v>1</v>
      </c>
      <c r="S44" s="276" t="s">
        <v>601</v>
      </c>
      <c r="T44" s="190">
        <v>0.4202753941329076</v>
      </c>
      <c r="U44" s="276" t="s">
        <v>601</v>
      </c>
      <c r="V44" s="190">
        <v>0.5797246058670924</v>
      </c>
      <c r="W44" s="276" t="s">
        <v>601</v>
      </c>
    </row>
    <row r="45" spans="1:23" s="99" customFormat="1" ht="12.75" customHeight="1" x14ac:dyDescent="0.25">
      <c r="A45" s="124" t="s">
        <v>125</v>
      </c>
      <c r="B45" s="82">
        <v>2411.34</v>
      </c>
      <c r="C45" s="276" t="s">
        <v>601</v>
      </c>
      <c r="D45" s="82">
        <v>937.255</v>
      </c>
      <c r="E45" s="276" t="s">
        <v>601</v>
      </c>
      <c r="F45" s="82">
        <v>1474.0840000000001</v>
      </c>
      <c r="G45" s="276" t="s">
        <v>601</v>
      </c>
      <c r="I45" s="124" t="s">
        <v>125</v>
      </c>
      <c r="J45" s="190">
        <v>1.1130087802022562E-2</v>
      </c>
      <c r="K45" s="268" t="s">
        <v>601</v>
      </c>
      <c r="L45" s="190">
        <v>1.4683465917210498E-2</v>
      </c>
      <c r="M45" s="268" t="s">
        <v>601</v>
      </c>
      <c r="N45" s="190">
        <v>8.8830029327118861E-3</v>
      </c>
      <c r="O45" s="276" t="s">
        <v>601</v>
      </c>
      <c r="Q45" s="124" t="s">
        <v>125</v>
      </c>
      <c r="R45" s="190">
        <v>1</v>
      </c>
      <c r="S45" s="276" t="s">
        <v>601</v>
      </c>
      <c r="T45" s="190">
        <v>0.38868637355163516</v>
      </c>
      <c r="U45" s="276" t="s">
        <v>601</v>
      </c>
      <c r="V45" s="190">
        <v>0.61131321174118958</v>
      </c>
      <c r="W45" s="276" t="s">
        <v>601</v>
      </c>
    </row>
    <row r="46" spans="1:23" s="99" customFormat="1" ht="12.75" customHeight="1" x14ac:dyDescent="0.25">
      <c r="A46" s="124" t="s">
        <v>126</v>
      </c>
      <c r="B46" s="82">
        <v>2068.7739999999999</v>
      </c>
      <c r="C46" s="276" t="s">
        <v>601</v>
      </c>
      <c r="D46" s="82">
        <v>862.15800000000002</v>
      </c>
      <c r="E46" s="276" t="s">
        <v>601</v>
      </c>
      <c r="F46" s="82">
        <v>1206.616</v>
      </c>
      <c r="G46" s="276" t="s">
        <v>601</v>
      </c>
      <c r="I46" s="124" t="s">
        <v>126</v>
      </c>
      <c r="J46" s="190">
        <v>-4.3609513357181759E-2</v>
      </c>
      <c r="K46" s="268" t="s">
        <v>601</v>
      </c>
      <c r="L46" s="190">
        <v>-5.3770450781484076E-2</v>
      </c>
      <c r="M46" s="268" t="s">
        <v>601</v>
      </c>
      <c r="N46" s="190">
        <v>-3.6213790602530126E-2</v>
      </c>
      <c r="O46" s="276" t="s">
        <v>601</v>
      </c>
      <c r="Q46" s="124" t="s">
        <v>126</v>
      </c>
      <c r="R46" s="190">
        <v>1</v>
      </c>
      <c r="S46" s="276" t="s">
        <v>601</v>
      </c>
      <c r="T46" s="190">
        <v>0.41674827699884087</v>
      </c>
      <c r="U46" s="276" t="s">
        <v>601</v>
      </c>
      <c r="V46" s="190">
        <v>0.58325172300115913</v>
      </c>
      <c r="W46" s="276" t="s">
        <v>601</v>
      </c>
    </row>
    <row r="47" spans="1:23" s="99" customFormat="1" ht="12.75" customHeight="1" x14ac:dyDescent="0.25">
      <c r="A47" s="124" t="s">
        <v>127</v>
      </c>
      <c r="B47" s="82">
        <v>1625.7380000000001</v>
      </c>
      <c r="C47" s="276" t="s">
        <v>601</v>
      </c>
      <c r="D47" s="82">
        <v>822.55600000000004</v>
      </c>
      <c r="E47" s="276" t="s">
        <v>601</v>
      </c>
      <c r="F47" s="82">
        <v>803.18200000000002</v>
      </c>
      <c r="G47" s="276" t="s">
        <v>601</v>
      </c>
      <c r="I47" s="124" t="s">
        <v>127</v>
      </c>
      <c r="J47" s="190">
        <v>0.13348086297870443</v>
      </c>
      <c r="K47" s="268" t="s">
        <v>601</v>
      </c>
      <c r="L47" s="190">
        <v>0.17379553231749256</v>
      </c>
      <c r="M47" s="268" t="s">
        <v>601</v>
      </c>
      <c r="N47" s="190">
        <v>9.4966476806421618E-2</v>
      </c>
      <c r="O47" s="276" t="s">
        <v>601</v>
      </c>
      <c r="Q47" s="124" t="s">
        <v>127</v>
      </c>
      <c r="R47" s="190">
        <v>1</v>
      </c>
      <c r="S47" s="276" t="s">
        <v>601</v>
      </c>
      <c r="T47" s="190">
        <v>0.50595852468232894</v>
      </c>
      <c r="U47" s="276" t="s">
        <v>601</v>
      </c>
      <c r="V47" s="190">
        <v>0.49404147531767112</v>
      </c>
      <c r="W47" s="276" t="s">
        <v>601</v>
      </c>
    </row>
    <row r="48" spans="1:23" s="99" customFormat="1" ht="12.75" customHeight="1" x14ac:dyDescent="0.25">
      <c r="A48" s="184" t="s">
        <v>128</v>
      </c>
      <c r="B48" s="186">
        <v>1764.258</v>
      </c>
      <c r="C48" s="278" t="s">
        <v>601</v>
      </c>
      <c r="D48" s="186">
        <v>910.17399999999998</v>
      </c>
      <c r="E48" s="278" t="s">
        <v>601</v>
      </c>
      <c r="F48" s="186">
        <v>854.08500000000004</v>
      </c>
      <c r="G48" s="278" t="s">
        <v>601</v>
      </c>
      <c r="I48" s="184" t="s">
        <v>128</v>
      </c>
      <c r="J48" s="192">
        <v>1.4288802371386982E-2</v>
      </c>
      <c r="K48" s="269" t="s">
        <v>601</v>
      </c>
      <c r="L48" s="192">
        <v>8.2359732798196659E-4</v>
      </c>
      <c r="M48" s="269" t="s">
        <v>601</v>
      </c>
      <c r="N48" s="192">
        <v>2.9045348189952021E-2</v>
      </c>
      <c r="O48" s="278" t="s">
        <v>601</v>
      </c>
      <c r="Q48" s="184" t="s">
        <v>128</v>
      </c>
      <c r="R48" s="192">
        <v>1</v>
      </c>
      <c r="S48" s="278" t="s">
        <v>601</v>
      </c>
      <c r="T48" s="192">
        <v>0.51589620112251156</v>
      </c>
      <c r="U48" s="278" t="s">
        <v>601</v>
      </c>
      <c r="V48" s="192">
        <v>0.48410436568801163</v>
      </c>
      <c r="W48" s="278" t="s">
        <v>601</v>
      </c>
    </row>
    <row r="49" spans="1:23" s="99" customFormat="1" ht="12.75" customHeight="1" x14ac:dyDescent="0.25">
      <c r="A49" s="124" t="s">
        <v>134</v>
      </c>
      <c r="B49" s="82">
        <v>1362.2339999999999</v>
      </c>
      <c r="C49" s="276" t="s">
        <v>601</v>
      </c>
      <c r="D49" s="82">
        <v>724.59900000000005</v>
      </c>
      <c r="E49" s="276" t="s">
        <v>601</v>
      </c>
      <c r="F49" s="82">
        <v>637.63499999999999</v>
      </c>
      <c r="G49" s="276" t="s">
        <v>601</v>
      </c>
      <c r="I49" s="124" t="s">
        <v>134</v>
      </c>
      <c r="J49" s="190">
        <v>2.5388688789278174E-2</v>
      </c>
      <c r="K49" s="268" t="s">
        <v>601</v>
      </c>
      <c r="L49" s="190">
        <v>2.0666913640416548E-2</v>
      </c>
      <c r="M49" s="268" t="s">
        <v>601</v>
      </c>
      <c r="N49" s="190">
        <v>3.0807755852940131E-2</v>
      </c>
      <c r="O49" s="276" t="s">
        <v>601</v>
      </c>
      <c r="Q49" s="124" t="s">
        <v>134</v>
      </c>
      <c r="R49" s="190">
        <v>1</v>
      </c>
      <c r="S49" s="276" t="s">
        <v>601</v>
      </c>
      <c r="T49" s="190">
        <v>0.53191962614352606</v>
      </c>
      <c r="U49" s="276" t="s">
        <v>601</v>
      </c>
      <c r="V49" s="190">
        <v>0.468080373856474</v>
      </c>
      <c r="W49" s="276" t="s">
        <v>601</v>
      </c>
    </row>
    <row r="50" spans="1:23" s="99" customFormat="1" ht="12.75" customHeight="1" x14ac:dyDescent="0.25">
      <c r="A50" s="124" t="s">
        <v>135</v>
      </c>
      <c r="B50" s="82">
        <v>1576.4970000000001</v>
      </c>
      <c r="C50" s="276" t="s">
        <v>601</v>
      </c>
      <c r="D50" s="82">
        <v>745.43600000000004</v>
      </c>
      <c r="E50" s="276" t="s">
        <v>601</v>
      </c>
      <c r="F50" s="82">
        <v>831.06100000000004</v>
      </c>
      <c r="G50" s="276" t="s">
        <v>601</v>
      </c>
      <c r="I50" s="124" t="s">
        <v>135</v>
      </c>
      <c r="J50" s="190">
        <v>5.2867893378640465E-2</v>
      </c>
      <c r="K50" s="268" t="s">
        <v>601</v>
      </c>
      <c r="L50" s="190">
        <v>4.0418603807240147E-2</v>
      </c>
      <c r="M50" s="268" t="s">
        <v>601</v>
      </c>
      <c r="N50" s="190">
        <v>6.429209920369644E-2</v>
      </c>
      <c r="O50" s="276" t="s">
        <v>601</v>
      </c>
      <c r="Q50" s="124" t="s">
        <v>135</v>
      </c>
      <c r="R50" s="190">
        <v>1</v>
      </c>
      <c r="S50" s="276" t="s">
        <v>601</v>
      </c>
      <c r="T50" s="190">
        <v>0.47284327214070182</v>
      </c>
      <c r="U50" s="276" t="s">
        <v>601</v>
      </c>
      <c r="V50" s="190">
        <v>0.52715672785929812</v>
      </c>
      <c r="W50" s="276" t="s">
        <v>601</v>
      </c>
    </row>
    <row r="51" spans="1:23" s="99" customFormat="1" ht="12.75" customHeight="1" x14ac:dyDescent="0.25">
      <c r="A51" s="124" t="s">
        <v>136</v>
      </c>
      <c r="B51" s="82">
        <v>1908.0050000000001</v>
      </c>
      <c r="C51" s="276" t="s">
        <v>601</v>
      </c>
      <c r="D51" s="82">
        <v>853.32</v>
      </c>
      <c r="E51" s="276" t="s">
        <v>601</v>
      </c>
      <c r="F51" s="82">
        <v>1054.6849999999999</v>
      </c>
      <c r="G51" s="276" t="s">
        <v>601</v>
      </c>
      <c r="I51" s="124" t="s">
        <v>136</v>
      </c>
      <c r="J51" s="190">
        <v>4.5495367886828161E-2</v>
      </c>
      <c r="K51" s="268" t="s">
        <v>601</v>
      </c>
      <c r="L51" s="190">
        <v>5.4050148042832986E-2</v>
      </c>
      <c r="M51" s="268" t="s">
        <v>601</v>
      </c>
      <c r="N51" s="190">
        <v>3.8675888530085786E-2</v>
      </c>
      <c r="O51" s="276" t="s">
        <v>601</v>
      </c>
      <c r="Q51" s="124" t="s">
        <v>136</v>
      </c>
      <c r="R51" s="190">
        <v>1</v>
      </c>
      <c r="S51" s="276" t="s">
        <v>601</v>
      </c>
      <c r="T51" s="190">
        <v>0.44723153241212682</v>
      </c>
      <c r="U51" s="276" t="s">
        <v>601</v>
      </c>
      <c r="V51" s="190">
        <v>0.55276846758787312</v>
      </c>
      <c r="W51" s="276" t="s">
        <v>601</v>
      </c>
    </row>
    <row r="52" spans="1:23" s="99" customFormat="1" ht="12.75" customHeight="1" x14ac:dyDescent="0.25">
      <c r="A52" s="124" t="s">
        <v>137</v>
      </c>
      <c r="B52" s="82">
        <v>2169.6120000000001</v>
      </c>
      <c r="C52" s="276" t="s">
        <v>601</v>
      </c>
      <c r="D52" s="82">
        <v>912.23</v>
      </c>
      <c r="E52" s="276" t="s">
        <v>601</v>
      </c>
      <c r="F52" s="82">
        <v>1257.3820000000001</v>
      </c>
      <c r="G52" s="276" t="s">
        <v>601</v>
      </c>
      <c r="I52" s="124" t="s">
        <v>137</v>
      </c>
      <c r="J52" s="190">
        <v>-3.4211275757213859E-3</v>
      </c>
      <c r="K52" s="268" t="s">
        <v>601</v>
      </c>
      <c r="L52" s="190">
        <v>3.3765698057871753E-2</v>
      </c>
      <c r="M52" s="268" t="s">
        <v>601</v>
      </c>
      <c r="N52" s="190">
        <v>-2.87681538915486E-2</v>
      </c>
      <c r="O52" s="276" t="s">
        <v>601</v>
      </c>
      <c r="Q52" s="124" t="s">
        <v>137</v>
      </c>
      <c r="R52" s="190">
        <v>1</v>
      </c>
      <c r="S52" s="276" t="s">
        <v>601</v>
      </c>
      <c r="T52" s="190">
        <v>0.42045766708517468</v>
      </c>
      <c r="U52" s="276" t="s">
        <v>601</v>
      </c>
      <c r="V52" s="190">
        <v>0.57954233291482538</v>
      </c>
      <c r="W52" s="276" t="s">
        <v>601</v>
      </c>
    </row>
    <row r="53" spans="1:23" s="99" customFormat="1" ht="12.75" customHeight="1" x14ac:dyDescent="0.25">
      <c r="A53" s="124" t="s">
        <v>138</v>
      </c>
      <c r="B53" s="82">
        <v>2462.5920000000001</v>
      </c>
      <c r="C53" s="276" t="s">
        <v>601</v>
      </c>
      <c r="D53" s="82">
        <v>999.91899999999998</v>
      </c>
      <c r="E53" s="276" t="s">
        <v>601</v>
      </c>
      <c r="F53" s="82">
        <v>1462.674</v>
      </c>
      <c r="G53" s="276" t="s">
        <v>601</v>
      </c>
      <c r="I53" s="124" t="s">
        <v>138</v>
      </c>
      <c r="J53" s="190">
        <v>6.622330752844599E-2</v>
      </c>
      <c r="K53" s="268" t="s">
        <v>601</v>
      </c>
      <c r="L53" s="190">
        <v>0.16186294251682223</v>
      </c>
      <c r="M53" s="268" t="s">
        <v>601</v>
      </c>
      <c r="N53" s="190">
        <v>9.4215270713626162E-3</v>
      </c>
      <c r="O53" s="276" t="s">
        <v>601</v>
      </c>
      <c r="Q53" s="124" t="s">
        <v>138</v>
      </c>
      <c r="R53" s="190">
        <v>1</v>
      </c>
      <c r="S53" s="276" t="s">
        <v>601</v>
      </c>
      <c r="T53" s="190">
        <v>0.40604330721451215</v>
      </c>
      <c r="U53" s="276" t="s">
        <v>601</v>
      </c>
      <c r="V53" s="190">
        <v>0.59395709886168713</v>
      </c>
      <c r="W53" s="276" t="s">
        <v>601</v>
      </c>
    </row>
    <row r="54" spans="1:23" s="99" customFormat="1" ht="12.75" customHeight="1" x14ac:dyDescent="0.25">
      <c r="A54" s="124" t="s">
        <v>139</v>
      </c>
      <c r="B54" s="82">
        <v>2413.9119999999998</v>
      </c>
      <c r="C54" s="276" t="s">
        <v>601</v>
      </c>
      <c r="D54" s="82">
        <v>909.81299999999999</v>
      </c>
      <c r="E54" s="276" t="s">
        <v>601</v>
      </c>
      <c r="F54" s="82">
        <v>1504.1</v>
      </c>
      <c r="G54" s="276" t="s">
        <v>601</v>
      </c>
      <c r="I54" s="124" t="s">
        <v>139</v>
      </c>
      <c r="J54" s="190">
        <v>2.8269496512957348E-2</v>
      </c>
      <c r="K54" s="268" t="s">
        <v>601</v>
      </c>
      <c r="L54" s="190">
        <v>1.8958768486423222E-2</v>
      </c>
      <c r="M54" s="268" t="s">
        <v>601</v>
      </c>
      <c r="N54" s="190">
        <v>3.3985191071746516E-2</v>
      </c>
      <c r="O54" s="276" t="s">
        <v>601</v>
      </c>
      <c r="Q54" s="124" t="s">
        <v>139</v>
      </c>
      <c r="R54" s="190">
        <v>1</v>
      </c>
      <c r="S54" s="276" t="s">
        <v>601</v>
      </c>
      <c r="T54" s="190">
        <v>0.37690396335906201</v>
      </c>
      <c r="U54" s="276" t="s">
        <v>601</v>
      </c>
      <c r="V54" s="190">
        <v>0.62309645090624677</v>
      </c>
      <c r="W54" s="276" t="s">
        <v>601</v>
      </c>
    </row>
    <row r="55" spans="1:23" s="99" customFormat="1" ht="12.75" customHeight="1" x14ac:dyDescent="0.25">
      <c r="A55" s="124" t="s">
        <v>140</v>
      </c>
      <c r="B55" s="82">
        <v>3148.915</v>
      </c>
      <c r="C55" s="276" t="s">
        <v>601</v>
      </c>
      <c r="D55" s="82">
        <v>1314.7950000000001</v>
      </c>
      <c r="E55" s="276" t="s">
        <v>601</v>
      </c>
      <c r="F55" s="82">
        <v>1834.12</v>
      </c>
      <c r="G55" s="276" t="s">
        <v>601</v>
      </c>
      <c r="I55" s="124" t="s">
        <v>140</v>
      </c>
      <c r="J55" s="190">
        <v>-7.8666830905783608E-2</v>
      </c>
      <c r="K55" s="268" t="s">
        <v>601</v>
      </c>
      <c r="L55" s="190">
        <v>-2.3104397012833879E-2</v>
      </c>
      <c r="M55" s="268" t="s">
        <v>601</v>
      </c>
      <c r="N55" s="190">
        <v>-0.11475995347243338</v>
      </c>
      <c r="O55" s="276" t="s">
        <v>601</v>
      </c>
      <c r="Q55" s="124" t="s">
        <v>140</v>
      </c>
      <c r="R55" s="190">
        <v>1</v>
      </c>
      <c r="S55" s="276" t="s">
        <v>601</v>
      </c>
      <c r="T55" s="190">
        <v>0.41753905710379607</v>
      </c>
      <c r="U55" s="276" t="s">
        <v>601</v>
      </c>
      <c r="V55" s="190">
        <v>0.58246094289620387</v>
      </c>
      <c r="W55" s="276" t="s">
        <v>601</v>
      </c>
    </row>
    <row r="56" spans="1:23" s="99" customFormat="1" ht="12.75" customHeight="1" x14ac:dyDescent="0.25">
      <c r="A56" s="124" t="s">
        <v>141</v>
      </c>
      <c r="B56" s="82">
        <v>3516.277</v>
      </c>
      <c r="C56" s="276" t="s">
        <v>601</v>
      </c>
      <c r="D56" s="82">
        <v>1617.317</v>
      </c>
      <c r="E56" s="276" t="s">
        <v>601</v>
      </c>
      <c r="F56" s="82">
        <v>1898.96</v>
      </c>
      <c r="G56" s="276" t="s">
        <v>601</v>
      </c>
      <c r="I56" s="124" t="s">
        <v>141</v>
      </c>
      <c r="J56" s="190">
        <v>-7.7908496183560424E-2</v>
      </c>
      <c r="K56" s="268" t="s">
        <v>601</v>
      </c>
      <c r="L56" s="190">
        <v>9.1416427377881606E-3</v>
      </c>
      <c r="M56" s="268" t="s">
        <v>601</v>
      </c>
      <c r="N56" s="190">
        <v>-0.14101610119848645</v>
      </c>
      <c r="O56" s="276" t="s">
        <v>601</v>
      </c>
      <c r="Q56" s="124" t="s">
        <v>141</v>
      </c>
      <c r="R56" s="190">
        <v>1</v>
      </c>
      <c r="S56" s="276" t="s">
        <v>601</v>
      </c>
      <c r="T56" s="190">
        <v>0.45995153396618071</v>
      </c>
      <c r="U56" s="276" t="s">
        <v>601</v>
      </c>
      <c r="V56" s="190">
        <v>0.54004846603381929</v>
      </c>
      <c r="W56" s="276" t="s">
        <v>601</v>
      </c>
    </row>
    <row r="57" spans="1:23" s="99" customFormat="1" ht="12.75" customHeight="1" x14ac:dyDescent="0.25">
      <c r="A57" s="124" t="s">
        <v>142</v>
      </c>
      <c r="B57" s="82">
        <v>2175.1610000000001</v>
      </c>
      <c r="C57" s="276" t="s">
        <v>601</v>
      </c>
      <c r="D57" s="82">
        <v>849.77800000000002</v>
      </c>
      <c r="E57" s="276" t="s">
        <v>601</v>
      </c>
      <c r="F57" s="82">
        <v>1325.383</v>
      </c>
      <c r="G57" s="276" t="s">
        <v>601</v>
      </c>
      <c r="I57" s="124" t="s">
        <v>142</v>
      </c>
      <c r="J57" s="190">
        <v>-9.7945125946569123E-2</v>
      </c>
      <c r="K57" s="268" t="s">
        <v>601</v>
      </c>
      <c r="L57" s="190">
        <v>-9.3333191073933994E-2</v>
      </c>
      <c r="M57" s="268" t="s">
        <v>601</v>
      </c>
      <c r="N57" s="190">
        <v>-0.10087688354259323</v>
      </c>
      <c r="O57" s="276" t="s">
        <v>601</v>
      </c>
      <c r="Q57" s="124" t="s">
        <v>142</v>
      </c>
      <c r="R57" s="190">
        <v>1</v>
      </c>
      <c r="S57" s="276" t="s">
        <v>601</v>
      </c>
      <c r="T57" s="190">
        <v>0.3906736099074965</v>
      </c>
      <c r="U57" s="276" t="s">
        <v>601</v>
      </c>
      <c r="V57" s="190">
        <v>0.60932639009250344</v>
      </c>
      <c r="W57" s="276" t="s">
        <v>601</v>
      </c>
    </row>
    <row r="58" spans="1:23" s="99" customFormat="1" ht="12.75" customHeight="1" x14ac:dyDescent="0.25">
      <c r="A58" s="124" t="s">
        <v>143</v>
      </c>
      <c r="B58" s="82">
        <v>1887.4110000000001</v>
      </c>
      <c r="C58" s="276" t="s">
        <v>601</v>
      </c>
      <c r="D58" s="82">
        <v>802.37900000000002</v>
      </c>
      <c r="E58" s="276" t="s">
        <v>601</v>
      </c>
      <c r="F58" s="82">
        <v>1085.0319999999999</v>
      </c>
      <c r="G58" s="276" t="s">
        <v>601</v>
      </c>
      <c r="I58" s="124" t="s">
        <v>143</v>
      </c>
      <c r="J58" s="190">
        <v>-8.7666898365892074E-2</v>
      </c>
      <c r="K58" s="268" t="s">
        <v>601</v>
      </c>
      <c r="L58" s="190">
        <v>-6.9336478928456263E-2</v>
      </c>
      <c r="M58" s="268" t="s">
        <v>601</v>
      </c>
      <c r="N58" s="190">
        <v>-0.10076445198803928</v>
      </c>
      <c r="O58" s="276" t="s">
        <v>601</v>
      </c>
      <c r="Q58" s="124" t="s">
        <v>143</v>
      </c>
      <c r="R58" s="190">
        <v>1</v>
      </c>
      <c r="S58" s="276" t="s">
        <v>601</v>
      </c>
      <c r="T58" s="190">
        <v>0.42512150241786234</v>
      </c>
      <c r="U58" s="276" t="s">
        <v>601</v>
      </c>
      <c r="V58" s="190">
        <v>0.5748784975821376</v>
      </c>
      <c r="W58" s="276" t="s">
        <v>601</v>
      </c>
    </row>
    <row r="59" spans="1:23" s="99" customFormat="1" ht="12.75" customHeight="1" x14ac:dyDescent="0.25">
      <c r="A59" s="124" t="s">
        <v>144</v>
      </c>
      <c r="B59" s="82">
        <v>1462.107</v>
      </c>
      <c r="C59" s="276" t="s">
        <v>601</v>
      </c>
      <c r="D59" s="82">
        <v>742.23299999999995</v>
      </c>
      <c r="E59" s="276" t="s">
        <v>601</v>
      </c>
      <c r="F59" s="82">
        <v>719.87400000000002</v>
      </c>
      <c r="G59" s="276" t="s">
        <v>601</v>
      </c>
      <c r="I59" s="124" t="s">
        <v>144</v>
      </c>
      <c r="J59" s="190">
        <v>-0.10065028928400517</v>
      </c>
      <c r="K59" s="268" t="s">
        <v>601</v>
      </c>
      <c r="L59" s="190">
        <v>-9.7650494312849223E-2</v>
      </c>
      <c r="M59" s="268" t="s">
        <v>601</v>
      </c>
      <c r="N59" s="190">
        <v>-0.10372244397907324</v>
      </c>
      <c r="O59" s="276" t="s">
        <v>601</v>
      </c>
      <c r="Q59" s="124" t="s">
        <v>144</v>
      </c>
      <c r="R59" s="190">
        <v>1</v>
      </c>
      <c r="S59" s="276" t="s">
        <v>601</v>
      </c>
      <c r="T59" s="190">
        <v>0.50764615722378725</v>
      </c>
      <c r="U59" s="276" t="s">
        <v>601</v>
      </c>
      <c r="V59" s="190">
        <v>0.49235384277621269</v>
      </c>
      <c r="W59" s="276" t="s">
        <v>601</v>
      </c>
    </row>
    <row r="60" spans="1:23" s="99" customFormat="1" ht="12.75" customHeight="1" x14ac:dyDescent="0.25">
      <c r="A60" s="184" t="s">
        <v>145</v>
      </c>
      <c r="B60" s="186">
        <v>1490.7439999999999</v>
      </c>
      <c r="C60" s="278" t="s">
        <v>601</v>
      </c>
      <c r="D60" s="186">
        <v>757.31700000000001</v>
      </c>
      <c r="E60" s="278" t="s">
        <v>601</v>
      </c>
      <c r="F60" s="186">
        <v>733.42700000000002</v>
      </c>
      <c r="G60" s="278" t="s">
        <v>601</v>
      </c>
      <c r="I60" s="184" t="s">
        <v>145</v>
      </c>
      <c r="J60" s="192">
        <v>-0.15503061343635682</v>
      </c>
      <c r="K60" s="269" t="s">
        <v>601</v>
      </c>
      <c r="L60" s="192">
        <v>-0.16794261317066847</v>
      </c>
      <c r="M60" s="269" t="s">
        <v>601</v>
      </c>
      <c r="N60" s="192">
        <v>-0.14127165328977795</v>
      </c>
      <c r="O60" s="278" t="s">
        <v>601</v>
      </c>
      <c r="Q60" s="184" t="s">
        <v>145</v>
      </c>
      <c r="R60" s="192">
        <v>1</v>
      </c>
      <c r="S60" s="278" t="s">
        <v>601</v>
      </c>
      <c r="T60" s="192">
        <v>0.50801277751243679</v>
      </c>
      <c r="U60" s="278" t="s">
        <v>601</v>
      </c>
      <c r="V60" s="192">
        <v>0.49198722248756332</v>
      </c>
      <c r="W60" s="278" t="s">
        <v>601</v>
      </c>
    </row>
    <row r="61" spans="1:23" s="99" customFormat="1" ht="12.75" customHeight="1" x14ac:dyDescent="0.25">
      <c r="A61" s="124" t="s">
        <v>151</v>
      </c>
      <c r="B61" s="82">
        <v>1286.991</v>
      </c>
      <c r="C61" s="276" t="s">
        <v>601</v>
      </c>
      <c r="D61" s="82">
        <v>721.21500000000003</v>
      </c>
      <c r="E61" s="276" t="s">
        <v>601</v>
      </c>
      <c r="F61" s="82">
        <v>565.77700000000004</v>
      </c>
      <c r="G61" s="276" t="s">
        <v>601</v>
      </c>
      <c r="I61" s="124" t="s">
        <v>151</v>
      </c>
      <c r="J61" s="190">
        <v>-5.5235003677782231E-2</v>
      </c>
      <c r="K61" s="268" t="s">
        <v>601</v>
      </c>
      <c r="L61" s="190">
        <v>-4.6701692936368944E-3</v>
      </c>
      <c r="M61" s="268" t="s">
        <v>601</v>
      </c>
      <c r="N61" s="190">
        <v>-0.11269456664078979</v>
      </c>
      <c r="O61" s="276" t="s">
        <v>601</v>
      </c>
      <c r="Q61" s="124" t="s">
        <v>151</v>
      </c>
      <c r="R61" s="190">
        <v>1</v>
      </c>
      <c r="S61" s="276" t="s">
        <v>601</v>
      </c>
      <c r="T61" s="190">
        <v>0.56038853418555379</v>
      </c>
      <c r="U61" s="276" t="s">
        <v>601</v>
      </c>
      <c r="V61" s="190">
        <v>0.43961224282065692</v>
      </c>
      <c r="W61" s="276" t="s">
        <v>601</v>
      </c>
    </row>
    <row r="62" spans="1:23" s="99" customFormat="1" ht="12.75" customHeight="1" x14ac:dyDescent="0.25">
      <c r="A62" s="124" t="s">
        <v>152</v>
      </c>
      <c r="B62" s="82">
        <v>1502.914</v>
      </c>
      <c r="C62" s="276" t="s">
        <v>601</v>
      </c>
      <c r="D62" s="82">
        <v>776.33500000000004</v>
      </c>
      <c r="E62" s="276" t="s">
        <v>601</v>
      </c>
      <c r="F62" s="82">
        <v>726.58</v>
      </c>
      <c r="G62" s="276" t="s">
        <v>601</v>
      </c>
      <c r="I62" s="124" t="s">
        <v>152</v>
      </c>
      <c r="J62" s="190">
        <v>-4.667500160165227E-2</v>
      </c>
      <c r="K62" s="268" t="s">
        <v>601</v>
      </c>
      <c r="L62" s="190">
        <v>4.1450909266523214E-2</v>
      </c>
      <c r="M62" s="268" t="s">
        <v>601</v>
      </c>
      <c r="N62" s="190">
        <v>-0.12572001333235466</v>
      </c>
      <c r="O62" s="276" t="s">
        <v>601</v>
      </c>
      <c r="Q62" s="124" t="s">
        <v>152</v>
      </c>
      <c r="R62" s="190">
        <v>1</v>
      </c>
      <c r="S62" s="276" t="s">
        <v>601</v>
      </c>
      <c r="T62" s="190">
        <v>0.51655317603003237</v>
      </c>
      <c r="U62" s="276" t="s">
        <v>601</v>
      </c>
      <c r="V62" s="190">
        <v>0.48344748934403436</v>
      </c>
      <c r="W62" s="276" t="s">
        <v>601</v>
      </c>
    </row>
    <row r="63" spans="1:23" s="99" customFormat="1" ht="12.75" customHeight="1" x14ac:dyDescent="0.25">
      <c r="A63" s="124" t="s">
        <v>153</v>
      </c>
      <c r="B63" s="82">
        <v>1617.63</v>
      </c>
      <c r="C63" s="276" t="s">
        <v>601</v>
      </c>
      <c r="D63" s="82">
        <v>790.33100000000002</v>
      </c>
      <c r="E63" s="276" t="s">
        <v>601</v>
      </c>
      <c r="F63" s="82">
        <v>827.29899999999998</v>
      </c>
      <c r="G63" s="276" t="s">
        <v>601</v>
      </c>
      <c r="I63" s="124" t="s">
        <v>153</v>
      </c>
      <c r="J63" s="190">
        <v>-0.15218775632139328</v>
      </c>
      <c r="K63" s="268" t="s">
        <v>601</v>
      </c>
      <c r="L63" s="190">
        <v>-7.3816387756058685E-2</v>
      </c>
      <c r="M63" s="268" t="s">
        <v>601</v>
      </c>
      <c r="N63" s="190">
        <v>-0.2155961258574835</v>
      </c>
      <c r="O63" s="276" t="s">
        <v>601</v>
      </c>
      <c r="Q63" s="124" t="s">
        <v>153</v>
      </c>
      <c r="R63" s="190">
        <v>1</v>
      </c>
      <c r="S63" s="276" t="s">
        <v>601</v>
      </c>
      <c r="T63" s="190">
        <v>0.48857340677410777</v>
      </c>
      <c r="U63" s="276" t="s">
        <v>601</v>
      </c>
      <c r="V63" s="190">
        <v>0.51142659322589212</v>
      </c>
      <c r="W63" s="276" t="s">
        <v>601</v>
      </c>
    </row>
    <row r="64" spans="1:23" s="99" customFormat="1" ht="12.75" customHeight="1" x14ac:dyDescent="0.25">
      <c r="A64" s="124" t="s">
        <v>154</v>
      </c>
      <c r="B64" s="82">
        <v>2081.239</v>
      </c>
      <c r="C64" s="276" t="s">
        <v>601</v>
      </c>
      <c r="D64" s="82">
        <v>856.30600000000004</v>
      </c>
      <c r="E64" s="276" t="s">
        <v>601</v>
      </c>
      <c r="F64" s="82">
        <v>1224.933</v>
      </c>
      <c r="G64" s="276" t="s">
        <v>601</v>
      </c>
      <c r="I64" s="124" t="s">
        <v>154</v>
      </c>
      <c r="J64" s="190">
        <v>-4.0732167779308007E-2</v>
      </c>
      <c r="K64" s="268" t="s">
        <v>601</v>
      </c>
      <c r="L64" s="190">
        <v>-6.1304714819727484E-2</v>
      </c>
      <c r="M64" s="268" t="s">
        <v>601</v>
      </c>
      <c r="N64" s="190">
        <v>-2.5806795389149838E-2</v>
      </c>
      <c r="O64" s="276" t="s">
        <v>601</v>
      </c>
      <c r="Q64" s="124" t="s">
        <v>154</v>
      </c>
      <c r="R64" s="190">
        <v>1</v>
      </c>
      <c r="S64" s="276" t="s">
        <v>601</v>
      </c>
      <c r="T64" s="190">
        <v>0.41144049289870122</v>
      </c>
      <c r="U64" s="276" t="s">
        <v>601</v>
      </c>
      <c r="V64" s="190">
        <v>0.58855950710129878</v>
      </c>
      <c r="W64" s="276" t="s">
        <v>601</v>
      </c>
    </row>
    <row r="65" spans="1:23" s="99" customFormat="1" ht="12.75" customHeight="1" x14ac:dyDescent="0.25">
      <c r="A65" s="124" t="s">
        <v>155</v>
      </c>
      <c r="B65" s="82">
        <v>2250.71</v>
      </c>
      <c r="C65" s="276" t="s">
        <v>601</v>
      </c>
      <c r="D65" s="82">
        <v>988.28499999999997</v>
      </c>
      <c r="E65" s="276" t="s">
        <v>601</v>
      </c>
      <c r="F65" s="82">
        <v>1262.4259999999999</v>
      </c>
      <c r="G65" s="276" t="s">
        <v>601</v>
      </c>
      <c r="I65" s="124" t="s">
        <v>155</v>
      </c>
      <c r="J65" s="190">
        <v>-8.6040237278444828E-2</v>
      </c>
      <c r="K65" s="268" t="s">
        <v>601</v>
      </c>
      <c r="L65" s="190">
        <v>-1.1634942430336857E-2</v>
      </c>
      <c r="M65" s="268" t="s">
        <v>601</v>
      </c>
      <c r="N65" s="190">
        <v>-0.13690542116698595</v>
      </c>
      <c r="O65" s="276" t="s">
        <v>601</v>
      </c>
      <c r="Q65" s="124" t="s">
        <v>155</v>
      </c>
      <c r="R65" s="190">
        <v>1</v>
      </c>
      <c r="S65" s="276" t="s">
        <v>601</v>
      </c>
      <c r="T65" s="190">
        <v>0.43909921758023024</v>
      </c>
      <c r="U65" s="276" t="s">
        <v>601</v>
      </c>
      <c r="V65" s="190">
        <v>0.56090122672401155</v>
      </c>
      <c r="W65" s="276" t="s">
        <v>601</v>
      </c>
    </row>
    <row r="66" spans="1:23" s="99" customFormat="1" ht="12.75" customHeight="1" x14ac:dyDescent="0.25">
      <c r="A66" s="124" t="s">
        <v>156</v>
      </c>
      <c r="B66" s="82">
        <v>2171.279</v>
      </c>
      <c r="C66" s="276" t="s">
        <v>601</v>
      </c>
      <c r="D66" s="82">
        <v>901.96900000000005</v>
      </c>
      <c r="E66" s="276" t="s">
        <v>601</v>
      </c>
      <c r="F66" s="82">
        <v>1269.309</v>
      </c>
      <c r="G66" s="276" t="s">
        <v>601</v>
      </c>
      <c r="I66" s="124" t="s">
        <v>156</v>
      </c>
      <c r="J66" s="190">
        <v>-0.10051443466041844</v>
      </c>
      <c r="K66" s="268" t="s">
        <v>601</v>
      </c>
      <c r="L66" s="190">
        <v>-8.6215519013247786E-3</v>
      </c>
      <c r="M66" s="268" t="s">
        <v>601</v>
      </c>
      <c r="N66" s="190">
        <v>-0.15610065820091748</v>
      </c>
      <c r="O66" s="276" t="s">
        <v>601</v>
      </c>
      <c r="Q66" s="124" t="s">
        <v>156</v>
      </c>
      <c r="R66" s="190">
        <v>1</v>
      </c>
      <c r="S66" s="276" t="s">
        <v>601</v>
      </c>
      <c r="T66" s="190">
        <v>0.4154090745592805</v>
      </c>
      <c r="U66" s="276" t="s">
        <v>601</v>
      </c>
      <c r="V66" s="190">
        <v>0.58459046488267974</v>
      </c>
      <c r="W66" s="276" t="s">
        <v>601</v>
      </c>
    </row>
    <row r="67" spans="1:23" s="99" customFormat="1" ht="12.75" customHeight="1" x14ac:dyDescent="0.25">
      <c r="A67" s="124" t="s">
        <v>157</v>
      </c>
      <c r="B67" s="82">
        <v>3140.1869999999999</v>
      </c>
      <c r="C67" s="276" t="s">
        <v>601</v>
      </c>
      <c r="D67" s="82">
        <v>1490.8150000000001</v>
      </c>
      <c r="E67" s="276" t="s">
        <v>601</v>
      </c>
      <c r="F67" s="82">
        <v>1649.3720000000001</v>
      </c>
      <c r="G67" s="276" t="s">
        <v>601</v>
      </c>
      <c r="I67" s="124" t="s">
        <v>157</v>
      </c>
      <c r="J67" s="190">
        <v>-2.7717483641190696E-3</v>
      </c>
      <c r="K67" s="268" t="s">
        <v>601</v>
      </c>
      <c r="L67" s="190">
        <v>0.13387638377085401</v>
      </c>
      <c r="M67" s="268" t="s">
        <v>601</v>
      </c>
      <c r="N67" s="190">
        <v>-0.10072841471659433</v>
      </c>
      <c r="O67" s="276" t="s">
        <v>601</v>
      </c>
      <c r="Q67" s="124" t="s">
        <v>157</v>
      </c>
      <c r="R67" s="190">
        <v>1</v>
      </c>
      <c r="S67" s="276" t="s">
        <v>601</v>
      </c>
      <c r="T67" s="190">
        <v>0.47475357359291026</v>
      </c>
      <c r="U67" s="276" t="s">
        <v>601</v>
      </c>
      <c r="V67" s="190">
        <v>0.52524642640708985</v>
      </c>
      <c r="W67" s="276" t="s">
        <v>601</v>
      </c>
    </row>
    <row r="68" spans="1:23" s="99" customFormat="1" ht="12.75" customHeight="1" x14ac:dyDescent="0.25">
      <c r="A68" s="124" t="s">
        <v>158</v>
      </c>
      <c r="B68" s="82">
        <v>3159.5439999999999</v>
      </c>
      <c r="C68" s="276" t="s">
        <v>601</v>
      </c>
      <c r="D68" s="82">
        <v>1474.328</v>
      </c>
      <c r="E68" s="276" t="s">
        <v>601</v>
      </c>
      <c r="F68" s="82">
        <v>1685.2159999999999</v>
      </c>
      <c r="G68" s="276" t="s">
        <v>601</v>
      </c>
      <c r="I68" s="124" t="s">
        <v>158</v>
      </c>
      <c r="J68" s="190">
        <v>-0.1014519049551557</v>
      </c>
      <c r="K68" s="268" t="s">
        <v>601</v>
      </c>
      <c r="L68" s="190">
        <v>-8.8411239107732131E-2</v>
      </c>
      <c r="M68" s="268" t="s">
        <v>601</v>
      </c>
      <c r="N68" s="190">
        <v>-0.11255845304798416</v>
      </c>
      <c r="O68" s="276" t="s">
        <v>601</v>
      </c>
      <c r="Q68" s="124" t="s">
        <v>158</v>
      </c>
      <c r="R68" s="190">
        <v>1</v>
      </c>
      <c r="S68" s="276" t="s">
        <v>601</v>
      </c>
      <c r="T68" s="190">
        <v>0.4666268296944116</v>
      </c>
      <c r="U68" s="276" t="s">
        <v>601</v>
      </c>
      <c r="V68" s="190">
        <v>0.5333731703055884</v>
      </c>
      <c r="W68" s="276" t="s">
        <v>601</v>
      </c>
    </row>
    <row r="69" spans="1:23" s="99" customFormat="1" ht="12.75" customHeight="1" x14ac:dyDescent="0.25">
      <c r="A69" s="124" t="s">
        <v>159</v>
      </c>
      <c r="B69" s="82">
        <v>2010.2139999999999</v>
      </c>
      <c r="C69" s="276" t="s">
        <v>601</v>
      </c>
      <c r="D69" s="82">
        <v>830.76900000000001</v>
      </c>
      <c r="E69" s="276" t="s">
        <v>601</v>
      </c>
      <c r="F69" s="82">
        <v>1179.4449999999999</v>
      </c>
      <c r="G69" s="276" t="s">
        <v>601</v>
      </c>
      <c r="I69" s="124" t="s">
        <v>159</v>
      </c>
      <c r="J69" s="190">
        <v>-7.5832087831659359E-2</v>
      </c>
      <c r="K69" s="268" t="s">
        <v>601</v>
      </c>
      <c r="L69" s="190">
        <v>-2.2369371765331651E-2</v>
      </c>
      <c r="M69" s="268" t="s">
        <v>601</v>
      </c>
      <c r="N69" s="190">
        <v>-0.11011005875282842</v>
      </c>
      <c r="O69" s="276" t="s">
        <v>601</v>
      </c>
      <c r="Q69" s="124" t="s">
        <v>159</v>
      </c>
      <c r="R69" s="190">
        <v>1</v>
      </c>
      <c r="S69" s="276" t="s">
        <v>601</v>
      </c>
      <c r="T69" s="190">
        <v>0.41327391014091036</v>
      </c>
      <c r="U69" s="276" t="s">
        <v>601</v>
      </c>
      <c r="V69" s="190">
        <v>0.58672608985908958</v>
      </c>
      <c r="W69" s="276" t="s">
        <v>601</v>
      </c>
    </row>
    <row r="70" spans="1:23" s="99" customFormat="1" ht="12.75" customHeight="1" x14ac:dyDescent="0.25">
      <c r="A70" s="124" t="s">
        <v>160</v>
      </c>
      <c r="B70" s="82">
        <v>2008.2159999999999</v>
      </c>
      <c r="C70" s="276" t="s">
        <v>601</v>
      </c>
      <c r="D70" s="82">
        <v>970.548</v>
      </c>
      <c r="E70" s="276" t="s">
        <v>601</v>
      </c>
      <c r="F70" s="82">
        <v>1037.6679999999999</v>
      </c>
      <c r="G70" s="276" t="s">
        <v>601</v>
      </c>
      <c r="I70" s="124" t="s">
        <v>160</v>
      </c>
      <c r="J70" s="190">
        <v>6.4005667022180121E-2</v>
      </c>
      <c r="K70" s="268" t="s">
        <v>601</v>
      </c>
      <c r="L70" s="190">
        <v>0.20958798772151316</v>
      </c>
      <c r="M70" s="268" t="s">
        <v>601</v>
      </c>
      <c r="N70" s="190">
        <v>-4.3652168783962129E-2</v>
      </c>
      <c r="O70" s="276" t="s">
        <v>601</v>
      </c>
      <c r="Q70" s="124" t="s">
        <v>160</v>
      </c>
      <c r="R70" s="190">
        <v>1</v>
      </c>
      <c r="S70" s="276" t="s">
        <v>601</v>
      </c>
      <c r="T70" s="190">
        <v>0.48328865022487622</v>
      </c>
      <c r="U70" s="276" t="s">
        <v>601</v>
      </c>
      <c r="V70" s="190">
        <v>0.51671134977512378</v>
      </c>
      <c r="W70" s="276" t="s">
        <v>601</v>
      </c>
    </row>
    <row r="71" spans="1:23" s="99" customFormat="1" ht="12.75" customHeight="1" x14ac:dyDescent="0.25">
      <c r="A71" s="124" t="s">
        <v>161</v>
      </c>
      <c r="B71" s="82">
        <v>1442.434</v>
      </c>
      <c r="C71" s="276" t="s">
        <v>601</v>
      </c>
      <c r="D71" s="82">
        <v>784.17399999999998</v>
      </c>
      <c r="E71" s="276" t="s">
        <v>601</v>
      </c>
      <c r="F71" s="82">
        <v>658.25900000000001</v>
      </c>
      <c r="G71" s="276" t="s">
        <v>601</v>
      </c>
      <c r="I71" s="124" t="s">
        <v>161</v>
      </c>
      <c r="J71" s="190">
        <v>-1.345523959600768E-2</v>
      </c>
      <c r="K71" s="268" t="s">
        <v>601</v>
      </c>
      <c r="L71" s="190">
        <v>5.6506514800608434E-2</v>
      </c>
      <c r="M71" s="268" t="s">
        <v>601</v>
      </c>
      <c r="N71" s="190">
        <v>-8.5591367378180072E-2</v>
      </c>
      <c r="O71" s="276" t="s">
        <v>601</v>
      </c>
      <c r="Q71" s="124" t="s">
        <v>161</v>
      </c>
      <c r="R71" s="190">
        <v>1</v>
      </c>
      <c r="S71" s="276" t="s">
        <v>601</v>
      </c>
      <c r="T71" s="190">
        <v>0.54364636440904746</v>
      </c>
      <c r="U71" s="276" t="s">
        <v>601</v>
      </c>
      <c r="V71" s="190">
        <v>0.4563529423183314</v>
      </c>
      <c r="W71" s="276" t="s">
        <v>601</v>
      </c>
    </row>
    <row r="72" spans="1:23" s="99" customFormat="1" ht="12.75" customHeight="1" x14ac:dyDescent="0.25">
      <c r="A72" s="184" t="s">
        <v>162</v>
      </c>
      <c r="B72" s="186">
        <v>1449.95</v>
      </c>
      <c r="C72" s="278" t="s">
        <v>601</v>
      </c>
      <c r="D72" s="186">
        <v>831.649</v>
      </c>
      <c r="E72" s="278" t="s">
        <v>601</v>
      </c>
      <c r="F72" s="186">
        <v>618.30100000000004</v>
      </c>
      <c r="G72" s="278" t="s">
        <v>601</v>
      </c>
      <c r="I72" s="184" t="s">
        <v>162</v>
      </c>
      <c r="J72" s="192">
        <v>-2.7364859425897406E-2</v>
      </c>
      <c r="K72" s="269" t="s">
        <v>601</v>
      </c>
      <c r="L72" s="192">
        <v>9.8151764716756656E-2</v>
      </c>
      <c r="M72" s="269" t="s">
        <v>601</v>
      </c>
      <c r="N72" s="192">
        <v>-0.15696995065630254</v>
      </c>
      <c r="O72" s="278" t="s">
        <v>601</v>
      </c>
      <c r="Q72" s="184" t="s">
        <v>162</v>
      </c>
      <c r="R72" s="192">
        <v>1</v>
      </c>
      <c r="S72" s="278" t="s">
        <v>601</v>
      </c>
      <c r="T72" s="192">
        <v>0.57357081278664779</v>
      </c>
      <c r="U72" s="278" t="s">
        <v>601</v>
      </c>
      <c r="V72" s="192">
        <v>0.42642918721335221</v>
      </c>
      <c r="W72" s="278" t="s">
        <v>601</v>
      </c>
    </row>
    <row r="73" spans="1:23" s="99" customFormat="1" ht="12.75" customHeight="1" x14ac:dyDescent="0.25">
      <c r="A73" s="124" t="s">
        <v>168</v>
      </c>
      <c r="B73" s="82">
        <v>1362.5029999999999</v>
      </c>
      <c r="C73" s="276" t="s">
        <v>601</v>
      </c>
      <c r="D73" s="82">
        <v>796.57</v>
      </c>
      <c r="E73" s="276" t="s">
        <v>601</v>
      </c>
      <c r="F73" s="82">
        <v>565.93200000000002</v>
      </c>
      <c r="G73" s="276" t="s">
        <v>601</v>
      </c>
      <c r="I73" s="124" t="s">
        <v>168</v>
      </c>
      <c r="J73" s="190">
        <v>5.8673292975630752E-2</v>
      </c>
      <c r="K73" s="268" t="s">
        <v>601</v>
      </c>
      <c r="L73" s="190">
        <v>0.10448340647379768</v>
      </c>
      <c r="M73" s="268" t="s">
        <v>601</v>
      </c>
      <c r="N73" s="190">
        <v>2.7395952822401758E-4</v>
      </c>
      <c r="O73" s="276" t="s">
        <v>601</v>
      </c>
      <c r="Q73" s="124" t="s">
        <v>168</v>
      </c>
      <c r="R73" s="190">
        <v>1</v>
      </c>
      <c r="S73" s="276" t="s">
        <v>601</v>
      </c>
      <c r="T73" s="190">
        <v>0.58463724483542423</v>
      </c>
      <c r="U73" s="276" t="s">
        <v>601</v>
      </c>
      <c r="V73" s="190">
        <v>0.41536202122123772</v>
      </c>
      <c r="W73" s="276" t="s">
        <v>601</v>
      </c>
    </row>
    <row r="74" spans="1:23" s="99" customFormat="1" ht="12.75" customHeight="1" x14ac:dyDescent="0.25">
      <c r="A74" s="124" t="s">
        <v>169</v>
      </c>
      <c r="B74" s="82">
        <v>1430.374</v>
      </c>
      <c r="C74" s="276" t="s">
        <v>601</v>
      </c>
      <c r="D74" s="82">
        <v>761.28499999999997</v>
      </c>
      <c r="E74" s="276" t="s">
        <v>601</v>
      </c>
      <c r="F74" s="82">
        <v>669.08900000000006</v>
      </c>
      <c r="G74" s="276" t="s">
        <v>601</v>
      </c>
      <c r="I74" s="124" t="s">
        <v>169</v>
      </c>
      <c r="J74" s="190">
        <v>-4.8266234794539141E-2</v>
      </c>
      <c r="K74" s="268" t="s">
        <v>601</v>
      </c>
      <c r="L74" s="190">
        <v>-1.9385960957576304E-2</v>
      </c>
      <c r="M74" s="268" t="s">
        <v>601</v>
      </c>
      <c r="N74" s="190">
        <v>-7.9125492031159678E-2</v>
      </c>
      <c r="O74" s="276" t="s">
        <v>601</v>
      </c>
      <c r="Q74" s="124" t="s">
        <v>169</v>
      </c>
      <c r="R74" s="190">
        <v>1</v>
      </c>
      <c r="S74" s="276" t="s">
        <v>601</v>
      </c>
      <c r="T74" s="190">
        <v>0.53222793479187958</v>
      </c>
      <c r="U74" s="276" t="s">
        <v>601</v>
      </c>
      <c r="V74" s="190">
        <v>0.46777206520812042</v>
      </c>
      <c r="W74" s="276" t="s">
        <v>601</v>
      </c>
    </row>
    <row r="75" spans="1:23" s="99" customFormat="1" ht="12.75" customHeight="1" x14ac:dyDescent="0.25">
      <c r="A75" s="124" t="s">
        <v>170</v>
      </c>
      <c r="B75" s="82">
        <v>1641.5039999999999</v>
      </c>
      <c r="C75" s="276" t="s">
        <v>601</v>
      </c>
      <c r="D75" s="82">
        <v>780.72199999999998</v>
      </c>
      <c r="E75" s="276" t="s">
        <v>601</v>
      </c>
      <c r="F75" s="82">
        <v>860.78200000000004</v>
      </c>
      <c r="G75" s="276" t="s">
        <v>601</v>
      </c>
      <c r="I75" s="124" t="s">
        <v>170</v>
      </c>
      <c r="J75" s="190">
        <v>1.475862836371729E-2</v>
      </c>
      <c r="K75" s="268" t="s">
        <v>601</v>
      </c>
      <c r="L75" s="190">
        <v>-1.2158197008595132E-2</v>
      </c>
      <c r="M75" s="268" t="s">
        <v>601</v>
      </c>
      <c r="N75" s="190">
        <v>4.0472670703095251E-2</v>
      </c>
      <c r="O75" s="276" t="s">
        <v>601</v>
      </c>
      <c r="Q75" s="124" t="s">
        <v>170</v>
      </c>
      <c r="R75" s="190">
        <v>1</v>
      </c>
      <c r="S75" s="276" t="s">
        <v>601</v>
      </c>
      <c r="T75" s="190">
        <v>0.47561382731933644</v>
      </c>
      <c r="U75" s="276" t="s">
        <v>601</v>
      </c>
      <c r="V75" s="190">
        <v>0.52438617268066368</v>
      </c>
      <c r="W75" s="276" t="s">
        <v>601</v>
      </c>
    </row>
    <row r="76" spans="1:23" s="99" customFormat="1" ht="12.75" customHeight="1" x14ac:dyDescent="0.25">
      <c r="A76" s="124" t="s">
        <v>171</v>
      </c>
      <c r="B76" s="82">
        <v>1924.0060000000001</v>
      </c>
      <c r="C76" s="276" t="s">
        <v>601</v>
      </c>
      <c r="D76" s="82">
        <v>788.13499999999999</v>
      </c>
      <c r="E76" s="276" t="s">
        <v>601</v>
      </c>
      <c r="F76" s="82">
        <v>1135.8710000000001</v>
      </c>
      <c r="G76" s="276" t="s">
        <v>601</v>
      </c>
      <c r="I76" s="124" t="s">
        <v>171</v>
      </c>
      <c r="J76" s="190">
        <v>-7.5547786678992659E-2</v>
      </c>
      <c r="K76" s="268" t="s">
        <v>601</v>
      </c>
      <c r="L76" s="190">
        <v>-7.9610559776528478E-2</v>
      </c>
      <c r="M76" s="268" t="s">
        <v>601</v>
      </c>
      <c r="N76" s="190">
        <v>-7.270765013270114E-2</v>
      </c>
      <c r="O76" s="276" t="s">
        <v>601</v>
      </c>
      <c r="Q76" s="124" t="s">
        <v>171</v>
      </c>
      <c r="R76" s="190">
        <v>1</v>
      </c>
      <c r="S76" s="276" t="s">
        <v>601</v>
      </c>
      <c r="T76" s="190">
        <v>0.40963229844397575</v>
      </c>
      <c r="U76" s="276" t="s">
        <v>601</v>
      </c>
      <c r="V76" s="190">
        <v>0.59036770155602425</v>
      </c>
      <c r="W76" s="276" t="s">
        <v>601</v>
      </c>
    </row>
    <row r="77" spans="1:23" s="99" customFormat="1" ht="12.75" customHeight="1" x14ac:dyDescent="0.25">
      <c r="A77" s="124" t="s">
        <v>172</v>
      </c>
      <c r="B77" s="82">
        <v>2171.5039999999999</v>
      </c>
      <c r="C77" s="276" t="s">
        <v>601</v>
      </c>
      <c r="D77" s="82">
        <v>879.26300000000003</v>
      </c>
      <c r="E77" s="276" t="s">
        <v>601</v>
      </c>
      <c r="F77" s="82">
        <v>1292.24</v>
      </c>
      <c r="G77" s="276" t="s">
        <v>601</v>
      </c>
      <c r="I77" s="124" t="s">
        <v>172</v>
      </c>
      <c r="J77" s="190">
        <v>-3.5191561773840252E-2</v>
      </c>
      <c r="K77" s="268" t="s">
        <v>601</v>
      </c>
      <c r="L77" s="190">
        <v>-0.1103143324041142</v>
      </c>
      <c r="M77" s="268" t="s">
        <v>601</v>
      </c>
      <c r="N77" s="190">
        <v>2.3616433755325066E-2</v>
      </c>
      <c r="O77" s="276" t="s">
        <v>601</v>
      </c>
      <c r="Q77" s="124" t="s">
        <v>172</v>
      </c>
      <c r="R77" s="190">
        <v>1</v>
      </c>
      <c r="S77" s="276" t="s">
        <v>601</v>
      </c>
      <c r="T77" s="190">
        <v>0.40490968471621513</v>
      </c>
      <c r="U77" s="276" t="s">
        <v>601</v>
      </c>
      <c r="V77" s="190">
        <v>0.59508985477346577</v>
      </c>
      <c r="W77" s="276" t="s">
        <v>601</v>
      </c>
    </row>
    <row r="78" spans="1:23" s="99" customFormat="1" ht="12.75" customHeight="1" x14ac:dyDescent="0.25">
      <c r="A78" s="124" t="s">
        <v>173</v>
      </c>
      <c r="B78" s="82">
        <v>2276.788</v>
      </c>
      <c r="C78" s="276" t="s">
        <v>601</v>
      </c>
      <c r="D78" s="82">
        <v>975.72500000000002</v>
      </c>
      <c r="E78" s="276" t="s">
        <v>601</v>
      </c>
      <c r="F78" s="82">
        <v>1301.0630000000001</v>
      </c>
      <c r="G78" s="276" t="s">
        <v>601</v>
      </c>
      <c r="I78" s="124" t="s">
        <v>173</v>
      </c>
      <c r="J78" s="190">
        <v>4.859301821645215E-2</v>
      </c>
      <c r="K78" s="268" t="s">
        <v>601</v>
      </c>
      <c r="L78" s="190">
        <v>8.1772211683550103E-2</v>
      </c>
      <c r="M78" s="268" t="s">
        <v>601</v>
      </c>
      <c r="N78" s="190">
        <v>2.50167610881196E-2</v>
      </c>
      <c r="O78" s="276" t="s">
        <v>601</v>
      </c>
      <c r="Q78" s="124" t="s">
        <v>173</v>
      </c>
      <c r="R78" s="190">
        <v>1</v>
      </c>
      <c r="S78" s="276" t="s">
        <v>601</v>
      </c>
      <c r="T78" s="190">
        <v>0.42855329525629965</v>
      </c>
      <c r="U78" s="276" t="s">
        <v>601</v>
      </c>
      <c r="V78" s="190">
        <v>0.57144670474370041</v>
      </c>
      <c r="W78" s="276" t="s">
        <v>601</v>
      </c>
    </row>
    <row r="79" spans="1:23" s="99" customFormat="1" ht="12.75" customHeight="1" x14ac:dyDescent="0.25">
      <c r="A79" s="124" t="s">
        <v>174</v>
      </c>
      <c r="B79" s="82">
        <v>3232.529</v>
      </c>
      <c r="C79" s="276" t="s">
        <v>601</v>
      </c>
      <c r="D79" s="82">
        <v>1381.8030000000001</v>
      </c>
      <c r="E79" s="276" t="s">
        <v>601</v>
      </c>
      <c r="F79" s="82">
        <v>1850.7260000000001</v>
      </c>
      <c r="G79" s="276" t="s">
        <v>601</v>
      </c>
      <c r="I79" s="124" t="s">
        <v>174</v>
      </c>
      <c r="J79" s="190">
        <v>2.9406528974229879E-2</v>
      </c>
      <c r="K79" s="268" t="s">
        <v>601</v>
      </c>
      <c r="L79" s="190">
        <v>-7.3122419616116013E-2</v>
      </c>
      <c r="M79" s="268" t="s">
        <v>601</v>
      </c>
      <c r="N79" s="190">
        <v>0.12207919135283005</v>
      </c>
      <c r="O79" s="276" t="s">
        <v>601</v>
      </c>
      <c r="Q79" s="124" t="s">
        <v>174</v>
      </c>
      <c r="R79" s="190">
        <v>1</v>
      </c>
      <c r="S79" s="276" t="s">
        <v>601</v>
      </c>
      <c r="T79" s="190">
        <v>0.42746809077350895</v>
      </c>
      <c r="U79" s="276" t="s">
        <v>601</v>
      </c>
      <c r="V79" s="190">
        <v>0.57253190922649111</v>
      </c>
      <c r="W79" s="276" t="s">
        <v>601</v>
      </c>
    </row>
    <row r="80" spans="1:23" s="99" customFormat="1" ht="12.75" customHeight="1" x14ac:dyDescent="0.25">
      <c r="A80" s="124" t="s">
        <v>175</v>
      </c>
      <c r="B80" s="82">
        <v>3366.0430000000001</v>
      </c>
      <c r="C80" s="276" t="s">
        <v>601</v>
      </c>
      <c r="D80" s="82">
        <v>1570.2570000000001</v>
      </c>
      <c r="E80" s="276" t="s">
        <v>601</v>
      </c>
      <c r="F80" s="82">
        <v>1795.7860000000001</v>
      </c>
      <c r="G80" s="276" t="s">
        <v>601</v>
      </c>
      <c r="I80" s="124" t="s">
        <v>175</v>
      </c>
      <c r="J80" s="190">
        <v>6.5357216104602434E-2</v>
      </c>
      <c r="K80" s="268" t="s">
        <v>601</v>
      </c>
      <c r="L80" s="190">
        <v>6.506625391364744E-2</v>
      </c>
      <c r="M80" s="268" t="s">
        <v>601</v>
      </c>
      <c r="N80" s="190">
        <v>6.5611767274936866E-2</v>
      </c>
      <c r="O80" s="276" t="s">
        <v>601</v>
      </c>
      <c r="Q80" s="124" t="s">
        <v>175</v>
      </c>
      <c r="R80" s="190">
        <v>1</v>
      </c>
      <c r="S80" s="276" t="s">
        <v>601</v>
      </c>
      <c r="T80" s="190">
        <v>0.46649938815398378</v>
      </c>
      <c r="U80" s="276" t="s">
        <v>601</v>
      </c>
      <c r="V80" s="190">
        <v>0.53350061184601627</v>
      </c>
      <c r="W80" s="276" t="s">
        <v>601</v>
      </c>
    </row>
    <row r="81" spans="1:23" s="99" customFormat="1" ht="12.75" customHeight="1" x14ac:dyDescent="0.25">
      <c r="A81" s="124" t="s">
        <v>176</v>
      </c>
      <c r="B81" s="82">
        <v>2260.5300000000002</v>
      </c>
      <c r="C81" s="276" t="s">
        <v>601</v>
      </c>
      <c r="D81" s="82">
        <v>977.91</v>
      </c>
      <c r="E81" s="276" t="s">
        <v>601</v>
      </c>
      <c r="F81" s="82">
        <v>1282.6210000000001</v>
      </c>
      <c r="G81" s="276" t="s">
        <v>601</v>
      </c>
      <c r="I81" s="124" t="s">
        <v>176</v>
      </c>
      <c r="J81" s="190">
        <v>0.12452206580990879</v>
      </c>
      <c r="K81" s="268" t="s">
        <v>601</v>
      </c>
      <c r="L81" s="190">
        <v>0.17711421586505996</v>
      </c>
      <c r="M81" s="268" t="s">
        <v>601</v>
      </c>
      <c r="N81" s="190">
        <v>8.7478432652645946E-2</v>
      </c>
      <c r="O81" s="276" t="s">
        <v>601</v>
      </c>
      <c r="Q81" s="124" t="s">
        <v>176</v>
      </c>
      <c r="R81" s="190">
        <v>1</v>
      </c>
      <c r="S81" s="276" t="s">
        <v>601</v>
      </c>
      <c r="T81" s="190">
        <v>0.43260208889065832</v>
      </c>
      <c r="U81" s="276" t="s">
        <v>601</v>
      </c>
      <c r="V81" s="190">
        <v>0.56739835348347512</v>
      </c>
      <c r="W81" s="276" t="s">
        <v>601</v>
      </c>
    </row>
    <row r="82" spans="1:23" s="99" customFormat="1" ht="12.75" customHeight="1" x14ac:dyDescent="0.25">
      <c r="A82" s="124" t="s">
        <v>177</v>
      </c>
      <c r="B82" s="82">
        <v>2059.6019999999999</v>
      </c>
      <c r="C82" s="276" t="s">
        <v>601</v>
      </c>
      <c r="D82" s="82">
        <v>967.33199999999999</v>
      </c>
      <c r="E82" s="276" t="s">
        <v>601</v>
      </c>
      <c r="F82" s="82">
        <v>1092.27</v>
      </c>
      <c r="G82" s="276" t="s">
        <v>601</v>
      </c>
      <c r="I82" s="124" t="s">
        <v>177</v>
      </c>
      <c r="J82" s="190">
        <v>2.5587884968549201E-2</v>
      </c>
      <c r="K82" s="268" t="s">
        <v>601</v>
      </c>
      <c r="L82" s="190">
        <v>-3.3135919089009509E-3</v>
      </c>
      <c r="M82" s="268" t="s">
        <v>601</v>
      </c>
      <c r="N82" s="190">
        <v>5.2619913112864618E-2</v>
      </c>
      <c r="O82" s="276" t="s">
        <v>601</v>
      </c>
      <c r="Q82" s="124" t="s">
        <v>177</v>
      </c>
      <c r="R82" s="190">
        <v>1</v>
      </c>
      <c r="S82" s="276" t="s">
        <v>601</v>
      </c>
      <c r="T82" s="190">
        <v>0.46966938272540038</v>
      </c>
      <c r="U82" s="276" t="s">
        <v>601</v>
      </c>
      <c r="V82" s="190">
        <v>0.53033061727459974</v>
      </c>
      <c r="W82" s="276" t="s">
        <v>601</v>
      </c>
    </row>
    <row r="83" spans="1:23" s="99" customFormat="1" ht="12.75" customHeight="1" x14ac:dyDescent="0.25">
      <c r="A83" s="124" t="s">
        <v>178</v>
      </c>
      <c r="B83" s="82">
        <v>1543.89</v>
      </c>
      <c r="C83" s="276" t="s">
        <v>601</v>
      </c>
      <c r="D83" s="82">
        <v>830.60500000000002</v>
      </c>
      <c r="E83" s="276" t="s">
        <v>601</v>
      </c>
      <c r="F83" s="82">
        <v>713.28599999999994</v>
      </c>
      <c r="G83" s="276" t="s">
        <v>601</v>
      </c>
      <c r="I83" s="124" t="s">
        <v>178</v>
      </c>
      <c r="J83" s="190">
        <v>7.0336667050277524E-2</v>
      </c>
      <c r="K83" s="268" t="s">
        <v>601</v>
      </c>
      <c r="L83" s="190">
        <v>5.9210073274553861E-2</v>
      </c>
      <c r="M83" s="268" t="s">
        <v>601</v>
      </c>
      <c r="N83" s="190">
        <v>8.3594755255909911E-2</v>
      </c>
      <c r="O83" s="276" t="s">
        <v>601</v>
      </c>
      <c r="Q83" s="124" t="s">
        <v>178</v>
      </c>
      <c r="R83" s="190">
        <v>1</v>
      </c>
      <c r="S83" s="276" t="s">
        <v>601</v>
      </c>
      <c r="T83" s="190">
        <v>0.5379949348723031</v>
      </c>
      <c r="U83" s="276" t="s">
        <v>601</v>
      </c>
      <c r="V83" s="190">
        <v>0.46200571284223613</v>
      </c>
      <c r="W83" s="276" t="s">
        <v>601</v>
      </c>
    </row>
    <row r="84" spans="1:23" s="99" customFormat="1" ht="12.75" customHeight="1" x14ac:dyDescent="0.25">
      <c r="A84" s="184" t="s">
        <v>179</v>
      </c>
      <c r="B84" s="186">
        <v>1468.471</v>
      </c>
      <c r="C84" s="278" t="s">
        <v>601</v>
      </c>
      <c r="D84" s="186">
        <v>873.60900000000004</v>
      </c>
      <c r="E84" s="278" t="s">
        <v>601</v>
      </c>
      <c r="F84" s="186">
        <v>594.86199999999997</v>
      </c>
      <c r="G84" s="278" t="s">
        <v>601</v>
      </c>
      <c r="I84" s="184" t="s">
        <v>179</v>
      </c>
      <c r="J84" s="192">
        <v>1.2773543915307424E-2</v>
      </c>
      <c r="K84" s="269" t="s">
        <v>601</v>
      </c>
      <c r="L84" s="192">
        <v>5.0453977579483653E-2</v>
      </c>
      <c r="M84" s="269" t="s">
        <v>601</v>
      </c>
      <c r="N84" s="192">
        <v>-3.7908720833380503E-2</v>
      </c>
      <c r="O84" s="278" t="s">
        <v>601</v>
      </c>
      <c r="Q84" s="184" t="s">
        <v>179</v>
      </c>
      <c r="R84" s="192">
        <v>1</v>
      </c>
      <c r="S84" s="278" t="s">
        <v>601</v>
      </c>
      <c r="T84" s="192">
        <v>0.59491062472462852</v>
      </c>
      <c r="U84" s="278" t="s">
        <v>601</v>
      </c>
      <c r="V84" s="192">
        <v>0.40508937527537142</v>
      </c>
      <c r="W84" s="278" t="s">
        <v>601</v>
      </c>
    </row>
    <row r="85" spans="1:23" s="99" customFormat="1" ht="12.75" customHeight="1" x14ac:dyDescent="0.25">
      <c r="A85" s="124" t="s">
        <v>185</v>
      </c>
      <c r="B85" s="82">
        <v>1363.819</v>
      </c>
      <c r="C85" s="276" t="s">
        <v>601</v>
      </c>
      <c r="D85" s="82">
        <v>792.00900000000001</v>
      </c>
      <c r="E85" s="276" t="s">
        <v>601</v>
      </c>
      <c r="F85" s="82">
        <v>571.80999999999995</v>
      </c>
      <c r="G85" s="276" t="s">
        <v>601</v>
      </c>
      <c r="I85" s="124" t="s">
        <v>185</v>
      </c>
      <c r="J85" s="190">
        <v>9.6586943294803751E-4</v>
      </c>
      <c r="K85" s="268" t="s">
        <v>601</v>
      </c>
      <c r="L85" s="190">
        <v>-5.7257993647764792E-3</v>
      </c>
      <c r="M85" s="268" t="s">
        <v>601</v>
      </c>
      <c r="N85" s="190">
        <v>1.0386406847465774E-2</v>
      </c>
      <c r="O85" s="276" t="s">
        <v>601</v>
      </c>
      <c r="Q85" s="124" t="s">
        <v>185</v>
      </c>
      <c r="R85" s="190">
        <v>1</v>
      </c>
      <c r="S85" s="276" t="s">
        <v>601</v>
      </c>
      <c r="T85" s="190">
        <v>0.58072882105323365</v>
      </c>
      <c r="U85" s="276" t="s">
        <v>601</v>
      </c>
      <c r="V85" s="190">
        <v>0.41927117894676635</v>
      </c>
      <c r="W85" s="276" t="s">
        <v>601</v>
      </c>
    </row>
    <row r="86" spans="1:23" s="99" customFormat="1" ht="12.75" customHeight="1" x14ac:dyDescent="0.25">
      <c r="A86" s="124" t="s">
        <v>186</v>
      </c>
      <c r="B86" s="82">
        <v>1494.4010000000001</v>
      </c>
      <c r="C86" s="276" t="s">
        <v>601</v>
      </c>
      <c r="D86" s="82">
        <v>863.71699999999998</v>
      </c>
      <c r="E86" s="276" t="s">
        <v>601</v>
      </c>
      <c r="F86" s="82">
        <v>630.68399999999997</v>
      </c>
      <c r="G86" s="276" t="s">
        <v>601</v>
      </c>
      <c r="I86" s="124" t="s">
        <v>186</v>
      </c>
      <c r="J86" s="190">
        <v>4.4762418779983416E-2</v>
      </c>
      <c r="K86" s="268" t="s">
        <v>601</v>
      </c>
      <c r="L86" s="190">
        <v>0.13455144919445411</v>
      </c>
      <c r="M86" s="268" t="s">
        <v>601</v>
      </c>
      <c r="N86" s="190">
        <v>-5.7398940948065205E-2</v>
      </c>
      <c r="O86" s="276" t="s">
        <v>601</v>
      </c>
      <c r="Q86" s="124" t="s">
        <v>186</v>
      </c>
      <c r="R86" s="190">
        <v>1</v>
      </c>
      <c r="S86" s="276" t="s">
        <v>601</v>
      </c>
      <c r="T86" s="190">
        <v>0.57796869782608551</v>
      </c>
      <c r="U86" s="276" t="s">
        <v>601</v>
      </c>
      <c r="V86" s="190">
        <v>0.42203130217391444</v>
      </c>
      <c r="W86" s="276" t="s">
        <v>601</v>
      </c>
    </row>
    <row r="87" spans="1:23" s="99" customFormat="1" ht="12.75" customHeight="1" x14ac:dyDescent="0.25">
      <c r="A87" s="124" t="s">
        <v>187</v>
      </c>
      <c r="B87" s="82">
        <v>1715.91</v>
      </c>
      <c r="C87" s="276" t="s">
        <v>601</v>
      </c>
      <c r="D87" s="82">
        <v>950.23400000000004</v>
      </c>
      <c r="E87" s="276" t="s">
        <v>601</v>
      </c>
      <c r="F87" s="82">
        <v>765.67700000000002</v>
      </c>
      <c r="G87" s="276" t="s">
        <v>601</v>
      </c>
      <c r="I87" s="124" t="s">
        <v>187</v>
      </c>
      <c r="J87" s="190">
        <v>4.5327943154570442E-2</v>
      </c>
      <c r="K87" s="268" t="s">
        <v>601</v>
      </c>
      <c r="L87" s="190">
        <v>0.21712209979992877</v>
      </c>
      <c r="M87" s="268" t="s">
        <v>601</v>
      </c>
      <c r="N87" s="190">
        <v>-0.11048674344956098</v>
      </c>
      <c r="O87" s="276" t="s">
        <v>601</v>
      </c>
      <c r="Q87" s="124" t="s">
        <v>187</v>
      </c>
      <c r="R87" s="190">
        <v>1</v>
      </c>
      <c r="S87" s="276" t="s">
        <v>601</v>
      </c>
      <c r="T87" s="190">
        <v>0.55377846157432498</v>
      </c>
      <c r="U87" s="276" t="s">
        <v>601</v>
      </c>
      <c r="V87" s="190">
        <v>0.4462221212068232</v>
      </c>
      <c r="W87" s="276" t="s">
        <v>601</v>
      </c>
    </row>
    <row r="88" spans="1:23" s="99" customFormat="1" ht="12.75" customHeight="1" x14ac:dyDescent="0.25">
      <c r="A88" s="124" t="s">
        <v>188</v>
      </c>
      <c r="B88" s="82">
        <v>2165.2910000000002</v>
      </c>
      <c r="C88" s="276" t="s">
        <v>601</v>
      </c>
      <c r="D88" s="82">
        <v>1096.0050000000001</v>
      </c>
      <c r="E88" s="276" t="s">
        <v>601</v>
      </c>
      <c r="F88" s="82">
        <v>1069.2860000000001</v>
      </c>
      <c r="G88" s="276" t="s">
        <v>601</v>
      </c>
      <c r="I88" s="124" t="s">
        <v>188</v>
      </c>
      <c r="J88" s="190">
        <v>0.12540761307397169</v>
      </c>
      <c r="K88" s="268" t="s">
        <v>601</v>
      </c>
      <c r="L88" s="190">
        <v>0.39063104671154053</v>
      </c>
      <c r="M88" s="268" t="s">
        <v>601</v>
      </c>
      <c r="N88" s="190">
        <v>-5.8620213034754828E-2</v>
      </c>
      <c r="O88" s="276" t="s">
        <v>601</v>
      </c>
      <c r="Q88" s="124" t="s">
        <v>188</v>
      </c>
      <c r="R88" s="190">
        <v>1</v>
      </c>
      <c r="S88" s="276" t="s">
        <v>601</v>
      </c>
      <c r="T88" s="190">
        <v>0.50616984045100633</v>
      </c>
      <c r="U88" s="276" t="s">
        <v>601</v>
      </c>
      <c r="V88" s="190">
        <v>0.49383015954899362</v>
      </c>
      <c r="W88" s="276" t="s">
        <v>601</v>
      </c>
    </row>
    <row r="89" spans="1:23" s="99" customFormat="1" ht="12.75" customHeight="1" x14ac:dyDescent="0.25">
      <c r="A89" s="124" t="s">
        <v>189</v>
      </c>
      <c r="B89" s="82">
        <v>2244.8820000000001</v>
      </c>
      <c r="C89" s="276" t="s">
        <v>601</v>
      </c>
      <c r="D89" s="82">
        <v>986.06</v>
      </c>
      <c r="E89" s="276" t="s">
        <v>601</v>
      </c>
      <c r="F89" s="82">
        <v>1258.8230000000001</v>
      </c>
      <c r="G89" s="276" t="s">
        <v>601</v>
      </c>
      <c r="I89" s="124" t="s">
        <v>189</v>
      </c>
      <c r="J89" s="190">
        <v>3.3791326196037398E-2</v>
      </c>
      <c r="K89" s="268" t="s">
        <v>601</v>
      </c>
      <c r="L89" s="190">
        <v>0.12146195165724021</v>
      </c>
      <c r="M89" s="268" t="s">
        <v>601</v>
      </c>
      <c r="N89" s="190">
        <v>-2.5859747415340802E-2</v>
      </c>
      <c r="O89" s="276" t="s">
        <v>601</v>
      </c>
      <c r="Q89" s="124" t="s">
        <v>189</v>
      </c>
      <c r="R89" s="190">
        <v>1</v>
      </c>
      <c r="S89" s="276" t="s">
        <v>601</v>
      </c>
      <c r="T89" s="190">
        <v>0.43924803174509836</v>
      </c>
      <c r="U89" s="276" t="s">
        <v>601</v>
      </c>
      <c r="V89" s="190">
        <v>0.56075241371261386</v>
      </c>
      <c r="W89" s="276" t="s">
        <v>601</v>
      </c>
    </row>
    <row r="90" spans="1:23" s="99" customFormat="1" ht="12.75" customHeight="1" x14ac:dyDescent="0.25">
      <c r="A90" s="124" t="s">
        <v>190</v>
      </c>
      <c r="B90" s="82">
        <v>2596.998</v>
      </c>
      <c r="C90" s="276" t="s">
        <v>601</v>
      </c>
      <c r="D90" s="82">
        <v>1218.3489999999999</v>
      </c>
      <c r="E90" s="276" t="s">
        <v>601</v>
      </c>
      <c r="F90" s="82">
        <v>1378.6489999999999</v>
      </c>
      <c r="G90" s="276" t="s">
        <v>601</v>
      </c>
      <c r="I90" s="124" t="s">
        <v>190</v>
      </c>
      <c r="J90" s="190">
        <v>0.14064111370931329</v>
      </c>
      <c r="K90" s="268" t="s">
        <v>601</v>
      </c>
      <c r="L90" s="190">
        <v>0.24866022701068435</v>
      </c>
      <c r="M90" s="268" t="s">
        <v>601</v>
      </c>
      <c r="N90" s="190">
        <v>5.9632777198337053E-2</v>
      </c>
      <c r="O90" s="276" t="s">
        <v>601</v>
      </c>
      <c r="Q90" s="124" t="s">
        <v>190</v>
      </c>
      <c r="R90" s="190">
        <v>1</v>
      </c>
      <c r="S90" s="276" t="s">
        <v>601</v>
      </c>
      <c r="T90" s="190">
        <v>0.46913744253942435</v>
      </c>
      <c r="U90" s="276" t="s">
        <v>601</v>
      </c>
      <c r="V90" s="190">
        <v>0.53086255746057553</v>
      </c>
      <c r="W90" s="276" t="s">
        <v>601</v>
      </c>
    </row>
    <row r="91" spans="1:23" s="99" customFormat="1" ht="12.75" customHeight="1" x14ac:dyDescent="0.25">
      <c r="A91" s="124" t="s">
        <v>191</v>
      </c>
      <c r="B91" s="82">
        <v>3584.451</v>
      </c>
      <c r="C91" s="276" t="s">
        <v>601</v>
      </c>
      <c r="D91" s="82">
        <v>1725.3869999999999</v>
      </c>
      <c r="E91" s="276" t="s">
        <v>601</v>
      </c>
      <c r="F91" s="82">
        <v>1859.0640000000001</v>
      </c>
      <c r="G91" s="276" t="s">
        <v>601</v>
      </c>
      <c r="I91" s="124" t="s">
        <v>191</v>
      </c>
      <c r="J91" s="190">
        <v>0.10886893822143591</v>
      </c>
      <c r="K91" s="268" t="s">
        <v>601</v>
      </c>
      <c r="L91" s="190">
        <v>0.24864904765729992</v>
      </c>
      <c r="M91" s="268" t="s">
        <v>601</v>
      </c>
      <c r="N91" s="190">
        <v>4.5052590172721405E-3</v>
      </c>
      <c r="O91" s="276" t="s">
        <v>601</v>
      </c>
      <c r="Q91" s="124" t="s">
        <v>191</v>
      </c>
      <c r="R91" s="190">
        <v>1</v>
      </c>
      <c r="S91" s="276" t="s">
        <v>601</v>
      </c>
      <c r="T91" s="190">
        <v>0.48135321141229159</v>
      </c>
      <c r="U91" s="276" t="s">
        <v>601</v>
      </c>
      <c r="V91" s="190">
        <v>0.51864678858770841</v>
      </c>
      <c r="W91" s="276" t="s">
        <v>601</v>
      </c>
    </row>
    <row r="92" spans="1:23" s="99" customFormat="1" ht="12.75" customHeight="1" x14ac:dyDescent="0.25">
      <c r="A92" s="124" t="s">
        <v>192</v>
      </c>
      <c r="B92" s="82">
        <v>3623.7710000000002</v>
      </c>
      <c r="C92" s="276" t="s">
        <v>601</v>
      </c>
      <c r="D92" s="82">
        <v>1884.1790000000001</v>
      </c>
      <c r="E92" s="276" t="s">
        <v>601</v>
      </c>
      <c r="F92" s="82">
        <v>1739.5930000000001</v>
      </c>
      <c r="G92" s="276" t="s">
        <v>601</v>
      </c>
      <c r="I92" s="124" t="s">
        <v>192</v>
      </c>
      <c r="J92" s="190">
        <v>7.6567055144571836E-2</v>
      </c>
      <c r="K92" s="268" t="s">
        <v>601</v>
      </c>
      <c r="L92" s="190">
        <v>0.19991759310737031</v>
      </c>
      <c r="M92" s="268" t="s">
        <v>601</v>
      </c>
      <c r="N92" s="190">
        <v>-3.1291590423357794E-2</v>
      </c>
      <c r="O92" s="276" t="s">
        <v>601</v>
      </c>
      <c r="Q92" s="124" t="s">
        <v>192</v>
      </c>
      <c r="R92" s="190">
        <v>1</v>
      </c>
      <c r="S92" s="276" t="s">
        <v>601</v>
      </c>
      <c r="T92" s="190">
        <v>0.51994979815225628</v>
      </c>
      <c r="U92" s="276" t="s">
        <v>601</v>
      </c>
      <c r="V92" s="190">
        <v>0.48005047780337112</v>
      </c>
      <c r="W92" s="276" t="s">
        <v>601</v>
      </c>
    </row>
    <row r="93" spans="1:23" s="99" customFormat="1" ht="12.75" customHeight="1" x14ac:dyDescent="0.25">
      <c r="A93" s="124" t="s">
        <v>193</v>
      </c>
      <c r="B93" s="82">
        <v>2512.5970000000002</v>
      </c>
      <c r="C93" s="276" t="s">
        <v>601</v>
      </c>
      <c r="D93" s="82">
        <v>1109.8779999999999</v>
      </c>
      <c r="E93" s="276" t="s">
        <v>601</v>
      </c>
      <c r="F93" s="82">
        <v>1402.7190000000001</v>
      </c>
      <c r="G93" s="276" t="s">
        <v>601</v>
      </c>
      <c r="I93" s="124" t="s">
        <v>193</v>
      </c>
      <c r="J93" s="190">
        <v>0.11150792070886031</v>
      </c>
      <c r="K93" s="268" t="s">
        <v>601</v>
      </c>
      <c r="L93" s="190">
        <v>0.13494902393880828</v>
      </c>
      <c r="M93" s="268" t="s">
        <v>601</v>
      </c>
      <c r="N93" s="190">
        <v>9.3634830553998419E-2</v>
      </c>
      <c r="O93" s="276" t="s">
        <v>601</v>
      </c>
      <c r="Q93" s="124" t="s">
        <v>193</v>
      </c>
      <c r="R93" s="190">
        <v>1</v>
      </c>
      <c r="S93" s="276" t="s">
        <v>601</v>
      </c>
      <c r="T93" s="190">
        <v>0.44172543388374652</v>
      </c>
      <c r="U93" s="276" t="s">
        <v>601</v>
      </c>
      <c r="V93" s="190">
        <v>0.55827456611625337</v>
      </c>
      <c r="W93" s="276" t="s">
        <v>601</v>
      </c>
    </row>
    <row r="94" spans="1:23" s="99" customFormat="1" ht="12.75" customHeight="1" x14ac:dyDescent="0.25">
      <c r="A94" s="124" t="s">
        <v>194</v>
      </c>
      <c r="B94" s="82">
        <v>2144.71</v>
      </c>
      <c r="C94" s="276" t="s">
        <v>601</v>
      </c>
      <c r="D94" s="82">
        <v>970.01099999999997</v>
      </c>
      <c r="E94" s="276" t="s">
        <v>601</v>
      </c>
      <c r="F94" s="82">
        <v>1174.6980000000001</v>
      </c>
      <c r="G94" s="276" t="s">
        <v>601</v>
      </c>
      <c r="I94" s="124" t="s">
        <v>194</v>
      </c>
      <c r="J94" s="190">
        <v>4.1322546783310564E-2</v>
      </c>
      <c r="K94" s="268" t="s">
        <v>601</v>
      </c>
      <c r="L94" s="190">
        <v>2.7694731488258424E-3</v>
      </c>
      <c r="M94" s="268" t="s">
        <v>601</v>
      </c>
      <c r="N94" s="190">
        <v>7.5464857590156281E-2</v>
      </c>
      <c r="O94" s="276" t="s">
        <v>601</v>
      </c>
      <c r="Q94" s="124" t="s">
        <v>194</v>
      </c>
      <c r="R94" s="190">
        <v>1</v>
      </c>
      <c r="S94" s="276" t="s">
        <v>601</v>
      </c>
      <c r="T94" s="190">
        <v>0.45228072793058266</v>
      </c>
      <c r="U94" s="276" t="s">
        <v>601</v>
      </c>
      <c r="V94" s="190">
        <v>0.54771880580591314</v>
      </c>
      <c r="W94" s="276" t="s">
        <v>601</v>
      </c>
    </row>
    <row r="95" spans="1:23" s="99" customFormat="1" ht="12.75" customHeight="1" x14ac:dyDescent="0.25">
      <c r="A95" s="124" t="s">
        <v>195</v>
      </c>
      <c r="B95" s="82">
        <v>1409.5719999999999</v>
      </c>
      <c r="C95" s="276" t="s">
        <v>601</v>
      </c>
      <c r="D95" s="82">
        <v>698.86699999999996</v>
      </c>
      <c r="E95" s="276" t="s">
        <v>601</v>
      </c>
      <c r="F95" s="82">
        <v>710.70500000000004</v>
      </c>
      <c r="G95" s="276" t="s">
        <v>601</v>
      </c>
      <c r="I95" s="124" t="s">
        <v>195</v>
      </c>
      <c r="J95" s="190">
        <v>-8.6999721482748121E-2</v>
      </c>
      <c r="K95" s="268" t="s">
        <v>601</v>
      </c>
      <c r="L95" s="190">
        <v>-0.15860487235208071</v>
      </c>
      <c r="M95" s="268" t="s">
        <v>601</v>
      </c>
      <c r="N95" s="190">
        <v>-3.6184644027781282E-3</v>
      </c>
      <c r="O95" s="276" t="s">
        <v>601</v>
      </c>
      <c r="Q95" s="124" t="s">
        <v>195</v>
      </c>
      <c r="R95" s="190">
        <v>1</v>
      </c>
      <c r="S95" s="276" t="s">
        <v>601</v>
      </c>
      <c r="T95" s="190">
        <v>0.49580085302488985</v>
      </c>
      <c r="U95" s="276" t="s">
        <v>601</v>
      </c>
      <c r="V95" s="190">
        <v>0.50419914697511026</v>
      </c>
      <c r="W95" s="276" t="s">
        <v>601</v>
      </c>
    </row>
    <row r="96" spans="1:23" s="99" customFormat="1" ht="12.75" customHeight="1" x14ac:dyDescent="0.25">
      <c r="A96" s="184" t="s">
        <v>196</v>
      </c>
      <c r="B96" s="186">
        <v>1411.3019999999999</v>
      </c>
      <c r="C96" s="278" t="s">
        <v>601</v>
      </c>
      <c r="D96" s="186">
        <v>829.83900000000006</v>
      </c>
      <c r="E96" s="278" t="s">
        <v>601</v>
      </c>
      <c r="F96" s="186">
        <v>581.46199999999999</v>
      </c>
      <c r="G96" s="278" t="s">
        <v>601</v>
      </c>
      <c r="I96" s="184" t="s">
        <v>196</v>
      </c>
      <c r="J96" s="192">
        <v>-3.8930969695690279E-2</v>
      </c>
      <c r="K96" s="269" t="s">
        <v>601</v>
      </c>
      <c r="L96" s="192">
        <v>-5.0102505812096715E-2</v>
      </c>
      <c r="M96" s="269" t="s">
        <v>601</v>
      </c>
      <c r="N96" s="192">
        <v>-2.2526232975042953E-2</v>
      </c>
      <c r="O96" s="278" t="s">
        <v>601</v>
      </c>
      <c r="Q96" s="184" t="s">
        <v>196</v>
      </c>
      <c r="R96" s="192">
        <v>1</v>
      </c>
      <c r="S96" s="278" t="s">
        <v>601</v>
      </c>
      <c r="T96" s="192">
        <v>0.58799534047284008</v>
      </c>
      <c r="U96" s="278" t="s">
        <v>601</v>
      </c>
      <c r="V96" s="192">
        <v>0.41200395096159437</v>
      </c>
      <c r="W96" s="278" t="s">
        <v>601</v>
      </c>
    </row>
    <row r="97" spans="1:23" s="99" customFormat="1" ht="12.75" customHeight="1" x14ac:dyDescent="0.25">
      <c r="A97" s="124" t="s">
        <v>202</v>
      </c>
      <c r="B97" s="82">
        <v>1320.877</v>
      </c>
      <c r="C97" s="276" t="s">
        <v>601</v>
      </c>
      <c r="D97" s="82">
        <v>681.16700000000003</v>
      </c>
      <c r="E97" s="276" t="s">
        <v>601</v>
      </c>
      <c r="F97" s="82">
        <v>639.71</v>
      </c>
      <c r="G97" s="276" t="s">
        <v>601</v>
      </c>
      <c r="I97" s="124" t="s">
        <v>202</v>
      </c>
      <c r="J97" s="190">
        <v>-3.148658289699733E-2</v>
      </c>
      <c r="K97" s="268" t="s">
        <v>601</v>
      </c>
      <c r="L97" s="190">
        <v>-0.13995042985622638</v>
      </c>
      <c r="M97" s="268" t="s">
        <v>601</v>
      </c>
      <c r="N97" s="190">
        <v>0.11874573722040538</v>
      </c>
      <c r="O97" s="276" t="s">
        <v>601</v>
      </c>
      <c r="Q97" s="124" t="s">
        <v>202</v>
      </c>
      <c r="R97" s="190">
        <v>1</v>
      </c>
      <c r="S97" s="276" t="s">
        <v>601</v>
      </c>
      <c r="T97" s="190">
        <v>0.51569298276826692</v>
      </c>
      <c r="U97" s="276" t="s">
        <v>601</v>
      </c>
      <c r="V97" s="190">
        <v>0.48430701723173319</v>
      </c>
      <c r="W97" s="276" t="s">
        <v>601</v>
      </c>
    </row>
    <row r="98" spans="1:23" s="99" customFormat="1" ht="12.75" customHeight="1" x14ac:dyDescent="0.25">
      <c r="A98" s="124" t="s">
        <v>203</v>
      </c>
      <c r="B98" s="82">
        <v>1433.3969999999999</v>
      </c>
      <c r="C98" s="276" t="s">
        <v>601</v>
      </c>
      <c r="D98" s="82">
        <v>770.02</v>
      </c>
      <c r="E98" s="276" t="s">
        <v>601</v>
      </c>
      <c r="F98" s="82">
        <v>663.37699999999995</v>
      </c>
      <c r="G98" s="276" t="s">
        <v>601</v>
      </c>
      <c r="I98" s="124" t="s">
        <v>203</v>
      </c>
      <c r="J98" s="190">
        <v>-4.0821707158921867E-2</v>
      </c>
      <c r="K98" s="268" t="s">
        <v>601</v>
      </c>
      <c r="L98" s="190">
        <v>-0.10848113444565755</v>
      </c>
      <c r="M98" s="268" t="s">
        <v>601</v>
      </c>
      <c r="N98" s="190">
        <v>5.183737022026879E-2</v>
      </c>
      <c r="O98" s="276" t="s">
        <v>601</v>
      </c>
      <c r="Q98" s="124" t="s">
        <v>203</v>
      </c>
      <c r="R98" s="190">
        <v>1</v>
      </c>
      <c r="S98" s="276" t="s">
        <v>601</v>
      </c>
      <c r="T98" s="190">
        <v>0.53719939416644513</v>
      </c>
      <c r="U98" s="276" t="s">
        <v>601</v>
      </c>
      <c r="V98" s="190">
        <v>0.46280060583355481</v>
      </c>
      <c r="W98" s="276" t="s">
        <v>601</v>
      </c>
    </row>
    <row r="99" spans="1:23" s="99" customFormat="1" ht="12.75" customHeight="1" x14ac:dyDescent="0.25">
      <c r="A99" s="124" t="s">
        <v>204</v>
      </c>
      <c r="B99" s="82">
        <v>1721.819</v>
      </c>
      <c r="C99" s="276" t="s">
        <v>601</v>
      </c>
      <c r="D99" s="82">
        <v>860.48</v>
      </c>
      <c r="E99" s="276" t="s">
        <v>601</v>
      </c>
      <c r="F99" s="82">
        <v>861.33900000000006</v>
      </c>
      <c r="G99" s="276" t="s">
        <v>601</v>
      </c>
      <c r="I99" s="124" t="s">
        <v>204</v>
      </c>
      <c r="J99" s="190">
        <v>3.4436538046867262E-3</v>
      </c>
      <c r="K99" s="268" t="s">
        <v>601</v>
      </c>
      <c r="L99" s="190">
        <v>-9.4454629070313212E-2</v>
      </c>
      <c r="M99" s="268" t="s">
        <v>601</v>
      </c>
      <c r="N99" s="190">
        <v>0.1249378001428801</v>
      </c>
      <c r="O99" s="276" t="s">
        <v>601</v>
      </c>
      <c r="Q99" s="124" t="s">
        <v>204</v>
      </c>
      <c r="R99" s="190">
        <v>1</v>
      </c>
      <c r="S99" s="276" t="s">
        <v>601</v>
      </c>
      <c r="T99" s="190">
        <v>0.49975055450079248</v>
      </c>
      <c r="U99" s="276" t="s">
        <v>601</v>
      </c>
      <c r="V99" s="190">
        <v>0.50024944549920758</v>
      </c>
      <c r="W99" s="276" t="s">
        <v>601</v>
      </c>
    </row>
    <row r="100" spans="1:23" s="99" customFormat="1" ht="12.75" customHeight="1" x14ac:dyDescent="0.25">
      <c r="A100" s="124" t="s">
        <v>205</v>
      </c>
      <c r="B100" s="82">
        <v>2189.5059999999999</v>
      </c>
      <c r="C100" s="276" t="s">
        <v>601</v>
      </c>
      <c r="D100" s="82">
        <v>960.03</v>
      </c>
      <c r="E100" s="276" t="s">
        <v>601</v>
      </c>
      <c r="F100" s="82">
        <v>1229.4760000000001</v>
      </c>
      <c r="G100" s="276" t="s">
        <v>601</v>
      </c>
      <c r="I100" s="124" t="s">
        <v>205</v>
      </c>
      <c r="J100" s="190">
        <v>1.1183254352417297E-2</v>
      </c>
      <c r="K100" s="268" t="s">
        <v>601</v>
      </c>
      <c r="L100" s="190">
        <v>-0.12406421503551535</v>
      </c>
      <c r="M100" s="268" t="s">
        <v>601</v>
      </c>
      <c r="N100" s="190">
        <v>0.14981024721169078</v>
      </c>
      <c r="O100" s="276" t="s">
        <v>601</v>
      </c>
      <c r="Q100" s="124" t="s">
        <v>205</v>
      </c>
      <c r="R100" s="190">
        <v>1</v>
      </c>
      <c r="S100" s="276" t="s">
        <v>601</v>
      </c>
      <c r="T100" s="190">
        <v>0.43846876875423041</v>
      </c>
      <c r="U100" s="276" t="s">
        <v>601</v>
      </c>
      <c r="V100" s="190">
        <v>0.56153123124576965</v>
      </c>
      <c r="W100" s="276" t="s">
        <v>601</v>
      </c>
    </row>
    <row r="101" spans="1:23" s="99" customFormat="1" ht="12.75" customHeight="1" x14ac:dyDescent="0.25">
      <c r="A101" s="124" t="s">
        <v>206</v>
      </c>
      <c r="B101" s="82">
        <v>2318.2130000000002</v>
      </c>
      <c r="C101" s="276" t="s">
        <v>601</v>
      </c>
      <c r="D101" s="82">
        <v>919.02599999999995</v>
      </c>
      <c r="E101" s="276" t="s">
        <v>601</v>
      </c>
      <c r="F101" s="82">
        <v>1399.1880000000001</v>
      </c>
      <c r="G101" s="276" t="s">
        <v>601</v>
      </c>
      <c r="I101" s="124" t="s">
        <v>206</v>
      </c>
      <c r="J101" s="190">
        <v>3.266585949729206E-2</v>
      </c>
      <c r="K101" s="268" t="s">
        <v>601</v>
      </c>
      <c r="L101" s="190">
        <v>-6.7981664401760539E-2</v>
      </c>
      <c r="M101" s="268" t="s">
        <v>601</v>
      </c>
      <c r="N101" s="190">
        <v>0.11150495343666265</v>
      </c>
      <c r="O101" s="276" t="s">
        <v>601</v>
      </c>
      <c r="Q101" s="124" t="s">
        <v>206</v>
      </c>
      <c r="R101" s="190">
        <v>1</v>
      </c>
      <c r="S101" s="276" t="s">
        <v>601</v>
      </c>
      <c r="T101" s="190">
        <v>0.39643725576554006</v>
      </c>
      <c r="U101" s="276" t="s">
        <v>601</v>
      </c>
      <c r="V101" s="190">
        <v>0.60356317560120665</v>
      </c>
      <c r="W101" s="276" t="s">
        <v>601</v>
      </c>
    </row>
    <row r="102" spans="1:23" s="99" customFormat="1" ht="12.75" customHeight="1" x14ac:dyDescent="0.25">
      <c r="A102" s="124" t="s">
        <v>236</v>
      </c>
      <c r="B102" s="82">
        <v>2550.8629999999998</v>
      </c>
      <c r="C102" s="276" t="s">
        <v>601</v>
      </c>
      <c r="D102" s="82">
        <v>1017.9690000000001</v>
      </c>
      <c r="E102" s="276" t="s">
        <v>601</v>
      </c>
      <c r="F102" s="82">
        <v>1532.894</v>
      </c>
      <c r="G102" s="276" t="s">
        <v>601</v>
      </c>
      <c r="I102" s="124" t="s">
        <v>236</v>
      </c>
      <c r="J102" s="190">
        <v>-1.7764742213894659E-2</v>
      </c>
      <c r="K102" s="268" t="s">
        <v>601</v>
      </c>
      <c r="L102" s="190">
        <v>-0.16446847331922135</v>
      </c>
      <c r="M102" s="268" t="s">
        <v>601</v>
      </c>
      <c r="N102" s="190">
        <v>0.111881269271584</v>
      </c>
      <c r="O102" s="276" t="s">
        <v>601</v>
      </c>
      <c r="Q102" s="124" t="s">
        <v>236</v>
      </c>
      <c r="R102" s="190">
        <v>1</v>
      </c>
      <c r="S102" s="276" t="s">
        <v>601</v>
      </c>
      <c r="T102" s="190">
        <v>0.39906847212100383</v>
      </c>
      <c r="U102" s="276" t="s">
        <v>601</v>
      </c>
      <c r="V102" s="190">
        <v>0.60093152787899629</v>
      </c>
      <c r="W102" s="276" t="s">
        <v>601</v>
      </c>
    </row>
    <row r="103" spans="1:23" s="99" customFormat="1" ht="12.75" customHeight="1" x14ac:dyDescent="0.25">
      <c r="A103" s="124" t="s">
        <v>237</v>
      </c>
      <c r="B103" s="82">
        <v>3609.527</v>
      </c>
      <c r="C103" s="276" t="s">
        <v>601</v>
      </c>
      <c r="D103" s="82">
        <v>1570.1569999999999</v>
      </c>
      <c r="E103" s="276" t="s">
        <v>601</v>
      </c>
      <c r="F103" s="82">
        <v>2039.3710000000001</v>
      </c>
      <c r="G103" s="276" t="s">
        <v>601</v>
      </c>
      <c r="I103" s="124" t="s">
        <v>237</v>
      </c>
      <c r="J103" s="190">
        <v>6.9957714584464956E-3</v>
      </c>
      <c r="K103" s="268" t="s">
        <v>601</v>
      </c>
      <c r="L103" s="190">
        <v>-8.9968221622163613E-2</v>
      </c>
      <c r="M103" s="268" t="s">
        <v>601</v>
      </c>
      <c r="N103" s="190">
        <v>9.6988054203620749E-2</v>
      </c>
      <c r="O103" s="276" t="s">
        <v>601</v>
      </c>
      <c r="Q103" s="124" t="s">
        <v>237</v>
      </c>
      <c r="R103" s="190">
        <v>1</v>
      </c>
      <c r="S103" s="276" t="s">
        <v>601</v>
      </c>
      <c r="T103" s="190">
        <v>0.43500353370400052</v>
      </c>
      <c r="U103" s="276" t="s">
        <v>601</v>
      </c>
      <c r="V103" s="190">
        <v>0.56499674334060945</v>
      </c>
      <c r="W103" s="276" t="s">
        <v>601</v>
      </c>
    </row>
    <row r="104" spans="1:23" s="99" customFormat="1" ht="12.75" customHeight="1" x14ac:dyDescent="0.25">
      <c r="A104" s="124" t="s">
        <v>238</v>
      </c>
      <c r="B104" s="82">
        <v>3944.087</v>
      </c>
      <c r="C104" s="276" t="s">
        <v>601</v>
      </c>
      <c r="D104" s="82">
        <v>1940.703</v>
      </c>
      <c r="E104" s="276" t="s">
        <v>601</v>
      </c>
      <c r="F104" s="82">
        <v>2003.385</v>
      </c>
      <c r="G104" s="276" t="s">
        <v>601</v>
      </c>
      <c r="I104" s="124" t="s">
        <v>238</v>
      </c>
      <c r="J104" s="190">
        <v>8.8393002758728412E-2</v>
      </c>
      <c r="K104" s="268" t="s">
        <v>601</v>
      </c>
      <c r="L104" s="190">
        <v>2.999927289286209E-2</v>
      </c>
      <c r="M104" s="268" t="s">
        <v>601</v>
      </c>
      <c r="N104" s="190">
        <v>0.15164006753303791</v>
      </c>
      <c r="O104" s="276" t="s">
        <v>601</v>
      </c>
      <c r="Q104" s="124" t="s">
        <v>238</v>
      </c>
      <c r="R104" s="190">
        <v>1</v>
      </c>
      <c r="S104" s="276" t="s">
        <v>601</v>
      </c>
      <c r="T104" s="190">
        <v>0.49205380104444957</v>
      </c>
      <c r="U104" s="276" t="s">
        <v>601</v>
      </c>
      <c r="V104" s="190">
        <v>0.50794645249965331</v>
      </c>
      <c r="W104" s="276" t="s">
        <v>601</v>
      </c>
    </row>
    <row r="105" spans="1:23" s="99" customFormat="1" ht="12.75" customHeight="1" x14ac:dyDescent="0.25">
      <c r="A105" s="124" t="s">
        <v>239</v>
      </c>
      <c r="B105" s="82">
        <v>2654.7049999999999</v>
      </c>
      <c r="C105" s="276" t="s">
        <v>601</v>
      </c>
      <c r="D105" s="82">
        <v>1142.039</v>
      </c>
      <c r="E105" s="276" t="s">
        <v>601</v>
      </c>
      <c r="F105" s="82">
        <v>1512.6659999999999</v>
      </c>
      <c r="G105" s="276" t="s">
        <v>601</v>
      </c>
      <c r="I105" s="124" t="s">
        <v>239</v>
      </c>
      <c r="J105" s="190">
        <v>5.6558214468933936E-2</v>
      </c>
      <c r="K105" s="268" t="s">
        <v>601</v>
      </c>
      <c r="L105" s="190">
        <v>2.8977058739789417E-2</v>
      </c>
      <c r="M105" s="268" t="s">
        <v>601</v>
      </c>
      <c r="N105" s="190">
        <v>7.8381343661845321E-2</v>
      </c>
      <c r="O105" s="276" t="s">
        <v>601</v>
      </c>
      <c r="Q105" s="124" t="s">
        <v>239</v>
      </c>
      <c r="R105" s="190">
        <v>1</v>
      </c>
      <c r="S105" s="276" t="s">
        <v>601</v>
      </c>
      <c r="T105" s="190">
        <v>0.43019431537590808</v>
      </c>
      <c r="U105" s="276" t="s">
        <v>601</v>
      </c>
      <c r="V105" s="190">
        <v>0.56980568462409198</v>
      </c>
      <c r="W105" s="276" t="s">
        <v>601</v>
      </c>
    </row>
    <row r="106" spans="1:23" s="99" customFormat="1" ht="12.75" customHeight="1" x14ac:dyDescent="0.25">
      <c r="A106" s="124" t="s">
        <v>240</v>
      </c>
      <c r="B106" s="82">
        <v>2077.8980000000001</v>
      </c>
      <c r="C106" s="276" t="s">
        <v>601</v>
      </c>
      <c r="D106" s="82">
        <v>874.14499999999998</v>
      </c>
      <c r="E106" s="276" t="s">
        <v>601</v>
      </c>
      <c r="F106" s="82">
        <v>1203.7529999999999</v>
      </c>
      <c r="G106" s="276" t="s">
        <v>601</v>
      </c>
      <c r="I106" s="124" t="s">
        <v>240</v>
      </c>
      <c r="J106" s="190">
        <v>-3.1151997239720057E-2</v>
      </c>
      <c r="K106" s="268" t="s">
        <v>601</v>
      </c>
      <c r="L106" s="190">
        <v>-9.8829807084661922E-2</v>
      </c>
      <c r="M106" s="268" t="s">
        <v>601</v>
      </c>
      <c r="N106" s="190">
        <v>2.4734016743026718E-2</v>
      </c>
      <c r="O106" s="276" t="s">
        <v>601</v>
      </c>
      <c r="Q106" s="124" t="s">
        <v>240</v>
      </c>
      <c r="R106" s="190">
        <v>1</v>
      </c>
      <c r="S106" s="276" t="s">
        <v>601</v>
      </c>
      <c r="T106" s="190">
        <v>0.42068715596241968</v>
      </c>
      <c r="U106" s="276" t="s">
        <v>601</v>
      </c>
      <c r="V106" s="190">
        <v>0.57931284403758021</v>
      </c>
      <c r="W106" s="276" t="s">
        <v>601</v>
      </c>
    </row>
    <row r="107" spans="1:23" s="99" customFormat="1" ht="12.75" customHeight="1" x14ac:dyDescent="0.25">
      <c r="A107" s="124" t="s">
        <v>241</v>
      </c>
      <c r="B107" s="82">
        <v>1405.9179999999999</v>
      </c>
      <c r="C107" s="276" t="s">
        <v>601</v>
      </c>
      <c r="D107" s="82">
        <v>675.572</v>
      </c>
      <c r="E107" s="276" t="s">
        <v>601</v>
      </c>
      <c r="F107" s="82">
        <v>730.34699999999998</v>
      </c>
      <c r="G107" s="276" t="s">
        <v>601</v>
      </c>
      <c r="I107" s="124" t="s">
        <v>241</v>
      </c>
      <c r="J107" s="190">
        <v>-2.592276237042166E-3</v>
      </c>
      <c r="K107" s="268" t="s">
        <v>601</v>
      </c>
      <c r="L107" s="190">
        <v>-3.3332522497127495E-2</v>
      </c>
      <c r="M107" s="268" t="s">
        <v>601</v>
      </c>
      <c r="N107" s="190">
        <v>2.7637346015576082E-2</v>
      </c>
      <c r="O107" s="276" t="s">
        <v>601</v>
      </c>
      <c r="Q107" s="124" t="s">
        <v>241</v>
      </c>
      <c r="R107" s="190">
        <v>1</v>
      </c>
      <c r="S107" s="276" t="s">
        <v>601</v>
      </c>
      <c r="T107" s="190">
        <v>0.48052020103590681</v>
      </c>
      <c r="U107" s="276" t="s">
        <v>601</v>
      </c>
      <c r="V107" s="190">
        <v>0.51948051024312947</v>
      </c>
      <c r="W107" s="276" t="s">
        <v>601</v>
      </c>
    </row>
    <row r="108" spans="1:23" s="99" customFormat="1" ht="12.75" customHeight="1" x14ac:dyDescent="0.25">
      <c r="A108" s="184" t="s">
        <v>242</v>
      </c>
      <c r="B108" s="186">
        <v>1375.52</v>
      </c>
      <c r="C108" s="278" t="s">
        <v>601</v>
      </c>
      <c r="D108" s="186">
        <v>751.27099999999996</v>
      </c>
      <c r="E108" s="278" t="s">
        <v>601</v>
      </c>
      <c r="F108" s="186">
        <v>624.24900000000002</v>
      </c>
      <c r="G108" s="278" t="s">
        <v>601</v>
      </c>
      <c r="I108" s="184" t="s">
        <v>242</v>
      </c>
      <c r="J108" s="192">
        <v>-2.5353893071787613E-2</v>
      </c>
      <c r="K108" s="269" t="s">
        <v>601</v>
      </c>
      <c r="L108" s="192">
        <v>-9.4678606332071646E-2</v>
      </c>
      <c r="M108" s="269" t="s">
        <v>601</v>
      </c>
      <c r="N108" s="192">
        <v>7.3585204192191403E-2</v>
      </c>
      <c r="O108" s="278" t="s">
        <v>601</v>
      </c>
      <c r="Q108" s="184" t="s">
        <v>242</v>
      </c>
      <c r="R108" s="192">
        <v>1</v>
      </c>
      <c r="S108" s="278" t="s">
        <v>601</v>
      </c>
      <c r="T108" s="192">
        <v>0.54617235663603581</v>
      </c>
      <c r="U108" s="278" t="s">
        <v>601</v>
      </c>
      <c r="V108" s="192">
        <v>0.45382764336396419</v>
      </c>
      <c r="W108" s="278" t="s">
        <v>601</v>
      </c>
    </row>
    <row r="109" spans="1:23" s="99" customFormat="1" ht="12.75" customHeight="1" x14ac:dyDescent="0.25">
      <c r="A109" s="124" t="s">
        <v>263</v>
      </c>
      <c r="B109" s="82">
        <v>1300.5519999999999</v>
      </c>
      <c r="C109" s="276" t="s">
        <v>601</v>
      </c>
      <c r="D109" s="82">
        <v>652.505</v>
      </c>
      <c r="E109" s="276" t="s">
        <v>601</v>
      </c>
      <c r="F109" s="82">
        <v>648.04700000000003</v>
      </c>
      <c r="G109" s="276" t="s">
        <v>601</v>
      </c>
      <c r="I109" s="124" t="s">
        <v>263</v>
      </c>
      <c r="J109" s="190">
        <v>-1.5387503908388139E-2</v>
      </c>
      <c r="K109" s="268" t="s">
        <v>601</v>
      </c>
      <c r="L109" s="190">
        <v>-4.2077787091858533E-2</v>
      </c>
      <c r="M109" s="268" t="s">
        <v>601</v>
      </c>
      <c r="N109" s="190">
        <v>1.3032467836988635E-2</v>
      </c>
      <c r="O109" s="276" t="s">
        <v>601</v>
      </c>
      <c r="Q109" s="124" t="s">
        <v>263</v>
      </c>
      <c r="R109" s="190">
        <v>1</v>
      </c>
      <c r="S109" s="276" t="s">
        <v>601</v>
      </c>
      <c r="T109" s="190">
        <v>0.50171388764155533</v>
      </c>
      <c r="U109" s="276" t="s">
        <v>601</v>
      </c>
      <c r="V109" s="190">
        <v>0.49828611235844478</v>
      </c>
      <c r="W109" s="276" t="s">
        <v>601</v>
      </c>
    </row>
    <row r="110" spans="1:23" s="99" customFormat="1" ht="12.75" customHeight="1" x14ac:dyDescent="0.25">
      <c r="A110" s="124" t="s">
        <v>264</v>
      </c>
      <c r="B110" s="82">
        <v>1502.1790000000001</v>
      </c>
      <c r="C110" s="276" t="s">
        <v>601</v>
      </c>
      <c r="D110" s="82">
        <v>788.06700000000001</v>
      </c>
      <c r="E110" s="276" t="s">
        <v>601</v>
      </c>
      <c r="F110" s="82">
        <v>714.11199999999997</v>
      </c>
      <c r="G110" s="276" t="s">
        <v>601</v>
      </c>
      <c r="I110" s="124" t="s">
        <v>264</v>
      </c>
      <c r="J110" s="190">
        <v>4.7985310419932509E-2</v>
      </c>
      <c r="K110" s="268" t="s">
        <v>601</v>
      </c>
      <c r="L110" s="190">
        <v>2.3437053583023816E-2</v>
      </c>
      <c r="M110" s="268" t="s">
        <v>601</v>
      </c>
      <c r="N110" s="190">
        <v>7.6479890017290317E-2</v>
      </c>
      <c r="O110" s="276" t="s">
        <v>601</v>
      </c>
      <c r="Q110" s="124" t="s">
        <v>264</v>
      </c>
      <c r="R110" s="190">
        <v>1</v>
      </c>
      <c r="S110" s="276" t="s">
        <v>601</v>
      </c>
      <c r="T110" s="190">
        <v>0.52461590795770674</v>
      </c>
      <c r="U110" s="276" t="s">
        <v>601</v>
      </c>
      <c r="V110" s="190">
        <v>0.4753840920422932</v>
      </c>
      <c r="W110" s="276" t="s">
        <v>601</v>
      </c>
    </row>
    <row r="111" spans="1:23" s="99" customFormat="1" ht="12.75" customHeight="1" x14ac:dyDescent="0.25">
      <c r="A111" s="124" t="s">
        <v>265</v>
      </c>
      <c r="B111" s="82">
        <v>1981.6030000000001</v>
      </c>
      <c r="C111" s="276" t="s">
        <v>601</v>
      </c>
      <c r="D111" s="82">
        <v>1023.801</v>
      </c>
      <c r="E111" s="276" t="s">
        <v>601</v>
      </c>
      <c r="F111" s="82">
        <v>957.80100000000004</v>
      </c>
      <c r="G111" s="276" t="s">
        <v>601</v>
      </c>
      <c r="I111" s="124" t="s">
        <v>265</v>
      </c>
      <c r="J111" s="190">
        <v>0.15087764741822457</v>
      </c>
      <c r="K111" s="268" t="s">
        <v>601</v>
      </c>
      <c r="L111" s="190">
        <v>0.18980220342134624</v>
      </c>
      <c r="M111" s="268" t="s">
        <v>601</v>
      </c>
      <c r="N111" s="190">
        <v>0.11199074928686614</v>
      </c>
      <c r="O111" s="276" t="s">
        <v>601</v>
      </c>
      <c r="Q111" s="124" t="s">
        <v>265</v>
      </c>
      <c r="R111" s="190">
        <v>1</v>
      </c>
      <c r="S111" s="276" t="s">
        <v>601</v>
      </c>
      <c r="T111" s="190">
        <v>0.51665293199495566</v>
      </c>
      <c r="U111" s="276" t="s">
        <v>601</v>
      </c>
      <c r="V111" s="190">
        <v>0.48334656336309545</v>
      </c>
      <c r="W111" s="276" t="s">
        <v>601</v>
      </c>
    </row>
    <row r="112" spans="1:23" s="99" customFormat="1" ht="12.75" customHeight="1" x14ac:dyDescent="0.25">
      <c r="A112" s="124" t="s">
        <v>266</v>
      </c>
      <c r="B112" s="82">
        <v>2322.7539999999999</v>
      </c>
      <c r="C112" s="276" t="s">
        <v>601</v>
      </c>
      <c r="D112" s="82">
        <v>1084.7539999999999</v>
      </c>
      <c r="E112" s="276" t="s">
        <v>601</v>
      </c>
      <c r="F112" s="82">
        <v>1238.001</v>
      </c>
      <c r="G112" s="276" t="s">
        <v>601</v>
      </c>
      <c r="I112" s="124" t="s">
        <v>266</v>
      </c>
      <c r="J112" s="190">
        <v>6.0857563304233926E-2</v>
      </c>
      <c r="K112" s="268" t="s">
        <v>601</v>
      </c>
      <c r="L112" s="190">
        <v>0.12991677343416352</v>
      </c>
      <c r="M112" s="268" t="s">
        <v>601</v>
      </c>
      <c r="N112" s="190">
        <v>6.9338482410392721E-3</v>
      </c>
      <c r="O112" s="276" t="s">
        <v>601</v>
      </c>
      <c r="Q112" s="124" t="s">
        <v>266</v>
      </c>
      <c r="R112" s="190">
        <v>1</v>
      </c>
      <c r="S112" s="276" t="s">
        <v>601</v>
      </c>
      <c r="T112" s="190">
        <v>0.46701200385404568</v>
      </c>
      <c r="U112" s="276" t="s">
        <v>601</v>
      </c>
      <c r="V112" s="190">
        <v>0.53298842666937607</v>
      </c>
      <c r="W112" s="276" t="s">
        <v>601</v>
      </c>
    </row>
    <row r="113" spans="1:23" s="99" customFormat="1" ht="12.75" customHeight="1" x14ac:dyDescent="0.25">
      <c r="A113" s="124" t="s">
        <v>267</v>
      </c>
      <c r="B113" s="82">
        <v>2594.92</v>
      </c>
      <c r="C113" s="276" t="s">
        <v>601</v>
      </c>
      <c r="D113" s="82">
        <v>1107.3689999999999</v>
      </c>
      <c r="E113" s="276" t="s">
        <v>601</v>
      </c>
      <c r="F113" s="82">
        <v>1487.5509999999999</v>
      </c>
      <c r="G113" s="276" t="s">
        <v>601</v>
      </c>
      <c r="I113" s="124" t="s">
        <v>267</v>
      </c>
      <c r="J113" s="190">
        <v>0.11936219838297861</v>
      </c>
      <c r="K113" s="268" t="s">
        <v>601</v>
      </c>
      <c r="L113" s="190">
        <v>0.20493761873983979</v>
      </c>
      <c r="M113" s="268" t="s">
        <v>601</v>
      </c>
      <c r="N113" s="190">
        <v>6.3153057344688485E-2</v>
      </c>
      <c r="O113" s="276" t="s">
        <v>601</v>
      </c>
      <c r="Q113" s="124" t="s">
        <v>267</v>
      </c>
      <c r="R113" s="190">
        <v>1</v>
      </c>
      <c r="S113" s="276" t="s">
        <v>601</v>
      </c>
      <c r="T113" s="190">
        <v>0.42674494782112737</v>
      </c>
      <c r="U113" s="276" t="s">
        <v>601</v>
      </c>
      <c r="V113" s="190">
        <v>0.57325505217887252</v>
      </c>
      <c r="W113" s="276" t="s">
        <v>601</v>
      </c>
    </row>
    <row r="114" spans="1:23" s="99" customFormat="1" ht="12.75" customHeight="1" x14ac:dyDescent="0.25">
      <c r="A114" s="124" t="s">
        <v>268</v>
      </c>
      <c r="B114" s="82">
        <v>2699.3270000000002</v>
      </c>
      <c r="C114" s="276" t="s">
        <v>601</v>
      </c>
      <c r="D114" s="82">
        <v>1061.3879999999999</v>
      </c>
      <c r="E114" s="276" t="s">
        <v>601</v>
      </c>
      <c r="F114" s="82">
        <v>1637.9390000000001</v>
      </c>
      <c r="G114" s="276" t="s">
        <v>601</v>
      </c>
      <c r="I114" s="124" t="s">
        <v>268</v>
      </c>
      <c r="J114" s="190">
        <v>5.8201479264076511E-2</v>
      </c>
      <c r="K114" s="268" t="s">
        <v>601</v>
      </c>
      <c r="L114" s="190">
        <v>4.2652575864294495E-2</v>
      </c>
      <c r="M114" s="268" t="s">
        <v>601</v>
      </c>
      <c r="N114" s="190">
        <v>6.8527243240563279E-2</v>
      </c>
      <c r="O114" s="276" t="s">
        <v>601</v>
      </c>
      <c r="Q114" s="124" t="s">
        <v>268</v>
      </c>
      <c r="R114" s="190">
        <v>1</v>
      </c>
      <c r="S114" s="276" t="s">
        <v>601</v>
      </c>
      <c r="T114" s="190">
        <v>0.3932046765730865</v>
      </c>
      <c r="U114" s="276" t="s">
        <v>601</v>
      </c>
      <c r="V114" s="190">
        <v>0.60679532342691345</v>
      </c>
      <c r="W114" s="276" t="s">
        <v>601</v>
      </c>
    </row>
    <row r="115" spans="1:23" s="99" customFormat="1" ht="12.75" customHeight="1" x14ac:dyDescent="0.25">
      <c r="A115" s="124" t="s">
        <v>269</v>
      </c>
      <c r="B115" s="82">
        <v>3763.7860000000001</v>
      </c>
      <c r="C115" s="276" t="s">
        <v>601</v>
      </c>
      <c r="D115" s="82">
        <v>1666.3620000000001</v>
      </c>
      <c r="E115" s="276" t="s">
        <v>601</v>
      </c>
      <c r="F115" s="82">
        <v>2097.424</v>
      </c>
      <c r="G115" s="276" t="s">
        <v>601</v>
      </c>
      <c r="I115" s="124" t="s">
        <v>269</v>
      </c>
      <c r="J115" s="190">
        <v>4.2736624494012651E-2</v>
      </c>
      <c r="K115" s="268" t="s">
        <v>601</v>
      </c>
      <c r="L115" s="190">
        <v>6.1270942969397328E-2</v>
      </c>
      <c r="M115" s="268" t="s">
        <v>601</v>
      </c>
      <c r="N115" s="190">
        <v>2.8466129997925832E-2</v>
      </c>
      <c r="O115" s="276" t="s">
        <v>601</v>
      </c>
      <c r="Q115" s="124" t="s">
        <v>269</v>
      </c>
      <c r="R115" s="190">
        <v>1</v>
      </c>
      <c r="S115" s="276" t="s">
        <v>601</v>
      </c>
      <c r="T115" s="190">
        <v>0.44273558592332296</v>
      </c>
      <c r="U115" s="276" t="s">
        <v>601</v>
      </c>
      <c r="V115" s="190">
        <v>0.55726441407667704</v>
      </c>
      <c r="W115" s="276" t="s">
        <v>601</v>
      </c>
    </row>
    <row r="116" spans="1:23" s="99" customFormat="1" ht="12.75" customHeight="1" x14ac:dyDescent="0.25">
      <c r="A116" s="124" t="s">
        <v>270</v>
      </c>
      <c r="B116" s="82">
        <v>4212.4120000000003</v>
      </c>
      <c r="C116" s="276" t="s">
        <v>601</v>
      </c>
      <c r="D116" s="82">
        <v>1968.33</v>
      </c>
      <c r="E116" s="276" t="s">
        <v>601</v>
      </c>
      <c r="F116" s="82">
        <v>2244.0819999999999</v>
      </c>
      <c r="G116" s="276" t="s">
        <v>601</v>
      </c>
      <c r="I116" s="124" t="s">
        <v>270</v>
      </c>
      <c r="J116" s="190">
        <v>6.8032221398767315E-2</v>
      </c>
      <c r="K116" s="268" t="s">
        <v>601</v>
      </c>
      <c r="L116" s="190">
        <v>1.4235563092343341E-2</v>
      </c>
      <c r="M116" s="268" t="s">
        <v>601</v>
      </c>
      <c r="N116" s="190">
        <v>0.12014515432630274</v>
      </c>
      <c r="O116" s="276" t="s">
        <v>601</v>
      </c>
      <c r="Q116" s="124" t="s">
        <v>270</v>
      </c>
      <c r="R116" s="190">
        <v>1</v>
      </c>
      <c r="S116" s="276" t="s">
        <v>601</v>
      </c>
      <c r="T116" s="190">
        <v>0.4672691085297449</v>
      </c>
      <c r="U116" s="276" t="s">
        <v>601</v>
      </c>
      <c r="V116" s="190">
        <v>0.53273089147025499</v>
      </c>
      <c r="W116" s="276" t="s">
        <v>601</v>
      </c>
    </row>
    <row r="117" spans="1:23" s="99" customFormat="1" ht="12.75" customHeight="1" x14ac:dyDescent="0.25">
      <c r="A117" s="124" t="s">
        <v>271</v>
      </c>
      <c r="B117" s="82">
        <v>2911.7359999999999</v>
      </c>
      <c r="C117" s="276" t="s">
        <v>601</v>
      </c>
      <c r="D117" s="82">
        <v>1282.941</v>
      </c>
      <c r="E117" s="276" t="s">
        <v>601</v>
      </c>
      <c r="F117" s="82">
        <v>1628.796</v>
      </c>
      <c r="G117" s="276" t="s">
        <v>601</v>
      </c>
      <c r="I117" s="124" t="s">
        <v>271</v>
      </c>
      <c r="J117" s="190">
        <v>9.6820927372344573E-2</v>
      </c>
      <c r="K117" s="268" t="s">
        <v>601</v>
      </c>
      <c r="L117" s="190">
        <v>0.12337757292001411</v>
      </c>
      <c r="M117" s="268" t="s">
        <v>601</v>
      </c>
      <c r="N117" s="190">
        <v>7.6771739432234212E-2</v>
      </c>
      <c r="O117" s="276" t="s">
        <v>601</v>
      </c>
      <c r="Q117" s="124" t="s">
        <v>271</v>
      </c>
      <c r="R117" s="190">
        <v>1</v>
      </c>
      <c r="S117" s="276" t="s">
        <v>601</v>
      </c>
      <c r="T117" s="190">
        <v>0.44061034379490449</v>
      </c>
      <c r="U117" s="276" t="s">
        <v>601</v>
      </c>
      <c r="V117" s="190">
        <v>0.55938999964282476</v>
      </c>
      <c r="W117" s="276" t="s">
        <v>601</v>
      </c>
    </row>
    <row r="118" spans="1:23" s="99" customFormat="1" ht="12.75" customHeight="1" x14ac:dyDescent="0.25">
      <c r="A118" s="124" t="s">
        <v>272</v>
      </c>
      <c r="B118" s="82">
        <v>2359.355</v>
      </c>
      <c r="C118" s="276" t="s">
        <v>601</v>
      </c>
      <c r="D118" s="82">
        <v>1019.518</v>
      </c>
      <c r="E118" s="276" t="s">
        <v>601</v>
      </c>
      <c r="F118" s="82">
        <v>1339.838</v>
      </c>
      <c r="G118" s="276" t="s">
        <v>601</v>
      </c>
      <c r="I118" s="124" t="s">
        <v>272</v>
      </c>
      <c r="J118" s="190">
        <v>0.13545275080874999</v>
      </c>
      <c r="K118" s="268" t="s">
        <v>601</v>
      </c>
      <c r="L118" s="190">
        <v>0.16630307328875643</v>
      </c>
      <c r="M118" s="268" t="s">
        <v>601</v>
      </c>
      <c r="N118" s="190">
        <v>0.11305060091231341</v>
      </c>
      <c r="O118" s="276" t="s">
        <v>601</v>
      </c>
      <c r="Q118" s="124" t="s">
        <v>272</v>
      </c>
      <c r="R118" s="190">
        <v>1</v>
      </c>
      <c r="S118" s="276" t="s">
        <v>601</v>
      </c>
      <c r="T118" s="190">
        <v>0.43211725238465598</v>
      </c>
      <c r="U118" s="276" t="s">
        <v>601</v>
      </c>
      <c r="V118" s="190">
        <v>0.56788317145999645</v>
      </c>
      <c r="W118" s="276" t="s">
        <v>601</v>
      </c>
    </row>
    <row r="119" spans="1:23" s="99" customFormat="1" ht="12.75" customHeight="1" x14ac:dyDescent="0.25">
      <c r="A119" s="124" t="s">
        <v>273</v>
      </c>
      <c r="B119" s="82">
        <v>1641.636</v>
      </c>
      <c r="C119" s="276" t="s">
        <v>601</v>
      </c>
      <c r="D119" s="82">
        <v>768.18</v>
      </c>
      <c r="E119" s="276" t="s">
        <v>601</v>
      </c>
      <c r="F119" s="82">
        <v>873.45600000000002</v>
      </c>
      <c r="G119" s="276" t="s">
        <v>601</v>
      </c>
      <c r="I119" s="124" t="s">
        <v>273</v>
      </c>
      <c r="J119" s="190">
        <v>0.1676612718522702</v>
      </c>
      <c r="K119" s="268" t="s">
        <v>601</v>
      </c>
      <c r="L119" s="190">
        <v>0.13708087368925889</v>
      </c>
      <c r="M119" s="268" t="s">
        <v>601</v>
      </c>
      <c r="N119" s="190">
        <v>0.19594658429486259</v>
      </c>
      <c r="O119" s="276" t="s">
        <v>601</v>
      </c>
      <c r="Q119" s="124" t="s">
        <v>273</v>
      </c>
      <c r="R119" s="190">
        <v>1</v>
      </c>
      <c r="S119" s="276" t="s">
        <v>601</v>
      </c>
      <c r="T119" s="190">
        <v>0.46793564468615451</v>
      </c>
      <c r="U119" s="276" t="s">
        <v>601</v>
      </c>
      <c r="V119" s="190">
        <v>0.53206435531384544</v>
      </c>
      <c r="W119" s="276" t="s">
        <v>601</v>
      </c>
    </row>
    <row r="120" spans="1:23" s="99" customFormat="1" ht="12.75" customHeight="1" x14ac:dyDescent="0.25">
      <c r="A120" s="184" t="s">
        <v>274</v>
      </c>
      <c r="B120" s="186">
        <v>1597.886</v>
      </c>
      <c r="C120" s="278" t="s">
        <v>601</v>
      </c>
      <c r="D120" s="186">
        <v>833.41800000000001</v>
      </c>
      <c r="E120" s="278" t="s">
        <v>601</v>
      </c>
      <c r="F120" s="186">
        <v>764.46900000000005</v>
      </c>
      <c r="G120" s="278" t="s">
        <v>601</v>
      </c>
      <c r="I120" s="184" t="s">
        <v>274</v>
      </c>
      <c r="J120" s="192">
        <v>0.16165959055484472</v>
      </c>
      <c r="K120" s="269" t="s">
        <v>601</v>
      </c>
      <c r="L120" s="192">
        <v>0.10934403164770103</v>
      </c>
      <c r="M120" s="269" t="s">
        <v>601</v>
      </c>
      <c r="N120" s="192">
        <v>0.22462190568186732</v>
      </c>
      <c r="O120" s="278" t="s">
        <v>601</v>
      </c>
      <c r="Q120" s="184" t="s">
        <v>274</v>
      </c>
      <c r="R120" s="192">
        <v>1</v>
      </c>
      <c r="S120" s="278" t="s">
        <v>601</v>
      </c>
      <c r="T120" s="192">
        <v>0.52157538147277094</v>
      </c>
      <c r="U120" s="278" t="s">
        <v>601</v>
      </c>
      <c r="V120" s="192">
        <v>0.47842524435410289</v>
      </c>
      <c r="W120" s="278" t="s">
        <v>601</v>
      </c>
    </row>
    <row r="121" spans="1:23" s="99" customFormat="1" ht="12.75" customHeight="1" x14ac:dyDescent="0.25">
      <c r="A121" s="124" t="s">
        <v>281</v>
      </c>
      <c r="B121" s="82">
        <v>1480.203</v>
      </c>
      <c r="C121" s="276" t="s">
        <v>601</v>
      </c>
      <c r="D121" s="82">
        <v>744.32</v>
      </c>
      <c r="E121" s="276" t="s">
        <v>601</v>
      </c>
      <c r="F121" s="82">
        <v>735.88300000000004</v>
      </c>
      <c r="G121" s="276" t="s">
        <v>601</v>
      </c>
      <c r="I121" s="124" t="s">
        <v>281</v>
      </c>
      <c r="J121" s="190">
        <v>0.13813442292195929</v>
      </c>
      <c r="K121" s="268" t="s">
        <v>601</v>
      </c>
      <c r="L121" s="190">
        <v>0.1407115654286174</v>
      </c>
      <c r="M121" s="268" t="s">
        <v>601</v>
      </c>
      <c r="N121" s="190">
        <v>0.13553955191521602</v>
      </c>
      <c r="O121" s="276" t="s">
        <v>601</v>
      </c>
      <c r="Q121" s="124" t="s">
        <v>281</v>
      </c>
      <c r="R121" s="190">
        <v>1</v>
      </c>
      <c r="S121" s="276" t="s">
        <v>601</v>
      </c>
      <c r="T121" s="190">
        <v>0.50284994693295448</v>
      </c>
      <c r="U121" s="276" t="s">
        <v>601</v>
      </c>
      <c r="V121" s="190">
        <v>0.49715005306704557</v>
      </c>
      <c r="W121" s="276" t="s">
        <v>601</v>
      </c>
    </row>
    <row r="122" spans="1:23" s="99" customFormat="1" ht="12.75" customHeight="1" x14ac:dyDescent="0.25">
      <c r="A122" s="124" t="s">
        <v>282</v>
      </c>
      <c r="B122" s="82">
        <v>1689.4190000000001</v>
      </c>
      <c r="C122" s="276" t="s">
        <v>601</v>
      </c>
      <c r="D122" s="82">
        <v>881.98900000000003</v>
      </c>
      <c r="E122" s="276" t="s">
        <v>601</v>
      </c>
      <c r="F122" s="82">
        <v>807.43</v>
      </c>
      <c r="G122" s="276" t="s">
        <v>601</v>
      </c>
      <c r="I122" s="124" t="s">
        <v>282</v>
      </c>
      <c r="J122" s="190">
        <v>0.12464559816107135</v>
      </c>
      <c r="K122" s="268" t="s">
        <v>601</v>
      </c>
      <c r="L122" s="190">
        <v>0.11918022198620168</v>
      </c>
      <c r="M122" s="268" t="s">
        <v>601</v>
      </c>
      <c r="N122" s="190">
        <v>0.13067698064169206</v>
      </c>
      <c r="O122" s="276" t="s">
        <v>601</v>
      </c>
      <c r="Q122" s="124" t="s">
        <v>282</v>
      </c>
      <c r="R122" s="190">
        <v>1</v>
      </c>
      <c r="S122" s="276" t="s">
        <v>601</v>
      </c>
      <c r="T122" s="190">
        <v>0.52206646190199113</v>
      </c>
      <c r="U122" s="276" t="s">
        <v>601</v>
      </c>
      <c r="V122" s="190">
        <v>0.47793353809800876</v>
      </c>
      <c r="W122" s="276" t="s">
        <v>601</v>
      </c>
    </row>
    <row r="123" spans="1:23" s="99" customFormat="1" ht="12.75" customHeight="1" x14ac:dyDescent="0.25">
      <c r="A123" s="124" t="s">
        <v>283</v>
      </c>
      <c r="B123" s="82">
        <v>1913.885</v>
      </c>
      <c r="C123" s="276" t="s">
        <v>601</v>
      </c>
      <c r="D123" s="82">
        <v>909.44500000000005</v>
      </c>
      <c r="E123" s="276" t="s">
        <v>601</v>
      </c>
      <c r="F123" s="82">
        <v>1004.439</v>
      </c>
      <c r="G123" s="276" t="s">
        <v>601</v>
      </c>
      <c r="I123" s="124" t="s">
        <v>283</v>
      </c>
      <c r="J123" s="190">
        <v>-3.4173343500186464E-2</v>
      </c>
      <c r="K123" s="268" t="s">
        <v>601</v>
      </c>
      <c r="L123" s="190">
        <v>-0.1116974880860636</v>
      </c>
      <c r="M123" s="268" t="s">
        <v>601</v>
      </c>
      <c r="N123" s="190">
        <v>4.8692786915027236E-2</v>
      </c>
      <c r="O123" s="276" t="s">
        <v>601</v>
      </c>
      <c r="Q123" s="124" t="s">
        <v>283</v>
      </c>
      <c r="R123" s="190">
        <v>1</v>
      </c>
      <c r="S123" s="276" t="s">
        <v>601</v>
      </c>
      <c r="T123" s="190">
        <v>0.47518267816509352</v>
      </c>
      <c r="U123" s="276" t="s">
        <v>601</v>
      </c>
      <c r="V123" s="190">
        <v>0.52481679933747327</v>
      </c>
      <c r="W123" s="276" t="s">
        <v>601</v>
      </c>
    </row>
    <row r="124" spans="1:23" s="99" customFormat="1" ht="12.75" customHeight="1" x14ac:dyDescent="0.25">
      <c r="A124" s="124" t="s">
        <v>284</v>
      </c>
      <c r="B124" s="82">
        <v>2517.819</v>
      </c>
      <c r="C124" s="276" t="s">
        <v>601</v>
      </c>
      <c r="D124" s="82">
        <v>1137.713</v>
      </c>
      <c r="E124" s="276" t="s">
        <v>601</v>
      </c>
      <c r="F124" s="82">
        <v>1380.106</v>
      </c>
      <c r="G124" s="276" t="s">
        <v>601</v>
      </c>
      <c r="I124" s="124" t="s">
        <v>284</v>
      </c>
      <c r="J124" s="190">
        <v>8.3980051266729069E-2</v>
      </c>
      <c r="K124" s="268" t="s">
        <v>601</v>
      </c>
      <c r="L124" s="190">
        <v>4.8821207388956393E-2</v>
      </c>
      <c r="M124" s="268" t="s">
        <v>601</v>
      </c>
      <c r="N124" s="190">
        <v>0.11478585235391571</v>
      </c>
      <c r="O124" s="276" t="s">
        <v>601</v>
      </c>
      <c r="Q124" s="124" t="s">
        <v>284</v>
      </c>
      <c r="R124" s="190">
        <v>1</v>
      </c>
      <c r="S124" s="276" t="s">
        <v>601</v>
      </c>
      <c r="T124" s="190">
        <v>0.45186449065639744</v>
      </c>
      <c r="U124" s="276" t="s">
        <v>601</v>
      </c>
      <c r="V124" s="190">
        <v>0.54813550934360256</v>
      </c>
      <c r="W124" s="276" t="s">
        <v>601</v>
      </c>
    </row>
    <row r="125" spans="1:23" s="99" customFormat="1" ht="12.75" customHeight="1" x14ac:dyDescent="0.25">
      <c r="A125" s="124" t="s">
        <v>285</v>
      </c>
      <c r="B125" s="82">
        <v>2510.8000000000002</v>
      </c>
      <c r="C125" s="276" t="s">
        <v>601</v>
      </c>
      <c r="D125" s="82">
        <v>991.548</v>
      </c>
      <c r="E125" s="276" t="s">
        <v>601</v>
      </c>
      <c r="F125" s="82">
        <v>1519.252</v>
      </c>
      <c r="G125" s="276" t="s">
        <v>601</v>
      </c>
      <c r="I125" s="124" t="s">
        <v>285</v>
      </c>
      <c r="J125" s="190">
        <v>-3.2417184344796755E-2</v>
      </c>
      <c r="K125" s="268" t="s">
        <v>601</v>
      </c>
      <c r="L125" s="190">
        <v>-0.10459115254264839</v>
      </c>
      <c r="M125" s="268" t="s">
        <v>601</v>
      </c>
      <c r="N125" s="190">
        <v>2.1310865980393279E-2</v>
      </c>
      <c r="O125" s="276" t="s">
        <v>601</v>
      </c>
      <c r="Q125" s="124" t="s">
        <v>285</v>
      </c>
      <c r="R125" s="190">
        <v>1</v>
      </c>
      <c r="S125" s="276" t="s">
        <v>601</v>
      </c>
      <c r="T125" s="190">
        <v>0.39491317508363866</v>
      </c>
      <c r="U125" s="276" t="s">
        <v>601</v>
      </c>
      <c r="V125" s="190">
        <v>0.60508682491636123</v>
      </c>
      <c r="W125" s="276" t="s">
        <v>601</v>
      </c>
    </row>
    <row r="126" spans="1:23" s="99" customFormat="1" ht="12.75" customHeight="1" x14ac:dyDescent="0.25">
      <c r="A126" s="124" t="s">
        <v>286</v>
      </c>
      <c r="B126" s="82">
        <v>2772.4490000000001</v>
      </c>
      <c r="C126" s="276" t="s">
        <v>601</v>
      </c>
      <c r="D126" s="82">
        <v>1095.6420000000001</v>
      </c>
      <c r="E126" s="276" t="s">
        <v>601</v>
      </c>
      <c r="F126" s="82">
        <v>1676.807</v>
      </c>
      <c r="G126" s="276" t="s">
        <v>601</v>
      </c>
      <c r="I126" s="124" t="s">
        <v>286</v>
      </c>
      <c r="J126" s="190">
        <v>2.7088974399915238E-2</v>
      </c>
      <c r="K126" s="268" t="s">
        <v>601</v>
      </c>
      <c r="L126" s="190">
        <v>3.227283519316216E-2</v>
      </c>
      <c r="M126" s="268" t="s">
        <v>601</v>
      </c>
      <c r="N126" s="190">
        <v>2.3729821440236786E-2</v>
      </c>
      <c r="O126" s="276" t="s">
        <v>601</v>
      </c>
      <c r="Q126" s="124" t="s">
        <v>286</v>
      </c>
      <c r="R126" s="190">
        <v>1</v>
      </c>
      <c r="S126" s="276" t="s">
        <v>601</v>
      </c>
      <c r="T126" s="190">
        <v>0.39518923522127908</v>
      </c>
      <c r="U126" s="276" t="s">
        <v>601</v>
      </c>
      <c r="V126" s="190">
        <v>0.60481076477872087</v>
      </c>
      <c r="W126" s="276" t="s">
        <v>601</v>
      </c>
    </row>
    <row r="127" spans="1:23" s="99" customFormat="1" ht="12.75" customHeight="1" x14ac:dyDescent="0.25">
      <c r="A127" s="124" t="s">
        <v>287</v>
      </c>
      <c r="B127" s="82">
        <v>3758.1570000000002</v>
      </c>
      <c r="C127" s="276" t="s">
        <v>601</v>
      </c>
      <c r="D127" s="82">
        <v>1613.4449999999999</v>
      </c>
      <c r="E127" s="276" t="s">
        <v>601</v>
      </c>
      <c r="F127" s="82">
        <v>2144.712</v>
      </c>
      <c r="G127" s="276" t="s">
        <v>601</v>
      </c>
      <c r="I127" s="124" t="s">
        <v>287</v>
      </c>
      <c r="J127" s="190">
        <v>-1.4955685578298022E-3</v>
      </c>
      <c r="K127" s="268" t="s">
        <v>601</v>
      </c>
      <c r="L127" s="190">
        <v>-3.1756004997713583E-2</v>
      </c>
      <c r="M127" s="268" t="s">
        <v>601</v>
      </c>
      <c r="N127" s="190">
        <v>2.2545751359763215E-2</v>
      </c>
      <c r="O127" s="276" t="s">
        <v>601</v>
      </c>
      <c r="Q127" s="124" t="s">
        <v>287</v>
      </c>
      <c r="R127" s="190">
        <v>1</v>
      </c>
      <c r="S127" s="276" t="s">
        <v>601</v>
      </c>
      <c r="T127" s="190">
        <v>0.42931814716628386</v>
      </c>
      <c r="U127" s="276" t="s">
        <v>601</v>
      </c>
      <c r="V127" s="190">
        <v>0.57068185283371609</v>
      </c>
      <c r="W127" s="276" t="s">
        <v>601</v>
      </c>
    </row>
    <row r="128" spans="1:23" s="99" customFormat="1" ht="12.75" customHeight="1" x14ac:dyDescent="0.25">
      <c r="A128" s="124" t="s">
        <v>288</v>
      </c>
      <c r="B128" s="82">
        <v>4421.16</v>
      </c>
      <c r="C128" s="276" t="s">
        <v>601</v>
      </c>
      <c r="D128" s="82">
        <v>2009.7940000000001</v>
      </c>
      <c r="E128" s="276" t="s">
        <v>601</v>
      </c>
      <c r="F128" s="82">
        <v>2411.366</v>
      </c>
      <c r="G128" s="276" t="s">
        <v>601</v>
      </c>
      <c r="I128" s="124" t="s">
        <v>288</v>
      </c>
      <c r="J128" s="190">
        <v>4.9555456588766721E-2</v>
      </c>
      <c r="K128" s="268" t="s">
        <v>601</v>
      </c>
      <c r="L128" s="190">
        <v>2.1065573354061565E-2</v>
      </c>
      <c r="M128" s="268" t="s">
        <v>601</v>
      </c>
      <c r="N128" s="190">
        <v>7.4544513079290331E-2</v>
      </c>
      <c r="O128" s="276" t="s">
        <v>601</v>
      </c>
      <c r="Q128" s="124" t="s">
        <v>288</v>
      </c>
      <c r="R128" s="190">
        <v>1</v>
      </c>
      <c r="S128" s="276" t="s">
        <v>601</v>
      </c>
      <c r="T128" s="190">
        <v>0.45458522197794249</v>
      </c>
      <c r="U128" s="276" t="s">
        <v>601</v>
      </c>
      <c r="V128" s="190">
        <v>0.54541477802205762</v>
      </c>
      <c r="W128" s="276" t="s">
        <v>601</v>
      </c>
    </row>
    <row r="129" spans="1:23" s="99" customFormat="1" ht="12.75" customHeight="1" x14ac:dyDescent="0.25">
      <c r="A129" s="124" t="s">
        <v>289</v>
      </c>
      <c r="B129" s="82">
        <v>2895.0050000000001</v>
      </c>
      <c r="C129" s="276" t="s">
        <v>601</v>
      </c>
      <c r="D129" s="82">
        <v>1095.1880000000001</v>
      </c>
      <c r="E129" s="276" t="s">
        <v>601</v>
      </c>
      <c r="F129" s="82">
        <v>1799.817</v>
      </c>
      <c r="G129" s="276" t="s">
        <v>601</v>
      </c>
      <c r="I129" s="124" t="s">
        <v>289</v>
      </c>
      <c r="J129" s="190">
        <v>-5.7460566479928124E-3</v>
      </c>
      <c r="K129" s="268" t="s">
        <v>601</v>
      </c>
      <c r="L129" s="190">
        <v>-0.14634577895631989</v>
      </c>
      <c r="M129" s="268" t="s">
        <v>601</v>
      </c>
      <c r="N129" s="190">
        <v>0.10499841600789786</v>
      </c>
      <c r="O129" s="276" t="s">
        <v>601</v>
      </c>
      <c r="Q129" s="124" t="s">
        <v>289</v>
      </c>
      <c r="R129" s="190">
        <v>1</v>
      </c>
      <c r="S129" s="276" t="s">
        <v>601</v>
      </c>
      <c r="T129" s="190">
        <v>0.37830262814744708</v>
      </c>
      <c r="U129" s="276" t="s">
        <v>601</v>
      </c>
      <c r="V129" s="190">
        <v>0.62169737185255292</v>
      </c>
      <c r="W129" s="276" t="s">
        <v>601</v>
      </c>
    </row>
    <row r="130" spans="1:23" s="99" customFormat="1" ht="12.75" customHeight="1" x14ac:dyDescent="0.25">
      <c r="A130" s="124" t="s">
        <v>290</v>
      </c>
      <c r="B130" s="82">
        <v>2504.8670000000002</v>
      </c>
      <c r="C130" s="276" t="s">
        <v>601</v>
      </c>
      <c r="D130" s="82">
        <v>1020.126</v>
      </c>
      <c r="E130" s="276" t="s">
        <v>601</v>
      </c>
      <c r="F130" s="82">
        <v>1484.741</v>
      </c>
      <c r="G130" s="276" t="s">
        <v>601</v>
      </c>
      <c r="I130" s="124" t="s">
        <v>290</v>
      </c>
      <c r="J130" s="190">
        <v>6.1674483068465749E-2</v>
      </c>
      <c r="K130" s="268" t="s">
        <v>601</v>
      </c>
      <c r="L130" s="190">
        <v>5.9636024081968146E-4</v>
      </c>
      <c r="M130" s="268" t="s">
        <v>601</v>
      </c>
      <c r="N130" s="190">
        <v>0.10814964197164134</v>
      </c>
      <c r="O130" s="276" t="s">
        <v>601</v>
      </c>
      <c r="Q130" s="124" t="s">
        <v>290</v>
      </c>
      <c r="R130" s="190">
        <v>1</v>
      </c>
      <c r="S130" s="276" t="s">
        <v>601</v>
      </c>
      <c r="T130" s="190">
        <v>0.40725755099971372</v>
      </c>
      <c r="U130" s="276" t="s">
        <v>601</v>
      </c>
      <c r="V130" s="190">
        <v>0.59274244900028616</v>
      </c>
      <c r="W130" s="276" t="s">
        <v>601</v>
      </c>
    </row>
    <row r="131" spans="1:23" s="99" customFormat="1" ht="12.75" customHeight="1" x14ac:dyDescent="0.25">
      <c r="A131" s="124" t="s">
        <v>291</v>
      </c>
      <c r="B131" s="82">
        <v>1834.7950000000001</v>
      </c>
      <c r="C131" s="276" t="s">
        <v>601</v>
      </c>
      <c r="D131" s="82">
        <v>869.36400000000003</v>
      </c>
      <c r="E131" s="276" t="s">
        <v>601</v>
      </c>
      <c r="F131" s="82">
        <v>965.43100000000004</v>
      </c>
      <c r="G131" s="276" t="s">
        <v>601</v>
      </c>
      <c r="I131" s="124" t="s">
        <v>291</v>
      </c>
      <c r="J131" s="190">
        <v>0.11766250252796601</v>
      </c>
      <c r="K131" s="268" t="s">
        <v>601</v>
      </c>
      <c r="L131" s="190">
        <v>0.13171912832929783</v>
      </c>
      <c r="M131" s="268" t="s">
        <v>601</v>
      </c>
      <c r="N131" s="190">
        <v>0.10530009525379641</v>
      </c>
      <c r="O131" s="276" t="s">
        <v>601</v>
      </c>
      <c r="Q131" s="124" t="s">
        <v>291</v>
      </c>
      <c r="R131" s="190">
        <v>1</v>
      </c>
      <c r="S131" s="276" t="s">
        <v>601</v>
      </c>
      <c r="T131" s="190">
        <v>0.4738207810681847</v>
      </c>
      <c r="U131" s="276" t="s">
        <v>601</v>
      </c>
      <c r="V131" s="190">
        <v>0.5261792189318153</v>
      </c>
      <c r="W131" s="276" t="s">
        <v>601</v>
      </c>
    </row>
    <row r="132" spans="1:23" s="99" customFormat="1" ht="12.75" customHeight="1" x14ac:dyDescent="0.25">
      <c r="A132" s="184" t="s">
        <v>292</v>
      </c>
      <c r="B132" s="186">
        <v>1788.8219999999999</v>
      </c>
      <c r="C132" s="278" t="s">
        <v>601</v>
      </c>
      <c r="D132" s="186">
        <v>924.98800000000006</v>
      </c>
      <c r="E132" s="278" t="s">
        <v>601</v>
      </c>
      <c r="F132" s="186">
        <v>863.83399999999995</v>
      </c>
      <c r="G132" s="278" t="s">
        <v>601</v>
      </c>
      <c r="I132" s="184" t="s">
        <v>292</v>
      </c>
      <c r="J132" s="192">
        <v>0.11949287996765727</v>
      </c>
      <c r="K132" s="269" t="s">
        <v>601</v>
      </c>
      <c r="L132" s="192">
        <v>0.10987283691976896</v>
      </c>
      <c r="M132" s="269" t="s">
        <v>601</v>
      </c>
      <c r="N132" s="192">
        <v>0.12997910968266863</v>
      </c>
      <c r="O132" s="278" t="s">
        <v>601</v>
      </c>
      <c r="Q132" s="184" t="s">
        <v>292</v>
      </c>
      <c r="R132" s="192">
        <v>1</v>
      </c>
      <c r="S132" s="278" t="s">
        <v>601</v>
      </c>
      <c r="T132" s="192">
        <v>0.51709337206273187</v>
      </c>
      <c r="U132" s="278" t="s">
        <v>601</v>
      </c>
      <c r="V132" s="192">
        <v>0.48290662793726824</v>
      </c>
      <c r="W132" s="278" t="s">
        <v>601</v>
      </c>
    </row>
    <row r="133" spans="1:23" s="99" customFormat="1" ht="12.75" customHeight="1" x14ac:dyDescent="0.25">
      <c r="A133" s="124" t="s">
        <v>326</v>
      </c>
      <c r="B133" s="82">
        <v>1512.0229999999999</v>
      </c>
      <c r="C133" s="276" t="s">
        <v>601</v>
      </c>
      <c r="D133" s="82">
        <v>764.83399999999995</v>
      </c>
      <c r="E133" s="276" t="s">
        <v>601</v>
      </c>
      <c r="F133" s="82">
        <v>747.18799999999999</v>
      </c>
      <c r="G133" s="276" t="s">
        <v>601</v>
      </c>
      <c r="I133" s="124" t="s">
        <v>326</v>
      </c>
      <c r="J133" s="190">
        <v>2.1497051417947402E-2</v>
      </c>
      <c r="K133" s="268" t="s">
        <v>601</v>
      </c>
      <c r="L133" s="190">
        <v>2.7560726569217542E-2</v>
      </c>
      <c r="M133" s="268" t="s">
        <v>601</v>
      </c>
      <c r="N133" s="190">
        <v>1.5362496483816041E-2</v>
      </c>
      <c r="O133" s="276" t="s">
        <v>601</v>
      </c>
      <c r="Q133" s="124" t="s">
        <v>326</v>
      </c>
      <c r="R133" s="190">
        <v>1</v>
      </c>
      <c r="S133" s="276" t="s">
        <v>601</v>
      </c>
      <c r="T133" s="190">
        <v>0.50583489801411752</v>
      </c>
      <c r="U133" s="276" t="s">
        <v>601</v>
      </c>
      <c r="V133" s="190">
        <v>0.49416444062028159</v>
      </c>
      <c r="W133" s="276" t="s">
        <v>601</v>
      </c>
    </row>
    <row r="134" spans="1:23" s="99" customFormat="1" ht="12.75" customHeight="1" x14ac:dyDescent="0.25">
      <c r="A134" s="124" t="s">
        <v>327</v>
      </c>
      <c r="B134" s="82">
        <v>1715.8219999999999</v>
      </c>
      <c r="C134" s="276" t="s">
        <v>601</v>
      </c>
      <c r="D134" s="82">
        <v>867.48099999999999</v>
      </c>
      <c r="E134" s="276" t="s">
        <v>601</v>
      </c>
      <c r="F134" s="82">
        <v>848.34</v>
      </c>
      <c r="G134" s="276" t="s">
        <v>601</v>
      </c>
      <c r="I134" s="124" t="s">
        <v>327</v>
      </c>
      <c r="J134" s="190">
        <v>1.5628449780664241E-2</v>
      </c>
      <c r="K134" s="268" t="s">
        <v>601</v>
      </c>
      <c r="L134" s="190">
        <v>-1.6449184740399258E-2</v>
      </c>
      <c r="M134" s="268" t="s">
        <v>601</v>
      </c>
      <c r="N134" s="190">
        <v>5.0666930879457041E-2</v>
      </c>
      <c r="O134" s="276" t="s">
        <v>601</v>
      </c>
      <c r="Q134" s="124" t="s">
        <v>327</v>
      </c>
      <c r="R134" s="190">
        <v>1</v>
      </c>
      <c r="S134" s="276" t="s">
        <v>601</v>
      </c>
      <c r="T134" s="190">
        <v>0.50557750162895687</v>
      </c>
      <c r="U134" s="276" t="s">
        <v>601</v>
      </c>
      <c r="V134" s="190">
        <v>0.4944219155600057</v>
      </c>
      <c r="W134" s="276" t="s">
        <v>601</v>
      </c>
    </row>
    <row r="135" spans="1:23" s="99" customFormat="1" ht="12.75" customHeight="1" x14ac:dyDescent="0.25">
      <c r="A135" s="124" t="s">
        <v>328</v>
      </c>
      <c r="B135" s="82">
        <v>1938.335</v>
      </c>
      <c r="C135" s="276" t="s">
        <v>601</v>
      </c>
      <c r="D135" s="82">
        <v>852.97500000000002</v>
      </c>
      <c r="E135" s="276" t="s">
        <v>601</v>
      </c>
      <c r="F135" s="82">
        <v>1085.3599999999999</v>
      </c>
      <c r="G135" s="276" t="s">
        <v>601</v>
      </c>
      <c r="I135" s="124" t="s">
        <v>328</v>
      </c>
      <c r="J135" s="190">
        <v>1.2775062242506734E-2</v>
      </c>
      <c r="K135" s="268" t="s">
        <v>601</v>
      </c>
      <c r="L135" s="190">
        <v>-6.2092814848616465E-2</v>
      </c>
      <c r="M135" s="268" t="s">
        <v>601</v>
      </c>
      <c r="N135" s="190">
        <v>8.056337915990916E-2</v>
      </c>
      <c r="O135" s="276" t="s">
        <v>601</v>
      </c>
      <c r="Q135" s="124" t="s">
        <v>328</v>
      </c>
      <c r="R135" s="190">
        <v>1</v>
      </c>
      <c r="S135" s="276" t="s">
        <v>601</v>
      </c>
      <c r="T135" s="190">
        <v>0.44005551156017925</v>
      </c>
      <c r="U135" s="276" t="s">
        <v>601</v>
      </c>
      <c r="V135" s="190">
        <v>0.5599444884398207</v>
      </c>
      <c r="W135" s="276" t="s">
        <v>601</v>
      </c>
    </row>
    <row r="136" spans="1:23" s="99" customFormat="1" ht="12.75" customHeight="1" x14ac:dyDescent="0.25">
      <c r="A136" s="124" t="s">
        <v>329</v>
      </c>
      <c r="B136" s="82">
        <v>2585.9690000000001</v>
      </c>
      <c r="C136" s="276" t="s">
        <v>601</v>
      </c>
      <c r="D136" s="82">
        <v>1161.2750000000001</v>
      </c>
      <c r="E136" s="276" t="s">
        <v>601</v>
      </c>
      <c r="F136" s="82">
        <v>1424.694</v>
      </c>
      <c r="G136" s="276" t="s">
        <v>601</v>
      </c>
      <c r="I136" s="124" t="s">
        <v>329</v>
      </c>
      <c r="J136" s="190">
        <v>2.7067076704083971E-2</v>
      </c>
      <c r="K136" s="268" t="s">
        <v>601</v>
      </c>
      <c r="L136" s="190">
        <v>2.0709968155413535E-2</v>
      </c>
      <c r="M136" s="268" t="s">
        <v>601</v>
      </c>
      <c r="N136" s="190">
        <v>3.2307663324411311E-2</v>
      </c>
      <c r="O136" s="276" t="s">
        <v>601</v>
      </c>
      <c r="Q136" s="124" t="s">
        <v>329</v>
      </c>
      <c r="R136" s="190">
        <v>1</v>
      </c>
      <c r="S136" s="276" t="s">
        <v>601</v>
      </c>
      <c r="T136" s="190">
        <v>0.44906764156878914</v>
      </c>
      <c r="U136" s="276" t="s">
        <v>601</v>
      </c>
      <c r="V136" s="190">
        <v>0.55093235843121091</v>
      </c>
      <c r="W136" s="276" t="s">
        <v>601</v>
      </c>
    </row>
    <row r="137" spans="1:23" s="99" customFormat="1" ht="12.75" customHeight="1" x14ac:dyDescent="0.25">
      <c r="A137" s="124" t="s">
        <v>330</v>
      </c>
      <c r="B137" s="82">
        <v>2730.4650000000001</v>
      </c>
      <c r="C137" s="276" t="s">
        <v>601</v>
      </c>
      <c r="D137" s="82">
        <v>1102.55</v>
      </c>
      <c r="E137" s="276" t="s">
        <v>601</v>
      </c>
      <c r="F137" s="82">
        <v>1627.914</v>
      </c>
      <c r="G137" s="276" t="s">
        <v>601</v>
      </c>
      <c r="I137" s="124" t="s">
        <v>330</v>
      </c>
      <c r="J137" s="190">
        <v>8.7488051617014492E-2</v>
      </c>
      <c r="K137" s="268" t="s">
        <v>601</v>
      </c>
      <c r="L137" s="190">
        <v>0.11194818606865226</v>
      </c>
      <c r="M137" s="268" t="s">
        <v>601</v>
      </c>
      <c r="N137" s="190">
        <v>7.1523354914128798E-2</v>
      </c>
      <c r="O137" s="276" t="s">
        <v>601</v>
      </c>
      <c r="Q137" s="124" t="s">
        <v>330</v>
      </c>
      <c r="R137" s="190">
        <v>1</v>
      </c>
      <c r="S137" s="276" t="s">
        <v>601</v>
      </c>
      <c r="T137" s="190">
        <v>0.40379569047762925</v>
      </c>
      <c r="U137" s="276" t="s">
        <v>601</v>
      </c>
      <c r="V137" s="190">
        <v>0.59620394328438564</v>
      </c>
      <c r="W137" s="276" t="s">
        <v>601</v>
      </c>
    </row>
    <row r="138" spans="1:23" s="99" customFormat="1" ht="12.75" customHeight="1" x14ac:dyDescent="0.25">
      <c r="A138" s="124" t="s">
        <v>331</v>
      </c>
      <c r="B138" s="82">
        <v>2833.085</v>
      </c>
      <c r="C138" s="276" t="s">
        <v>601</v>
      </c>
      <c r="D138" s="82">
        <v>1126.2059999999999</v>
      </c>
      <c r="E138" s="276" t="s">
        <v>601</v>
      </c>
      <c r="F138" s="82">
        <v>1706.88</v>
      </c>
      <c r="G138" s="276" t="s">
        <v>601</v>
      </c>
      <c r="I138" s="124" t="s">
        <v>331</v>
      </c>
      <c r="J138" s="190">
        <v>2.1870916290975956E-2</v>
      </c>
      <c r="K138" s="268" t="s">
        <v>601</v>
      </c>
      <c r="L138" s="190">
        <v>2.7895973319752253E-2</v>
      </c>
      <c r="M138" s="268" t="s">
        <v>601</v>
      </c>
      <c r="N138" s="190">
        <v>1.793468180893806E-2</v>
      </c>
      <c r="O138" s="276" t="s">
        <v>601</v>
      </c>
      <c r="Q138" s="124" t="s">
        <v>331</v>
      </c>
      <c r="R138" s="190">
        <v>1</v>
      </c>
      <c r="S138" s="276" t="s">
        <v>601</v>
      </c>
      <c r="T138" s="190">
        <v>0.39751931198675644</v>
      </c>
      <c r="U138" s="276" t="s">
        <v>601</v>
      </c>
      <c r="V138" s="190">
        <v>0.60248104098535693</v>
      </c>
      <c r="W138" s="276" t="s">
        <v>601</v>
      </c>
    </row>
    <row r="139" spans="1:23" s="99" customFormat="1" ht="12.75" customHeight="1" x14ac:dyDescent="0.25">
      <c r="A139" s="124" t="s">
        <v>332</v>
      </c>
      <c r="B139" s="82">
        <v>3948.4270000000001</v>
      </c>
      <c r="C139" s="276" t="s">
        <v>601</v>
      </c>
      <c r="D139" s="82">
        <v>1602.71</v>
      </c>
      <c r="E139" s="276" t="s">
        <v>601</v>
      </c>
      <c r="F139" s="82">
        <v>2345.7170000000001</v>
      </c>
      <c r="G139" s="276" t="s">
        <v>601</v>
      </c>
      <c r="I139" s="124" t="s">
        <v>332</v>
      </c>
      <c r="J139" s="190">
        <v>5.0628539467616709E-2</v>
      </c>
      <c r="K139" s="268" t="s">
        <v>601</v>
      </c>
      <c r="L139" s="190">
        <v>-6.6534651010725495E-3</v>
      </c>
      <c r="M139" s="268" t="s">
        <v>601</v>
      </c>
      <c r="N139" s="190">
        <v>9.3721208255467398E-2</v>
      </c>
      <c r="O139" s="276" t="s">
        <v>601</v>
      </c>
      <c r="Q139" s="124" t="s">
        <v>332</v>
      </c>
      <c r="R139" s="190">
        <v>1</v>
      </c>
      <c r="S139" s="276" t="s">
        <v>601</v>
      </c>
      <c r="T139" s="190">
        <v>0.4059110121574997</v>
      </c>
      <c r="U139" s="276" t="s">
        <v>601</v>
      </c>
      <c r="V139" s="190">
        <v>0.5940889878425003</v>
      </c>
      <c r="W139" s="276" t="s">
        <v>601</v>
      </c>
    </row>
    <row r="140" spans="1:23" s="99" customFormat="1" ht="12.75" customHeight="1" x14ac:dyDescent="0.25">
      <c r="A140" s="124" t="s">
        <v>333</v>
      </c>
      <c r="B140" s="82">
        <v>4226.55</v>
      </c>
      <c r="C140" s="276" t="s">
        <v>601</v>
      </c>
      <c r="D140" s="82">
        <v>1874.8330000000001</v>
      </c>
      <c r="E140" s="276" t="s">
        <v>601</v>
      </c>
      <c r="F140" s="82">
        <v>2351.7170000000001</v>
      </c>
      <c r="G140" s="276" t="s">
        <v>601</v>
      </c>
      <c r="I140" s="124" t="s">
        <v>333</v>
      </c>
      <c r="J140" s="190">
        <v>-4.4017859566267678E-2</v>
      </c>
      <c r="K140" s="268" t="s">
        <v>601</v>
      </c>
      <c r="L140" s="190">
        <v>-6.7151658329162089E-2</v>
      </c>
      <c r="M140" s="268" t="s">
        <v>601</v>
      </c>
      <c r="N140" s="190">
        <v>-2.4736601577694965E-2</v>
      </c>
      <c r="O140" s="276" t="s">
        <v>601</v>
      </c>
      <c r="Q140" s="124" t="s">
        <v>333</v>
      </c>
      <c r="R140" s="190">
        <v>1</v>
      </c>
      <c r="S140" s="276" t="s">
        <v>601</v>
      </c>
      <c r="T140" s="190">
        <v>0.44358472039843372</v>
      </c>
      <c r="U140" s="276" t="s">
        <v>601</v>
      </c>
      <c r="V140" s="190">
        <v>0.55641527960156634</v>
      </c>
      <c r="W140" s="276" t="s">
        <v>601</v>
      </c>
    </row>
    <row r="141" spans="1:23" s="99" customFormat="1" ht="12.75" customHeight="1" x14ac:dyDescent="0.25">
      <c r="A141" s="124" t="s">
        <v>334</v>
      </c>
      <c r="B141" s="82">
        <v>2858.55</v>
      </c>
      <c r="C141" s="276" t="s">
        <v>601</v>
      </c>
      <c r="D141" s="82">
        <v>1055.6010000000001</v>
      </c>
      <c r="E141" s="276" t="s">
        <v>601</v>
      </c>
      <c r="F141" s="82">
        <v>1802.9490000000001</v>
      </c>
      <c r="G141" s="276" t="s">
        <v>601</v>
      </c>
      <c r="I141" s="124" t="s">
        <v>334</v>
      </c>
      <c r="J141" s="190">
        <v>-1.2592378942350704E-2</v>
      </c>
      <c r="K141" s="268" t="s">
        <v>601</v>
      </c>
      <c r="L141" s="190">
        <v>-3.6146305474493878E-2</v>
      </c>
      <c r="M141" s="268" t="s">
        <v>601</v>
      </c>
      <c r="N141" s="190">
        <v>1.7401769179866619E-3</v>
      </c>
      <c r="O141" s="276" t="s">
        <v>601</v>
      </c>
      <c r="Q141" s="124" t="s">
        <v>334</v>
      </c>
      <c r="R141" s="190">
        <v>1</v>
      </c>
      <c r="S141" s="276" t="s">
        <v>601</v>
      </c>
      <c r="T141" s="190">
        <v>0.36927848034842842</v>
      </c>
      <c r="U141" s="276" t="s">
        <v>601</v>
      </c>
      <c r="V141" s="190">
        <v>0.63072151965157164</v>
      </c>
      <c r="W141" s="276" t="s">
        <v>601</v>
      </c>
    </row>
    <row r="142" spans="1:23" s="99" customFormat="1" ht="12.75" customHeight="1" x14ac:dyDescent="0.25">
      <c r="A142" s="124" t="s">
        <v>335</v>
      </c>
      <c r="B142" s="82">
        <v>2412.1729904851909</v>
      </c>
      <c r="C142" s="276" t="s">
        <v>601</v>
      </c>
      <c r="D142" s="82">
        <v>890.24725514139425</v>
      </c>
      <c r="E142" s="276" t="s">
        <v>601</v>
      </c>
      <c r="F142" s="82">
        <v>1521.9257353437383</v>
      </c>
      <c r="G142" s="276" t="s">
        <v>601</v>
      </c>
      <c r="I142" s="124" t="s">
        <v>335</v>
      </c>
      <c r="J142" s="190">
        <v>-4.9911527781065987E-2</v>
      </c>
      <c r="K142" s="268" t="s">
        <v>601</v>
      </c>
      <c r="L142" s="190">
        <v>-0.15224559857225245</v>
      </c>
      <c r="M142" s="268" t="s">
        <v>601</v>
      </c>
      <c r="N142" s="190">
        <v>2.2271238706130767E-2</v>
      </c>
      <c r="O142" s="276" t="s">
        <v>601</v>
      </c>
      <c r="Q142" s="124" t="s">
        <v>335</v>
      </c>
      <c r="R142" s="190">
        <v>1</v>
      </c>
      <c r="S142" s="276" t="s">
        <v>601</v>
      </c>
      <c r="T142" s="190">
        <v>0.36906443221650015</v>
      </c>
      <c r="U142" s="276" t="s">
        <v>601</v>
      </c>
      <c r="V142" s="190">
        <v>0.6309355677834757</v>
      </c>
      <c r="W142" s="276" t="s">
        <v>601</v>
      </c>
    </row>
    <row r="143" spans="1:23" s="99" customFormat="1" ht="12.75" customHeight="1" x14ac:dyDescent="0.25">
      <c r="A143" s="124" t="s">
        <v>336</v>
      </c>
      <c r="B143" s="82">
        <v>1699.1037597061118</v>
      </c>
      <c r="C143" s="276" t="s">
        <v>601</v>
      </c>
      <c r="D143" s="82">
        <v>669.83366970650354</v>
      </c>
      <c r="E143" s="276" t="s">
        <v>601</v>
      </c>
      <c r="F143" s="82">
        <v>1029.2700899996541</v>
      </c>
      <c r="G143" s="276" t="s">
        <v>601</v>
      </c>
      <c r="I143" s="124" t="s">
        <v>336</v>
      </c>
      <c r="J143" s="190">
        <v>-6.0453773999426634E-2</v>
      </c>
      <c r="K143" s="268" t="s">
        <v>601</v>
      </c>
      <c r="L143" s="190">
        <v>-0.21299011197278878</v>
      </c>
      <c r="M143" s="268" t="s">
        <v>601</v>
      </c>
      <c r="N143" s="190">
        <v>7.5160016046913608E-2</v>
      </c>
      <c r="O143" s="276" t="s">
        <v>601</v>
      </c>
      <c r="Q143" s="124" t="s">
        <v>336</v>
      </c>
      <c r="R143" s="190">
        <v>1</v>
      </c>
      <c r="S143" s="276" t="s">
        <v>601</v>
      </c>
      <c r="T143" s="190">
        <v>0.39422764259103421</v>
      </c>
      <c r="U143" s="276" t="s">
        <v>601</v>
      </c>
      <c r="V143" s="190">
        <v>0.60577235740899282</v>
      </c>
      <c r="W143" s="276" t="s">
        <v>601</v>
      </c>
    </row>
    <row r="144" spans="1:23" s="99" customFormat="1" ht="12.75" customHeight="1" x14ac:dyDescent="0.25">
      <c r="A144" s="184" t="s">
        <v>337</v>
      </c>
      <c r="B144" s="186">
        <v>1730.7924487171324</v>
      </c>
      <c r="C144" s="278" t="s">
        <v>601</v>
      </c>
      <c r="D144" s="186">
        <v>840.65922711538894</v>
      </c>
      <c r="E144" s="278" t="s">
        <v>601</v>
      </c>
      <c r="F144" s="186">
        <v>890.13322160177427</v>
      </c>
      <c r="G144" s="278" t="s">
        <v>601</v>
      </c>
      <c r="I144" s="184" t="s">
        <v>337</v>
      </c>
      <c r="J144" s="192">
        <v>-3.1574366371137863E-2</v>
      </c>
      <c r="K144" s="269" t="s">
        <v>601</v>
      </c>
      <c r="L144" s="192">
        <v>-9.1178739206264708E-2</v>
      </c>
      <c r="M144" s="269" t="s">
        <v>601</v>
      </c>
      <c r="N144" s="192">
        <v>3.2369640275113847E-2</v>
      </c>
      <c r="O144" s="278" t="s">
        <v>601</v>
      </c>
      <c r="Q144" s="184" t="s">
        <v>337</v>
      </c>
      <c r="R144" s="192">
        <v>1</v>
      </c>
      <c r="S144" s="278" t="s">
        <v>601</v>
      </c>
      <c r="T144" s="192">
        <v>0.48570770443243361</v>
      </c>
      <c r="U144" s="278" t="s">
        <v>601</v>
      </c>
      <c r="V144" s="192">
        <v>0.51429229556758416</v>
      </c>
      <c r="W144" s="278" t="s">
        <v>601</v>
      </c>
    </row>
    <row r="145" spans="1:23" s="99" customFormat="1" x14ac:dyDescent="0.25">
      <c r="A145" s="124" t="s">
        <v>344</v>
      </c>
      <c r="B145" s="82">
        <v>1556.2166501489417</v>
      </c>
      <c r="C145" s="202" t="s">
        <v>601</v>
      </c>
      <c r="D145" s="82">
        <v>690.37448014868312</v>
      </c>
      <c r="E145" s="276" t="s">
        <v>601</v>
      </c>
      <c r="F145" s="82">
        <v>865.84217000025546</v>
      </c>
      <c r="G145" s="276" t="s">
        <v>601</v>
      </c>
      <c r="I145" s="124" t="s">
        <v>344</v>
      </c>
      <c r="J145" s="190">
        <v>8.0664795434942874E-3</v>
      </c>
      <c r="K145" s="268" t="s">
        <v>601</v>
      </c>
      <c r="L145" s="190">
        <v>-0.13222628850462403</v>
      </c>
      <c r="M145" s="268" t="s">
        <v>601</v>
      </c>
      <c r="N145" s="190">
        <v>0.15724255814867311</v>
      </c>
      <c r="O145" s="276" t="s">
        <v>601</v>
      </c>
      <c r="Q145" s="124" t="s">
        <v>344</v>
      </c>
      <c r="R145" s="190">
        <v>1</v>
      </c>
      <c r="S145" s="276" t="s">
        <v>601</v>
      </c>
      <c r="T145" s="190">
        <v>0.44362363047754894</v>
      </c>
      <c r="U145" s="276" t="s">
        <v>601</v>
      </c>
      <c r="V145" s="190">
        <v>0.55637636952244907</v>
      </c>
      <c r="W145" s="276" t="s">
        <v>601</v>
      </c>
    </row>
    <row r="146" spans="1:23" s="131" customFormat="1" x14ac:dyDescent="0.25">
      <c r="A146" s="124" t="s">
        <v>345</v>
      </c>
      <c r="B146" s="82">
        <v>1598.4288360099711</v>
      </c>
      <c r="C146" s="202" t="s">
        <v>601</v>
      </c>
      <c r="D146" s="82">
        <v>668.07519600948592</v>
      </c>
      <c r="E146" s="276" t="s">
        <v>601</v>
      </c>
      <c r="F146" s="82">
        <v>930.35364000055097</v>
      </c>
      <c r="G146" s="276" t="s">
        <v>601</v>
      </c>
      <c r="I146" s="124" t="s">
        <v>345</v>
      </c>
      <c r="J146" s="190">
        <v>-8.1626546323764801E-2</v>
      </c>
      <c r="K146" s="268" t="s">
        <v>601</v>
      </c>
      <c r="L146" s="190">
        <v>-0.26281467870017877</v>
      </c>
      <c r="M146" s="268" t="s">
        <v>601</v>
      </c>
      <c r="N146" s="190">
        <v>0.11519969584121628</v>
      </c>
      <c r="O146" s="276" t="s">
        <v>601</v>
      </c>
      <c r="P146" s="99"/>
      <c r="Q146" s="124" t="s">
        <v>345</v>
      </c>
      <c r="R146" s="190">
        <v>1</v>
      </c>
      <c r="S146" s="276" t="s">
        <v>601</v>
      </c>
      <c r="T146" s="190">
        <v>0.41795742228796878</v>
      </c>
      <c r="U146" s="276" t="s">
        <v>601</v>
      </c>
      <c r="V146" s="190">
        <v>0.58204257771207235</v>
      </c>
      <c r="W146" s="276" t="s">
        <v>601</v>
      </c>
    </row>
    <row r="147" spans="1:23" s="99" customFormat="1" x14ac:dyDescent="0.25">
      <c r="A147" s="124" t="s">
        <v>346</v>
      </c>
      <c r="B147" s="82">
        <v>1830.0483084965281</v>
      </c>
      <c r="C147" s="202" t="s">
        <v>601</v>
      </c>
      <c r="D147" s="82">
        <v>753.61382777319432</v>
      </c>
      <c r="E147" s="276" t="s">
        <v>601</v>
      </c>
      <c r="F147" s="82">
        <v>1076.4344807232885</v>
      </c>
      <c r="G147" s="276" t="s">
        <v>601</v>
      </c>
      <c r="I147" s="124" t="s">
        <v>346</v>
      </c>
      <c r="J147" s="190">
        <v>-4.4056511923037812E-2</v>
      </c>
      <c r="K147" s="268" t="s">
        <v>601</v>
      </c>
      <c r="L147" s="190">
        <v>-0.130667103509197</v>
      </c>
      <c r="M147" s="268" t="s">
        <v>601</v>
      </c>
      <c r="N147" s="190">
        <v>2.7620325698048915E-2</v>
      </c>
      <c r="O147" s="276" t="s">
        <v>601</v>
      </c>
      <c r="Q147" s="124" t="s">
        <v>346</v>
      </c>
      <c r="R147" s="190">
        <v>1</v>
      </c>
      <c r="S147" s="276" t="s">
        <v>601</v>
      </c>
      <c r="T147" s="190">
        <v>0.41179996411806419</v>
      </c>
      <c r="U147" s="276" t="s">
        <v>601</v>
      </c>
      <c r="V147" s="190">
        <v>0.58820003588191105</v>
      </c>
      <c r="W147" s="276" t="s">
        <v>601</v>
      </c>
    </row>
    <row r="148" spans="1:23" s="99" customFormat="1" x14ac:dyDescent="0.25">
      <c r="A148" s="124" t="s">
        <v>347</v>
      </c>
      <c r="B148" s="82">
        <v>2385.4240231604713</v>
      </c>
      <c r="C148" s="276" t="s">
        <v>601</v>
      </c>
      <c r="D148" s="82">
        <v>902.40270315919611</v>
      </c>
      <c r="E148" s="276" t="s">
        <v>601</v>
      </c>
      <c r="F148" s="82">
        <v>1483.0213200012845</v>
      </c>
      <c r="G148" s="276" t="s">
        <v>601</v>
      </c>
      <c r="I148" s="124" t="s">
        <v>347</v>
      </c>
      <c r="J148" s="190">
        <v>-7.2695501257108067E-2</v>
      </c>
      <c r="K148" s="268" t="s">
        <v>601</v>
      </c>
      <c r="L148" s="190">
        <v>-0.20442215473486119</v>
      </c>
      <c r="M148" s="268" t="s">
        <v>601</v>
      </c>
      <c r="N148" s="190">
        <v>3.1197374618962329E-2</v>
      </c>
      <c r="O148" s="276" t="s">
        <v>601</v>
      </c>
      <c r="Q148" s="124" t="s">
        <v>347</v>
      </c>
      <c r="R148" s="190">
        <v>1</v>
      </c>
      <c r="S148" s="276" t="s">
        <v>601</v>
      </c>
      <c r="T148" s="190">
        <v>0.37829865650618966</v>
      </c>
      <c r="U148" s="276" t="s">
        <v>601</v>
      </c>
      <c r="V148" s="190">
        <v>0.62170134349381423</v>
      </c>
      <c r="W148" s="276" t="s">
        <v>601</v>
      </c>
    </row>
    <row r="149" spans="1:23" s="99" customFormat="1" x14ac:dyDescent="0.25">
      <c r="A149" s="124" t="s">
        <v>348</v>
      </c>
      <c r="B149" s="82">
        <v>2543.5574485859224</v>
      </c>
      <c r="C149" s="276" t="s">
        <v>601</v>
      </c>
      <c r="D149" s="82">
        <v>913.12405857352906</v>
      </c>
      <c r="E149" s="276" t="s">
        <v>601</v>
      </c>
      <c r="F149" s="82">
        <v>1630.4333900123147</v>
      </c>
      <c r="G149" s="276" t="s">
        <v>601</v>
      </c>
      <c r="I149" s="124" t="s">
        <v>348</v>
      </c>
      <c r="J149" s="190">
        <v>-6.879389218740295E-2</v>
      </c>
      <c r="K149" s="268" t="s">
        <v>601</v>
      </c>
      <c r="L149" s="190">
        <v>-0.16598764937981472</v>
      </c>
      <c r="M149" s="268" t="s">
        <v>601</v>
      </c>
      <c r="N149" s="190">
        <v>-3.7733206915830427E-3</v>
      </c>
      <c r="O149" s="276" t="s">
        <v>601</v>
      </c>
      <c r="Q149" s="124" t="s">
        <v>348</v>
      </c>
      <c r="R149" s="190">
        <v>1</v>
      </c>
      <c r="S149" s="276" t="s">
        <v>601</v>
      </c>
      <c r="T149" s="190">
        <v>0.35899486330893593</v>
      </c>
      <c r="U149" s="276" t="s">
        <v>601</v>
      </c>
      <c r="V149" s="190">
        <v>0.64100513669103309</v>
      </c>
      <c r="W149" s="276" t="s">
        <v>601</v>
      </c>
    </row>
    <row r="150" spans="1:23" s="99" customFormat="1" x14ac:dyDescent="0.25">
      <c r="A150" s="124" t="s">
        <v>349</v>
      </c>
      <c r="B150" s="82">
        <v>2772.5823429352295</v>
      </c>
      <c r="C150" s="276" t="s">
        <v>601</v>
      </c>
      <c r="D150" s="82">
        <v>921.75963384132012</v>
      </c>
      <c r="E150" s="276" t="s">
        <v>601</v>
      </c>
      <c r="F150" s="82">
        <v>1850.8227090938274</v>
      </c>
      <c r="G150" s="276" t="s">
        <v>601</v>
      </c>
      <c r="I150" s="124" t="s">
        <v>349</v>
      </c>
      <c r="J150" s="190">
        <v>-2.2259615091986987E-2</v>
      </c>
      <c r="K150" s="268" t="s">
        <v>601</v>
      </c>
      <c r="L150" s="190">
        <v>-0.18153519537702881</v>
      </c>
      <c r="M150" s="268" t="s">
        <v>601</v>
      </c>
      <c r="N150" s="190">
        <v>8.26700198685177E-2</v>
      </c>
      <c r="O150" s="276" t="s">
        <v>601</v>
      </c>
      <c r="Q150" s="124" t="s">
        <v>349</v>
      </c>
      <c r="R150" s="190">
        <v>1</v>
      </c>
      <c r="S150" s="276" t="s">
        <v>601</v>
      </c>
      <c r="T150" s="190">
        <v>0.33245527808760678</v>
      </c>
      <c r="U150" s="276" t="s">
        <v>601</v>
      </c>
      <c r="V150" s="190">
        <v>0.66754472191236358</v>
      </c>
      <c r="W150" s="276" t="s">
        <v>601</v>
      </c>
    </row>
    <row r="151" spans="1:23" s="99" customFormat="1" x14ac:dyDescent="0.25">
      <c r="A151" s="124" t="s">
        <v>350</v>
      </c>
      <c r="B151" s="82">
        <v>3545.3211414788598</v>
      </c>
      <c r="C151" s="276" t="s">
        <v>601</v>
      </c>
      <c r="D151" s="82">
        <v>1150.5185220408957</v>
      </c>
      <c r="E151" s="276" t="s">
        <v>601</v>
      </c>
      <c r="F151" s="82">
        <v>2394.8026194378795</v>
      </c>
      <c r="G151" s="276" t="s">
        <v>601</v>
      </c>
      <c r="I151" s="124" t="s">
        <v>350</v>
      </c>
      <c r="J151" s="190">
        <v>-9.0132794728420132E-2</v>
      </c>
      <c r="K151" s="268" t="s">
        <v>601</v>
      </c>
      <c r="L151" s="190">
        <v>-0.27345726090041739</v>
      </c>
      <c r="M151" s="268" t="s">
        <v>601</v>
      </c>
      <c r="N151" s="190">
        <v>3.5378330407834883E-2</v>
      </c>
      <c r="O151" s="276" t="s">
        <v>601</v>
      </c>
      <c r="Q151" s="124" t="s">
        <v>350</v>
      </c>
      <c r="R151" s="190">
        <v>1</v>
      </c>
      <c r="S151" s="276" t="s">
        <v>601</v>
      </c>
      <c r="T151" s="190">
        <v>0.32451743470578237</v>
      </c>
      <c r="U151" s="276" t="s">
        <v>601</v>
      </c>
      <c r="V151" s="190">
        <v>0.67548256529419382</v>
      </c>
      <c r="W151" s="276" t="s">
        <v>601</v>
      </c>
    </row>
    <row r="152" spans="1:23" s="99" customFormat="1" x14ac:dyDescent="0.25">
      <c r="A152" s="124" t="s">
        <v>351</v>
      </c>
      <c r="B152" s="82">
        <v>3382.1927438869179</v>
      </c>
      <c r="C152" s="276" t="s">
        <v>601</v>
      </c>
      <c r="D152" s="82">
        <v>880.9998154381708</v>
      </c>
      <c r="E152" s="276" t="s">
        <v>601</v>
      </c>
      <c r="F152" s="82">
        <v>2501.1929284487178</v>
      </c>
      <c r="G152" s="276" t="s">
        <v>601</v>
      </c>
      <c r="I152" s="124" t="s">
        <v>351</v>
      </c>
      <c r="J152" s="190">
        <v>-0.18749589341858555</v>
      </c>
      <c r="K152" s="268" t="s">
        <v>601</v>
      </c>
      <c r="L152" s="190">
        <v>-0.50215804360616112</v>
      </c>
      <c r="M152" s="268" t="s">
        <v>601</v>
      </c>
      <c r="N152" s="190">
        <v>4.5194707094303982E-2</v>
      </c>
      <c r="O152" s="276" t="s">
        <v>601</v>
      </c>
      <c r="Q152" s="124" t="s">
        <v>351</v>
      </c>
      <c r="R152" s="190">
        <v>1</v>
      </c>
      <c r="S152" s="276" t="s">
        <v>601</v>
      </c>
      <c r="T152" s="190">
        <v>0.26048184776888239</v>
      </c>
      <c r="U152" s="276" t="s">
        <v>601</v>
      </c>
      <c r="V152" s="190">
        <v>0.73951815223110895</v>
      </c>
      <c r="W152" s="276" t="s">
        <v>601</v>
      </c>
    </row>
    <row r="153" spans="1:23" s="99" customFormat="1" x14ac:dyDescent="0.25">
      <c r="A153" s="124" t="s">
        <v>352</v>
      </c>
      <c r="B153" s="82">
        <v>2640.6103073436784</v>
      </c>
      <c r="C153" s="276" t="s">
        <v>601</v>
      </c>
      <c r="D153" s="82">
        <v>763.67310322611456</v>
      </c>
      <c r="E153" s="276" t="s">
        <v>601</v>
      </c>
      <c r="F153" s="82">
        <v>1876.9372041175559</v>
      </c>
      <c r="G153" s="276" t="s">
        <v>601</v>
      </c>
      <c r="I153" s="124" t="s">
        <v>352</v>
      </c>
      <c r="J153" s="190">
        <v>-5.1982225946017667E-2</v>
      </c>
      <c r="K153" s="268" t="s">
        <v>601</v>
      </c>
      <c r="L153" s="190">
        <v>-0.21098676744019829</v>
      </c>
      <c r="M153" s="268" t="s">
        <v>601</v>
      </c>
      <c r="N153" s="190">
        <v>3.2692547167251867E-2</v>
      </c>
      <c r="O153" s="276" t="s">
        <v>601</v>
      </c>
      <c r="Q153" s="124" t="s">
        <v>352</v>
      </c>
      <c r="R153" s="190">
        <v>1</v>
      </c>
      <c r="S153" s="276" t="s">
        <v>601</v>
      </c>
      <c r="T153" s="190">
        <v>0.28920325770989336</v>
      </c>
      <c r="U153" s="276" t="s">
        <v>601</v>
      </c>
      <c r="V153" s="190">
        <v>0.71079674229010359</v>
      </c>
      <c r="W153" s="276" t="s">
        <v>601</v>
      </c>
    </row>
    <row r="154" spans="1:23" s="99" customFormat="1" x14ac:dyDescent="0.25">
      <c r="A154" s="124" t="s">
        <v>353</v>
      </c>
      <c r="B154" s="82">
        <v>2358.5910281039028</v>
      </c>
      <c r="C154" s="276" t="s">
        <v>601</v>
      </c>
      <c r="D154" s="82">
        <v>795.69389898578277</v>
      </c>
      <c r="E154" s="276" t="s">
        <v>601</v>
      </c>
      <c r="F154" s="82">
        <v>1562.8971291180619</v>
      </c>
      <c r="G154" s="276" t="s">
        <v>601</v>
      </c>
      <c r="I154" s="124" t="s">
        <v>353</v>
      </c>
      <c r="J154" s="190">
        <v>-2.2213153865829775E-2</v>
      </c>
      <c r="K154" s="268" t="s">
        <v>601</v>
      </c>
      <c r="L154" s="190">
        <v>-0.10621022298906035</v>
      </c>
      <c r="M154" s="268" t="s">
        <v>601</v>
      </c>
      <c r="N154" s="190">
        <v>2.6920755016601617E-2</v>
      </c>
      <c r="O154" s="276" t="s">
        <v>601</v>
      </c>
      <c r="Q154" s="124" t="s">
        <v>353</v>
      </c>
      <c r="R154" s="190">
        <v>1</v>
      </c>
      <c r="S154" s="276" t="s">
        <v>601</v>
      </c>
      <c r="T154" s="190">
        <v>0.33735984301841843</v>
      </c>
      <c r="U154" s="276" t="s">
        <v>601</v>
      </c>
      <c r="V154" s="190">
        <v>0.66264015698155698</v>
      </c>
      <c r="W154" s="276" t="s">
        <v>601</v>
      </c>
    </row>
    <row r="155" spans="1:23" s="99" customFormat="1" x14ac:dyDescent="0.25">
      <c r="A155" s="124" t="s">
        <v>354</v>
      </c>
      <c r="B155" s="82">
        <v>1613.0536225543517</v>
      </c>
      <c r="C155" s="276" t="s">
        <v>601</v>
      </c>
      <c r="D155" s="82">
        <v>603.08241774281476</v>
      </c>
      <c r="E155" s="276" t="s">
        <v>601</v>
      </c>
      <c r="F155" s="82">
        <v>1009.9712048114746</v>
      </c>
      <c r="G155" s="276" t="s">
        <v>601</v>
      </c>
      <c r="I155" s="124" t="s">
        <v>354</v>
      </c>
      <c r="J155" s="190">
        <v>-5.0644423269359314E-2</v>
      </c>
      <c r="K155" s="268" t="s">
        <v>601</v>
      </c>
      <c r="L155" s="190">
        <v>-9.9653470689223478E-2</v>
      </c>
      <c r="M155" s="268" t="s">
        <v>601</v>
      </c>
      <c r="N155" s="190">
        <v>-1.8750063940942852E-2</v>
      </c>
      <c r="O155" s="276" t="s">
        <v>601</v>
      </c>
      <c r="Q155" s="124" t="s">
        <v>354</v>
      </c>
      <c r="R155" s="190">
        <v>1</v>
      </c>
      <c r="S155" s="276" t="s">
        <v>601</v>
      </c>
      <c r="T155" s="190">
        <v>0.37387623654308738</v>
      </c>
      <c r="U155" s="276" t="s">
        <v>601</v>
      </c>
      <c r="V155" s="190">
        <v>0.62612376345687404</v>
      </c>
      <c r="W155" s="276" t="s">
        <v>601</v>
      </c>
    </row>
    <row r="156" spans="1:23" s="99" customFormat="1" x14ac:dyDescent="0.25">
      <c r="A156" s="184" t="s">
        <v>355</v>
      </c>
      <c r="B156" s="186">
        <v>1576.182442996678</v>
      </c>
      <c r="C156" s="278" t="s">
        <v>601</v>
      </c>
      <c r="D156" s="186">
        <v>619.71430299632505</v>
      </c>
      <c r="E156" s="278" t="s">
        <v>601</v>
      </c>
      <c r="F156" s="186">
        <v>956.46814000041297</v>
      </c>
      <c r="G156" s="278" t="s">
        <v>601</v>
      </c>
      <c r="I156" s="184" t="s">
        <v>355</v>
      </c>
      <c r="J156" s="192">
        <v>-8.9329029601440527E-2</v>
      </c>
      <c r="K156" s="269" t="s">
        <v>601</v>
      </c>
      <c r="L156" s="192">
        <v>-0.26282341538080767</v>
      </c>
      <c r="M156" s="269" t="s">
        <v>601</v>
      </c>
      <c r="N156" s="192">
        <v>7.4522463053339413E-2</v>
      </c>
      <c r="O156" s="278" t="s">
        <v>601</v>
      </c>
      <c r="Q156" s="184" t="s">
        <v>355</v>
      </c>
      <c r="R156" s="192">
        <v>1</v>
      </c>
      <c r="S156" s="278" t="s">
        <v>601</v>
      </c>
      <c r="T156" s="192">
        <v>0.39317422024959781</v>
      </c>
      <c r="U156" s="278" t="s">
        <v>601</v>
      </c>
      <c r="V156" s="192">
        <v>0.60682577975044028</v>
      </c>
      <c r="W156" s="278" t="s">
        <v>601</v>
      </c>
    </row>
    <row r="157" spans="1:23" s="99" customFormat="1" x14ac:dyDescent="0.25">
      <c r="A157" s="124" t="s">
        <v>370</v>
      </c>
      <c r="B157" s="82">
        <v>1293.7752789118583</v>
      </c>
      <c r="C157" s="276" t="s">
        <v>601</v>
      </c>
      <c r="D157" s="82">
        <v>447.56215009148963</v>
      </c>
      <c r="E157" s="276" t="s">
        <v>601</v>
      </c>
      <c r="F157" s="82">
        <v>846.21312882041605</v>
      </c>
      <c r="G157" s="276" t="s">
        <v>601</v>
      </c>
      <c r="I157" s="124" t="s">
        <v>370</v>
      </c>
      <c r="J157" s="72">
        <v>-0.16864063959986919</v>
      </c>
      <c r="K157" s="268" t="s">
        <v>601</v>
      </c>
      <c r="L157" s="190">
        <v>-0.35171104529370778</v>
      </c>
      <c r="M157" s="268" t="s">
        <v>601</v>
      </c>
      <c r="N157" s="190">
        <v>-2.2670461037758938E-2</v>
      </c>
      <c r="O157" s="276" t="s">
        <v>601</v>
      </c>
      <c r="Q157" s="124" t="s">
        <v>370</v>
      </c>
      <c r="R157" s="190">
        <v>1</v>
      </c>
      <c r="S157" s="276" t="s">
        <v>601</v>
      </c>
      <c r="T157" s="190">
        <v>0.34593499921247212</v>
      </c>
      <c r="U157" s="276" t="s">
        <v>601</v>
      </c>
      <c r="V157" s="190">
        <v>0.65406500078756447</v>
      </c>
      <c r="W157" s="276" t="s">
        <v>601</v>
      </c>
    </row>
    <row r="158" spans="1:23" s="99" customFormat="1" x14ac:dyDescent="0.25">
      <c r="A158" s="124" t="s">
        <v>371</v>
      </c>
      <c r="B158" s="82">
        <v>1475.5481308439857</v>
      </c>
      <c r="C158" s="276" t="s">
        <v>601</v>
      </c>
      <c r="D158" s="82">
        <v>486.34988905360126</v>
      </c>
      <c r="E158" s="276" t="s">
        <v>601</v>
      </c>
      <c r="F158" s="82">
        <v>989.19824179039699</v>
      </c>
      <c r="G158" s="276" t="s">
        <v>601</v>
      </c>
      <c r="I158" s="124" t="s">
        <v>371</v>
      </c>
      <c r="J158" s="190">
        <v>-7.6875931162955324E-2</v>
      </c>
      <c r="K158" s="268" t="s">
        <v>601</v>
      </c>
      <c r="L158" s="190">
        <v>-0.27201325246223385</v>
      </c>
      <c r="M158" s="268" t="s">
        <v>601</v>
      </c>
      <c r="N158" s="190">
        <v>6.3249714151503822E-2</v>
      </c>
      <c r="O158" s="276" t="s">
        <v>601</v>
      </c>
      <c r="Q158" s="124" t="s">
        <v>371</v>
      </c>
      <c r="R158" s="190">
        <v>1</v>
      </c>
      <c r="S158" s="276" t="s">
        <v>601</v>
      </c>
      <c r="T158" s="190">
        <v>0.32960625200034532</v>
      </c>
      <c r="U158" s="276" t="s">
        <v>601</v>
      </c>
      <c r="V158" s="190">
        <v>0.67039374799966311</v>
      </c>
      <c r="W158" s="276" t="s">
        <v>601</v>
      </c>
    </row>
    <row r="159" spans="1:23" s="99" customFormat="1" x14ac:dyDescent="0.25">
      <c r="A159" s="124" t="s">
        <v>372</v>
      </c>
      <c r="B159" s="82">
        <v>1617.620314779226</v>
      </c>
      <c r="C159" s="276" t="s">
        <v>601</v>
      </c>
      <c r="D159" s="82">
        <v>462.61753478000946</v>
      </c>
      <c r="E159" s="276" t="s">
        <v>601</v>
      </c>
      <c r="F159" s="82">
        <v>1155.002779999217</v>
      </c>
      <c r="G159" s="276" t="s">
        <v>601</v>
      </c>
      <c r="I159" s="124" t="s">
        <v>372</v>
      </c>
      <c r="J159" s="190">
        <v>-0.11607780665190304</v>
      </c>
      <c r="K159" s="268" t="s">
        <v>601</v>
      </c>
      <c r="L159" s="190">
        <v>-0.3861344925862511</v>
      </c>
      <c r="M159" s="268" t="s">
        <v>601</v>
      </c>
      <c r="N159" s="190">
        <v>7.2989392929085684E-2</v>
      </c>
      <c r="O159" s="276" t="s">
        <v>601</v>
      </c>
      <c r="Q159" s="124" t="s">
        <v>372</v>
      </c>
      <c r="R159" s="190">
        <v>1</v>
      </c>
      <c r="S159" s="276" t="s">
        <v>601</v>
      </c>
      <c r="T159" s="190">
        <v>0.28598647689655643</v>
      </c>
      <c r="U159" s="276" t="s">
        <v>601</v>
      </c>
      <c r="V159" s="190">
        <v>0.71401352310344379</v>
      </c>
      <c r="W159" s="276" t="s">
        <v>601</v>
      </c>
    </row>
    <row r="160" spans="1:23" s="99" customFormat="1" x14ac:dyDescent="0.25">
      <c r="A160" s="124" t="s">
        <v>373</v>
      </c>
      <c r="B160" s="82">
        <v>2400.8977943304017</v>
      </c>
      <c r="C160" s="276" t="s">
        <v>601</v>
      </c>
      <c r="D160" s="82">
        <v>645.87851433172852</v>
      </c>
      <c r="E160" s="276" t="s">
        <v>601</v>
      </c>
      <c r="F160" s="82">
        <v>1755.0192799987383</v>
      </c>
      <c r="G160" s="276" t="s">
        <v>601</v>
      </c>
      <c r="I160" s="124" t="s">
        <v>373</v>
      </c>
      <c r="J160" s="190">
        <v>6.4868010968672785E-3</v>
      </c>
      <c r="K160" s="268" t="s">
        <v>601</v>
      </c>
      <c r="L160" s="190">
        <v>-0.28426797474055565</v>
      </c>
      <c r="M160" s="268" t="s">
        <v>601</v>
      </c>
      <c r="N160" s="190">
        <v>0.18340799038358946</v>
      </c>
      <c r="O160" s="276" t="s">
        <v>601</v>
      </c>
      <c r="Q160" s="124" t="s">
        <v>373</v>
      </c>
      <c r="R160" s="190">
        <v>1</v>
      </c>
      <c r="S160" s="276" t="s">
        <v>601</v>
      </c>
      <c r="T160" s="190">
        <v>0.26901541409090296</v>
      </c>
      <c r="U160" s="276" t="s">
        <v>601</v>
      </c>
      <c r="V160" s="190">
        <v>0.73098458590912418</v>
      </c>
      <c r="W160" s="276" t="s">
        <v>601</v>
      </c>
    </row>
    <row r="161" spans="1:23" s="99" customFormat="1" x14ac:dyDescent="0.25">
      <c r="A161" s="124" t="s">
        <v>374</v>
      </c>
      <c r="B161" s="82">
        <v>2692.5799362873727</v>
      </c>
      <c r="C161" s="276" t="s">
        <v>601</v>
      </c>
      <c r="D161" s="82">
        <v>771.63367628657682</v>
      </c>
      <c r="E161" s="276" t="s">
        <v>601</v>
      </c>
      <c r="F161" s="82">
        <v>1920.9462600006834</v>
      </c>
      <c r="G161" s="276" t="s">
        <v>601</v>
      </c>
      <c r="I161" s="124" t="s">
        <v>374</v>
      </c>
      <c r="J161" s="190">
        <v>5.8588213835822245E-2</v>
      </c>
      <c r="K161" s="268" t="s">
        <v>601</v>
      </c>
      <c r="L161" s="190">
        <v>-0.15495198156095757</v>
      </c>
      <c r="M161" s="268" t="s">
        <v>601</v>
      </c>
      <c r="N161" s="190">
        <v>0.17818137911550891</v>
      </c>
      <c r="O161" s="276" t="s">
        <v>601</v>
      </c>
      <c r="Q161" s="124" t="s">
        <v>374</v>
      </c>
      <c r="R161" s="190">
        <v>1</v>
      </c>
      <c r="S161" s="276" t="s">
        <v>601</v>
      </c>
      <c r="T161" s="190">
        <v>0.2865778155320185</v>
      </c>
      <c r="U161" s="276" t="s">
        <v>601</v>
      </c>
      <c r="V161" s="190">
        <v>0.7134221844679397</v>
      </c>
      <c r="W161" s="276" t="s">
        <v>601</v>
      </c>
    </row>
    <row r="162" spans="1:23" s="99" customFormat="1" x14ac:dyDescent="0.25">
      <c r="A162" s="124" t="s">
        <v>375</v>
      </c>
      <c r="B162" s="82">
        <v>2720.0187746897545</v>
      </c>
      <c r="C162" s="276" t="s">
        <v>601</v>
      </c>
      <c r="D162" s="82">
        <v>693.66271160534393</v>
      </c>
      <c r="E162" s="276" t="s">
        <v>601</v>
      </c>
      <c r="F162" s="82">
        <v>2026.356063084387</v>
      </c>
      <c r="G162" s="276" t="s">
        <v>601</v>
      </c>
      <c r="I162" s="124" t="s">
        <v>375</v>
      </c>
      <c r="J162" s="190">
        <v>-1.8958343430055979E-2</v>
      </c>
      <c r="K162" s="268" t="s">
        <v>601</v>
      </c>
      <c r="L162" s="190">
        <v>-0.24745813752486667</v>
      </c>
      <c r="M162" s="268" t="s">
        <v>601</v>
      </c>
      <c r="N162" s="190">
        <v>9.4840717659284479E-2</v>
      </c>
      <c r="O162" s="276" t="s">
        <v>601</v>
      </c>
      <c r="Q162" s="124" t="s">
        <v>375</v>
      </c>
      <c r="R162" s="190">
        <v>1</v>
      </c>
      <c r="S162" s="276" t="s">
        <v>601</v>
      </c>
      <c r="T162" s="190">
        <v>0.25502129546310326</v>
      </c>
      <c r="U162" s="276" t="s">
        <v>601</v>
      </c>
      <c r="V162" s="190">
        <v>0.74497870453688808</v>
      </c>
      <c r="W162" s="276" t="s">
        <v>601</v>
      </c>
    </row>
    <row r="163" spans="1:23" s="99" customFormat="1" x14ac:dyDescent="0.25">
      <c r="A163" s="124" t="s">
        <v>376</v>
      </c>
      <c r="B163" s="82">
        <v>3563.0180932323406</v>
      </c>
      <c r="C163" s="276" t="s">
        <v>601</v>
      </c>
      <c r="D163" s="82">
        <v>1005.8930506214815</v>
      </c>
      <c r="E163" s="276" t="s">
        <v>601</v>
      </c>
      <c r="F163" s="82">
        <v>2557.1250426109405</v>
      </c>
      <c r="G163" s="276" t="s">
        <v>601</v>
      </c>
      <c r="I163" s="124" t="s">
        <v>376</v>
      </c>
      <c r="J163" s="190">
        <v>4.9916357495611852E-3</v>
      </c>
      <c r="K163" s="268" t="s">
        <v>601</v>
      </c>
      <c r="L163" s="190">
        <v>-0.12570460070722211</v>
      </c>
      <c r="M163" s="268" t="s">
        <v>601</v>
      </c>
      <c r="N163" s="190">
        <v>6.7781128121181977E-2</v>
      </c>
      <c r="O163" s="276" t="s">
        <v>601</v>
      </c>
      <c r="Q163" s="124" t="s">
        <v>376</v>
      </c>
      <c r="R163" s="190">
        <v>1</v>
      </c>
      <c r="S163" s="276" t="s">
        <v>601</v>
      </c>
      <c r="T163" s="190">
        <v>0.28231488707062491</v>
      </c>
      <c r="U163" s="276" t="s">
        <v>601</v>
      </c>
      <c r="V163" s="190">
        <v>0.71768511292939796</v>
      </c>
      <c r="W163" s="276" t="s">
        <v>601</v>
      </c>
    </row>
    <row r="164" spans="1:23" s="99" customFormat="1" x14ac:dyDescent="0.25">
      <c r="A164" s="124" t="s">
        <v>377</v>
      </c>
      <c r="B164" s="82">
        <v>3429.6165381931983</v>
      </c>
      <c r="C164" s="276" t="s">
        <v>601</v>
      </c>
      <c r="D164" s="82">
        <v>862.00442483235986</v>
      </c>
      <c r="E164" s="276" t="s">
        <v>601</v>
      </c>
      <c r="F164" s="82">
        <v>2567.6121133610864</v>
      </c>
      <c r="G164" s="276" t="s">
        <v>601</v>
      </c>
      <c r="I164" s="124" t="s">
        <v>377</v>
      </c>
      <c r="J164" s="190">
        <v>1.4021611982935056E-2</v>
      </c>
      <c r="K164" s="268" t="s">
        <v>601</v>
      </c>
      <c r="L164" s="190">
        <v>-2.1561174330511523E-2</v>
      </c>
      <c r="M164" s="268" t="s">
        <v>601</v>
      </c>
      <c r="N164" s="190">
        <v>2.6555002677687511E-2</v>
      </c>
      <c r="O164" s="276" t="s">
        <v>601</v>
      </c>
      <c r="Q164" s="124" t="s">
        <v>377</v>
      </c>
      <c r="R164" s="190">
        <v>1</v>
      </c>
      <c r="S164" s="276" t="s">
        <v>601</v>
      </c>
      <c r="T164" s="190">
        <v>0.2513413424599602</v>
      </c>
      <c r="U164" s="276" t="s">
        <v>601</v>
      </c>
      <c r="V164" s="190">
        <v>0.74865865754011207</v>
      </c>
      <c r="W164" s="276" t="s">
        <v>601</v>
      </c>
    </row>
    <row r="165" spans="1:23" s="99" customFormat="1" x14ac:dyDescent="0.25">
      <c r="A165" s="124" t="s">
        <v>378</v>
      </c>
      <c r="B165" s="82">
        <v>2546.5608912352295</v>
      </c>
      <c r="C165" s="276" t="s">
        <v>601</v>
      </c>
      <c r="D165" s="82">
        <v>546.87185123269012</v>
      </c>
      <c r="E165" s="276" t="s">
        <v>601</v>
      </c>
      <c r="F165" s="82">
        <v>1999.6890400024713</v>
      </c>
      <c r="G165" s="276" t="s">
        <v>601</v>
      </c>
      <c r="I165" s="124" t="s">
        <v>378</v>
      </c>
      <c r="J165" s="190">
        <v>-3.5616545102051811E-2</v>
      </c>
      <c r="K165" s="268" t="s">
        <v>601</v>
      </c>
      <c r="L165" s="190">
        <v>-0.28389274295186495</v>
      </c>
      <c r="M165" s="268" t="s">
        <v>601</v>
      </c>
      <c r="N165" s="190">
        <v>6.5400076047097855E-2</v>
      </c>
      <c r="O165" s="276" t="s">
        <v>601</v>
      </c>
      <c r="Q165" s="124" t="s">
        <v>378</v>
      </c>
      <c r="R165" s="190">
        <v>1</v>
      </c>
      <c r="S165" s="276" t="s">
        <v>601</v>
      </c>
      <c r="T165" s="190">
        <v>0.21474917529555934</v>
      </c>
      <c r="U165" s="276" t="s">
        <v>601</v>
      </c>
      <c r="V165" s="190">
        <v>0.78525082470441387</v>
      </c>
      <c r="W165" s="276" t="s">
        <v>601</v>
      </c>
    </row>
    <row r="166" spans="1:23" s="99" customFormat="1" x14ac:dyDescent="0.25">
      <c r="A166" s="124" t="s">
        <v>379</v>
      </c>
      <c r="B166" s="82">
        <v>2057.6527897762394</v>
      </c>
      <c r="C166" s="276" t="s">
        <v>601</v>
      </c>
      <c r="D166" s="82">
        <v>560.62103977712707</v>
      </c>
      <c r="E166" s="276" t="s">
        <v>601</v>
      </c>
      <c r="F166" s="82">
        <v>1497.0317499990445</v>
      </c>
      <c r="G166" s="276" t="s">
        <v>601</v>
      </c>
      <c r="I166" s="124" t="s">
        <v>379</v>
      </c>
      <c r="J166" s="190">
        <v>-0.12759237813670099</v>
      </c>
      <c r="K166" s="268" t="s">
        <v>601</v>
      </c>
      <c r="L166" s="190">
        <v>-0.29543127012571935</v>
      </c>
      <c r="M166" s="268" t="s">
        <v>601</v>
      </c>
      <c r="N166" s="190">
        <v>-4.2143131426816915E-2</v>
      </c>
      <c r="O166" s="276" t="s">
        <v>601</v>
      </c>
      <c r="Q166" s="124" t="s">
        <v>379</v>
      </c>
      <c r="R166" s="190">
        <v>1</v>
      </c>
      <c r="S166" s="276" t="s">
        <v>601</v>
      </c>
      <c r="T166" s="190">
        <v>0.27245657895377584</v>
      </c>
      <c r="U166" s="276" t="s">
        <v>601</v>
      </c>
      <c r="V166" s="190">
        <v>0.72754342104619119</v>
      </c>
      <c r="W166" s="276" t="s">
        <v>601</v>
      </c>
    </row>
    <row r="167" spans="1:23" s="99" customFormat="1" x14ac:dyDescent="0.25">
      <c r="A167" s="124" t="s">
        <v>380</v>
      </c>
      <c r="B167" s="82">
        <v>1360.5596677127403</v>
      </c>
      <c r="C167" s="276" t="s">
        <v>601</v>
      </c>
      <c r="D167" s="82">
        <v>379.09757767610489</v>
      </c>
      <c r="E167" s="276" t="s">
        <v>601</v>
      </c>
      <c r="F167" s="82">
        <v>981.46209003659226</v>
      </c>
      <c r="G167" s="276" t="s">
        <v>601</v>
      </c>
      <c r="I167" s="124" t="s">
        <v>380</v>
      </c>
      <c r="J167" s="190">
        <v>-0.15653165605355046</v>
      </c>
      <c r="K167" s="268" t="s">
        <v>601</v>
      </c>
      <c r="L167" s="190">
        <v>-0.37140004993849529</v>
      </c>
      <c r="M167" s="268" t="s">
        <v>601</v>
      </c>
      <c r="N167" s="190">
        <v>-2.822765108457137E-2</v>
      </c>
      <c r="O167" s="276" t="s">
        <v>601</v>
      </c>
      <c r="Q167" s="124" t="s">
        <v>380</v>
      </c>
      <c r="R167" s="190">
        <v>1</v>
      </c>
      <c r="S167" s="276" t="s">
        <v>601</v>
      </c>
      <c r="T167" s="190">
        <v>0.27863355549368313</v>
      </c>
      <c r="U167" s="276" t="s">
        <v>601</v>
      </c>
      <c r="V167" s="190">
        <v>0.72136644450628518</v>
      </c>
      <c r="W167" s="276" t="s">
        <v>601</v>
      </c>
    </row>
    <row r="168" spans="1:23" s="99" customFormat="1" x14ac:dyDescent="0.25">
      <c r="A168" s="184" t="s">
        <v>381</v>
      </c>
      <c r="B168" s="186">
        <v>1197.0748425580575</v>
      </c>
      <c r="C168" s="278" t="s">
        <v>601</v>
      </c>
      <c r="D168" s="186">
        <v>374.31006255751362</v>
      </c>
      <c r="E168" s="278" t="s">
        <v>601</v>
      </c>
      <c r="F168" s="186">
        <v>822.76478000055113</v>
      </c>
      <c r="G168" s="278" t="s">
        <v>601</v>
      </c>
      <c r="I168" s="184" t="s">
        <v>381</v>
      </c>
      <c r="J168" s="192">
        <v>-0.24052266418971868</v>
      </c>
      <c r="K168" s="269" t="s">
        <v>601</v>
      </c>
      <c r="L168" s="192">
        <v>-0.39599576652060386</v>
      </c>
      <c r="M168" s="269" t="s">
        <v>601</v>
      </c>
      <c r="N168" s="192">
        <v>-0.13978861857312264</v>
      </c>
      <c r="O168" s="278" t="s">
        <v>601</v>
      </c>
      <c r="Q168" s="184" t="s">
        <v>381</v>
      </c>
      <c r="R168" s="192">
        <v>1</v>
      </c>
      <c r="S168" s="278" t="s">
        <v>601</v>
      </c>
      <c r="T168" s="192">
        <v>0.31268726837299632</v>
      </c>
      <c r="U168" s="278" t="s">
        <v>601</v>
      </c>
      <c r="V168" s="192">
        <v>0.68731273162700979</v>
      </c>
      <c r="W168" s="278" t="s">
        <v>601</v>
      </c>
    </row>
    <row r="169" spans="1:23" s="99" customFormat="1" x14ac:dyDescent="0.25">
      <c r="A169" s="124" t="s">
        <v>387</v>
      </c>
      <c r="B169" s="82">
        <v>1280.7782209212903</v>
      </c>
      <c r="C169" s="276" t="s">
        <v>601</v>
      </c>
      <c r="D169" s="82">
        <v>415.98021709162191</v>
      </c>
      <c r="E169" s="276" t="s">
        <v>601</v>
      </c>
      <c r="F169" s="82">
        <v>864.79800382968006</v>
      </c>
      <c r="G169" s="276" t="s">
        <v>601</v>
      </c>
      <c r="I169" s="124" t="s">
        <v>387</v>
      </c>
      <c r="J169" s="190">
        <v>-1.0045838873578794E-2</v>
      </c>
      <c r="K169" s="268" t="s">
        <v>601</v>
      </c>
      <c r="L169" s="190">
        <v>-7.056435177418785E-2</v>
      </c>
      <c r="M169" s="268" t="s">
        <v>601</v>
      </c>
      <c r="N169" s="190">
        <v>2.1962404477428032E-2</v>
      </c>
      <c r="O169" s="276" t="s">
        <v>601</v>
      </c>
      <c r="Q169" s="124" t="s">
        <v>387</v>
      </c>
      <c r="R169" s="190">
        <v>1</v>
      </c>
      <c r="S169" s="276" t="s">
        <v>601</v>
      </c>
      <c r="T169" s="190">
        <v>0.32478707889988845</v>
      </c>
      <c r="U169" s="276" t="s">
        <v>601</v>
      </c>
      <c r="V169" s="190">
        <v>0.67521292110012066</v>
      </c>
      <c r="W169" s="276" t="s">
        <v>601</v>
      </c>
    </row>
    <row r="170" spans="1:23" s="99" customFormat="1" x14ac:dyDescent="0.25">
      <c r="A170" s="124" t="s">
        <v>388</v>
      </c>
      <c r="B170" s="82">
        <v>1490.8760377873466</v>
      </c>
      <c r="C170" s="276" t="s">
        <v>601</v>
      </c>
      <c r="D170" s="82">
        <v>475.08349513630941</v>
      </c>
      <c r="E170" s="276" t="s">
        <v>601</v>
      </c>
      <c r="F170" s="82">
        <v>1015.792542650956</v>
      </c>
      <c r="G170" s="276" t="s">
        <v>601</v>
      </c>
      <c r="I170" s="124" t="s">
        <v>388</v>
      </c>
      <c r="J170" s="190">
        <v>1.0387941011855473E-2</v>
      </c>
      <c r="K170" s="268" t="s">
        <v>601</v>
      </c>
      <c r="L170" s="190">
        <v>-2.3165203017143421E-2</v>
      </c>
      <c r="M170" s="268" t="s">
        <v>601</v>
      </c>
      <c r="N170" s="190">
        <v>2.6884702921049275E-2</v>
      </c>
      <c r="O170" s="276" t="s">
        <v>601</v>
      </c>
      <c r="Q170" s="124" t="s">
        <v>388</v>
      </c>
      <c r="R170" s="190">
        <v>1</v>
      </c>
      <c r="S170" s="276" t="s">
        <v>601</v>
      </c>
      <c r="T170" s="190">
        <v>0.31866062844594034</v>
      </c>
      <c r="U170" s="276" t="s">
        <v>601</v>
      </c>
      <c r="V170" s="190">
        <v>0.68133937155400515</v>
      </c>
      <c r="W170" s="276" t="s">
        <v>601</v>
      </c>
    </row>
    <row r="171" spans="1:23" s="99" customFormat="1" x14ac:dyDescent="0.25">
      <c r="A171" s="124" t="s">
        <v>389</v>
      </c>
      <c r="B171" s="82">
        <v>1845.086806523421</v>
      </c>
      <c r="C171" s="276" t="s">
        <v>601</v>
      </c>
      <c r="D171" s="82">
        <v>627.75724684673389</v>
      </c>
      <c r="E171" s="276" t="s">
        <v>601</v>
      </c>
      <c r="F171" s="82">
        <v>1217.3295596766789</v>
      </c>
      <c r="G171" s="276" t="s">
        <v>601</v>
      </c>
      <c r="I171" s="124" t="s">
        <v>389</v>
      </c>
      <c r="J171" s="190">
        <v>0.14061797423410805</v>
      </c>
      <c r="K171" s="268" t="s">
        <v>601</v>
      </c>
      <c r="L171" s="190">
        <v>0.35696812085874341</v>
      </c>
      <c r="M171" s="268" t="s">
        <v>601</v>
      </c>
      <c r="N171" s="190">
        <v>5.3962449923717237E-2</v>
      </c>
      <c r="O171" s="276" t="s">
        <v>601</v>
      </c>
      <c r="Q171" s="124" t="s">
        <v>389</v>
      </c>
      <c r="R171" s="190">
        <v>1</v>
      </c>
      <c r="S171" s="276" t="s">
        <v>601</v>
      </c>
      <c r="T171" s="190">
        <v>0.34023182249597061</v>
      </c>
      <c r="U171" s="276" t="s">
        <v>601</v>
      </c>
      <c r="V171" s="190">
        <v>0.65976817750402483</v>
      </c>
      <c r="W171" s="276" t="s">
        <v>601</v>
      </c>
    </row>
    <row r="172" spans="1:23" s="99" customFormat="1" x14ac:dyDescent="0.25">
      <c r="A172" s="124" t="s">
        <v>390</v>
      </c>
      <c r="B172" s="82">
        <v>2462.3815437749909</v>
      </c>
      <c r="C172" s="276" t="s">
        <v>601</v>
      </c>
      <c r="D172" s="82">
        <v>891.48225819008144</v>
      </c>
      <c r="E172" s="276" t="s">
        <v>601</v>
      </c>
      <c r="F172" s="82">
        <v>1570.8992855848442</v>
      </c>
      <c r="G172" s="276" t="s">
        <v>601</v>
      </c>
      <c r="I172" s="124" t="s">
        <v>390</v>
      </c>
      <c r="J172" s="190">
        <v>2.5608649226876556E-2</v>
      </c>
      <c r="K172" s="268" t="s">
        <v>601</v>
      </c>
      <c r="L172" s="190">
        <v>0.38026306558977563</v>
      </c>
      <c r="M172" s="268" t="s">
        <v>601</v>
      </c>
      <c r="N172" s="190">
        <v>-0.10491052520746469</v>
      </c>
      <c r="O172" s="276" t="s">
        <v>601</v>
      </c>
      <c r="Q172" s="124" t="s">
        <v>390</v>
      </c>
      <c r="R172" s="190">
        <v>1</v>
      </c>
      <c r="S172" s="276" t="s">
        <v>601</v>
      </c>
      <c r="T172" s="190">
        <v>0.36204066767954296</v>
      </c>
      <c r="U172" s="276" t="s">
        <v>601</v>
      </c>
      <c r="V172" s="190">
        <v>0.63795933232043056</v>
      </c>
      <c r="W172" s="276" t="s">
        <v>601</v>
      </c>
    </row>
    <row r="173" spans="1:23" s="99" customFormat="1" x14ac:dyDescent="0.25">
      <c r="A173" s="124" t="s">
        <v>391</v>
      </c>
      <c r="B173" s="82">
        <v>2697.9549847302892</v>
      </c>
      <c r="C173" s="276" t="s">
        <v>601</v>
      </c>
      <c r="D173" s="82">
        <v>812.59015544720137</v>
      </c>
      <c r="E173" s="276" t="s">
        <v>601</v>
      </c>
      <c r="F173" s="82">
        <v>1885.3648292830999</v>
      </c>
      <c r="G173" s="276" t="s">
        <v>601</v>
      </c>
      <c r="I173" s="124" t="s">
        <v>391</v>
      </c>
      <c r="J173" s="190">
        <v>1.9962447058592403E-3</v>
      </c>
      <c r="K173" s="268" t="s">
        <v>601</v>
      </c>
      <c r="L173" s="190">
        <v>5.3077620144476034E-2</v>
      </c>
      <c r="M173" s="268" t="s">
        <v>601</v>
      </c>
      <c r="N173" s="190">
        <v>-1.8522866286520112E-2</v>
      </c>
      <c r="O173" s="276" t="s">
        <v>601</v>
      </c>
      <c r="Q173" s="124" t="s">
        <v>391</v>
      </c>
      <c r="R173" s="190">
        <v>1</v>
      </c>
      <c r="S173" s="276" t="s">
        <v>601</v>
      </c>
      <c r="T173" s="190">
        <v>0.30118744013382226</v>
      </c>
      <c r="U173" s="276" t="s">
        <v>601</v>
      </c>
      <c r="V173" s="190">
        <v>0.69881255986618218</v>
      </c>
      <c r="W173" s="276" t="s">
        <v>601</v>
      </c>
    </row>
    <row r="174" spans="1:23" s="99" customFormat="1" x14ac:dyDescent="0.25">
      <c r="A174" s="124" t="s">
        <v>392</v>
      </c>
      <c r="B174" s="82">
        <v>2754.3757150311917</v>
      </c>
      <c r="C174" s="276" t="s">
        <v>601</v>
      </c>
      <c r="D174" s="82">
        <v>650.00256030987055</v>
      </c>
      <c r="E174" s="276" t="s">
        <v>601</v>
      </c>
      <c r="F174" s="82">
        <v>2104.3731547214006</v>
      </c>
      <c r="G174" s="276" t="s">
        <v>601</v>
      </c>
      <c r="I174" s="124" t="s">
        <v>392</v>
      </c>
      <c r="J174" s="190">
        <v>1.2631140880766889E-2</v>
      </c>
      <c r="K174" s="268" t="s">
        <v>601</v>
      </c>
      <c r="L174" s="190">
        <v>-6.2941470782580722E-2</v>
      </c>
      <c r="M174" s="268" t="s">
        <v>601</v>
      </c>
      <c r="N174" s="190">
        <v>3.8501176105378621E-2</v>
      </c>
      <c r="O174" s="276" t="s">
        <v>601</v>
      </c>
      <c r="Q174" s="124" t="s">
        <v>392</v>
      </c>
      <c r="R174" s="190">
        <v>1</v>
      </c>
      <c r="S174" s="276" t="s">
        <v>601</v>
      </c>
      <c r="T174" s="190">
        <v>0.23598906887055154</v>
      </c>
      <c r="U174" s="276" t="s">
        <v>601</v>
      </c>
      <c r="V174" s="190">
        <v>0.76401093112947727</v>
      </c>
      <c r="W174" s="276" t="s">
        <v>601</v>
      </c>
    </row>
    <row r="175" spans="1:23" s="99" customFormat="1" x14ac:dyDescent="0.25">
      <c r="A175" s="124" t="s">
        <v>393</v>
      </c>
      <c r="B175" s="82">
        <v>3456.4333850454427</v>
      </c>
      <c r="C175" s="276" t="s">
        <v>601</v>
      </c>
      <c r="D175" s="82">
        <v>1028.5910151080718</v>
      </c>
      <c r="E175" s="276" t="s">
        <v>601</v>
      </c>
      <c r="F175" s="82">
        <v>2427.8423699373675</v>
      </c>
      <c r="G175" s="276" t="s">
        <v>601</v>
      </c>
      <c r="I175" s="124" t="s">
        <v>393</v>
      </c>
      <c r="J175" s="190">
        <v>-2.9914164171477742E-2</v>
      </c>
      <c r="K175" s="268" t="s">
        <v>601</v>
      </c>
      <c r="L175" s="190">
        <v>2.256498787079475E-2</v>
      </c>
      <c r="M175" s="268" t="s">
        <v>601</v>
      </c>
      <c r="N175" s="190">
        <v>-5.0557821975561135E-2</v>
      </c>
      <c r="O175" s="276" t="s">
        <v>601</v>
      </c>
      <c r="Q175" s="124" t="s">
        <v>393</v>
      </c>
      <c r="R175" s="190">
        <v>1</v>
      </c>
      <c r="S175" s="276" t="s">
        <v>601</v>
      </c>
      <c r="T175" s="190">
        <v>0.29758739733227885</v>
      </c>
      <c r="U175" s="276" t="s">
        <v>601</v>
      </c>
      <c r="V175" s="190">
        <v>0.7024126026677201</v>
      </c>
      <c r="W175" s="276" t="s">
        <v>601</v>
      </c>
    </row>
    <row r="176" spans="1:23" s="99" customFormat="1" x14ac:dyDescent="0.25">
      <c r="A176" s="124" t="s">
        <v>394</v>
      </c>
      <c r="B176" s="82">
        <v>3393.0572126904626</v>
      </c>
      <c r="C176" s="276" t="s">
        <v>601</v>
      </c>
      <c r="D176" s="82">
        <v>959.75740692171883</v>
      </c>
      <c r="E176" s="276" t="s">
        <v>601</v>
      </c>
      <c r="F176" s="82">
        <v>2433.2998057688151</v>
      </c>
      <c r="G176" s="276" t="s">
        <v>601</v>
      </c>
      <c r="I176" s="124" t="s">
        <v>394</v>
      </c>
      <c r="J176" s="190">
        <v>-1.0659887219343744E-2</v>
      </c>
      <c r="K176" s="268" t="s">
        <v>601</v>
      </c>
      <c r="L176" s="190">
        <v>0.1134019493094478</v>
      </c>
      <c r="M176" s="268" t="s">
        <v>601</v>
      </c>
      <c r="N176" s="190">
        <v>-5.2310201721416649E-2</v>
      </c>
      <c r="O176" s="276" t="s">
        <v>601</v>
      </c>
      <c r="Q176" s="124" t="s">
        <v>394</v>
      </c>
      <c r="R176" s="190">
        <v>1</v>
      </c>
      <c r="S176" s="276" t="s">
        <v>601</v>
      </c>
      <c r="T176" s="190">
        <v>0.28285918767656049</v>
      </c>
      <c r="U176" s="276" t="s">
        <v>601</v>
      </c>
      <c r="V176" s="190">
        <v>0.7171408123234605</v>
      </c>
      <c r="W176" s="276" t="s">
        <v>601</v>
      </c>
    </row>
    <row r="177" spans="1:23" s="99" customFormat="1" x14ac:dyDescent="0.25">
      <c r="A177" s="124" t="s">
        <v>395</v>
      </c>
      <c r="B177" s="82">
        <v>2751.1078679337734</v>
      </c>
      <c r="C177" s="276" t="s">
        <v>601</v>
      </c>
      <c r="D177" s="82">
        <v>743.63381792089365</v>
      </c>
      <c r="E177" s="276" t="s">
        <v>601</v>
      </c>
      <c r="F177" s="82">
        <v>2007.4740500130595</v>
      </c>
      <c r="G177" s="276" t="s">
        <v>601</v>
      </c>
      <c r="I177" s="124" t="s">
        <v>395</v>
      </c>
      <c r="J177" s="190">
        <v>8.0322829665120166E-2</v>
      </c>
      <c r="K177" s="268" t="s">
        <v>601</v>
      </c>
      <c r="L177" s="190">
        <v>0.35979538212597206</v>
      </c>
      <c r="M177" s="268" t="s">
        <v>601</v>
      </c>
      <c r="N177" s="190">
        <v>3.8931103060797501E-3</v>
      </c>
      <c r="O177" s="276" t="s">
        <v>601</v>
      </c>
      <c r="Q177" s="124" t="s">
        <v>395</v>
      </c>
      <c r="R177" s="190">
        <v>1</v>
      </c>
      <c r="S177" s="276" t="s">
        <v>601</v>
      </c>
      <c r="T177" s="190">
        <v>0.27030340270859743</v>
      </c>
      <c r="U177" s="276" t="s">
        <v>601</v>
      </c>
      <c r="V177" s="190">
        <v>0.72969659729146785</v>
      </c>
      <c r="W177" s="276" t="s">
        <v>601</v>
      </c>
    </row>
    <row r="178" spans="1:23" s="99" customFormat="1" x14ac:dyDescent="0.25">
      <c r="A178" s="124" t="s">
        <v>396</v>
      </c>
      <c r="B178" s="82">
        <v>2330.918235456094</v>
      </c>
      <c r="C178" s="276" t="s">
        <v>601</v>
      </c>
      <c r="D178" s="82">
        <v>665.70323982240052</v>
      </c>
      <c r="E178" s="276" t="s">
        <v>601</v>
      </c>
      <c r="F178" s="82">
        <v>1665.2149956336582</v>
      </c>
      <c r="G178" s="276" t="s">
        <v>601</v>
      </c>
      <c r="I178" s="124" t="s">
        <v>396</v>
      </c>
      <c r="J178" s="190">
        <v>0.1328044493403433</v>
      </c>
      <c r="K178" s="268" t="s">
        <v>601</v>
      </c>
      <c r="L178" s="190">
        <v>0.18743891611176156</v>
      </c>
      <c r="M178" s="268" t="s">
        <v>601</v>
      </c>
      <c r="N178" s="190">
        <v>0.11234447474792786</v>
      </c>
      <c r="O178" s="276" t="s">
        <v>601</v>
      </c>
      <c r="Q178" s="124" t="s">
        <v>396</v>
      </c>
      <c r="R178" s="190">
        <v>1</v>
      </c>
      <c r="S178" s="276" t="s">
        <v>601</v>
      </c>
      <c r="T178" s="190">
        <v>0.2855969933634937</v>
      </c>
      <c r="U178" s="276" t="s">
        <v>601</v>
      </c>
      <c r="V178" s="190">
        <v>0.71440300663649114</v>
      </c>
      <c r="W178" s="276" t="s">
        <v>601</v>
      </c>
    </row>
    <row r="179" spans="1:23" s="99" customFormat="1" x14ac:dyDescent="0.25">
      <c r="A179" s="124" t="s">
        <v>397</v>
      </c>
      <c r="B179" s="82">
        <v>1542.2095331606761</v>
      </c>
      <c r="C179" s="276" t="s">
        <v>601</v>
      </c>
      <c r="D179" s="82">
        <v>507.57606340839101</v>
      </c>
      <c r="E179" s="276" t="s">
        <v>601</v>
      </c>
      <c r="F179" s="82">
        <v>1034.6334697522766</v>
      </c>
      <c r="G179" s="276" t="s">
        <v>601</v>
      </c>
      <c r="I179" s="124" t="s">
        <v>397</v>
      </c>
      <c r="J179" s="190">
        <v>0.133511134982643</v>
      </c>
      <c r="K179" s="268" t="s">
        <v>601</v>
      </c>
      <c r="L179" s="190">
        <v>0.3389061109803666</v>
      </c>
      <c r="M179" s="268" t="s">
        <v>601</v>
      </c>
      <c r="N179" s="190">
        <v>5.4175683661609408E-2</v>
      </c>
      <c r="O179" s="276" t="s">
        <v>601</v>
      </c>
      <c r="Q179" s="124" t="s">
        <v>397</v>
      </c>
      <c r="R179" s="190">
        <v>1</v>
      </c>
      <c r="S179" s="276" t="s">
        <v>601</v>
      </c>
      <c r="T179" s="190">
        <v>0.32912263378902928</v>
      </c>
      <c r="U179" s="276" t="s">
        <v>601</v>
      </c>
      <c r="V179" s="190">
        <v>0.67087736621096528</v>
      </c>
      <c r="W179" s="276" t="s">
        <v>601</v>
      </c>
    </row>
    <row r="180" spans="1:23" s="99" customFormat="1" x14ac:dyDescent="0.25">
      <c r="A180" s="184" t="s">
        <v>398</v>
      </c>
      <c r="B180" s="186">
        <v>1490.4846474512271</v>
      </c>
      <c r="C180" s="278" t="s">
        <v>601</v>
      </c>
      <c r="D180" s="186">
        <v>521.16231745239736</v>
      </c>
      <c r="E180" s="278" t="s">
        <v>601</v>
      </c>
      <c r="F180" s="186">
        <v>969.3223299988349</v>
      </c>
      <c r="G180" s="278" t="s">
        <v>601</v>
      </c>
      <c r="I180" s="184" t="s">
        <v>398</v>
      </c>
      <c r="J180" s="192">
        <v>0.24510564791936917</v>
      </c>
      <c r="K180" s="269" t="s">
        <v>601</v>
      </c>
      <c r="L180" s="192">
        <v>0.39232783081357736</v>
      </c>
      <c r="M180" s="269" t="s">
        <v>601</v>
      </c>
      <c r="N180" s="192">
        <v>0.17812812794221156</v>
      </c>
      <c r="O180" s="278" t="s">
        <v>601</v>
      </c>
      <c r="Q180" s="184" t="s">
        <v>398</v>
      </c>
      <c r="R180" s="192">
        <v>1</v>
      </c>
      <c r="S180" s="278" t="s">
        <v>601</v>
      </c>
      <c r="T180" s="192">
        <v>0.34965963476618184</v>
      </c>
      <c r="U180" s="278" t="s">
        <v>601</v>
      </c>
      <c r="V180" s="192">
        <v>0.65034036523382166</v>
      </c>
      <c r="W180" s="278" t="s">
        <v>601</v>
      </c>
    </row>
    <row r="181" spans="1:23" s="99" customFormat="1" x14ac:dyDescent="0.25">
      <c r="A181" s="124" t="s">
        <v>404</v>
      </c>
      <c r="B181" s="82">
        <v>1360.0257867068167</v>
      </c>
      <c r="C181" s="276" t="s">
        <v>601</v>
      </c>
      <c r="D181" s="82">
        <v>449.69708670711105</v>
      </c>
      <c r="E181" s="276" t="s">
        <v>601</v>
      </c>
      <c r="F181" s="82">
        <v>910.3286999996933</v>
      </c>
      <c r="G181" s="276" t="s">
        <v>601</v>
      </c>
      <c r="I181" s="124" t="s">
        <v>404</v>
      </c>
      <c r="J181" s="190">
        <v>6.1874541970679209E-2</v>
      </c>
      <c r="K181" s="268" t="s">
        <v>601</v>
      </c>
      <c r="L181" s="190">
        <v>8.105402187446531E-2</v>
      </c>
      <c r="M181" s="268" t="s">
        <v>601</v>
      </c>
      <c r="N181" s="190">
        <v>5.2648937634435677E-2</v>
      </c>
      <c r="O181" s="276" t="s">
        <v>601</v>
      </c>
      <c r="Q181" s="124" t="s">
        <v>404</v>
      </c>
      <c r="R181" s="190">
        <v>1</v>
      </c>
      <c r="S181" s="276" t="s">
        <v>601</v>
      </c>
      <c r="T181" s="190">
        <v>0.33065335312208538</v>
      </c>
      <c r="U181" s="276" t="s">
        <v>601</v>
      </c>
      <c r="V181" s="190">
        <v>0.66934664687790557</v>
      </c>
      <c r="W181" s="276" t="s">
        <v>601</v>
      </c>
    </row>
    <row r="182" spans="1:23" s="99" customFormat="1" x14ac:dyDescent="0.25">
      <c r="A182" s="124" t="s">
        <v>405</v>
      </c>
      <c r="B182" s="82">
        <v>1629.4861718123948</v>
      </c>
      <c r="C182" s="276" t="s">
        <v>601</v>
      </c>
      <c r="D182" s="82">
        <v>599.19407181274835</v>
      </c>
      <c r="E182" s="276" t="s">
        <v>601</v>
      </c>
      <c r="F182" s="82">
        <v>1030.2920999997186</v>
      </c>
      <c r="G182" s="276" t="s">
        <v>601</v>
      </c>
      <c r="I182" s="124" t="s">
        <v>405</v>
      </c>
      <c r="J182" s="190">
        <v>9.2972273020608398E-2</v>
      </c>
      <c r="K182" s="268" t="s">
        <v>601</v>
      </c>
      <c r="L182" s="190">
        <v>0.2612395041019675</v>
      </c>
      <c r="M182" s="268" t="s">
        <v>601</v>
      </c>
      <c r="N182" s="190">
        <v>1.427413250241294E-2</v>
      </c>
      <c r="O182" s="276" t="s">
        <v>601</v>
      </c>
      <c r="Q182" s="124" t="s">
        <v>405</v>
      </c>
      <c r="R182" s="190">
        <v>1</v>
      </c>
      <c r="S182" s="276" t="s">
        <v>601</v>
      </c>
      <c r="T182" s="190">
        <v>0.36771964204292401</v>
      </c>
      <c r="U182" s="276" t="s">
        <v>601</v>
      </c>
      <c r="V182" s="190">
        <v>0.63228035795712034</v>
      </c>
      <c r="W182" s="276" t="s">
        <v>601</v>
      </c>
    </row>
    <row r="183" spans="1:23" s="99" customFormat="1" x14ac:dyDescent="0.25">
      <c r="A183" s="124" t="s">
        <v>406</v>
      </c>
      <c r="B183" s="82">
        <v>1969.5025714332126</v>
      </c>
      <c r="C183" s="276" t="s">
        <v>601</v>
      </c>
      <c r="D183" s="82">
        <v>688.63165143498486</v>
      </c>
      <c r="E183" s="276" t="s">
        <v>601</v>
      </c>
      <c r="F183" s="82">
        <v>1280.87091999825</v>
      </c>
      <c r="G183" s="276" t="s">
        <v>601</v>
      </c>
      <c r="I183" s="124" t="s">
        <v>406</v>
      </c>
      <c r="J183" s="190">
        <v>6.7430846326531402E-2</v>
      </c>
      <c r="K183" s="268" t="s">
        <v>601</v>
      </c>
      <c r="L183" s="190">
        <v>9.6971249466297982E-2</v>
      </c>
      <c r="M183" s="268" t="s">
        <v>601</v>
      </c>
      <c r="N183" s="190">
        <v>5.2197336223764657E-2</v>
      </c>
      <c r="O183" s="276" t="s">
        <v>601</v>
      </c>
      <c r="Q183" s="124" t="s">
        <v>406</v>
      </c>
      <c r="R183" s="190">
        <v>1</v>
      </c>
      <c r="S183" s="276" t="s">
        <v>601</v>
      </c>
      <c r="T183" s="190">
        <v>0.34964750055333293</v>
      </c>
      <c r="U183" s="276" t="s">
        <v>601</v>
      </c>
      <c r="V183" s="190">
        <v>0.65035249944667839</v>
      </c>
      <c r="W183" s="276" t="s">
        <v>601</v>
      </c>
    </row>
    <row r="184" spans="1:23" s="99" customFormat="1" x14ac:dyDescent="0.25">
      <c r="A184" s="124" t="s">
        <v>407</v>
      </c>
      <c r="B184" s="82">
        <v>2509.7674886600726</v>
      </c>
      <c r="C184" s="276" t="s">
        <v>601</v>
      </c>
      <c r="D184" s="82">
        <v>838.34123866106154</v>
      </c>
      <c r="E184" s="276" t="s">
        <v>601</v>
      </c>
      <c r="F184" s="82">
        <v>1671.4262499992751</v>
      </c>
      <c r="G184" s="276" t="s">
        <v>601</v>
      </c>
      <c r="I184" s="124" t="s">
        <v>407</v>
      </c>
      <c r="J184" s="190">
        <v>1.9243949015486761E-2</v>
      </c>
      <c r="K184" s="268" t="s">
        <v>601</v>
      </c>
      <c r="L184" s="190">
        <v>-5.9609733161609668E-2</v>
      </c>
      <c r="M184" s="268" t="s">
        <v>601</v>
      </c>
      <c r="N184" s="190">
        <v>6.3993258725689062E-2</v>
      </c>
      <c r="O184" s="276" t="s">
        <v>601</v>
      </c>
      <c r="Q184" s="124" t="s">
        <v>407</v>
      </c>
      <c r="R184" s="190">
        <v>1</v>
      </c>
      <c r="S184" s="276" t="s">
        <v>601</v>
      </c>
      <c r="T184" s="190">
        <v>0.33403143615851022</v>
      </c>
      <c r="U184" s="276" t="s">
        <v>601</v>
      </c>
      <c r="V184" s="190">
        <v>0.66596856384159497</v>
      </c>
      <c r="W184" s="276" t="s">
        <v>601</v>
      </c>
    </row>
    <row r="185" spans="1:23" s="99" customFormat="1" x14ac:dyDescent="0.25">
      <c r="A185" s="124" t="s">
        <v>408</v>
      </c>
      <c r="B185" s="82">
        <v>2665.3063093718661</v>
      </c>
      <c r="C185" s="276" t="s">
        <v>601</v>
      </c>
      <c r="D185" s="82">
        <v>830.17699936880229</v>
      </c>
      <c r="E185" s="276" t="s">
        <v>601</v>
      </c>
      <c r="F185" s="82">
        <v>1835.1293100030912</v>
      </c>
      <c r="G185" s="276" t="s">
        <v>601</v>
      </c>
      <c r="I185" s="124" t="s">
        <v>408</v>
      </c>
      <c r="J185" s="190">
        <v>-1.2101267642790847E-2</v>
      </c>
      <c r="K185" s="268" t="s">
        <v>601</v>
      </c>
      <c r="L185" s="190">
        <v>2.1642944851974155E-2</v>
      </c>
      <c r="M185" s="268" t="s">
        <v>601</v>
      </c>
      <c r="N185" s="190">
        <v>-2.6644985893319428E-2</v>
      </c>
      <c r="O185" s="276" t="s">
        <v>601</v>
      </c>
      <c r="Q185" s="124" t="s">
        <v>408</v>
      </c>
      <c r="R185" s="190">
        <v>1</v>
      </c>
      <c r="S185" s="276" t="s">
        <v>601</v>
      </c>
      <c r="T185" s="190">
        <v>0.31147526888361676</v>
      </c>
      <c r="U185" s="276" t="s">
        <v>601</v>
      </c>
      <c r="V185" s="190">
        <v>0.68852473111639345</v>
      </c>
      <c r="W185" s="276" t="s">
        <v>601</v>
      </c>
    </row>
    <row r="186" spans="1:23" s="99" customFormat="1" x14ac:dyDescent="0.25">
      <c r="A186" s="124" t="s">
        <v>409</v>
      </c>
      <c r="B186" s="82">
        <v>2818.8978748484774</v>
      </c>
      <c r="C186" s="276" t="s">
        <v>601</v>
      </c>
      <c r="D186" s="82">
        <v>642.17208412673858</v>
      </c>
      <c r="E186" s="276" t="s">
        <v>601</v>
      </c>
      <c r="F186" s="82">
        <v>2176.7257907218545</v>
      </c>
      <c r="G186" s="276" t="s">
        <v>601</v>
      </c>
      <c r="I186" s="124" t="s">
        <v>409</v>
      </c>
      <c r="J186" s="190">
        <v>2.3425329908761228E-2</v>
      </c>
      <c r="K186" s="268" t="s">
        <v>601</v>
      </c>
      <c r="L186" s="190">
        <v>-1.204683898383252E-2</v>
      </c>
      <c r="M186" s="268" t="s">
        <v>601</v>
      </c>
      <c r="N186" s="190">
        <v>3.4382037158249501E-2</v>
      </c>
      <c r="O186" s="276" t="s">
        <v>601</v>
      </c>
      <c r="Q186" s="124" t="s">
        <v>409</v>
      </c>
      <c r="R186" s="190">
        <v>1</v>
      </c>
      <c r="S186" s="276" t="s">
        <v>601</v>
      </c>
      <c r="T186" s="190">
        <v>0.22780963079808519</v>
      </c>
      <c r="U186" s="276" t="s">
        <v>601</v>
      </c>
      <c r="V186" s="190">
        <v>0.77219036920195583</v>
      </c>
      <c r="W186" s="276" t="s">
        <v>601</v>
      </c>
    </row>
    <row r="187" spans="1:23" s="99" customFormat="1" x14ac:dyDescent="0.25">
      <c r="A187" s="124" t="s">
        <v>410</v>
      </c>
      <c r="B187" s="82">
        <v>3408.2465402182424</v>
      </c>
      <c r="C187" s="276" t="s">
        <v>601</v>
      </c>
      <c r="D187" s="82">
        <v>1029.6531802184893</v>
      </c>
      <c r="E187" s="276" t="s">
        <v>601</v>
      </c>
      <c r="F187" s="82">
        <v>2378.5933599999407</v>
      </c>
      <c r="G187" s="276" t="s">
        <v>601</v>
      </c>
      <c r="I187" s="124" t="s">
        <v>410</v>
      </c>
      <c r="J187" s="190">
        <v>-1.3941204547926467E-2</v>
      </c>
      <c r="K187" s="268" t="s">
        <v>601</v>
      </c>
      <c r="L187" s="190">
        <v>1.0326408599883319E-3</v>
      </c>
      <c r="M187" s="268" t="s">
        <v>601</v>
      </c>
      <c r="N187" s="190">
        <v>-2.028509368946263E-2</v>
      </c>
      <c r="O187" s="276" t="s">
        <v>601</v>
      </c>
      <c r="Q187" s="124" t="s">
        <v>410</v>
      </c>
      <c r="R187" s="190">
        <v>1</v>
      </c>
      <c r="S187" s="276" t="s">
        <v>601</v>
      </c>
      <c r="T187" s="190">
        <v>0.3021064257143079</v>
      </c>
      <c r="U187" s="276" t="s">
        <v>601</v>
      </c>
      <c r="V187" s="190">
        <v>0.69789357428574716</v>
      </c>
      <c r="W187" s="276" t="s">
        <v>601</v>
      </c>
    </row>
    <row r="188" spans="1:23" s="99" customFormat="1" x14ac:dyDescent="0.25">
      <c r="A188" s="124" t="s">
        <v>411</v>
      </c>
      <c r="B188" s="82">
        <v>3076.5383607031736</v>
      </c>
      <c r="C188" s="276" t="s">
        <v>601</v>
      </c>
      <c r="D188" s="82">
        <v>713.20757070361401</v>
      </c>
      <c r="E188" s="276" t="s">
        <v>601</v>
      </c>
      <c r="F188" s="82">
        <v>2363.3307899996144</v>
      </c>
      <c r="G188" s="276" t="s">
        <v>601</v>
      </c>
      <c r="I188" s="124" t="s">
        <v>411</v>
      </c>
      <c r="J188" s="190">
        <v>-9.328426611949503E-2</v>
      </c>
      <c r="K188" s="268" t="s">
        <v>601</v>
      </c>
      <c r="L188" s="190">
        <v>-0.25688766186121681</v>
      </c>
      <c r="M188" s="268" t="s">
        <v>601</v>
      </c>
      <c r="N188" s="190">
        <v>-2.8754786238555319E-2</v>
      </c>
      <c r="O188" s="276" t="s">
        <v>601</v>
      </c>
      <c r="Q188" s="124" t="s">
        <v>411</v>
      </c>
      <c r="R188" s="190">
        <v>1</v>
      </c>
      <c r="S188" s="276" t="s">
        <v>601</v>
      </c>
      <c r="T188" s="190">
        <v>0.23182144575652336</v>
      </c>
      <c r="U188" s="276" t="s">
        <v>601</v>
      </c>
      <c r="V188" s="190">
        <v>0.76817855424349446</v>
      </c>
      <c r="W188" s="276" t="s">
        <v>601</v>
      </c>
    </row>
    <row r="189" spans="1:23" s="99" customFormat="1" x14ac:dyDescent="0.25">
      <c r="A189" s="124" t="s">
        <v>412</v>
      </c>
      <c r="B189" s="82">
        <v>2785.984465890268</v>
      </c>
      <c r="C189" s="276" t="s">
        <v>601</v>
      </c>
      <c r="D189" s="82">
        <v>774.28086588697363</v>
      </c>
      <c r="E189" s="276" t="s">
        <v>601</v>
      </c>
      <c r="F189" s="82">
        <v>2011.7036000030698</v>
      </c>
      <c r="G189" s="276" t="s">
        <v>601</v>
      </c>
      <c r="I189" s="124" t="s">
        <v>412</v>
      </c>
      <c r="J189" s="190">
        <v>1.2677292069499524E-2</v>
      </c>
      <c r="K189" s="268" t="s">
        <v>601</v>
      </c>
      <c r="L189" s="190">
        <v>4.1212552774650968E-2</v>
      </c>
      <c r="M189" s="268" t="s">
        <v>601</v>
      </c>
      <c r="N189" s="190">
        <v>2.1069014515942008E-3</v>
      </c>
      <c r="O189" s="276" t="s">
        <v>601</v>
      </c>
      <c r="Q189" s="124" t="s">
        <v>412</v>
      </c>
      <c r="R189" s="190">
        <v>1</v>
      </c>
      <c r="S189" s="276" t="s">
        <v>601</v>
      </c>
      <c r="T189" s="190">
        <v>0.27792002265868715</v>
      </c>
      <c r="U189" s="276" t="s">
        <v>601</v>
      </c>
      <c r="V189" s="190">
        <v>0.7220799773412323</v>
      </c>
      <c r="W189" s="276" t="s">
        <v>601</v>
      </c>
    </row>
    <row r="190" spans="1:23" s="99" customFormat="1" x14ac:dyDescent="0.25">
      <c r="A190" s="124" t="s">
        <v>413</v>
      </c>
      <c r="B190" s="82">
        <v>2392.5564751341444</v>
      </c>
      <c r="C190" s="276" t="s">
        <v>601</v>
      </c>
      <c r="D190" s="82">
        <v>716.12670513255318</v>
      </c>
      <c r="E190" s="276" t="s">
        <v>601</v>
      </c>
      <c r="F190" s="82">
        <v>1676.4297700016061</v>
      </c>
      <c r="G190" s="276" t="s">
        <v>601</v>
      </c>
      <c r="I190" s="124" t="s">
        <v>413</v>
      </c>
      <c r="J190" s="190">
        <v>2.6443758833089026E-2</v>
      </c>
      <c r="K190" s="268" t="s">
        <v>601</v>
      </c>
      <c r="L190" s="190">
        <v>7.5744659622814847E-2</v>
      </c>
      <c r="M190" s="268" t="s">
        <v>601</v>
      </c>
      <c r="N190" s="190">
        <v>6.7347305887552888E-3</v>
      </c>
      <c r="O190" s="276" t="s">
        <v>601</v>
      </c>
      <c r="Q190" s="124" t="s">
        <v>413</v>
      </c>
      <c r="R190" s="190">
        <v>1</v>
      </c>
      <c r="S190" s="276" t="s">
        <v>601</v>
      </c>
      <c r="T190" s="190">
        <v>0.29931444150859671</v>
      </c>
      <c r="U190" s="276" t="s">
        <v>601</v>
      </c>
      <c r="V190" s="190">
        <v>0.70068555849140957</v>
      </c>
      <c r="W190" s="276" t="s">
        <v>601</v>
      </c>
    </row>
    <row r="191" spans="1:23" s="99" customFormat="1" x14ac:dyDescent="0.25">
      <c r="A191" s="124" t="s">
        <v>414</v>
      </c>
      <c r="B191" s="82">
        <v>1660.5883662890976</v>
      </c>
      <c r="C191" s="276" t="s">
        <v>601</v>
      </c>
      <c r="D191" s="82">
        <v>613.43508954437573</v>
      </c>
      <c r="E191" s="276" t="s">
        <v>601</v>
      </c>
      <c r="F191" s="82">
        <v>1047.1532767447702</v>
      </c>
      <c r="G191" s="276" t="s">
        <v>601</v>
      </c>
      <c r="I191" s="124" t="s">
        <v>414</v>
      </c>
      <c r="J191" s="190">
        <v>7.6759240935186268E-2</v>
      </c>
      <c r="K191" s="268" t="s">
        <v>601</v>
      </c>
      <c r="L191" s="190">
        <v>0.20855795567887436</v>
      </c>
      <c r="M191" s="268" t="s">
        <v>601</v>
      </c>
      <c r="N191" s="190">
        <v>1.2100717170391961E-2</v>
      </c>
      <c r="O191" s="276" t="s">
        <v>601</v>
      </c>
      <c r="Q191" s="124" t="s">
        <v>414</v>
      </c>
      <c r="R191" s="190">
        <v>1</v>
      </c>
      <c r="S191" s="276" t="s">
        <v>601</v>
      </c>
      <c r="T191" s="190">
        <v>0.36940827841352025</v>
      </c>
      <c r="U191" s="276" t="s">
        <v>601</v>
      </c>
      <c r="V191" s="190">
        <v>0.63059172158650889</v>
      </c>
      <c r="W191" s="276" t="s">
        <v>601</v>
      </c>
    </row>
    <row r="192" spans="1:23" s="99" customFormat="1" x14ac:dyDescent="0.25">
      <c r="A192" s="184" t="s">
        <v>415</v>
      </c>
      <c r="B192" s="186">
        <v>1633.5273754955072</v>
      </c>
      <c r="C192" s="278" t="s">
        <v>601</v>
      </c>
      <c r="D192" s="186">
        <v>640.35876224015999</v>
      </c>
      <c r="E192" s="278" t="s">
        <v>601</v>
      </c>
      <c r="F192" s="186">
        <v>993.16861325540992</v>
      </c>
      <c r="G192" s="278" t="s">
        <v>601</v>
      </c>
      <c r="I192" s="184" t="s">
        <v>415</v>
      </c>
      <c r="J192" s="192">
        <v>9.5970614852616931E-2</v>
      </c>
      <c r="K192" s="269" t="s">
        <v>601</v>
      </c>
      <c r="L192" s="192">
        <v>0.22871270772305974</v>
      </c>
      <c r="M192" s="269" t="s">
        <v>601</v>
      </c>
      <c r="N192" s="192">
        <v>2.4600984129400594E-2</v>
      </c>
      <c r="O192" s="278" t="s">
        <v>601</v>
      </c>
      <c r="Q192" s="184" t="s">
        <v>415</v>
      </c>
      <c r="R192" s="192">
        <v>1</v>
      </c>
      <c r="S192" s="278" t="s">
        <v>601</v>
      </c>
      <c r="T192" s="192">
        <v>0.39200981376018651</v>
      </c>
      <c r="U192" s="278" t="s">
        <v>601</v>
      </c>
      <c r="V192" s="192">
        <v>0.6079901862398519</v>
      </c>
      <c r="W192" s="278" t="s">
        <v>601</v>
      </c>
    </row>
    <row r="193" spans="1:23" s="99" customFormat="1" x14ac:dyDescent="0.25">
      <c r="A193" s="124" t="s">
        <v>422</v>
      </c>
      <c r="B193" s="82">
        <v>1423.1392457424854</v>
      </c>
      <c r="C193" s="276" t="s">
        <v>601</v>
      </c>
      <c r="D193" s="82">
        <v>552.98263095320112</v>
      </c>
      <c r="E193" s="276" t="s">
        <v>601</v>
      </c>
      <c r="F193" s="82">
        <v>870.15661478923778</v>
      </c>
      <c r="G193" s="276" t="s">
        <v>601</v>
      </c>
      <c r="I193" s="124" t="s">
        <v>422</v>
      </c>
      <c r="J193" s="190">
        <v>4.6406075276331782E-2</v>
      </c>
      <c r="K193" s="268" t="s">
        <v>601</v>
      </c>
      <c r="L193" s="190">
        <v>0.22967803728148284</v>
      </c>
      <c r="M193" s="268" t="s">
        <v>601</v>
      </c>
      <c r="N193" s="190">
        <v>-4.4129208724792646E-2</v>
      </c>
      <c r="O193" s="276" t="s">
        <v>601</v>
      </c>
      <c r="Q193" s="124" t="s">
        <v>422</v>
      </c>
      <c r="R193" s="190">
        <v>1</v>
      </c>
      <c r="S193" s="276" t="s">
        <v>601</v>
      </c>
      <c r="T193" s="190">
        <v>0.38856537236782968</v>
      </c>
      <c r="U193" s="276" t="s">
        <v>601</v>
      </c>
      <c r="V193" s="190">
        <v>0.61143462763213763</v>
      </c>
      <c r="W193" s="276" t="s">
        <v>601</v>
      </c>
    </row>
    <row r="194" spans="1:23" s="99" customFormat="1" x14ac:dyDescent="0.25">
      <c r="A194" s="124" t="s">
        <v>423</v>
      </c>
      <c r="B194" s="82">
        <v>1619.7059664937105</v>
      </c>
      <c r="C194" s="276" t="s">
        <v>601</v>
      </c>
      <c r="D194" s="82">
        <v>653.35002646962914</v>
      </c>
      <c r="E194" s="276" t="s">
        <v>601</v>
      </c>
      <c r="F194" s="82">
        <v>966.35594002412711</v>
      </c>
      <c r="G194" s="276" t="s">
        <v>601</v>
      </c>
      <c r="I194" s="124" t="s">
        <v>423</v>
      </c>
      <c r="J194" s="190">
        <v>-6.0020179906198345E-3</v>
      </c>
      <c r="K194" s="268" t="s">
        <v>601</v>
      </c>
      <c r="L194" s="190">
        <v>9.0381325858318595E-2</v>
      </c>
      <c r="M194" s="268" t="s">
        <v>601</v>
      </c>
      <c r="N194" s="190">
        <v>-6.2056343027000693E-2</v>
      </c>
      <c r="O194" s="276" t="s">
        <v>601</v>
      </c>
      <c r="Q194" s="124" t="s">
        <v>423</v>
      </c>
      <c r="R194" s="190">
        <v>1</v>
      </c>
      <c r="S194" s="276" t="s">
        <v>601</v>
      </c>
      <c r="T194" s="190">
        <v>0.4033756990375118</v>
      </c>
      <c r="U194" s="276" t="s">
        <v>601</v>
      </c>
      <c r="V194" s="190">
        <v>0.5966243009625164</v>
      </c>
      <c r="W194" s="276" t="s">
        <v>601</v>
      </c>
    </row>
    <row r="195" spans="1:23" s="99" customFormat="1" x14ac:dyDescent="0.25">
      <c r="A195" s="124" t="s">
        <v>424</v>
      </c>
      <c r="B195" s="82">
        <v>645.50704526692778</v>
      </c>
      <c r="C195" s="276" t="s">
        <v>601</v>
      </c>
      <c r="D195" s="82">
        <v>246.36667526680694</v>
      </c>
      <c r="E195" s="276" t="s">
        <v>601</v>
      </c>
      <c r="F195" s="82">
        <v>399.1403700001149</v>
      </c>
      <c r="G195" s="276" t="s">
        <v>601</v>
      </c>
      <c r="I195" s="124" t="s">
        <v>424</v>
      </c>
      <c r="J195" s="190">
        <v>-0.67224869130422582</v>
      </c>
      <c r="K195" s="268" t="s">
        <v>601</v>
      </c>
      <c r="L195" s="190">
        <v>-0.64223736339533199</v>
      </c>
      <c r="M195" s="268" t="s">
        <v>601</v>
      </c>
      <c r="N195" s="190">
        <v>-0.68838361167520279</v>
      </c>
      <c r="O195" s="276" t="s">
        <v>601</v>
      </c>
      <c r="Q195" s="124" t="s">
        <v>424</v>
      </c>
      <c r="R195" s="190">
        <v>1</v>
      </c>
      <c r="S195" s="276" t="s">
        <v>601</v>
      </c>
      <c r="T195" s="190">
        <v>0.381663805334503</v>
      </c>
      <c r="U195" s="276" t="s">
        <v>601</v>
      </c>
      <c r="V195" s="190">
        <v>0.61833619466548784</v>
      </c>
      <c r="W195" s="276" t="s">
        <v>601</v>
      </c>
    </row>
    <row r="196" spans="1:23" s="99" customFormat="1" x14ac:dyDescent="0.25">
      <c r="A196" s="124" t="s">
        <v>425</v>
      </c>
      <c r="B196" s="82" t="s">
        <v>602</v>
      </c>
      <c r="C196" s="276" t="s">
        <v>601</v>
      </c>
      <c r="D196" s="82" t="s">
        <v>602</v>
      </c>
      <c r="E196" s="276" t="s">
        <v>601</v>
      </c>
      <c r="F196" s="82" t="s">
        <v>602</v>
      </c>
      <c r="G196" s="276" t="s">
        <v>601</v>
      </c>
      <c r="I196" s="124" t="s">
        <v>425</v>
      </c>
      <c r="J196" s="190" t="s">
        <v>603</v>
      </c>
      <c r="K196" s="268" t="s">
        <v>601</v>
      </c>
      <c r="L196" s="190" t="s">
        <v>603</v>
      </c>
      <c r="M196" s="268" t="s">
        <v>601</v>
      </c>
      <c r="N196" s="190" t="s">
        <v>603</v>
      </c>
      <c r="O196" s="276" t="s">
        <v>601</v>
      </c>
      <c r="Q196" s="124" t="s">
        <v>425</v>
      </c>
      <c r="R196" s="190" t="s">
        <v>603</v>
      </c>
      <c r="S196" s="276" t="s">
        <v>601</v>
      </c>
      <c r="T196" s="190" t="s">
        <v>603</v>
      </c>
      <c r="U196" s="276" t="s">
        <v>601</v>
      </c>
      <c r="V196" s="190" t="s">
        <v>603</v>
      </c>
      <c r="W196" s="276" t="s">
        <v>601</v>
      </c>
    </row>
    <row r="197" spans="1:23" s="99" customFormat="1" x14ac:dyDescent="0.25">
      <c r="A197" s="124" t="s">
        <v>426</v>
      </c>
      <c r="B197" s="82" t="s">
        <v>602</v>
      </c>
      <c r="C197" s="276" t="s">
        <v>601</v>
      </c>
      <c r="D197" s="82" t="s">
        <v>602</v>
      </c>
      <c r="E197" s="276" t="s">
        <v>601</v>
      </c>
      <c r="F197" s="82" t="s">
        <v>602</v>
      </c>
      <c r="G197" s="276" t="s">
        <v>601</v>
      </c>
      <c r="I197" s="124" t="s">
        <v>426</v>
      </c>
      <c r="J197" s="190" t="s">
        <v>603</v>
      </c>
      <c r="K197" s="268" t="s">
        <v>601</v>
      </c>
      <c r="L197" s="190" t="s">
        <v>603</v>
      </c>
      <c r="M197" s="268" t="s">
        <v>601</v>
      </c>
      <c r="N197" s="190" t="s">
        <v>603</v>
      </c>
      <c r="O197" s="276" t="s">
        <v>601</v>
      </c>
      <c r="Q197" s="124" t="s">
        <v>426</v>
      </c>
      <c r="R197" s="190" t="s">
        <v>603</v>
      </c>
      <c r="S197" s="276" t="s">
        <v>601</v>
      </c>
      <c r="T197" s="190" t="s">
        <v>603</v>
      </c>
      <c r="U197" s="276" t="s">
        <v>601</v>
      </c>
      <c r="V197" s="190" t="s">
        <v>603</v>
      </c>
      <c r="W197" s="276" t="s">
        <v>601</v>
      </c>
    </row>
    <row r="198" spans="1:23" s="99" customFormat="1" x14ac:dyDescent="0.25">
      <c r="A198" s="124" t="s">
        <v>427</v>
      </c>
      <c r="B198" s="82">
        <v>224.26325570597999</v>
      </c>
      <c r="C198" s="276" t="s">
        <v>601</v>
      </c>
      <c r="D198" s="82">
        <v>147.48350570567052</v>
      </c>
      <c r="E198" s="276" t="s">
        <v>601</v>
      </c>
      <c r="F198" s="82">
        <v>76.779750000309846</v>
      </c>
      <c r="G198" s="276" t="s">
        <v>601</v>
      </c>
      <c r="I198" s="124" t="s">
        <v>427</v>
      </c>
      <c r="J198" s="190">
        <v>-0.92044292994543664</v>
      </c>
      <c r="K198" s="268" t="s">
        <v>601</v>
      </c>
      <c r="L198" s="190">
        <v>-0.7703364731180633</v>
      </c>
      <c r="M198" s="268" t="s">
        <v>601</v>
      </c>
      <c r="N198" s="190">
        <v>-0.96472695351542292</v>
      </c>
      <c r="O198" s="276" t="s">
        <v>601</v>
      </c>
      <c r="Q198" s="124" t="s">
        <v>427</v>
      </c>
      <c r="R198" s="190">
        <v>1</v>
      </c>
      <c r="S198" s="276" t="s">
        <v>601</v>
      </c>
      <c r="T198" s="190">
        <v>0.65763562221280047</v>
      </c>
      <c r="U198" s="276" t="s">
        <v>601</v>
      </c>
      <c r="V198" s="190">
        <v>0.34236437778720125</v>
      </c>
      <c r="W198" s="276" t="s">
        <v>601</v>
      </c>
    </row>
    <row r="199" spans="1:23" s="99" customFormat="1" x14ac:dyDescent="0.25">
      <c r="A199" s="124" t="s">
        <v>428</v>
      </c>
      <c r="B199" s="82">
        <v>1004.1432914639744</v>
      </c>
      <c r="C199" s="276" t="s">
        <v>601</v>
      </c>
      <c r="D199" s="82">
        <v>567.20259146400576</v>
      </c>
      <c r="E199" s="276" t="s">
        <v>601</v>
      </c>
      <c r="F199" s="82">
        <v>436.94069999997555</v>
      </c>
      <c r="G199" s="276" t="s">
        <v>601</v>
      </c>
      <c r="I199" s="124" t="s">
        <v>428</v>
      </c>
      <c r="J199" s="190">
        <v>-0.70537832882251661</v>
      </c>
      <c r="K199" s="268" t="s">
        <v>601</v>
      </c>
      <c r="L199" s="190">
        <v>-0.44913238519435539</v>
      </c>
      <c r="M199" s="268" t="s">
        <v>601</v>
      </c>
      <c r="N199" s="190">
        <v>-0.816302900971696</v>
      </c>
      <c r="O199" s="276" t="s">
        <v>601</v>
      </c>
      <c r="Q199" s="124" t="s">
        <v>428</v>
      </c>
      <c r="R199" s="190">
        <v>1</v>
      </c>
      <c r="S199" s="276" t="s">
        <v>601</v>
      </c>
      <c r="T199" s="190">
        <v>0.56486220272114951</v>
      </c>
      <c r="U199" s="276" t="s">
        <v>601</v>
      </c>
      <c r="V199" s="190">
        <v>0.43513779727885743</v>
      </c>
      <c r="W199" s="276" t="s">
        <v>601</v>
      </c>
    </row>
    <row r="200" spans="1:23" s="99" customFormat="1" x14ac:dyDescent="0.25">
      <c r="A200" s="124" t="s">
        <v>429</v>
      </c>
      <c r="B200" s="82">
        <v>1103.2306444455028</v>
      </c>
      <c r="C200" s="276" t="s">
        <v>601</v>
      </c>
      <c r="D200" s="82">
        <v>644.88154444622012</v>
      </c>
      <c r="E200" s="276" t="s">
        <v>601</v>
      </c>
      <c r="F200" s="82">
        <v>458.34909999929681</v>
      </c>
      <c r="G200" s="276" t="s">
        <v>601</v>
      </c>
      <c r="I200" s="124" t="s">
        <v>429</v>
      </c>
      <c r="J200" s="190">
        <v>-0.64140520445409033</v>
      </c>
      <c r="K200" s="268" t="s">
        <v>601</v>
      </c>
      <c r="L200" s="190">
        <v>-9.5801038945768524E-2</v>
      </c>
      <c r="M200" s="268" t="s">
        <v>601</v>
      </c>
      <c r="N200" s="190">
        <v>-0.80605800003165373</v>
      </c>
      <c r="O200" s="276" t="s">
        <v>601</v>
      </c>
      <c r="Q200" s="124" t="s">
        <v>429</v>
      </c>
      <c r="R200" s="190">
        <v>1</v>
      </c>
      <c r="S200" s="276" t="s">
        <v>601</v>
      </c>
      <c r="T200" s="190">
        <v>0.58453918742471611</v>
      </c>
      <c r="U200" s="276" t="s">
        <v>601</v>
      </c>
      <c r="V200" s="190">
        <v>0.41546081257529671</v>
      </c>
      <c r="W200" s="276" t="s">
        <v>601</v>
      </c>
    </row>
    <row r="201" spans="1:23" s="99" customFormat="1" x14ac:dyDescent="0.25">
      <c r="A201" s="124" t="s">
        <v>430</v>
      </c>
      <c r="B201" s="82">
        <v>773.93996133738631</v>
      </c>
      <c r="C201" s="276" t="s">
        <v>601</v>
      </c>
      <c r="D201" s="82">
        <v>498.73401133740026</v>
      </c>
      <c r="E201" s="276" t="s">
        <v>601</v>
      </c>
      <c r="F201" s="82">
        <v>275.20594999997161</v>
      </c>
      <c r="G201" s="276" t="s">
        <v>601</v>
      </c>
      <c r="I201" s="124" t="s">
        <v>430</v>
      </c>
      <c r="J201" s="190">
        <v>-0.72220234146565065</v>
      </c>
      <c r="K201" s="268" t="s">
        <v>601</v>
      </c>
      <c r="L201" s="190">
        <v>-0.35587454977842192</v>
      </c>
      <c r="M201" s="268" t="s">
        <v>601</v>
      </c>
      <c r="N201" s="190">
        <v>-0.86319756548651028</v>
      </c>
      <c r="O201" s="276" t="s">
        <v>601</v>
      </c>
      <c r="Q201" s="124" t="s">
        <v>430</v>
      </c>
      <c r="R201" s="190">
        <v>1</v>
      </c>
      <c r="S201" s="276" t="s">
        <v>601</v>
      </c>
      <c r="T201" s="190">
        <v>0.64440917416329846</v>
      </c>
      <c r="U201" s="276" t="s">
        <v>601</v>
      </c>
      <c r="V201" s="190">
        <v>0.35559082583668289</v>
      </c>
      <c r="W201" s="276" t="s">
        <v>601</v>
      </c>
    </row>
    <row r="202" spans="1:23" s="99" customFormat="1" x14ac:dyDescent="0.25">
      <c r="A202" s="124" t="s">
        <v>431</v>
      </c>
      <c r="B202" s="82">
        <v>755.53125934459376</v>
      </c>
      <c r="C202" s="276" t="s">
        <v>601</v>
      </c>
      <c r="D202" s="82">
        <v>524.52758934465771</v>
      </c>
      <c r="E202" s="276" t="s">
        <v>601</v>
      </c>
      <c r="F202" s="82">
        <v>231.00366999992005</v>
      </c>
      <c r="G202" s="276" t="s">
        <v>601</v>
      </c>
      <c r="I202" s="124" t="s">
        <v>431</v>
      </c>
      <c r="J202" s="190">
        <v>-0.68421591415005867</v>
      </c>
      <c r="K202" s="268" t="s">
        <v>601</v>
      </c>
      <c r="L202" s="190">
        <v>-0.26754918426402075</v>
      </c>
      <c r="M202" s="268" t="s">
        <v>601</v>
      </c>
      <c r="N202" s="190">
        <v>-0.86220498219874808</v>
      </c>
      <c r="O202" s="276" t="s">
        <v>601</v>
      </c>
      <c r="Q202" s="124" t="s">
        <v>431</v>
      </c>
      <c r="R202" s="190">
        <v>1</v>
      </c>
      <c r="S202" s="276" t="s">
        <v>601</v>
      </c>
      <c r="T202" s="190">
        <v>0.69425001660377827</v>
      </c>
      <c r="U202" s="276" t="s">
        <v>601</v>
      </c>
      <c r="V202" s="190">
        <v>0.30574998339620058</v>
      </c>
      <c r="W202" s="276" t="s">
        <v>601</v>
      </c>
    </row>
    <row r="203" spans="1:23" s="99" customFormat="1" x14ac:dyDescent="0.25">
      <c r="A203" s="124" t="s">
        <v>432</v>
      </c>
      <c r="B203" s="82">
        <v>154.93954897525012</v>
      </c>
      <c r="C203" s="276" t="s">
        <v>601</v>
      </c>
      <c r="D203" s="82">
        <v>96.101658974961509</v>
      </c>
      <c r="E203" s="276" t="s">
        <v>601</v>
      </c>
      <c r="F203" s="82">
        <v>58.837890000287175</v>
      </c>
      <c r="G203" s="276" t="s">
        <v>601</v>
      </c>
      <c r="I203" s="124" t="s">
        <v>432</v>
      </c>
      <c r="J203" s="190">
        <v>-0.90669599274533508</v>
      </c>
      <c r="K203" s="268" t="s">
        <v>601</v>
      </c>
      <c r="L203" s="190">
        <v>-0.84333850375866126</v>
      </c>
      <c r="M203" s="268" t="s">
        <v>601</v>
      </c>
      <c r="N203" s="190">
        <v>-0.94381157820257855</v>
      </c>
      <c r="O203" s="276" t="s">
        <v>601</v>
      </c>
      <c r="Q203" s="124" t="s">
        <v>432</v>
      </c>
      <c r="R203" s="190">
        <v>1</v>
      </c>
      <c r="S203" s="276" t="s">
        <v>601</v>
      </c>
      <c r="T203" s="190">
        <v>0.62025260568115304</v>
      </c>
      <c r="U203" s="276" t="s">
        <v>601</v>
      </c>
      <c r="V203" s="190">
        <v>0.37974739431883769</v>
      </c>
      <c r="W203" s="276" t="s">
        <v>601</v>
      </c>
    </row>
    <row r="204" spans="1:23" s="99" customFormat="1" x14ac:dyDescent="0.25">
      <c r="A204" s="184" t="s">
        <v>433</v>
      </c>
      <c r="B204" s="186">
        <v>294.71447700241845</v>
      </c>
      <c r="C204" s="278" t="s">
        <v>601</v>
      </c>
      <c r="D204" s="186">
        <v>197.22574700237456</v>
      </c>
      <c r="E204" s="278" t="s">
        <v>601</v>
      </c>
      <c r="F204" s="186">
        <v>97.488730000047681</v>
      </c>
      <c r="G204" s="278" t="s">
        <v>601</v>
      </c>
      <c r="I204" s="184" t="s">
        <v>433</v>
      </c>
      <c r="J204" s="192">
        <v>-0.81958399876033849</v>
      </c>
      <c r="K204" s="269" t="s">
        <v>601</v>
      </c>
      <c r="L204" s="192">
        <v>-0.69200742047719954</v>
      </c>
      <c r="M204" s="269" t="s">
        <v>601</v>
      </c>
      <c r="N204" s="192">
        <v>-0.90184070589937493</v>
      </c>
      <c r="O204" s="278" t="s">
        <v>601</v>
      </c>
      <c r="Q204" s="184" t="s">
        <v>433</v>
      </c>
      <c r="R204" s="192">
        <v>1</v>
      </c>
      <c r="S204" s="278" t="s">
        <v>601</v>
      </c>
      <c r="T204" s="192">
        <v>0.66920956516417107</v>
      </c>
      <c r="U204" s="278" t="s">
        <v>601</v>
      </c>
      <c r="V204" s="192">
        <v>0.33079043483584175</v>
      </c>
      <c r="W204" s="278" t="s">
        <v>601</v>
      </c>
    </row>
    <row r="205" spans="1:23" s="99" customFormat="1" x14ac:dyDescent="0.25">
      <c r="A205" s="124" t="s">
        <v>460</v>
      </c>
      <c r="B205" s="82">
        <v>193.80896890406231</v>
      </c>
      <c r="C205" s="276" t="s">
        <v>601</v>
      </c>
      <c r="D205" s="82">
        <v>108.36859890421012</v>
      </c>
      <c r="E205" s="276" t="s">
        <v>601</v>
      </c>
      <c r="F205" s="82">
        <v>85.440369999848699</v>
      </c>
      <c r="G205" s="276" t="s">
        <v>601</v>
      </c>
      <c r="I205" s="124" t="s">
        <v>460</v>
      </c>
      <c r="J205" s="190">
        <v>-0.86381587783214597</v>
      </c>
      <c r="K205" s="268" t="s">
        <v>601</v>
      </c>
      <c r="L205" s="190">
        <v>-0.80402892814660332</v>
      </c>
      <c r="M205" s="268" t="s">
        <v>601</v>
      </c>
      <c r="N205" s="190">
        <v>-0.90181035396651743</v>
      </c>
      <c r="O205" s="276" t="s">
        <v>601</v>
      </c>
      <c r="Q205" s="124" t="s">
        <v>460</v>
      </c>
      <c r="R205" s="190">
        <v>1</v>
      </c>
      <c r="S205" s="276" t="s">
        <v>601</v>
      </c>
      <c r="T205" s="190">
        <v>0.5591516198502342</v>
      </c>
      <c r="U205" s="276" t="s">
        <v>601</v>
      </c>
      <c r="V205" s="190">
        <v>0.44084838014974775</v>
      </c>
      <c r="W205" s="276" t="s">
        <v>601</v>
      </c>
    </row>
    <row r="206" spans="1:23" s="99" customFormat="1" x14ac:dyDescent="0.25">
      <c r="A206" s="124" t="s">
        <v>461</v>
      </c>
      <c r="B206" s="82">
        <v>199.8144154622897</v>
      </c>
      <c r="C206" s="276" t="s">
        <v>601</v>
      </c>
      <c r="D206" s="82">
        <v>145.46676546220672</v>
      </c>
      <c r="E206" s="276" t="s">
        <v>601</v>
      </c>
      <c r="F206" s="82">
        <v>54.347650000081359</v>
      </c>
      <c r="G206" s="276" t="s">
        <v>601</v>
      </c>
      <c r="I206" s="124" t="s">
        <v>461</v>
      </c>
      <c r="J206" s="190">
        <v>-0.87663537728712471</v>
      </c>
      <c r="K206" s="268" t="s">
        <v>601</v>
      </c>
      <c r="L206" s="190">
        <v>-0.77735247636211935</v>
      </c>
      <c r="M206" s="268" t="s">
        <v>601</v>
      </c>
      <c r="N206" s="190">
        <v>-0.94376021531080523</v>
      </c>
      <c r="O206" s="276" t="s">
        <v>601</v>
      </c>
      <c r="Q206" s="124" t="s">
        <v>461</v>
      </c>
      <c r="R206" s="190">
        <v>1</v>
      </c>
      <c r="S206" s="276" t="s">
        <v>601</v>
      </c>
      <c r="T206" s="190">
        <v>0.72800936371710467</v>
      </c>
      <c r="U206" s="276" t="s">
        <v>601</v>
      </c>
      <c r="V206" s="190">
        <v>0.27199063628288722</v>
      </c>
      <c r="W206" s="276" t="s">
        <v>601</v>
      </c>
    </row>
    <row r="207" spans="1:23" s="99" customFormat="1" x14ac:dyDescent="0.25">
      <c r="A207" s="124" t="s">
        <v>462</v>
      </c>
      <c r="B207" s="82">
        <v>308.5683838873083</v>
      </c>
      <c r="C207" s="276" t="s">
        <v>601</v>
      </c>
      <c r="D207" s="82">
        <v>222.94117388713738</v>
      </c>
      <c r="E207" s="276" t="s">
        <v>601</v>
      </c>
      <c r="F207" s="82">
        <v>85.627210000174443</v>
      </c>
      <c r="G207" s="276" t="s">
        <v>601</v>
      </c>
      <c r="I207" s="124" t="s">
        <v>462</v>
      </c>
      <c r="J207" s="190">
        <v>-0.52197518811013111</v>
      </c>
      <c r="K207" s="268" t="s">
        <v>601</v>
      </c>
      <c r="L207" s="190">
        <v>-9.5083888087950652E-2</v>
      </c>
      <c r="M207" s="268" t="s">
        <v>601</v>
      </c>
      <c r="N207" s="190">
        <v>-0.78547093595130502</v>
      </c>
      <c r="O207" s="276" t="s">
        <v>601</v>
      </c>
      <c r="Q207" s="124" t="s">
        <v>462</v>
      </c>
      <c r="R207" s="190">
        <v>1</v>
      </c>
      <c r="S207" s="276" t="s">
        <v>601</v>
      </c>
      <c r="T207" s="190">
        <v>0.72250167395165577</v>
      </c>
      <c r="U207" s="276" t="s">
        <v>601</v>
      </c>
      <c r="V207" s="190">
        <v>0.27749832604835561</v>
      </c>
      <c r="W207" s="276" t="s">
        <v>601</v>
      </c>
    </row>
    <row r="208" spans="1:23" s="99" customFormat="1" x14ac:dyDescent="0.25">
      <c r="A208" s="124" t="s">
        <v>463</v>
      </c>
      <c r="B208" s="82">
        <v>287.61498243205818</v>
      </c>
      <c r="C208" s="276" t="s">
        <v>601</v>
      </c>
      <c r="D208" s="82">
        <v>194.07966243190589</v>
      </c>
      <c r="E208" s="276" t="s">
        <v>601</v>
      </c>
      <c r="F208" s="82">
        <v>93.535320000154456</v>
      </c>
      <c r="G208" s="276" t="s">
        <v>601</v>
      </c>
      <c r="I208" s="124" t="s">
        <v>463</v>
      </c>
      <c r="J208" s="190" t="s">
        <v>603</v>
      </c>
      <c r="K208" s="268" t="s">
        <v>601</v>
      </c>
      <c r="L208" s="190" t="s">
        <v>603</v>
      </c>
      <c r="M208" s="268" t="s">
        <v>601</v>
      </c>
      <c r="N208" s="190" t="s">
        <v>603</v>
      </c>
      <c r="O208" s="276" t="s">
        <v>601</v>
      </c>
      <c r="Q208" s="124" t="s">
        <v>463</v>
      </c>
      <c r="R208" s="190">
        <v>1</v>
      </c>
      <c r="S208" s="276" t="s">
        <v>601</v>
      </c>
      <c r="T208" s="190">
        <v>0.67478982072066551</v>
      </c>
      <c r="U208" s="276" t="s">
        <v>601</v>
      </c>
      <c r="V208" s="190">
        <v>0.32521017927934204</v>
      </c>
      <c r="W208" s="276" t="s">
        <v>601</v>
      </c>
    </row>
    <row r="209" spans="1:23" s="99" customFormat="1" x14ac:dyDescent="0.25">
      <c r="A209" s="124" t="s">
        <v>464</v>
      </c>
      <c r="B209" s="82">
        <v>596.15561594946098</v>
      </c>
      <c r="C209" s="276" t="s">
        <v>601</v>
      </c>
      <c r="D209" s="82">
        <v>345.00085594953043</v>
      </c>
      <c r="E209" s="276" t="s">
        <v>601</v>
      </c>
      <c r="F209" s="82">
        <v>251.15475999992086</v>
      </c>
      <c r="G209" s="276" t="s">
        <v>601</v>
      </c>
      <c r="I209" s="124" t="s">
        <v>464</v>
      </c>
      <c r="J209" s="190" t="s">
        <v>603</v>
      </c>
      <c r="K209" s="268" t="s">
        <v>601</v>
      </c>
      <c r="L209" s="190" t="s">
        <v>603</v>
      </c>
      <c r="M209" s="268" t="s">
        <v>601</v>
      </c>
      <c r="N209" s="190" t="s">
        <v>603</v>
      </c>
      <c r="O209" s="276" t="s">
        <v>601</v>
      </c>
      <c r="Q209" s="124" t="s">
        <v>464</v>
      </c>
      <c r="R209" s="190">
        <v>1</v>
      </c>
      <c r="S209" s="276" t="s">
        <v>601</v>
      </c>
      <c r="T209" s="190">
        <v>0.5787093951972061</v>
      </c>
      <c r="U209" s="276" t="s">
        <v>601</v>
      </c>
      <c r="V209" s="190">
        <v>0.42129060480277764</v>
      </c>
      <c r="W209" s="276" t="s">
        <v>601</v>
      </c>
    </row>
    <row r="210" spans="1:23" s="99" customFormat="1" x14ac:dyDescent="0.25">
      <c r="A210" s="124" t="s">
        <v>465</v>
      </c>
      <c r="B210" s="82">
        <v>903.78847605230908</v>
      </c>
      <c r="C210" s="276" t="s">
        <v>601</v>
      </c>
      <c r="D210" s="82">
        <v>499.45263605227018</v>
      </c>
      <c r="E210" s="276" t="s">
        <v>601</v>
      </c>
      <c r="F210" s="82">
        <v>404.33584000005158</v>
      </c>
      <c r="G210" s="276" t="s">
        <v>601</v>
      </c>
      <c r="I210" s="124" t="s">
        <v>465</v>
      </c>
      <c r="J210" s="190">
        <v>3.0300336905713152</v>
      </c>
      <c r="K210" s="268" t="s">
        <v>601</v>
      </c>
      <c r="L210" s="190">
        <v>2.386498264077181</v>
      </c>
      <c r="M210" s="268" t="s">
        <v>601</v>
      </c>
      <c r="N210" s="190">
        <v>4.2661781263734246</v>
      </c>
      <c r="O210" s="276" t="s">
        <v>601</v>
      </c>
      <c r="Q210" s="124" t="s">
        <v>465</v>
      </c>
      <c r="R210" s="190">
        <v>1</v>
      </c>
      <c r="S210" s="276" t="s">
        <v>601</v>
      </c>
      <c r="T210" s="190">
        <v>0.55262116002391148</v>
      </c>
      <c r="U210" s="276" t="s">
        <v>601</v>
      </c>
      <c r="V210" s="190">
        <v>0.44737883997610256</v>
      </c>
      <c r="W210" s="276" t="s">
        <v>601</v>
      </c>
    </row>
    <row r="211" spans="1:23" s="99" customFormat="1" x14ac:dyDescent="0.25">
      <c r="A211" s="124" t="s">
        <v>466</v>
      </c>
      <c r="B211" s="82">
        <v>1546.1118073458513</v>
      </c>
      <c r="C211" s="276" t="s">
        <v>601</v>
      </c>
      <c r="D211" s="82">
        <v>730.45827734600732</v>
      </c>
      <c r="E211" s="276" t="s">
        <v>601</v>
      </c>
      <c r="F211" s="82">
        <v>815.6535299998709</v>
      </c>
      <c r="G211" s="276" t="s">
        <v>601</v>
      </c>
      <c r="I211" s="124" t="s">
        <v>466</v>
      </c>
      <c r="J211" s="190">
        <v>0.53973224786646012</v>
      </c>
      <c r="K211" s="268" t="s">
        <v>601</v>
      </c>
      <c r="L211" s="190">
        <v>0.28782605781229331</v>
      </c>
      <c r="M211" s="268" t="s">
        <v>601</v>
      </c>
      <c r="N211" s="190">
        <v>0.86673736275864566</v>
      </c>
      <c r="O211" s="276" t="s">
        <v>601</v>
      </c>
      <c r="Q211" s="124" t="s">
        <v>466</v>
      </c>
      <c r="R211" s="190">
        <v>1</v>
      </c>
      <c r="S211" s="276" t="s">
        <v>601</v>
      </c>
      <c r="T211" s="190">
        <v>0.47244854730134689</v>
      </c>
      <c r="U211" s="276" t="s">
        <v>601</v>
      </c>
      <c r="V211" s="190">
        <v>0.52755145269867054</v>
      </c>
      <c r="W211" s="276" t="s">
        <v>601</v>
      </c>
    </row>
    <row r="212" spans="1:23" s="99" customFormat="1" x14ac:dyDescent="0.25">
      <c r="A212" s="124" t="s">
        <v>467</v>
      </c>
      <c r="B212" s="82">
        <v>1894.6738710935917</v>
      </c>
      <c r="C212" s="276" t="s">
        <v>601</v>
      </c>
      <c r="D212" s="82">
        <v>817.91746093833535</v>
      </c>
      <c r="E212" s="276" t="s">
        <v>601</v>
      </c>
      <c r="F212" s="82">
        <v>1076.7564101551927</v>
      </c>
      <c r="G212" s="276" t="s">
        <v>601</v>
      </c>
      <c r="I212" s="124" t="s">
        <v>467</v>
      </c>
      <c r="J212" s="190">
        <v>0.71738691327404003</v>
      </c>
      <c r="K212" s="268" t="s">
        <v>601</v>
      </c>
      <c r="L212" s="190">
        <v>0.26832201662819566</v>
      </c>
      <c r="M212" s="268" t="s">
        <v>601</v>
      </c>
      <c r="N212" s="190">
        <v>1.3492059003865058</v>
      </c>
      <c r="O212" s="276" t="s">
        <v>601</v>
      </c>
      <c r="Q212" s="124" t="s">
        <v>467</v>
      </c>
      <c r="R212" s="190">
        <v>1</v>
      </c>
      <c r="S212" s="276" t="s">
        <v>601</v>
      </c>
      <c r="T212" s="190">
        <v>0.43169300712752184</v>
      </c>
      <c r="U212" s="276" t="s">
        <v>601</v>
      </c>
      <c r="V212" s="190">
        <v>0.56830699287244457</v>
      </c>
      <c r="W212" s="276" t="s">
        <v>601</v>
      </c>
    </row>
    <row r="213" spans="1:23" s="99" customFormat="1" x14ac:dyDescent="0.25">
      <c r="A213" s="124" t="s">
        <v>468</v>
      </c>
      <c r="B213" s="82">
        <v>1514.8350903621608</v>
      </c>
      <c r="C213" s="276" t="s">
        <v>601</v>
      </c>
      <c r="D213" s="82">
        <v>637.01035036215649</v>
      </c>
      <c r="E213" s="276" t="s">
        <v>601</v>
      </c>
      <c r="F213" s="82">
        <v>877.82474000000047</v>
      </c>
      <c r="G213" s="276" t="s">
        <v>601</v>
      </c>
      <c r="I213" s="124" t="s">
        <v>468</v>
      </c>
      <c r="J213" s="190">
        <v>0.95730310623125159</v>
      </c>
      <c r="K213" s="268" t="s">
        <v>601</v>
      </c>
      <c r="L213" s="190">
        <v>0.27725468061413294</v>
      </c>
      <c r="M213" s="268" t="s">
        <v>601</v>
      </c>
      <c r="N213" s="190">
        <v>2.189701167435119</v>
      </c>
      <c r="O213" s="276" t="s">
        <v>601</v>
      </c>
      <c r="Q213" s="124" t="s">
        <v>468</v>
      </c>
      <c r="R213" s="190">
        <v>1</v>
      </c>
      <c r="S213" s="276" t="s">
        <v>601</v>
      </c>
      <c r="T213" s="190">
        <v>0.42051465167067298</v>
      </c>
      <c r="U213" s="276" t="s">
        <v>601</v>
      </c>
      <c r="V213" s="190">
        <v>0.57948534832932452</v>
      </c>
      <c r="W213" s="276" t="s">
        <v>601</v>
      </c>
    </row>
    <row r="214" spans="1:23" s="99" customFormat="1" x14ac:dyDescent="0.25">
      <c r="A214" s="124" t="s">
        <v>469</v>
      </c>
      <c r="B214" s="82">
        <v>1375.0455405892235</v>
      </c>
      <c r="C214" s="276" t="s">
        <v>601</v>
      </c>
      <c r="D214" s="82">
        <v>506.28205058810147</v>
      </c>
      <c r="E214" s="276" t="s">
        <v>601</v>
      </c>
      <c r="F214" s="82">
        <v>868.76349000106904</v>
      </c>
      <c r="G214" s="276" t="s">
        <v>601</v>
      </c>
      <c r="I214" s="124" t="s">
        <v>469</v>
      </c>
      <c r="J214" s="190">
        <v>0.81997173986162308</v>
      </c>
      <c r="K214" s="268" t="s">
        <v>601</v>
      </c>
      <c r="L214" s="190">
        <v>-3.4784707472398368E-2</v>
      </c>
      <c r="M214" s="268" t="s">
        <v>601</v>
      </c>
      <c r="N214" s="190">
        <v>2.7608211592541787</v>
      </c>
      <c r="O214" s="276" t="s">
        <v>601</v>
      </c>
      <c r="Q214" s="124" t="s">
        <v>469</v>
      </c>
      <c r="R214" s="190">
        <v>1</v>
      </c>
      <c r="S214" s="276" t="s">
        <v>601</v>
      </c>
      <c r="T214" s="190">
        <v>0.36819293299271638</v>
      </c>
      <c r="U214" s="276" t="s">
        <v>601</v>
      </c>
      <c r="V214" s="190">
        <v>0.63180706700724509</v>
      </c>
      <c r="W214" s="276" t="s">
        <v>601</v>
      </c>
    </row>
    <row r="215" spans="1:23" s="99" customFormat="1" x14ac:dyDescent="0.25">
      <c r="A215" s="124" t="s">
        <v>470</v>
      </c>
      <c r="B215" s="82">
        <v>1049.2350414937519</v>
      </c>
      <c r="C215" s="276" t="s">
        <v>601</v>
      </c>
      <c r="D215" s="82">
        <v>433.17559900762484</v>
      </c>
      <c r="E215" s="276" t="s">
        <v>601</v>
      </c>
      <c r="F215" s="82">
        <v>616.0594424861016</v>
      </c>
      <c r="G215" s="276" t="s">
        <v>601</v>
      </c>
      <c r="I215" s="124" t="s">
        <v>470</v>
      </c>
      <c r="J215" s="190">
        <v>5.7718994177616683</v>
      </c>
      <c r="K215" s="268" t="s">
        <v>601</v>
      </c>
      <c r="L215" s="190">
        <v>3.5074726454044374</v>
      </c>
      <c r="M215" s="268" t="s">
        <v>601</v>
      </c>
      <c r="N215" s="190">
        <v>9.4704543701872179</v>
      </c>
      <c r="O215" s="276" t="s">
        <v>601</v>
      </c>
      <c r="Q215" s="124" t="s">
        <v>470</v>
      </c>
      <c r="R215" s="190">
        <v>1</v>
      </c>
      <c r="S215" s="276" t="s">
        <v>601</v>
      </c>
      <c r="T215" s="190">
        <v>0.41284896317504888</v>
      </c>
      <c r="U215" s="276" t="s">
        <v>601</v>
      </c>
      <c r="V215" s="190">
        <v>0.58715103682492686</v>
      </c>
      <c r="W215" s="276" t="s">
        <v>601</v>
      </c>
    </row>
    <row r="216" spans="1:23" s="99" customFormat="1" x14ac:dyDescent="0.25">
      <c r="A216" s="184" t="s">
        <v>471</v>
      </c>
      <c r="B216" s="186">
        <v>1119.9948607086542</v>
      </c>
      <c r="C216" s="278" t="s">
        <v>601</v>
      </c>
      <c r="D216" s="186">
        <v>561.65645070952792</v>
      </c>
      <c r="E216" s="278" t="s">
        <v>601</v>
      </c>
      <c r="F216" s="186">
        <v>558.33840999910387</v>
      </c>
      <c r="G216" s="278" t="s">
        <v>601</v>
      </c>
      <c r="I216" s="184" t="s">
        <v>471</v>
      </c>
      <c r="J216" s="192">
        <v>2.800270933753497</v>
      </c>
      <c r="K216" s="269" t="s">
        <v>601</v>
      </c>
      <c r="L216" s="192">
        <v>1.8477846287623172</v>
      </c>
      <c r="M216" s="269" t="s">
        <v>601</v>
      </c>
      <c r="N216" s="192">
        <v>4.7272098015722515</v>
      </c>
      <c r="O216" s="278" t="s">
        <v>601</v>
      </c>
      <c r="Q216" s="184" t="s">
        <v>471</v>
      </c>
      <c r="R216" s="192">
        <v>1</v>
      </c>
      <c r="S216" s="278" t="s">
        <v>601</v>
      </c>
      <c r="T216" s="192">
        <v>0.50148127497134332</v>
      </c>
      <c r="U216" s="278" t="s">
        <v>601</v>
      </c>
      <c r="V216" s="192">
        <v>0.49851872502863676</v>
      </c>
      <c r="W216" s="278" t="s">
        <v>601</v>
      </c>
    </row>
    <row r="217" spans="1:23" s="99" customFormat="1" x14ac:dyDescent="0.25">
      <c r="A217" s="124" t="s">
        <v>477</v>
      </c>
      <c r="B217" s="82">
        <v>940.443342707174</v>
      </c>
      <c r="C217" s="276" t="s">
        <v>601</v>
      </c>
      <c r="D217" s="82">
        <v>475.27101270763177</v>
      </c>
      <c r="E217" s="276" t="s">
        <v>601</v>
      </c>
      <c r="F217" s="82">
        <v>465.17232999955178</v>
      </c>
      <c r="G217" s="276" t="s">
        <v>601</v>
      </c>
      <c r="I217" s="124" t="s">
        <v>477</v>
      </c>
      <c r="J217" s="190">
        <v>3.8524242609881707</v>
      </c>
      <c r="K217" s="268" t="s">
        <v>601</v>
      </c>
      <c r="L217" s="190">
        <v>3.3856893741676632</v>
      </c>
      <c r="M217" s="268" t="s">
        <v>601</v>
      </c>
      <c r="N217" s="190">
        <v>4.4444091241690025</v>
      </c>
      <c r="O217" s="276" t="s">
        <v>601</v>
      </c>
      <c r="Q217" s="124" t="s">
        <v>477</v>
      </c>
      <c r="R217" s="190">
        <v>1</v>
      </c>
      <c r="S217" s="276" t="s">
        <v>601</v>
      </c>
      <c r="T217" s="190">
        <v>0.50536910744618557</v>
      </c>
      <c r="U217" s="276" t="s">
        <v>601</v>
      </c>
      <c r="V217" s="190">
        <v>0.49463089255382453</v>
      </c>
      <c r="W217" s="276" t="s">
        <v>601</v>
      </c>
    </row>
    <row r="218" spans="1:23" s="99" customFormat="1" x14ac:dyDescent="0.25">
      <c r="A218" s="124" t="s">
        <v>478</v>
      </c>
      <c r="B218" s="82">
        <v>1228.4716003375147</v>
      </c>
      <c r="C218" s="276" t="s">
        <v>601</v>
      </c>
      <c r="D218" s="82">
        <v>609.39656033651215</v>
      </c>
      <c r="E218" s="276" t="s">
        <v>601</v>
      </c>
      <c r="F218" s="82">
        <v>619.07504000097947</v>
      </c>
      <c r="G218" s="276" t="s">
        <v>601</v>
      </c>
      <c r="I218" s="124" t="s">
        <v>478</v>
      </c>
      <c r="J218" s="190">
        <v>5.1480629287698214</v>
      </c>
      <c r="K218" s="268" t="s">
        <v>601</v>
      </c>
      <c r="L218" s="190">
        <v>3.189249402777417</v>
      </c>
      <c r="M218" s="268" t="s">
        <v>601</v>
      </c>
      <c r="N218" s="190">
        <v>10.391017642898133</v>
      </c>
      <c r="O218" s="276" t="s">
        <v>601</v>
      </c>
      <c r="Q218" s="124" t="s">
        <v>478</v>
      </c>
      <c r="R218" s="190">
        <v>1</v>
      </c>
      <c r="S218" s="276" t="s">
        <v>601</v>
      </c>
      <c r="T218" s="190">
        <v>0.49606076377271102</v>
      </c>
      <c r="U218" s="276" t="s">
        <v>601</v>
      </c>
      <c r="V218" s="190">
        <v>0.50393923622727022</v>
      </c>
      <c r="W218" s="276" t="s">
        <v>601</v>
      </c>
    </row>
    <row r="219" spans="1:23" s="99" customFormat="1" x14ac:dyDescent="0.25">
      <c r="A219" s="124" t="s">
        <v>479</v>
      </c>
      <c r="B219" s="82">
        <v>1181.159646739115</v>
      </c>
      <c r="C219" s="276" t="s">
        <v>601</v>
      </c>
      <c r="D219" s="82">
        <v>472.19629679805035</v>
      </c>
      <c r="E219" s="276" t="s">
        <v>601</v>
      </c>
      <c r="F219" s="82">
        <v>708.96334994108156</v>
      </c>
      <c r="G219" s="276" t="s">
        <v>601</v>
      </c>
      <c r="I219" s="124" t="s">
        <v>479</v>
      </c>
      <c r="J219" s="190">
        <v>2.8278699582212679</v>
      </c>
      <c r="K219" s="268" t="s">
        <v>601</v>
      </c>
      <c r="L219" s="190">
        <v>1.1180309072791412</v>
      </c>
      <c r="M219" s="268" t="s">
        <v>601</v>
      </c>
      <c r="N219" s="190">
        <v>7.2796502413150836</v>
      </c>
      <c r="O219" s="276" t="s">
        <v>601</v>
      </c>
      <c r="Q219" s="124" t="s">
        <v>479</v>
      </c>
      <c r="R219" s="190">
        <v>1</v>
      </c>
      <c r="S219" s="276" t="s">
        <v>601</v>
      </c>
      <c r="T219" s="190">
        <v>0.39977347524669138</v>
      </c>
      <c r="U219" s="276" t="s">
        <v>601</v>
      </c>
      <c r="V219" s="190">
        <v>0.60022652475332294</v>
      </c>
      <c r="W219" s="276" t="s">
        <v>601</v>
      </c>
    </row>
    <row r="220" spans="1:23" s="99" customFormat="1" x14ac:dyDescent="0.25">
      <c r="A220" s="124" t="s">
        <v>480</v>
      </c>
      <c r="B220" s="82">
        <v>1729.5946456240174</v>
      </c>
      <c r="C220" s="276" t="s">
        <v>601</v>
      </c>
      <c r="D220" s="82">
        <v>572.70809562456429</v>
      </c>
      <c r="E220" s="276" t="s">
        <v>601</v>
      </c>
      <c r="F220" s="82">
        <v>1156.8865499993676</v>
      </c>
      <c r="G220" s="276" t="s">
        <v>601</v>
      </c>
      <c r="I220" s="124" t="s">
        <v>480</v>
      </c>
      <c r="J220" s="190">
        <v>5.0135763130232291</v>
      </c>
      <c r="K220" s="268" t="s">
        <v>601</v>
      </c>
      <c r="L220" s="190">
        <v>1.9508918577468295</v>
      </c>
      <c r="M220" s="268" t="s">
        <v>601</v>
      </c>
      <c r="N220" s="190">
        <v>11.368445951726654</v>
      </c>
      <c r="O220" s="276" t="s">
        <v>601</v>
      </c>
      <c r="Q220" s="124" t="s">
        <v>480</v>
      </c>
      <c r="R220" s="190">
        <v>1</v>
      </c>
      <c r="S220" s="276" t="s">
        <v>601</v>
      </c>
      <c r="T220" s="190">
        <v>0.33112272697741729</v>
      </c>
      <c r="U220" s="276" t="s">
        <v>601</v>
      </c>
      <c r="V220" s="190">
        <v>0.6688772730225333</v>
      </c>
      <c r="W220" s="276" t="s">
        <v>601</v>
      </c>
    </row>
    <row r="221" spans="1:23" s="99" customFormat="1" x14ac:dyDescent="0.25">
      <c r="A221" s="124" t="s">
        <v>481</v>
      </c>
      <c r="B221" s="82">
        <v>2200.9267737310606</v>
      </c>
      <c r="C221" s="276" t="s">
        <v>601</v>
      </c>
      <c r="D221" s="82">
        <v>725.9920895397812</v>
      </c>
      <c r="E221" s="276" t="s">
        <v>601</v>
      </c>
      <c r="F221" s="82">
        <v>1474.9346841913275</v>
      </c>
      <c r="G221" s="276" t="s">
        <v>601</v>
      </c>
      <c r="I221" s="124" t="s">
        <v>481</v>
      </c>
      <c r="J221" s="190">
        <v>2.6918662088350502</v>
      </c>
      <c r="K221" s="268" t="s">
        <v>601</v>
      </c>
      <c r="L221" s="190">
        <v>1.1043196763720067</v>
      </c>
      <c r="M221" s="268" t="s">
        <v>601</v>
      </c>
      <c r="N221" s="190">
        <v>4.872612902864323</v>
      </c>
      <c r="O221" s="276" t="s">
        <v>601</v>
      </c>
      <c r="Q221" s="124" t="s">
        <v>481</v>
      </c>
      <c r="R221" s="190">
        <v>1</v>
      </c>
      <c r="S221" s="276" t="s">
        <v>601</v>
      </c>
      <c r="T221" s="190">
        <v>0.3298574483280346</v>
      </c>
      <c r="U221" s="276" t="s">
        <v>601</v>
      </c>
      <c r="V221" s="190">
        <v>0.67014255167198722</v>
      </c>
      <c r="W221" s="276" t="s">
        <v>601</v>
      </c>
    </row>
    <row r="222" spans="1:23" s="99" customFormat="1" x14ac:dyDescent="0.25">
      <c r="A222" s="124" t="s">
        <v>482</v>
      </c>
      <c r="B222" s="82">
        <v>2291.4106105556598</v>
      </c>
      <c r="C222" s="276" t="s">
        <v>601</v>
      </c>
      <c r="D222" s="82">
        <v>660.34356943751129</v>
      </c>
      <c r="E222" s="276" t="s">
        <v>601</v>
      </c>
      <c r="F222" s="82">
        <v>1631.0670411181113</v>
      </c>
      <c r="G222" s="276" t="s">
        <v>601</v>
      </c>
      <c r="I222" s="124" t="s">
        <v>482</v>
      </c>
      <c r="J222" s="190">
        <v>1.5353394862527976</v>
      </c>
      <c r="K222" s="268" t="s">
        <v>601</v>
      </c>
      <c r="L222" s="190">
        <v>0.32213451641168844</v>
      </c>
      <c r="M222" s="268" t="s">
        <v>601</v>
      </c>
      <c r="N222" s="190">
        <v>3.0339412927577802</v>
      </c>
      <c r="O222" s="276" t="s">
        <v>601</v>
      </c>
      <c r="Q222" s="124" t="s">
        <v>482</v>
      </c>
      <c r="R222" s="190">
        <v>1</v>
      </c>
      <c r="S222" s="276" t="s">
        <v>601</v>
      </c>
      <c r="T222" s="190">
        <v>0.28818212082791222</v>
      </c>
      <c r="U222" s="276" t="s">
        <v>601</v>
      </c>
      <c r="V222" s="190">
        <v>0.71181787917207151</v>
      </c>
      <c r="W222" s="276" t="s">
        <v>601</v>
      </c>
    </row>
    <row r="223" spans="1:23" s="99" customFormat="1" x14ac:dyDescent="0.25">
      <c r="A223" s="124" t="s">
        <v>483</v>
      </c>
      <c r="B223" s="82">
        <v>2859.45465466214</v>
      </c>
      <c r="C223" s="276" t="s">
        <v>601</v>
      </c>
      <c r="D223" s="82">
        <v>863.72517375362145</v>
      </c>
      <c r="E223" s="276" t="s">
        <v>601</v>
      </c>
      <c r="F223" s="82">
        <v>1995.7294809085195</v>
      </c>
      <c r="G223" s="276" t="s">
        <v>601</v>
      </c>
      <c r="I223" s="124" t="s">
        <v>483</v>
      </c>
      <c r="J223" s="190">
        <v>0.8494488180456059</v>
      </c>
      <c r="K223" s="268" t="s">
        <v>601</v>
      </c>
      <c r="L223" s="190">
        <v>0.18244285887459055</v>
      </c>
      <c r="M223" s="268" t="s">
        <v>601</v>
      </c>
      <c r="N223" s="190">
        <v>1.4467858073376267</v>
      </c>
      <c r="O223" s="276" t="s">
        <v>601</v>
      </c>
      <c r="Q223" s="124" t="s">
        <v>483</v>
      </c>
      <c r="R223" s="190">
        <v>1</v>
      </c>
      <c r="S223" s="276" t="s">
        <v>601</v>
      </c>
      <c r="T223" s="190">
        <v>0.30205940574905715</v>
      </c>
      <c r="U223" s="276" t="s">
        <v>601</v>
      </c>
      <c r="V223" s="190">
        <v>0.69794059425094312</v>
      </c>
      <c r="W223" s="276" t="s">
        <v>601</v>
      </c>
    </row>
    <row r="224" spans="1:23" s="99" customFormat="1" x14ac:dyDescent="0.25">
      <c r="A224" s="124" t="s">
        <v>484</v>
      </c>
      <c r="B224" s="82">
        <v>2598.2898196327455</v>
      </c>
      <c r="C224" s="276" t="s">
        <v>601</v>
      </c>
      <c r="D224" s="82">
        <v>696.53782129295894</v>
      </c>
      <c r="E224" s="276" t="s">
        <v>601</v>
      </c>
      <c r="F224" s="82">
        <v>1901.7519983398417</v>
      </c>
      <c r="G224" s="276" t="s">
        <v>601</v>
      </c>
      <c r="I224" s="124" t="s">
        <v>484</v>
      </c>
      <c r="J224" s="190">
        <v>0.37136520394036565</v>
      </c>
      <c r="K224" s="268" t="s">
        <v>601</v>
      </c>
      <c r="L224" s="190">
        <v>-0.14840084170122336</v>
      </c>
      <c r="M224" s="268" t="s">
        <v>601</v>
      </c>
      <c r="N224" s="190">
        <v>0.76618590834833533</v>
      </c>
      <c r="O224" s="276" t="s">
        <v>601</v>
      </c>
      <c r="Q224" s="124" t="s">
        <v>484</v>
      </c>
      <c r="R224" s="190">
        <v>1</v>
      </c>
      <c r="S224" s="276" t="s">
        <v>601</v>
      </c>
      <c r="T224" s="190">
        <v>0.26807549182154394</v>
      </c>
      <c r="U224" s="276" t="s">
        <v>601</v>
      </c>
      <c r="V224" s="190">
        <v>0.73192450817847732</v>
      </c>
      <c r="W224" s="276" t="s">
        <v>601</v>
      </c>
    </row>
    <row r="225" spans="1:23" s="99" customFormat="1" x14ac:dyDescent="0.25">
      <c r="A225" s="124" t="s">
        <v>485</v>
      </c>
      <c r="B225" s="82">
        <v>2232.4869280314288</v>
      </c>
      <c r="C225" s="276" t="s">
        <v>601</v>
      </c>
      <c r="D225" s="82">
        <v>590.09807724319057</v>
      </c>
      <c r="E225" s="276" t="s">
        <v>601</v>
      </c>
      <c r="F225" s="82">
        <v>1642.3888507880733</v>
      </c>
      <c r="G225" s="276" t="s">
        <v>601</v>
      </c>
      <c r="I225" s="124" t="s">
        <v>485</v>
      </c>
      <c r="J225" s="190">
        <v>0.47374915080538194</v>
      </c>
      <c r="K225" s="268" t="s">
        <v>601</v>
      </c>
      <c r="L225" s="190">
        <v>-7.364444406954318E-2</v>
      </c>
      <c r="M225" s="268" t="s">
        <v>601</v>
      </c>
      <c r="N225" s="190">
        <v>0.87097580638712979</v>
      </c>
      <c r="O225" s="276" t="s">
        <v>601</v>
      </c>
      <c r="Q225" s="124" t="s">
        <v>485</v>
      </c>
      <c r="R225" s="190">
        <v>1</v>
      </c>
      <c r="S225" s="276" t="s">
        <v>601</v>
      </c>
      <c r="T225" s="190">
        <v>0.26432319483434985</v>
      </c>
      <c r="U225" s="276" t="s">
        <v>601</v>
      </c>
      <c r="V225" s="190">
        <v>0.73567680516557632</v>
      </c>
      <c r="W225" s="276" t="s">
        <v>601</v>
      </c>
    </row>
    <row r="226" spans="1:23" s="99" customFormat="1" x14ac:dyDescent="0.25">
      <c r="A226" s="124" t="s">
        <v>486</v>
      </c>
      <c r="B226" s="82">
        <v>2194.5055906154107</v>
      </c>
      <c r="C226" s="276" t="s">
        <v>601</v>
      </c>
      <c r="D226" s="82">
        <v>709.66785064467354</v>
      </c>
      <c r="E226" s="276" t="s">
        <v>601</v>
      </c>
      <c r="F226" s="82">
        <v>1484.8377399707535</v>
      </c>
      <c r="G226" s="276" t="s">
        <v>601</v>
      </c>
      <c r="I226" s="124" t="s">
        <v>486</v>
      </c>
      <c r="J226" s="190">
        <v>0.59595120731422391</v>
      </c>
      <c r="K226" s="268" t="s">
        <v>601</v>
      </c>
      <c r="L226" s="190">
        <v>0.40172429542054156</v>
      </c>
      <c r="M226" s="268" t="s">
        <v>601</v>
      </c>
      <c r="N226" s="190">
        <v>0.70913920423719268</v>
      </c>
      <c r="O226" s="276" t="s">
        <v>601</v>
      </c>
      <c r="Q226" s="124" t="s">
        <v>486</v>
      </c>
      <c r="R226" s="190">
        <v>1</v>
      </c>
      <c r="S226" s="276" t="s">
        <v>601</v>
      </c>
      <c r="T226" s="190">
        <v>0.32338393380244684</v>
      </c>
      <c r="U226" s="276" t="s">
        <v>601</v>
      </c>
      <c r="V226" s="190">
        <v>0.67661606619756065</v>
      </c>
      <c r="W226" s="276" t="s">
        <v>601</v>
      </c>
    </row>
    <row r="227" spans="1:23" s="99" customFormat="1" x14ac:dyDescent="0.25">
      <c r="A227" s="124" t="s">
        <v>487</v>
      </c>
      <c r="B227" s="82">
        <v>1451.2863052018329</v>
      </c>
      <c r="C227" s="276" t="s">
        <v>601</v>
      </c>
      <c r="D227" s="82">
        <v>494.16318520168397</v>
      </c>
      <c r="E227" s="276" t="s">
        <v>601</v>
      </c>
      <c r="F227" s="82">
        <v>957.12312000009001</v>
      </c>
      <c r="G227" s="276" t="s">
        <v>601</v>
      </c>
      <c r="I227" s="124" t="s">
        <v>487</v>
      </c>
      <c r="J227" s="190">
        <v>0.3831851280297478</v>
      </c>
      <c r="K227" s="268" t="s">
        <v>601</v>
      </c>
      <c r="L227" s="190">
        <v>0.14079183207405355</v>
      </c>
      <c r="M227" s="268" t="s">
        <v>601</v>
      </c>
      <c r="N227" s="190">
        <v>0.55362137805668454</v>
      </c>
      <c r="O227" s="276" t="s">
        <v>601</v>
      </c>
      <c r="Q227" s="124" t="s">
        <v>487</v>
      </c>
      <c r="R227" s="190">
        <v>1</v>
      </c>
      <c r="S227" s="276" t="s">
        <v>601</v>
      </c>
      <c r="T227" s="190">
        <v>0.34050013662394468</v>
      </c>
      <c r="U227" s="276" t="s">
        <v>601</v>
      </c>
      <c r="V227" s="190">
        <v>0.65949986337601474</v>
      </c>
      <c r="W227" s="276" t="s">
        <v>601</v>
      </c>
    </row>
    <row r="228" spans="1:23" s="99" customFormat="1" x14ac:dyDescent="0.25">
      <c r="A228" s="184" t="s">
        <v>488</v>
      </c>
      <c r="B228" s="186">
        <v>1372.2111972166988</v>
      </c>
      <c r="C228" s="278" t="s">
        <v>601</v>
      </c>
      <c r="D228" s="186">
        <v>558.0995472149292</v>
      </c>
      <c r="E228" s="278" t="s">
        <v>601</v>
      </c>
      <c r="F228" s="186">
        <v>814.11165000176356</v>
      </c>
      <c r="G228" s="278" t="s">
        <v>601</v>
      </c>
      <c r="I228" s="184" t="s">
        <v>488</v>
      </c>
      <c r="J228" s="192">
        <v>0.22519419093446547</v>
      </c>
      <c r="K228" s="269" t="s">
        <v>601</v>
      </c>
      <c r="L228" s="192">
        <v>-6.3328810522969015E-3</v>
      </c>
      <c r="M228" s="269" t="s">
        <v>601</v>
      </c>
      <c r="N228" s="192">
        <v>0.45809716011311186</v>
      </c>
      <c r="O228" s="278" t="s">
        <v>601</v>
      </c>
      <c r="Q228" s="184" t="s">
        <v>488</v>
      </c>
      <c r="R228" s="192">
        <v>1</v>
      </c>
      <c r="S228" s="278" t="s">
        <v>601</v>
      </c>
      <c r="T228" s="192">
        <v>0.40671548836428451</v>
      </c>
      <c r="U228" s="278" t="s">
        <v>601</v>
      </c>
      <c r="V228" s="192">
        <v>0.59328451163571105</v>
      </c>
      <c r="W228" s="278" t="s">
        <v>601</v>
      </c>
    </row>
    <row r="229" spans="1:23" s="99" customFormat="1" x14ac:dyDescent="0.25">
      <c r="A229" s="124" t="s">
        <v>492</v>
      </c>
      <c r="B229" s="82">
        <v>1293.0869311436372</v>
      </c>
      <c r="C229" s="276" t="s">
        <v>601</v>
      </c>
      <c r="D229" s="82">
        <v>495.93686114261607</v>
      </c>
      <c r="E229" s="276" t="s">
        <v>601</v>
      </c>
      <c r="F229" s="82">
        <v>797.1500700009816</v>
      </c>
      <c r="G229" s="276" t="s">
        <v>601</v>
      </c>
      <c r="I229" s="124" t="s">
        <v>492</v>
      </c>
      <c r="J229" s="190">
        <v>0.3749758995808703</v>
      </c>
      <c r="K229" s="268" t="s">
        <v>601</v>
      </c>
      <c r="L229" s="190">
        <v>4.3482240411108597E-2</v>
      </c>
      <c r="M229" s="268" t="s">
        <v>601</v>
      </c>
      <c r="N229" s="190">
        <v>0.71366613745437024</v>
      </c>
      <c r="O229" s="276" t="s">
        <v>601</v>
      </c>
      <c r="Q229" s="124" t="s">
        <v>492</v>
      </c>
      <c r="R229" s="190">
        <v>1</v>
      </c>
      <c r="S229" s="276" t="s">
        <v>601</v>
      </c>
      <c r="T229" s="190">
        <v>0.38352940486684645</v>
      </c>
      <c r="U229" s="276" t="s">
        <v>601</v>
      </c>
      <c r="V229" s="190">
        <v>0.61647059513312297</v>
      </c>
      <c r="W229" s="276" t="s">
        <v>601</v>
      </c>
    </row>
    <row r="230" spans="1:23" s="99" customFormat="1" x14ac:dyDescent="0.25">
      <c r="A230" s="124" t="s">
        <v>493</v>
      </c>
      <c r="B230" s="82">
        <v>1480.5944177970018</v>
      </c>
      <c r="C230" s="276" t="s">
        <v>601</v>
      </c>
      <c r="D230" s="82">
        <v>550.41630662136004</v>
      </c>
      <c r="E230" s="276" t="s">
        <v>601</v>
      </c>
      <c r="F230" s="82">
        <v>930.17811117565736</v>
      </c>
      <c r="G230" s="276" t="s">
        <v>601</v>
      </c>
      <c r="I230" s="124" t="s">
        <v>493</v>
      </c>
      <c r="J230" s="190">
        <v>0.20523292308118313</v>
      </c>
      <c r="K230" s="268" t="s">
        <v>601</v>
      </c>
      <c r="L230" s="190">
        <v>-9.6784684315551317E-2</v>
      </c>
      <c r="M230" s="268" t="s">
        <v>601</v>
      </c>
      <c r="N230" s="190">
        <v>0.50252885526476043</v>
      </c>
      <c r="O230" s="276" t="s">
        <v>601</v>
      </c>
      <c r="Q230" s="124" t="s">
        <v>493</v>
      </c>
      <c r="R230" s="190">
        <v>1</v>
      </c>
      <c r="S230" s="276" t="s">
        <v>601</v>
      </c>
      <c r="T230" s="190">
        <v>0.37175360112483236</v>
      </c>
      <c r="U230" s="276" t="s">
        <v>601</v>
      </c>
      <c r="V230" s="190">
        <v>0.62824639887517819</v>
      </c>
      <c r="W230" s="276" t="s">
        <v>601</v>
      </c>
    </row>
    <row r="231" spans="1:23" s="99" customFormat="1" x14ac:dyDescent="0.25">
      <c r="A231" s="124" t="s">
        <v>494</v>
      </c>
      <c r="B231" s="82">
        <v>1641.503820121078</v>
      </c>
      <c r="C231" s="276" t="s">
        <v>601</v>
      </c>
      <c r="D231" s="82">
        <v>588.86616931789104</v>
      </c>
      <c r="E231" s="276" t="s">
        <v>601</v>
      </c>
      <c r="F231" s="82">
        <v>1052.6376508032113</v>
      </c>
      <c r="G231" s="276" t="s">
        <v>601</v>
      </c>
      <c r="I231" s="124" t="s">
        <v>494</v>
      </c>
      <c r="J231" s="190">
        <v>0.38973916409425069</v>
      </c>
      <c r="K231" s="268" t="s">
        <v>601</v>
      </c>
      <c r="L231" s="190">
        <v>0.24707917726372641</v>
      </c>
      <c r="M231" s="268" t="s">
        <v>601</v>
      </c>
      <c r="N231" s="190">
        <v>0.48475608914154855</v>
      </c>
      <c r="O231" s="276" t="s">
        <v>601</v>
      </c>
      <c r="Q231" s="124" t="s">
        <v>494</v>
      </c>
      <c r="R231" s="190">
        <v>1</v>
      </c>
      <c r="S231" s="276" t="s">
        <v>601</v>
      </c>
      <c r="T231" s="190">
        <v>0.35873578976773629</v>
      </c>
      <c r="U231" s="276" t="s">
        <v>601</v>
      </c>
      <c r="V231" s="190">
        <v>0.64126421023227853</v>
      </c>
      <c r="W231" s="276" t="s">
        <v>601</v>
      </c>
    </row>
    <row r="232" spans="1:23" s="99" customFormat="1" x14ac:dyDescent="0.25">
      <c r="A232" s="124" t="s">
        <v>499</v>
      </c>
      <c r="B232" s="82">
        <v>2313.6823061611458</v>
      </c>
      <c r="C232" s="276" t="s">
        <v>601</v>
      </c>
      <c r="D232" s="82">
        <v>772.41226616227027</v>
      </c>
      <c r="E232" s="276" t="s">
        <v>601</v>
      </c>
      <c r="F232" s="82">
        <v>1541.2700399987659</v>
      </c>
      <c r="G232" s="276" t="s">
        <v>601</v>
      </c>
      <c r="I232" s="124" t="s">
        <v>499</v>
      </c>
      <c r="J232" s="190">
        <v>0.33770205175814261</v>
      </c>
      <c r="K232" s="268" t="s">
        <v>601</v>
      </c>
      <c r="L232" s="190">
        <v>0.34870149743547696</v>
      </c>
      <c r="M232" s="268" t="s">
        <v>601</v>
      </c>
      <c r="N232" s="190">
        <v>0.33225685785663983</v>
      </c>
      <c r="O232" s="276" t="s">
        <v>601</v>
      </c>
      <c r="Q232" s="124" t="s">
        <v>499</v>
      </c>
      <c r="R232" s="190">
        <v>1</v>
      </c>
      <c r="S232" s="276" t="s">
        <v>601</v>
      </c>
      <c r="T232" s="190">
        <v>0.33384543076869277</v>
      </c>
      <c r="U232" s="276" t="s">
        <v>601</v>
      </c>
      <c r="V232" s="190">
        <v>0.66615456923125982</v>
      </c>
      <c r="W232" s="276" t="s">
        <v>601</v>
      </c>
    </row>
    <row r="233" spans="1:23" s="99" customFormat="1" x14ac:dyDescent="0.25">
      <c r="A233" s="124" t="s">
        <v>498</v>
      </c>
      <c r="B233" s="82">
        <v>2656.5062583112858</v>
      </c>
      <c r="C233" s="276" t="s">
        <v>601</v>
      </c>
      <c r="D233" s="82">
        <v>732.22850364584235</v>
      </c>
      <c r="E233" s="276" t="s">
        <v>601</v>
      </c>
      <c r="F233" s="82">
        <v>1924.277754665291</v>
      </c>
      <c r="G233" s="276" t="s">
        <v>601</v>
      </c>
      <c r="I233" s="124" t="s">
        <v>498</v>
      </c>
      <c r="J233" s="190">
        <v>0.20699438528248537</v>
      </c>
      <c r="K233" s="268" t="s">
        <v>601</v>
      </c>
      <c r="L233" s="190">
        <v>8.5901956728129392E-3</v>
      </c>
      <c r="M233" s="268" t="s">
        <v>601</v>
      </c>
      <c r="N233" s="190">
        <v>0.30465286042163142</v>
      </c>
      <c r="O233" s="276" t="s">
        <v>601</v>
      </c>
      <c r="Q233" s="124" t="s">
        <v>498</v>
      </c>
      <c r="R233" s="190">
        <v>1</v>
      </c>
      <c r="S233" s="276" t="s">
        <v>601</v>
      </c>
      <c r="T233" s="190">
        <v>0.27563590386996212</v>
      </c>
      <c r="U233" s="276" t="s">
        <v>601</v>
      </c>
      <c r="V233" s="190">
        <v>0.72436409612998054</v>
      </c>
      <c r="W233" s="276" t="s">
        <v>601</v>
      </c>
    </row>
    <row r="234" spans="1:23" s="99" customFormat="1" x14ac:dyDescent="0.25">
      <c r="A234" s="124" t="s">
        <v>500</v>
      </c>
      <c r="B234" s="82">
        <v>2579.4376906723414</v>
      </c>
      <c r="C234" s="276" t="s">
        <v>601</v>
      </c>
      <c r="D234" s="82">
        <v>759.72972066957016</v>
      </c>
      <c r="E234" s="276" t="s">
        <v>601</v>
      </c>
      <c r="F234" s="82">
        <v>1819.7079700027648</v>
      </c>
      <c r="G234" s="276" t="s">
        <v>601</v>
      </c>
      <c r="I234" s="124" t="s">
        <v>500</v>
      </c>
      <c r="J234" s="190">
        <v>0.12569858880370455</v>
      </c>
      <c r="K234" s="268" t="s">
        <v>601</v>
      </c>
      <c r="L234" s="190">
        <v>0.15050672987808023</v>
      </c>
      <c r="M234" s="268" t="s">
        <v>601</v>
      </c>
      <c r="N234" s="190">
        <v>0.11565492044725434</v>
      </c>
      <c r="O234" s="276" t="s">
        <v>601</v>
      </c>
      <c r="Q234" s="124" t="s">
        <v>500</v>
      </c>
      <c r="R234" s="190">
        <v>1</v>
      </c>
      <c r="S234" s="276" t="s">
        <v>601</v>
      </c>
      <c r="T234" s="190">
        <v>0.29453307727373068</v>
      </c>
      <c r="U234" s="276" t="s">
        <v>601</v>
      </c>
      <c r="V234" s="190">
        <v>0.70546692272626677</v>
      </c>
      <c r="W234" s="276" t="s">
        <v>601</v>
      </c>
    </row>
    <row r="235" spans="1:23" s="99" customFormat="1" x14ac:dyDescent="0.25">
      <c r="A235" s="124" t="s">
        <v>501</v>
      </c>
      <c r="B235" s="82">
        <v>3223.4318541016664</v>
      </c>
      <c r="C235" s="276" t="s">
        <v>601</v>
      </c>
      <c r="D235" s="82">
        <v>914.41117410305287</v>
      </c>
      <c r="E235" s="276" t="s">
        <v>601</v>
      </c>
      <c r="F235" s="82">
        <v>2309.0206799987191</v>
      </c>
      <c r="G235" s="276" t="s">
        <v>601</v>
      </c>
      <c r="I235" s="124" t="s">
        <v>501</v>
      </c>
      <c r="J235" s="190">
        <v>0.12728902654430518</v>
      </c>
      <c r="K235" s="268" t="s">
        <v>601</v>
      </c>
      <c r="L235" s="190">
        <v>5.8683018498995043E-2</v>
      </c>
      <c r="M235" s="268" t="s">
        <v>601</v>
      </c>
      <c r="N235" s="190">
        <v>0.15698079428459399</v>
      </c>
      <c r="O235" s="276" t="s">
        <v>601</v>
      </c>
      <c r="Q235" s="124" t="s">
        <v>501</v>
      </c>
      <c r="R235" s="190">
        <v>1</v>
      </c>
      <c r="S235" s="276" t="s">
        <v>601</v>
      </c>
      <c r="T235" s="190">
        <v>0.28367628524223565</v>
      </c>
      <c r="U235" s="276" t="s">
        <v>601</v>
      </c>
      <c r="V235" s="190">
        <v>0.7163237147577971</v>
      </c>
      <c r="W235" s="276" t="s">
        <v>601</v>
      </c>
    </row>
    <row r="236" spans="1:23" s="99" customFormat="1" x14ac:dyDescent="0.25">
      <c r="A236" s="124" t="s">
        <v>502</v>
      </c>
      <c r="B236" s="82">
        <v>2813.1326559841518</v>
      </c>
      <c r="C236" s="276" t="s">
        <v>601</v>
      </c>
      <c r="D236" s="82">
        <v>658.92244598554623</v>
      </c>
      <c r="E236" s="276" t="s">
        <v>601</v>
      </c>
      <c r="F236" s="82">
        <v>2154.2102099986882</v>
      </c>
      <c r="G236" s="276" t="s">
        <v>601</v>
      </c>
      <c r="I236" s="124" t="s">
        <v>502</v>
      </c>
      <c r="J236" s="190">
        <v>8.2686247980517047E-2</v>
      </c>
      <c r="K236" s="268" t="s">
        <v>601</v>
      </c>
      <c r="L236" s="190">
        <v>-5.4003349362405917E-2</v>
      </c>
      <c r="M236" s="268" t="s">
        <v>601</v>
      </c>
      <c r="N236" s="190">
        <v>0.13275033331329888</v>
      </c>
      <c r="O236" s="276" t="s">
        <v>601</v>
      </c>
      <c r="Q236" s="124" t="s">
        <v>502</v>
      </c>
      <c r="R236" s="190">
        <v>1</v>
      </c>
      <c r="S236" s="276" t="s">
        <v>601</v>
      </c>
      <c r="T236" s="190">
        <v>0.23423084744470662</v>
      </c>
      <c r="U236" s="276" t="s">
        <v>601</v>
      </c>
      <c r="V236" s="190">
        <v>0.76576915255532274</v>
      </c>
      <c r="W236" s="276" t="s">
        <v>601</v>
      </c>
    </row>
    <row r="237" spans="1:23" s="99" customFormat="1" x14ac:dyDescent="0.25">
      <c r="A237" s="124" t="s">
        <v>503</v>
      </c>
      <c r="B237" s="82">
        <v>2441.6038648317731</v>
      </c>
      <c r="C237" s="276" t="s">
        <v>601</v>
      </c>
      <c r="D237" s="82">
        <v>622.93350483430413</v>
      </c>
      <c r="E237" s="276" t="s">
        <v>601</v>
      </c>
      <c r="F237" s="82">
        <v>1818.6703599973971</v>
      </c>
      <c r="G237" s="276" t="s">
        <v>601</v>
      </c>
      <c r="I237" s="124" t="s">
        <v>503</v>
      </c>
      <c r="J237" s="190">
        <v>9.366994904858883E-2</v>
      </c>
      <c r="K237" s="268" t="s">
        <v>601</v>
      </c>
      <c r="L237" s="190">
        <v>5.5644017253053013E-2</v>
      </c>
      <c r="M237" s="268" t="s">
        <v>601</v>
      </c>
      <c r="N237" s="190">
        <v>0.1073323830253341</v>
      </c>
      <c r="O237" s="276" t="s">
        <v>601</v>
      </c>
      <c r="Q237" s="124" t="s">
        <v>503</v>
      </c>
      <c r="R237" s="190">
        <v>1</v>
      </c>
      <c r="S237" s="276" t="s">
        <v>601</v>
      </c>
      <c r="T237" s="190">
        <v>0.25513291234785312</v>
      </c>
      <c r="U237" s="276" t="s">
        <v>601</v>
      </c>
      <c r="V237" s="190">
        <v>0.74486708765211751</v>
      </c>
      <c r="W237" s="276" t="s">
        <v>601</v>
      </c>
    </row>
    <row r="238" spans="1:23" s="99" customFormat="1" x14ac:dyDescent="0.25">
      <c r="A238" s="124" t="s">
        <v>504</v>
      </c>
      <c r="B238" s="82">
        <v>2302.2440602101042</v>
      </c>
      <c r="C238" s="276" t="s">
        <v>601</v>
      </c>
      <c r="D238" s="82">
        <v>632.4578402116756</v>
      </c>
      <c r="E238" s="276" t="s">
        <v>601</v>
      </c>
      <c r="F238" s="82">
        <v>1669.7862199986171</v>
      </c>
      <c r="G238" s="276" t="s">
        <v>601</v>
      </c>
      <c r="I238" s="124" t="s">
        <v>504</v>
      </c>
      <c r="J238" s="190">
        <v>4.9094643483901912E-2</v>
      </c>
      <c r="K238" s="268" t="s">
        <v>601</v>
      </c>
      <c r="L238" s="190">
        <v>-0.10879739072702699</v>
      </c>
      <c r="M238" s="268" t="s">
        <v>601</v>
      </c>
      <c r="N238" s="190">
        <v>0.12455804095571166</v>
      </c>
      <c r="O238" s="276" t="s">
        <v>601</v>
      </c>
      <c r="Q238" s="124" t="s">
        <v>504</v>
      </c>
      <c r="R238" s="190">
        <v>1</v>
      </c>
      <c r="S238" s="276" t="s">
        <v>601</v>
      </c>
      <c r="T238" s="190">
        <v>0.27471363750807426</v>
      </c>
      <c r="U238" s="276" t="s">
        <v>601</v>
      </c>
      <c r="V238" s="190">
        <v>0.72528636249200762</v>
      </c>
      <c r="W238" s="276" t="s">
        <v>601</v>
      </c>
    </row>
    <row r="239" spans="1:23" s="99" customFormat="1" x14ac:dyDescent="0.25">
      <c r="A239" s="124" t="s">
        <v>505</v>
      </c>
      <c r="B239" s="82">
        <v>1685.9709650491832</v>
      </c>
      <c r="C239" s="276" t="s">
        <v>601</v>
      </c>
      <c r="D239" s="82">
        <v>540.36322504867167</v>
      </c>
      <c r="E239" s="276" t="s">
        <v>601</v>
      </c>
      <c r="F239" s="82">
        <v>1145.6077400004945</v>
      </c>
      <c r="G239" s="276" t="s">
        <v>601</v>
      </c>
      <c r="I239" s="124" t="s">
        <v>505</v>
      </c>
      <c r="J239" s="190">
        <v>0.16170803721234894</v>
      </c>
      <c r="K239" s="268" t="s">
        <v>601</v>
      </c>
      <c r="L239" s="190">
        <v>9.3491464420061954E-2</v>
      </c>
      <c r="M239" s="268" t="s">
        <v>601</v>
      </c>
      <c r="N239" s="190">
        <v>0.19692829068885809</v>
      </c>
      <c r="O239" s="276" t="s">
        <v>601</v>
      </c>
      <c r="Q239" s="124" t="s">
        <v>505</v>
      </c>
      <c r="R239" s="190">
        <v>1</v>
      </c>
      <c r="S239" s="276" t="s">
        <v>601</v>
      </c>
      <c r="T239" s="190">
        <v>0.32050565297422434</v>
      </c>
      <c r="U239" s="276" t="s">
        <v>601</v>
      </c>
      <c r="V239" s="190">
        <v>0.6794943470257655</v>
      </c>
      <c r="W239" s="276" t="s">
        <v>601</v>
      </c>
    </row>
    <row r="240" spans="1:23" s="99" customFormat="1" x14ac:dyDescent="0.25">
      <c r="A240" s="184" t="s">
        <v>506</v>
      </c>
      <c r="B240" s="186">
        <v>1662.4081049515598</v>
      </c>
      <c r="C240" s="278" t="s">
        <v>601</v>
      </c>
      <c r="D240" s="186">
        <v>642.31293529055927</v>
      </c>
      <c r="E240" s="278" t="s">
        <v>601</v>
      </c>
      <c r="F240" s="186">
        <v>1020.0951696610289</v>
      </c>
      <c r="G240" s="278" t="s">
        <v>601</v>
      </c>
      <c r="I240" s="184" t="s">
        <v>506</v>
      </c>
      <c r="J240" s="192">
        <v>0.21148122703230876</v>
      </c>
      <c r="K240" s="269" t="s">
        <v>601</v>
      </c>
      <c r="L240" s="192">
        <v>0.15089313097614587</v>
      </c>
      <c r="M240" s="269" t="s">
        <v>601</v>
      </c>
      <c r="N240" s="192">
        <v>0.2530163026887271</v>
      </c>
      <c r="O240" s="278" t="s">
        <v>601</v>
      </c>
      <c r="Q240" s="184" t="s">
        <v>506</v>
      </c>
      <c r="R240" s="192">
        <v>1</v>
      </c>
      <c r="S240" s="278" t="s">
        <v>601</v>
      </c>
      <c r="T240" s="192">
        <v>0.38637500224968846</v>
      </c>
      <c r="U240" s="278" t="s">
        <v>601</v>
      </c>
      <c r="V240" s="192">
        <v>0.61362499775032853</v>
      </c>
      <c r="W240" s="278" t="s">
        <v>601</v>
      </c>
    </row>
    <row r="241" spans="1:23" s="99" customFormat="1" x14ac:dyDescent="0.25">
      <c r="A241" s="124" t="s">
        <v>514</v>
      </c>
      <c r="B241" s="82">
        <v>1437.5902714997908</v>
      </c>
      <c r="C241" s="276" t="s">
        <v>601</v>
      </c>
      <c r="D241" s="82">
        <v>478.86404149902859</v>
      </c>
      <c r="E241" s="276" t="s">
        <v>601</v>
      </c>
      <c r="F241" s="82">
        <v>958.72623000068529</v>
      </c>
      <c r="G241" s="276" t="s">
        <v>601</v>
      </c>
      <c r="I241" s="124" t="s">
        <v>514</v>
      </c>
      <c r="J241" s="190">
        <v>0.1117506772946435</v>
      </c>
      <c r="K241" s="268" t="s">
        <v>601</v>
      </c>
      <c r="L241" s="190">
        <v>-3.4425389563204734E-2</v>
      </c>
      <c r="M241" s="268" t="s">
        <v>601</v>
      </c>
      <c r="N241" s="190">
        <v>0.20269227348810848</v>
      </c>
      <c r="O241" s="276" t="s">
        <v>601</v>
      </c>
      <c r="Q241" s="124" t="s">
        <v>514</v>
      </c>
      <c r="R241" s="190">
        <v>1</v>
      </c>
      <c r="S241" s="276" t="s">
        <v>601</v>
      </c>
      <c r="T241" s="190">
        <v>0.33310189348975311</v>
      </c>
      <c r="U241" s="276" t="s">
        <v>601</v>
      </c>
      <c r="V241" s="190">
        <v>0.66689810651019332</v>
      </c>
      <c r="W241" s="276" t="s">
        <v>601</v>
      </c>
    </row>
    <row r="242" spans="1:23" s="99" customFormat="1" x14ac:dyDescent="0.25">
      <c r="A242" s="124" t="s">
        <v>515</v>
      </c>
      <c r="B242" s="82">
        <v>1539.9573419587189</v>
      </c>
      <c r="C242" s="276" t="s">
        <v>601</v>
      </c>
      <c r="D242" s="82">
        <v>490.21358057945292</v>
      </c>
      <c r="E242" s="276" t="s">
        <v>601</v>
      </c>
      <c r="F242" s="82">
        <v>1049.7437613792813</v>
      </c>
      <c r="G242" s="276" t="s">
        <v>601</v>
      </c>
      <c r="I242" s="124" t="s">
        <v>515</v>
      </c>
      <c r="J242" s="190">
        <v>4.0093980801335194E-2</v>
      </c>
      <c r="K242" s="268" t="s">
        <v>601</v>
      </c>
      <c r="L242" s="190">
        <v>-0.10937671234969693</v>
      </c>
      <c r="M242" s="268" t="s">
        <v>601</v>
      </c>
      <c r="N242" s="190">
        <v>0.12854059751256042</v>
      </c>
      <c r="O242" s="276" t="s">
        <v>601</v>
      </c>
      <c r="Q242" s="124" t="s">
        <v>515</v>
      </c>
      <c r="R242" s="190">
        <v>1</v>
      </c>
      <c r="S242" s="276" t="s">
        <v>601</v>
      </c>
      <c r="T242" s="190">
        <v>0.31832932460059915</v>
      </c>
      <c r="U242" s="276" t="s">
        <v>601</v>
      </c>
      <c r="V242" s="190">
        <v>0.68167067539941084</v>
      </c>
      <c r="W242" s="276" t="s">
        <v>601</v>
      </c>
    </row>
    <row r="243" spans="1:23" s="99" customFormat="1" x14ac:dyDescent="0.25">
      <c r="A243" s="124" t="s">
        <v>516</v>
      </c>
      <c r="B243" s="82">
        <v>1982.5062540871634</v>
      </c>
      <c r="C243" s="276" t="s">
        <v>601</v>
      </c>
      <c r="D243" s="82">
        <v>636.07725408760143</v>
      </c>
      <c r="E243" s="276" t="s">
        <v>601</v>
      </c>
      <c r="F243" s="82">
        <v>1346.4289999995399</v>
      </c>
      <c r="G243" s="276" t="s">
        <v>601</v>
      </c>
      <c r="I243" s="124" t="s">
        <v>516</v>
      </c>
      <c r="J243" s="190">
        <v>0.20773782539289654</v>
      </c>
      <c r="K243" s="268" t="s">
        <v>601</v>
      </c>
      <c r="L243" s="190">
        <v>8.0172859691357568E-2</v>
      </c>
      <c r="M243" s="268" t="s">
        <v>601</v>
      </c>
      <c r="N243" s="190">
        <v>0.27910017181330349</v>
      </c>
      <c r="O243" s="276" t="s">
        <v>601</v>
      </c>
      <c r="Q243" s="124" t="s">
        <v>516</v>
      </c>
      <c r="R243" s="190">
        <v>1</v>
      </c>
      <c r="S243" s="276" t="s">
        <v>601</v>
      </c>
      <c r="T243" s="190">
        <v>0.32084501765190171</v>
      </c>
      <c r="U243" s="276" t="s">
        <v>601</v>
      </c>
      <c r="V243" s="190">
        <v>0.67915498234808713</v>
      </c>
      <c r="W243" s="276" t="s">
        <v>601</v>
      </c>
    </row>
    <row r="244" spans="1:23" s="99" customFormat="1" x14ac:dyDescent="0.25">
      <c r="A244" s="124" t="s">
        <v>517</v>
      </c>
      <c r="B244" s="82">
        <v>2371.1279456138559</v>
      </c>
      <c r="C244" s="276" t="s">
        <v>601</v>
      </c>
      <c r="D244" s="82">
        <v>701.65535799710437</v>
      </c>
      <c r="E244" s="276" t="s">
        <v>601</v>
      </c>
      <c r="F244" s="82">
        <v>1669.4725876167574</v>
      </c>
      <c r="G244" s="276" t="s">
        <v>601</v>
      </c>
      <c r="I244" s="124" t="s">
        <v>517</v>
      </c>
      <c r="J244" s="190">
        <v>2.4828663511726523E-2</v>
      </c>
      <c r="K244" s="268" t="s">
        <v>601</v>
      </c>
      <c r="L244" s="190">
        <v>-9.1605106838504091E-2</v>
      </c>
      <c r="M244" s="268" t="s">
        <v>601</v>
      </c>
      <c r="N244" s="190">
        <v>8.3179809047669639E-2</v>
      </c>
      <c r="O244" s="276" t="s">
        <v>601</v>
      </c>
      <c r="Q244" s="124" t="s">
        <v>517</v>
      </c>
      <c r="R244" s="190">
        <v>1</v>
      </c>
      <c r="S244" s="276" t="s">
        <v>601</v>
      </c>
      <c r="T244" s="190">
        <v>0.29591627870399645</v>
      </c>
      <c r="U244" s="276" t="s">
        <v>601</v>
      </c>
      <c r="V244" s="190">
        <v>0.70408372129600605</v>
      </c>
      <c r="W244" s="276" t="s">
        <v>601</v>
      </c>
    </row>
    <row r="245" spans="1:23" s="99" customFormat="1" x14ac:dyDescent="0.25">
      <c r="A245" s="124" t="s">
        <v>518</v>
      </c>
      <c r="B245" s="82">
        <v>2768.5102459764839</v>
      </c>
      <c r="C245" s="276" t="s">
        <v>601</v>
      </c>
      <c r="D245" s="82">
        <v>729.90260789208673</v>
      </c>
      <c r="E245" s="276" t="s">
        <v>601</v>
      </c>
      <c r="F245" s="82">
        <v>2038.6076380844313</v>
      </c>
      <c r="G245" s="276" t="s">
        <v>601</v>
      </c>
      <c r="I245" s="124" t="s">
        <v>518</v>
      </c>
      <c r="J245" s="190">
        <v>4.2162139582685665E-2</v>
      </c>
      <c r="K245" s="268" t="s">
        <v>601</v>
      </c>
      <c r="L245" s="190">
        <v>-3.1764616402867318E-3</v>
      </c>
      <c r="M245" s="268" t="s">
        <v>601</v>
      </c>
      <c r="N245" s="190">
        <v>5.9414439075624603E-2</v>
      </c>
      <c r="O245" s="276" t="s">
        <v>601</v>
      </c>
      <c r="Q245" s="124" t="s">
        <v>518</v>
      </c>
      <c r="R245" s="190">
        <v>1</v>
      </c>
      <c r="S245" s="276" t="s">
        <v>601</v>
      </c>
      <c r="T245" s="190">
        <v>0.26364453913539415</v>
      </c>
      <c r="U245" s="276" t="s">
        <v>601</v>
      </c>
      <c r="V245" s="190">
        <v>0.73635546086461823</v>
      </c>
      <c r="W245" s="276" t="s">
        <v>601</v>
      </c>
    </row>
    <row r="246" spans="1:23" s="99" customFormat="1" x14ac:dyDescent="0.25">
      <c r="A246" s="124" t="s">
        <v>519</v>
      </c>
      <c r="B246" s="82">
        <v>2775.7705126574774</v>
      </c>
      <c r="C246" s="276" t="s">
        <v>601</v>
      </c>
      <c r="D246" s="82">
        <v>771.9075226553955</v>
      </c>
      <c r="E246" s="276" t="s">
        <v>601</v>
      </c>
      <c r="F246" s="82">
        <v>2003.8629900023539</v>
      </c>
      <c r="G246" s="276" t="s">
        <v>601</v>
      </c>
      <c r="I246" s="124" t="s">
        <v>519</v>
      </c>
      <c r="J246" s="190">
        <v>7.6114582141335374E-2</v>
      </c>
      <c r="K246" s="268" t="s">
        <v>601</v>
      </c>
      <c r="L246" s="190">
        <v>1.6029124114155691E-2</v>
      </c>
      <c r="M246" s="268" t="s">
        <v>601</v>
      </c>
      <c r="N246" s="190">
        <v>0.10120031512490946</v>
      </c>
      <c r="O246" s="276" t="s">
        <v>601</v>
      </c>
      <c r="Q246" s="124" t="s">
        <v>519</v>
      </c>
      <c r="R246" s="190">
        <v>1</v>
      </c>
      <c r="S246" s="276" t="s">
        <v>601</v>
      </c>
      <c r="T246" s="190">
        <v>0.27808765859263479</v>
      </c>
      <c r="U246" s="276" t="s">
        <v>601</v>
      </c>
      <c r="V246" s="190">
        <v>0.72191234140746319</v>
      </c>
      <c r="W246" s="276" t="s">
        <v>601</v>
      </c>
    </row>
    <row r="247" spans="1:23" s="99" customFormat="1" x14ac:dyDescent="0.25">
      <c r="A247" s="124" t="s">
        <v>520</v>
      </c>
      <c r="B247" s="82">
        <v>3423.8656631826425</v>
      </c>
      <c r="C247" s="276" t="s">
        <v>601</v>
      </c>
      <c r="D247" s="82">
        <v>1029.3304131829407</v>
      </c>
      <c r="E247" s="276" t="s">
        <v>601</v>
      </c>
      <c r="F247" s="82">
        <v>2394.5352499996761</v>
      </c>
      <c r="G247" s="276" t="s">
        <v>601</v>
      </c>
      <c r="I247" s="124" t="s">
        <v>520</v>
      </c>
      <c r="J247" s="190">
        <v>6.2180253268246721E-2</v>
      </c>
      <c r="K247" s="268" t="s">
        <v>601</v>
      </c>
      <c r="L247" s="190">
        <v>0.12567567231733823</v>
      </c>
      <c r="M247" s="268" t="s">
        <v>601</v>
      </c>
      <c r="N247" s="190">
        <v>3.703499528683496E-2</v>
      </c>
      <c r="O247" s="276" t="s">
        <v>601</v>
      </c>
      <c r="Q247" s="124" t="s">
        <v>520</v>
      </c>
      <c r="R247" s="190">
        <v>1</v>
      </c>
      <c r="S247" s="276" t="s">
        <v>601</v>
      </c>
      <c r="T247" s="190">
        <v>0.30063399515100431</v>
      </c>
      <c r="U247" s="276" t="s">
        <v>601</v>
      </c>
      <c r="V247" s="190">
        <v>0.69936600484898814</v>
      </c>
      <c r="W247" s="276" t="s">
        <v>601</v>
      </c>
    </row>
    <row r="248" spans="1:23" s="99" customFormat="1" x14ac:dyDescent="0.25">
      <c r="A248" s="128" t="s">
        <v>521</v>
      </c>
      <c r="B248" s="391">
        <v>3027.882971756525</v>
      </c>
      <c r="C248" s="279" t="s">
        <v>601</v>
      </c>
      <c r="D248" s="125">
        <v>740.03745161746872</v>
      </c>
      <c r="E248" s="279" t="s">
        <v>601</v>
      </c>
      <c r="F248" s="125">
        <v>2287.8455201390466</v>
      </c>
      <c r="G248" s="279" t="s">
        <v>601</v>
      </c>
      <c r="I248" s="128" t="s">
        <v>521</v>
      </c>
      <c r="J248" s="194">
        <v>7.6338495916839166E-2</v>
      </c>
      <c r="K248" s="270" t="s">
        <v>601</v>
      </c>
      <c r="L248" s="194">
        <v>0.1231025079295931</v>
      </c>
      <c r="M248" s="270" t="s">
        <v>601</v>
      </c>
      <c r="N248" s="194">
        <v>6.2034479977903123E-2</v>
      </c>
      <c r="O248" s="279" t="s">
        <v>601</v>
      </c>
      <c r="Q248" s="128" t="s">
        <v>521</v>
      </c>
      <c r="R248" s="194">
        <v>1</v>
      </c>
      <c r="S248" s="279" t="s">
        <v>601</v>
      </c>
      <c r="T248" s="194">
        <v>0.24440754762333525</v>
      </c>
      <c r="U248" s="279" t="s">
        <v>601</v>
      </c>
      <c r="V248" s="194">
        <v>0.75559245237666162</v>
      </c>
      <c r="W248" s="279" t="s">
        <v>601</v>
      </c>
    </row>
    <row r="249" spans="1:23" s="99" customFormat="1" x14ac:dyDescent="0.25">
      <c r="A249" s="124"/>
      <c r="B249" s="84"/>
      <c r="C249" s="202"/>
      <c r="D249" s="82"/>
      <c r="E249" s="276"/>
      <c r="F249" s="82"/>
      <c r="G249" s="276"/>
      <c r="I249" s="124"/>
      <c r="J249" s="189"/>
      <c r="K249" s="202"/>
      <c r="L249" s="190"/>
      <c r="M249" s="276"/>
      <c r="N249" s="190"/>
      <c r="O249" s="276"/>
      <c r="Q249" s="124"/>
      <c r="R249" s="190"/>
      <c r="S249" s="276"/>
      <c r="T249" s="190"/>
      <c r="U249" s="276"/>
      <c r="V249" s="190"/>
      <c r="W249" s="276"/>
    </row>
    <row r="250" spans="1:23" s="99" customFormat="1" x14ac:dyDescent="0.25">
      <c r="A250" s="180" t="s">
        <v>530</v>
      </c>
      <c r="B250" s="181"/>
      <c r="C250" s="271"/>
      <c r="D250" s="181"/>
      <c r="E250" s="271"/>
      <c r="F250" s="181"/>
      <c r="G250" s="271"/>
      <c r="I250" s="180" t="s">
        <v>530</v>
      </c>
      <c r="J250" s="195"/>
      <c r="K250" s="271"/>
      <c r="L250" s="195"/>
      <c r="M250" s="271"/>
      <c r="N250" s="195"/>
      <c r="O250" s="271"/>
      <c r="Q250" s="180" t="s">
        <v>530</v>
      </c>
      <c r="R250" s="195"/>
      <c r="S250" s="271"/>
      <c r="T250" s="195"/>
      <c r="U250" s="271"/>
      <c r="V250" s="195"/>
      <c r="W250" s="271"/>
    </row>
    <row r="251" spans="1:23" s="99" customFormat="1" ht="12.75" customHeight="1" x14ac:dyDescent="0.25">
      <c r="A251" s="126" t="s">
        <v>96</v>
      </c>
      <c r="B251" s="127">
        <v>4384.0119999999997</v>
      </c>
      <c r="C251" s="277" t="s">
        <v>601</v>
      </c>
      <c r="D251" s="127">
        <v>2257.0100000000002</v>
      </c>
      <c r="E251" s="277" t="s">
        <v>601</v>
      </c>
      <c r="F251" s="127">
        <v>2127.002</v>
      </c>
      <c r="G251" s="277" t="s">
        <v>601</v>
      </c>
      <c r="I251" s="126" t="s">
        <v>96</v>
      </c>
      <c r="J251" s="187">
        <v>0.18476249003804796</v>
      </c>
      <c r="K251" s="272" t="s">
        <v>601</v>
      </c>
      <c r="L251" s="188">
        <v>0.19723083908694711</v>
      </c>
      <c r="M251" s="277" t="s">
        <v>601</v>
      </c>
      <c r="N251" s="188">
        <v>0.17181292651739236</v>
      </c>
      <c r="O251" s="277" t="s">
        <v>601</v>
      </c>
      <c r="Q251" s="126" t="s">
        <v>96</v>
      </c>
      <c r="R251" s="188">
        <v>1</v>
      </c>
      <c r="S251" s="277" t="s">
        <v>601</v>
      </c>
      <c r="T251" s="188">
        <v>0.51482751415826422</v>
      </c>
      <c r="U251" s="277" t="s">
        <v>601</v>
      </c>
      <c r="V251" s="188">
        <v>0.48517248584173583</v>
      </c>
      <c r="W251" s="277" t="s">
        <v>601</v>
      </c>
    </row>
    <row r="252" spans="1:23" s="99" customFormat="1" ht="12.75" customHeight="1" x14ac:dyDescent="0.25">
      <c r="A252" s="124" t="s">
        <v>300</v>
      </c>
      <c r="B252" s="82">
        <v>6550.49</v>
      </c>
      <c r="C252" s="276" t="s">
        <v>601</v>
      </c>
      <c r="D252" s="82">
        <v>2804.5610000000001</v>
      </c>
      <c r="E252" s="276" t="s">
        <v>601</v>
      </c>
      <c r="F252" s="82">
        <v>3745.9290000000001</v>
      </c>
      <c r="G252" s="276" t="s">
        <v>601</v>
      </c>
      <c r="I252" s="124" t="s">
        <v>300</v>
      </c>
      <c r="J252" s="189">
        <v>0.1506266669664513</v>
      </c>
      <c r="K252" s="202" t="s">
        <v>601</v>
      </c>
      <c r="L252" s="190">
        <v>0.21839062982626636</v>
      </c>
      <c r="M252" s="276" t="s">
        <v>601</v>
      </c>
      <c r="N252" s="190">
        <v>0.10462917992556439</v>
      </c>
      <c r="O252" s="276" t="s">
        <v>601</v>
      </c>
      <c r="Q252" s="124" t="s">
        <v>300</v>
      </c>
      <c r="R252" s="190">
        <v>1</v>
      </c>
      <c r="S252" s="276" t="s">
        <v>601</v>
      </c>
      <c r="T252" s="190">
        <v>0.42814522272379629</v>
      </c>
      <c r="U252" s="276" t="s">
        <v>601</v>
      </c>
      <c r="V252" s="190">
        <v>0.57185477727620382</v>
      </c>
      <c r="W252" s="276" t="s">
        <v>601</v>
      </c>
    </row>
    <row r="253" spans="1:23" s="99" customFormat="1" ht="12.75" customHeight="1" x14ac:dyDescent="0.25">
      <c r="A253" s="124" t="s">
        <v>98</v>
      </c>
      <c r="B253" s="82">
        <v>9089.4549999999999</v>
      </c>
      <c r="C253" s="276" t="s">
        <v>601</v>
      </c>
      <c r="D253" s="82">
        <v>3605.203</v>
      </c>
      <c r="E253" s="276" t="s">
        <v>601</v>
      </c>
      <c r="F253" s="82">
        <v>5484.2520000000004</v>
      </c>
      <c r="G253" s="276" t="s">
        <v>601</v>
      </c>
      <c r="I253" s="124" t="s">
        <v>98</v>
      </c>
      <c r="J253" s="189">
        <v>0.13562697926725553</v>
      </c>
      <c r="K253" s="202" t="s">
        <v>601</v>
      </c>
      <c r="L253" s="190">
        <v>0.15320921171952845</v>
      </c>
      <c r="M253" s="276" t="s">
        <v>601</v>
      </c>
      <c r="N253" s="190">
        <v>0.12435804442855344</v>
      </c>
      <c r="O253" s="276" t="s">
        <v>601</v>
      </c>
      <c r="Q253" s="124" t="s">
        <v>98</v>
      </c>
      <c r="R253" s="190">
        <v>1</v>
      </c>
      <c r="S253" s="276" t="s">
        <v>601</v>
      </c>
      <c r="T253" s="190">
        <v>0.39663577189171406</v>
      </c>
      <c r="U253" s="276" t="s">
        <v>601</v>
      </c>
      <c r="V253" s="190">
        <v>0.60336422810828594</v>
      </c>
      <c r="W253" s="276" t="s">
        <v>601</v>
      </c>
    </row>
    <row r="254" spans="1:23" s="99" customFormat="1" ht="12.75" customHeight="1" x14ac:dyDescent="0.25">
      <c r="A254" s="184" t="s">
        <v>301</v>
      </c>
      <c r="B254" s="185">
        <v>5213.3580000000002</v>
      </c>
      <c r="C254" s="273" t="s">
        <v>601</v>
      </c>
      <c r="D254" s="186">
        <v>2541.9059999999999</v>
      </c>
      <c r="E254" s="278" t="s">
        <v>601</v>
      </c>
      <c r="F254" s="186">
        <v>2671.4520000000002</v>
      </c>
      <c r="G254" s="278" t="s">
        <v>601</v>
      </c>
      <c r="I254" s="184" t="s">
        <v>301</v>
      </c>
      <c r="J254" s="191">
        <v>8.7991221538451264E-2</v>
      </c>
      <c r="K254" s="273" t="s">
        <v>601</v>
      </c>
      <c r="L254" s="192">
        <v>6.9180469363187364E-2</v>
      </c>
      <c r="M254" s="278" t="s">
        <v>601</v>
      </c>
      <c r="N254" s="192">
        <v>0.1065147823753031</v>
      </c>
      <c r="O254" s="278" t="s">
        <v>601</v>
      </c>
      <c r="Q254" s="184" t="s">
        <v>301</v>
      </c>
      <c r="R254" s="192">
        <v>1</v>
      </c>
      <c r="S254" s="278" t="s">
        <v>601</v>
      </c>
      <c r="T254" s="192">
        <v>0.48757557029461623</v>
      </c>
      <c r="U254" s="278" t="s">
        <v>601</v>
      </c>
      <c r="V254" s="192">
        <v>0.51242442970538382</v>
      </c>
      <c r="W254" s="278" t="s">
        <v>601</v>
      </c>
    </row>
    <row r="255" spans="1:23" s="99" customFormat="1" x14ac:dyDescent="0.25">
      <c r="A255" s="124" t="s">
        <v>112</v>
      </c>
      <c r="B255" s="84">
        <v>4767.4250000000002</v>
      </c>
      <c r="C255" s="202" t="s">
        <v>601</v>
      </c>
      <c r="D255" s="82">
        <v>2431.8510000000001</v>
      </c>
      <c r="E255" s="276" t="s">
        <v>601</v>
      </c>
      <c r="F255" s="82">
        <v>2335.5729999999999</v>
      </c>
      <c r="G255" s="276" t="s">
        <v>601</v>
      </c>
      <c r="I255" s="124" t="s">
        <v>112</v>
      </c>
      <c r="J255" s="189">
        <v>8.7457125449730846E-2</v>
      </c>
      <c r="K255" s="202" t="s">
        <v>601</v>
      </c>
      <c r="L255" s="190">
        <v>7.74657622252449E-2</v>
      </c>
      <c r="M255" s="276" t="s">
        <v>601</v>
      </c>
      <c r="N255" s="190">
        <v>9.8059192261780795E-2</v>
      </c>
      <c r="O255" s="276" t="s">
        <v>601</v>
      </c>
      <c r="Q255" s="124" t="s">
        <v>112</v>
      </c>
      <c r="R255" s="190">
        <v>1</v>
      </c>
      <c r="S255" s="276" t="s">
        <v>601</v>
      </c>
      <c r="T255" s="190">
        <v>0.51009737961268398</v>
      </c>
      <c r="U255" s="276" t="s">
        <v>601</v>
      </c>
      <c r="V255" s="190">
        <v>0.48990241063047657</v>
      </c>
      <c r="W255" s="276" t="s">
        <v>601</v>
      </c>
    </row>
    <row r="256" spans="1:23" s="99" customFormat="1" x14ac:dyDescent="0.25">
      <c r="A256" s="124" t="s">
        <v>304</v>
      </c>
      <c r="B256" s="82">
        <v>7026.9059999999999</v>
      </c>
      <c r="C256" s="276" t="s">
        <v>601</v>
      </c>
      <c r="D256" s="82">
        <v>2799.308</v>
      </c>
      <c r="E256" s="276" t="s">
        <v>601</v>
      </c>
      <c r="F256" s="82">
        <v>4227.598</v>
      </c>
      <c r="G256" s="276" t="s">
        <v>601</v>
      </c>
      <c r="I256" s="124" t="s">
        <v>304</v>
      </c>
      <c r="J256" s="189">
        <v>7.2729673658001162E-2</v>
      </c>
      <c r="K256" s="202" t="s">
        <v>601</v>
      </c>
      <c r="L256" s="190">
        <v>-1.8730204121072782E-3</v>
      </c>
      <c r="M256" s="276" t="s">
        <v>601</v>
      </c>
      <c r="N256" s="190">
        <v>0.12858439121510312</v>
      </c>
      <c r="O256" s="276" t="s">
        <v>601</v>
      </c>
      <c r="Q256" s="124" t="s">
        <v>304</v>
      </c>
      <c r="R256" s="190">
        <v>1</v>
      </c>
      <c r="S256" s="276" t="s">
        <v>601</v>
      </c>
      <c r="T256" s="190">
        <v>0.39836992269428395</v>
      </c>
      <c r="U256" s="276" t="s">
        <v>601</v>
      </c>
      <c r="V256" s="190">
        <v>0.60163007730571605</v>
      </c>
      <c r="W256" s="276" t="s">
        <v>601</v>
      </c>
    </row>
    <row r="257" spans="1:23" s="99" customFormat="1" x14ac:dyDescent="0.25">
      <c r="A257" s="124" t="s">
        <v>114</v>
      </c>
      <c r="B257" s="82">
        <v>9293.3330000000005</v>
      </c>
      <c r="C257" s="276" t="s">
        <v>601</v>
      </c>
      <c r="D257" s="82">
        <v>3554.8719999999998</v>
      </c>
      <c r="E257" s="276" t="s">
        <v>601</v>
      </c>
      <c r="F257" s="82">
        <v>5738.46</v>
      </c>
      <c r="G257" s="276" t="s">
        <v>601</v>
      </c>
      <c r="I257" s="124" t="s">
        <v>114</v>
      </c>
      <c r="J257" s="189">
        <v>2.2430167705324466E-2</v>
      </c>
      <c r="K257" s="202" t="s">
        <v>601</v>
      </c>
      <c r="L257" s="190">
        <v>-1.3960656307009619E-2</v>
      </c>
      <c r="M257" s="276" t="s">
        <v>601</v>
      </c>
      <c r="N257" s="190">
        <v>4.6352538140114641E-2</v>
      </c>
      <c r="O257" s="276" t="s">
        <v>601</v>
      </c>
      <c r="Q257" s="124" t="s">
        <v>114</v>
      </c>
      <c r="R257" s="190">
        <v>1</v>
      </c>
      <c r="S257" s="276" t="s">
        <v>601</v>
      </c>
      <c r="T257" s="190">
        <v>0.38251852161113775</v>
      </c>
      <c r="U257" s="276" t="s">
        <v>601</v>
      </c>
      <c r="V257" s="190">
        <v>0.61748137078484111</v>
      </c>
      <c r="W257" s="276" t="s">
        <v>601</v>
      </c>
    </row>
    <row r="258" spans="1:23" s="99" customFormat="1" x14ac:dyDescent="0.25">
      <c r="A258" s="184" t="s">
        <v>305</v>
      </c>
      <c r="B258" s="185">
        <v>5336.7979999999998</v>
      </c>
      <c r="C258" s="273" t="s">
        <v>601</v>
      </c>
      <c r="D258" s="186">
        <v>2521.3420000000001</v>
      </c>
      <c r="E258" s="278" t="s">
        <v>601</v>
      </c>
      <c r="F258" s="186">
        <v>2815.4540000000002</v>
      </c>
      <c r="G258" s="278" t="s">
        <v>601</v>
      </c>
      <c r="I258" s="184" t="s">
        <v>305</v>
      </c>
      <c r="J258" s="191">
        <v>2.3677637330871963E-2</v>
      </c>
      <c r="K258" s="273" t="s">
        <v>601</v>
      </c>
      <c r="L258" s="192">
        <v>-8.0895989072766652E-3</v>
      </c>
      <c r="M258" s="278" t="s">
        <v>601</v>
      </c>
      <c r="N258" s="192">
        <v>5.3904393565746271E-2</v>
      </c>
      <c r="O258" s="278" t="s">
        <v>601</v>
      </c>
      <c r="Q258" s="184" t="s">
        <v>305</v>
      </c>
      <c r="R258" s="192">
        <v>1</v>
      </c>
      <c r="S258" s="278" t="s">
        <v>601</v>
      </c>
      <c r="T258" s="192">
        <v>0.47244471310325031</v>
      </c>
      <c r="U258" s="278" t="s">
        <v>601</v>
      </c>
      <c r="V258" s="192">
        <v>0.527554912140201</v>
      </c>
      <c r="W258" s="278" t="s">
        <v>601</v>
      </c>
    </row>
    <row r="259" spans="1:23" s="99" customFormat="1" x14ac:dyDescent="0.25">
      <c r="A259" s="124" t="s">
        <v>129</v>
      </c>
      <c r="B259" s="84">
        <v>4650.8180000000002</v>
      </c>
      <c r="C259" s="202" t="s">
        <v>601</v>
      </c>
      <c r="D259" s="82">
        <v>2235.9670000000001</v>
      </c>
      <c r="E259" s="276" t="s">
        <v>601</v>
      </c>
      <c r="F259" s="82">
        <v>2414.8490000000002</v>
      </c>
      <c r="G259" s="276" t="s">
        <v>601</v>
      </c>
      <c r="I259" s="124" t="s">
        <v>129</v>
      </c>
      <c r="J259" s="189">
        <v>-2.4459120900511472E-2</v>
      </c>
      <c r="K259" s="202" t="s">
        <v>601</v>
      </c>
      <c r="L259" s="190">
        <v>-8.0548931657408285E-2</v>
      </c>
      <c r="M259" s="276" t="s">
        <v>601</v>
      </c>
      <c r="N259" s="190">
        <v>3.3942848286052291E-2</v>
      </c>
      <c r="O259" s="276" t="s">
        <v>601</v>
      </c>
      <c r="Q259" s="124" t="s">
        <v>129</v>
      </c>
      <c r="R259" s="190">
        <v>1</v>
      </c>
      <c r="S259" s="276" t="s">
        <v>601</v>
      </c>
      <c r="T259" s="190">
        <v>0.4807685443721943</v>
      </c>
      <c r="U259" s="276" t="s">
        <v>601</v>
      </c>
      <c r="V259" s="190">
        <v>0.51923102559592749</v>
      </c>
      <c r="W259" s="276" t="s">
        <v>601</v>
      </c>
    </row>
    <row r="260" spans="1:23" s="99" customFormat="1" x14ac:dyDescent="0.25">
      <c r="A260" s="124" t="s">
        <v>306</v>
      </c>
      <c r="B260" s="84">
        <v>6834.2479999999996</v>
      </c>
      <c r="C260" s="202" t="s">
        <v>601</v>
      </c>
      <c r="D260" s="82">
        <v>2635.9360000000001</v>
      </c>
      <c r="E260" s="276" t="s">
        <v>601</v>
      </c>
      <c r="F260" s="82">
        <v>4198.3109999999997</v>
      </c>
      <c r="G260" s="276" t="s">
        <v>601</v>
      </c>
      <c r="I260" s="124" t="s">
        <v>306</v>
      </c>
      <c r="J260" s="189">
        <v>-2.7416906874363607E-2</v>
      </c>
      <c r="K260" s="202" t="s">
        <v>601</v>
      </c>
      <c r="L260" s="190">
        <v>-5.8361209270291085E-2</v>
      </c>
      <c r="M260" s="276" t="s">
        <v>601</v>
      </c>
      <c r="N260" s="190">
        <v>-6.9271030327630566E-3</v>
      </c>
      <c r="O260" s="276" t="s">
        <v>601</v>
      </c>
      <c r="Q260" s="124" t="s">
        <v>306</v>
      </c>
      <c r="R260" s="190">
        <v>1</v>
      </c>
      <c r="S260" s="276" t="s">
        <v>601</v>
      </c>
      <c r="T260" s="190">
        <v>0.38569510500643234</v>
      </c>
      <c r="U260" s="276" t="s">
        <v>601</v>
      </c>
      <c r="V260" s="190">
        <v>0.61430474867168994</v>
      </c>
      <c r="W260" s="276" t="s">
        <v>601</v>
      </c>
    </row>
    <row r="261" spans="1:23" s="99" customFormat="1" x14ac:dyDescent="0.25">
      <c r="A261" s="124" t="s">
        <v>131</v>
      </c>
      <c r="B261" s="84">
        <v>9642.4920000000002</v>
      </c>
      <c r="C261" s="202" t="s">
        <v>601</v>
      </c>
      <c r="D261" s="82">
        <v>3885.8119999999999</v>
      </c>
      <c r="E261" s="276" t="s">
        <v>601</v>
      </c>
      <c r="F261" s="82">
        <v>5756.6790000000001</v>
      </c>
      <c r="G261" s="276" t="s">
        <v>601</v>
      </c>
      <c r="I261" s="124" t="s">
        <v>131</v>
      </c>
      <c r="J261" s="189">
        <v>3.7571019998960543E-2</v>
      </c>
      <c r="K261" s="202" t="s">
        <v>601</v>
      </c>
      <c r="L261" s="190">
        <v>9.3095053774088068E-2</v>
      </c>
      <c r="M261" s="276" t="s">
        <v>601</v>
      </c>
      <c r="N261" s="190">
        <v>3.1748930593063192E-3</v>
      </c>
      <c r="O261" s="276" t="s">
        <v>601</v>
      </c>
      <c r="Q261" s="124" t="s">
        <v>131</v>
      </c>
      <c r="R261" s="190">
        <v>1</v>
      </c>
      <c r="S261" s="276" t="s">
        <v>601</v>
      </c>
      <c r="T261" s="190">
        <v>0.40298835612204809</v>
      </c>
      <c r="U261" s="276" t="s">
        <v>601</v>
      </c>
      <c r="V261" s="190">
        <v>0.5970115401703211</v>
      </c>
      <c r="W261" s="276" t="s">
        <v>601</v>
      </c>
    </row>
    <row r="262" spans="1:23" s="99" customFormat="1" x14ac:dyDescent="0.25">
      <c r="A262" s="184" t="s">
        <v>307</v>
      </c>
      <c r="B262" s="185">
        <v>5458.77</v>
      </c>
      <c r="C262" s="273" t="s">
        <v>601</v>
      </c>
      <c r="D262" s="186">
        <v>2594.8879999999999</v>
      </c>
      <c r="E262" s="278" t="s">
        <v>601</v>
      </c>
      <c r="F262" s="186">
        <v>2863.8829999999998</v>
      </c>
      <c r="G262" s="278" t="s">
        <v>601</v>
      </c>
      <c r="I262" s="184" t="s">
        <v>307</v>
      </c>
      <c r="J262" s="191">
        <v>2.2854715505439778E-2</v>
      </c>
      <c r="K262" s="273" t="s">
        <v>601</v>
      </c>
      <c r="L262" s="192">
        <v>2.9168581981904088E-2</v>
      </c>
      <c r="M262" s="278" t="s">
        <v>601</v>
      </c>
      <c r="N262" s="192">
        <v>1.7200416984110917E-2</v>
      </c>
      <c r="O262" s="278" t="s">
        <v>601</v>
      </c>
      <c r="Q262" s="184" t="s">
        <v>307</v>
      </c>
      <c r="R262" s="192">
        <v>1</v>
      </c>
      <c r="S262" s="278" t="s">
        <v>601</v>
      </c>
      <c r="T262" s="192">
        <v>0.4753612993403275</v>
      </c>
      <c r="U262" s="278" t="s">
        <v>601</v>
      </c>
      <c r="V262" s="192">
        <v>0.52463888385112389</v>
      </c>
      <c r="W262" s="278" t="s">
        <v>601</v>
      </c>
    </row>
    <row r="263" spans="1:23" s="99" customFormat="1" x14ac:dyDescent="0.25">
      <c r="A263" s="124" t="s">
        <v>146</v>
      </c>
      <c r="B263" s="84">
        <v>4846.7359999999999</v>
      </c>
      <c r="C263" s="202" t="s">
        <v>601</v>
      </c>
      <c r="D263" s="82">
        <v>2323.355</v>
      </c>
      <c r="E263" s="276" t="s">
        <v>601</v>
      </c>
      <c r="F263" s="82">
        <v>2523.3809999999999</v>
      </c>
      <c r="G263" s="276" t="s">
        <v>601</v>
      </c>
      <c r="I263" s="124" t="s">
        <v>146</v>
      </c>
      <c r="J263" s="189">
        <v>4.212593185240357E-2</v>
      </c>
      <c r="K263" s="202" t="s">
        <v>601</v>
      </c>
      <c r="L263" s="190">
        <v>3.9082849128431178E-2</v>
      </c>
      <c r="M263" s="276" t="s">
        <v>601</v>
      </c>
      <c r="N263" s="190">
        <v>4.4943596887424428E-2</v>
      </c>
      <c r="O263" s="276" t="s">
        <v>601</v>
      </c>
      <c r="Q263" s="124" t="s">
        <v>146</v>
      </c>
      <c r="R263" s="190">
        <v>1</v>
      </c>
      <c r="S263" s="276" t="s">
        <v>601</v>
      </c>
      <c r="T263" s="190">
        <v>0.47936487566065084</v>
      </c>
      <c r="U263" s="276" t="s">
        <v>601</v>
      </c>
      <c r="V263" s="190">
        <v>0.52063512433934922</v>
      </c>
      <c r="W263" s="276" t="s">
        <v>601</v>
      </c>
    </row>
    <row r="264" spans="1:23" s="99" customFormat="1" x14ac:dyDescent="0.25">
      <c r="A264" s="124" t="s">
        <v>308</v>
      </c>
      <c r="B264" s="84">
        <v>7046.116</v>
      </c>
      <c r="C264" s="202" t="s">
        <v>601</v>
      </c>
      <c r="D264" s="82">
        <v>2821.962</v>
      </c>
      <c r="E264" s="276" t="s">
        <v>601</v>
      </c>
      <c r="F264" s="82">
        <v>4224.1559999999999</v>
      </c>
      <c r="G264" s="276" t="s">
        <v>601</v>
      </c>
      <c r="I264" s="124" t="s">
        <v>308</v>
      </c>
      <c r="J264" s="189">
        <v>3.1000919047579331E-2</v>
      </c>
      <c r="K264" s="202" t="s">
        <v>601</v>
      </c>
      <c r="L264" s="190">
        <v>7.0572248122773795E-2</v>
      </c>
      <c r="M264" s="276" t="s">
        <v>601</v>
      </c>
      <c r="N264" s="190">
        <v>6.1558073816333804E-3</v>
      </c>
      <c r="O264" s="276" t="s">
        <v>601</v>
      </c>
      <c r="Q264" s="124" t="s">
        <v>308</v>
      </c>
      <c r="R264" s="190">
        <v>1</v>
      </c>
      <c r="S264" s="276" t="s">
        <v>601</v>
      </c>
      <c r="T264" s="190">
        <v>0.40049894154453319</v>
      </c>
      <c r="U264" s="276" t="s">
        <v>601</v>
      </c>
      <c r="V264" s="190">
        <v>0.59950134229978613</v>
      </c>
      <c r="W264" s="276" t="s">
        <v>601</v>
      </c>
    </row>
    <row r="265" spans="1:23" s="99" customFormat="1" x14ac:dyDescent="0.25">
      <c r="A265" s="124" t="s">
        <v>148</v>
      </c>
      <c r="B265" s="84">
        <v>8840.3529999999992</v>
      </c>
      <c r="C265" s="202" t="s">
        <v>601</v>
      </c>
      <c r="D265" s="82">
        <v>3781.89</v>
      </c>
      <c r="E265" s="276" t="s">
        <v>601</v>
      </c>
      <c r="F265" s="82">
        <v>5058.4629999999997</v>
      </c>
      <c r="G265" s="276" t="s">
        <v>601</v>
      </c>
      <c r="I265" s="124" t="s">
        <v>148</v>
      </c>
      <c r="J265" s="189">
        <v>-8.3188134023016655E-2</v>
      </c>
      <c r="K265" s="202" t="s">
        <v>601</v>
      </c>
      <c r="L265" s="190">
        <v>-2.6744467631355396E-2</v>
      </c>
      <c r="M265" s="276" t="s">
        <v>601</v>
      </c>
      <c r="N265" s="190">
        <v>-0.12128813830193792</v>
      </c>
      <c r="O265" s="276" t="s">
        <v>601</v>
      </c>
      <c r="Q265" s="124" t="s">
        <v>148</v>
      </c>
      <c r="R265" s="190">
        <v>1</v>
      </c>
      <c r="S265" s="276" t="s">
        <v>601</v>
      </c>
      <c r="T265" s="190">
        <v>0.42779852795470952</v>
      </c>
      <c r="U265" s="276" t="s">
        <v>601</v>
      </c>
      <c r="V265" s="190">
        <v>0.57220147204529048</v>
      </c>
      <c r="W265" s="276" t="s">
        <v>601</v>
      </c>
    </row>
    <row r="266" spans="1:23" s="99" customFormat="1" x14ac:dyDescent="0.25">
      <c r="A266" s="184" t="s">
        <v>309</v>
      </c>
      <c r="B266" s="185">
        <v>4840.2619999999997</v>
      </c>
      <c r="C266" s="273" t="s">
        <v>601</v>
      </c>
      <c r="D266" s="186">
        <v>2301.9290000000001</v>
      </c>
      <c r="E266" s="278" t="s">
        <v>601</v>
      </c>
      <c r="F266" s="186">
        <v>2538.3330000000001</v>
      </c>
      <c r="G266" s="278" t="s">
        <v>601</v>
      </c>
      <c r="I266" s="184" t="s">
        <v>309</v>
      </c>
      <c r="J266" s="191">
        <v>-0.11330521588292158</v>
      </c>
      <c r="K266" s="273" t="s">
        <v>601</v>
      </c>
      <c r="L266" s="192">
        <v>-0.11289817244450337</v>
      </c>
      <c r="M266" s="278" t="s">
        <v>601</v>
      </c>
      <c r="N266" s="192">
        <v>-0.11367402707234446</v>
      </c>
      <c r="O266" s="278" t="s">
        <v>601</v>
      </c>
      <c r="Q266" s="184" t="s">
        <v>309</v>
      </c>
      <c r="R266" s="192">
        <v>1</v>
      </c>
      <c r="S266" s="278" t="s">
        <v>601</v>
      </c>
      <c r="T266" s="192">
        <v>0.47557942111398105</v>
      </c>
      <c r="U266" s="278" t="s">
        <v>601</v>
      </c>
      <c r="V266" s="192">
        <v>0.52442057888601901</v>
      </c>
      <c r="W266" s="278" t="s">
        <v>601</v>
      </c>
    </row>
    <row r="267" spans="1:23" s="99" customFormat="1" x14ac:dyDescent="0.25">
      <c r="A267" s="124" t="s">
        <v>163</v>
      </c>
      <c r="B267" s="84">
        <v>4407.5349999999999</v>
      </c>
      <c r="C267" s="202" t="s">
        <v>601</v>
      </c>
      <c r="D267" s="82">
        <v>2287.8809999999999</v>
      </c>
      <c r="E267" s="276" t="s">
        <v>601</v>
      </c>
      <c r="F267" s="82">
        <v>2119.6559999999999</v>
      </c>
      <c r="G267" s="276" t="s">
        <v>601</v>
      </c>
      <c r="I267" s="124" t="s">
        <v>163</v>
      </c>
      <c r="J267" s="189">
        <v>-9.0618079751387373E-2</v>
      </c>
      <c r="K267" s="202" t="s">
        <v>601</v>
      </c>
      <c r="L267" s="190">
        <v>-1.5269291490413006E-2</v>
      </c>
      <c r="M267" s="276" t="s">
        <v>601</v>
      </c>
      <c r="N267" s="190">
        <v>-0.1599940714462065</v>
      </c>
      <c r="O267" s="276" t="s">
        <v>601</v>
      </c>
      <c r="Q267" s="124" t="s">
        <v>163</v>
      </c>
      <c r="R267" s="190">
        <v>1</v>
      </c>
      <c r="S267" s="276" t="s">
        <v>601</v>
      </c>
      <c r="T267" s="190">
        <v>0.51908402315580027</v>
      </c>
      <c r="U267" s="276" t="s">
        <v>601</v>
      </c>
      <c r="V267" s="190">
        <v>0.48091643061257594</v>
      </c>
      <c r="W267" s="276" t="s">
        <v>601</v>
      </c>
    </row>
    <row r="268" spans="1:23" s="99" customFormat="1" x14ac:dyDescent="0.25">
      <c r="A268" s="124" t="s">
        <v>302</v>
      </c>
      <c r="B268" s="84">
        <v>6503.2280000000001</v>
      </c>
      <c r="C268" s="202" t="s">
        <v>601</v>
      </c>
      <c r="D268" s="82">
        <v>2746.56</v>
      </c>
      <c r="E268" s="276" t="s">
        <v>601</v>
      </c>
      <c r="F268" s="82">
        <v>3756.6680000000001</v>
      </c>
      <c r="G268" s="276" t="s">
        <v>601</v>
      </c>
      <c r="I268" s="124" t="s">
        <v>302</v>
      </c>
      <c r="J268" s="189">
        <v>-7.7047968405860992E-2</v>
      </c>
      <c r="K268" s="202" t="s">
        <v>601</v>
      </c>
      <c r="L268" s="190">
        <v>-2.6719362882761315E-2</v>
      </c>
      <c r="M268" s="276" t="s">
        <v>601</v>
      </c>
      <c r="N268" s="190">
        <v>-0.11067015517419337</v>
      </c>
      <c r="O268" s="276" t="s">
        <v>601</v>
      </c>
      <c r="Q268" s="124" t="s">
        <v>302</v>
      </c>
      <c r="R268" s="190">
        <v>1</v>
      </c>
      <c r="S268" s="276" t="s">
        <v>601</v>
      </c>
      <c r="T268" s="190">
        <v>0.42233795278283337</v>
      </c>
      <c r="U268" s="276" t="s">
        <v>601</v>
      </c>
      <c r="V268" s="190">
        <v>0.57766204721716663</v>
      </c>
      <c r="W268" s="276" t="s">
        <v>601</v>
      </c>
    </row>
    <row r="269" spans="1:23" s="99" customFormat="1" x14ac:dyDescent="0.25">
      <c r="A269" s="124" t="s">
        <v>165</v>
      </c>
      <c r="B269" s="84">
        <v>8309.9449999999997</v>
      </c>
      <c r="C269" s="202" t="s">
        <v>601</v>
      </c>
      <c r="D269" s="82">
        <v>3795.9119999999998</v>
      </c>
      <c r="E269" s="276" t="s">
        <v>601</v>
      </c>
      <c r="F269" s="82">
        <v>4514.0330000000004</v>
      </c>
      <c r="G269" s="276" t="s">
        <v>601</v>
      </c>
      <c r="I269" s="124" t="s">
        <v>165</v>
      </c>
      <c r="J269" s="189">
        <v>-5.9998402778531898E-2</v>
      </c>
      <c r="K269" s="202" t="s">
        <v>601</v>
      </c>
      <c r="L269" s="190">
        <v>3.7079353730371249E-3</v>
      </c>
      <c r="M269" s="276" t="s">
        <v>601</v>
      </c>
      <c r="N269" s="190">
        <v>-0.10762755406138189</v>
      </c>
      <c r="O269" s="276" t="s">
        <v>601</v>
      </c>
      <c r="Q269" s="124" t="s">
        <v>165</v>
      </c>
      <c r="R269" s="190">
        <v>1</v>
      </c>
      <c r="S269" s="276" t="s">
        <v>601</v>
      </c>
      <c r="T269" s="190">
        <v>0.45679147094234679</v>
      </c>
      <c r="U269" s="276" t="s">
        <v>601</v>
      </c>
      <c r="V269" s="190">
        <v>0.54320852905765327</v>
      </c>
      <c r="W269" s="276" t="s">
        <v>601</v>
      </c>
    </row>
    <row r="270" spans="1:23" s="99" customFormat="1" x14ac:dyDescent="0.25">
      <c r="A270" s="184" t="s">
        <v>303</v>
      </c>
      <c r="B270" s="185">
        <v>4900.6000000000004</v>
      </c>
      <c r="C270" s="273" t="s">
        <v>601</v>
      </c>
      <c r="D270" s="186">
        <v>2586.3710000000001</v>
      </c>
      <c r="E270" s="278" t="s">
        <v>601</v>
      </c>
      <c r="F270" s="186">
        <v>2314.2280000000001</v>
      </c>
      <c r="G270" s="278" t="s">
        <v>601</v>
      </c>
      <c r="I270" s="184" t="s">
        <v>303</v>
      </c>
      <c r="J270" s="191">
        <v>1.246585412111989E-2</v>
      </c>
      <c r="K270" s="273" t="s">
        <v>601</v>
      </c>
      <c r="L270" s="192">
        <v>0.1235667998448258</v>
      </c>
      <c r="M270" s="278" t="s">
        <v>601</v>
      </c>
      <c r="N270" s="192">
        <v>-8.8287864515806239E-2</v>
      </c>
      <c r="O270" s="278" t="s">
        <v>601</v>
      </c>
      <c r="Q270" s="184" t="s">
        <v>303</v>
      </c>
      <c r="R270" s="192">
        <v>1</v>
      </c>
      <c r="S270" s="278" t="s">
        <v>601</v>
      </c>
      <c r="T270" s="192">
        <v>0.52776619189486995</v>
      </c>
      <c r="U270" s="278" t="s">
        <v>601</v>
      </c>
      <c r="V270" s="192">
        <v>0.47223360404848386</v>
      </c>
      <c r="W270" s="278" t="s">
        <v>601</v>
      </c>
    </row>
    <row r="271" spans="1:23" s="99" customFormat="1" x14ac:dyDescent="0.25">
      <c r="A271" s="124" t="s">
        <v>180</v>
      </c>
      <c r="B271" s="84">
        <v>4434.3810000000003</v>
      </c>
      <c r="C271" s="202" t="s">
        <v>601</v>
      </c>
      <c r="D271" s="82">
        <v>2338.5770000000002</v>
      </c>
      <c r="E271" s="276" t="s">
        <v>601</v>
      </c>
      <c r="F271" s="82">
        <v>2095.8029999999999</v>
      </c>
      <c r="G271" s="276" t="s">
        <v>601</v>
      </c>
      <c r="I271" s="124" t="s">
        <v>180</v>
      </c>
      <c r="J271" s="189">
        <v>6.0909329137488416E-3</v>
      </c>
      <c r="K271" s="202" t="s">
        <v>601</v>
      </c>
      <c r="L271" s="190">
        <v>2.2158941902547337E-2</v>
      </c>
      <c r="M271" s="276" t="s">
        <v>601</v>
      </c>
      <c r="N271" s="190">
        <v>-1.1252302851171535E-2</v>
      </c>
      <c r="O271" s="276" t="s">
        <v>601</v>
      </c>
      <c r="Q271" s="124" t="s">
        <v>180</v>
      </c>
      <c r="R271" s="190">
        <v>1</v>
      </c>
      <c r="S271" s="276" t="s">
        <v>601</v>
      </c>
      <c r="T271" s="190">
        <v>0.52737394463849629</v>
      </c>
      <c r="U271" s="276" t="s">
        <v>601</v>
      </c>
      <c r="V271" s="190">
        <v>0.47262582985088558</v>
      </c>
      <c r="W271" s="276" t="s">
        <v>601</v>
      </c>
    </row>
    <row r="272" spans="1:23" s="99" customFormat="1" x14ac:dyDescent="0.25">
      <c r="A272" s="124" t="s">
        <v>310</v>
      </c>
      <c r="B272" s="84">
        <v>6372.2979999999998</v>
      </c>
      <c r="C272" s="202" t="s">
        <v>601</v>
      </c>
      <c r="D272" s="82">
        <v>2643.123</v>
      </c>
      <c r="E272" s="276" t="s">
        <v>601</v>
      </c>
      <c r="F272" s="82">
        <v>3729.174</v>
      </c>
      <c r="G272" s="276" t="s">
        <v>601</v>
      </c>
      <c r="I272" s="124" t="s">
        <v>310</v>
      </c>
      <c r="J272" s="189">
        <v>-2.0132924756751571E-2</v>
      </c>
      <c r="K272" s="202" t="s">
        <v>601</v>
      </c>
      <c r="L272" s="190">
        <v>-3.7660200396131889E-2</v>
      </c>
      <c r="M272" s="276" t="s">
        <v>601</v>
      </c>
      <c r="N272" s="190">
        <v>-7.3184534805843899E-3</v>
      </c>
      <c r="O272" s="276" t="s">
        <v>601</v>
      </c>
      <c r="Q272" s="124" t="s">
        <v>310</v>
      </c>
      <c r="R272" s="190">
        <v>1</v>
      </c>
      <c r="S272" s="276" t="s">
        <v>601</v>
      </c>
      <c r="T272" s="190">
        <v>0.41478333248068439</v>
      </c>
      <c r="U272" s="276" t="s">
        <v>601</v>
      </c>
      <c r="V272" s="190">
        <v>0.58521651059005719</v>
      </c>
      <c r="W272" s="276" t="s">
        <v>601</v>
      </c>
    </row>
    <row r="273" spans="1:23" s="99" customFormat="1" x14ac:dyDescent="0.25">
      <c r="A273" s="124" t="s">
        <v>182</v>
      </c>
      <c r="B273" s="84">
        <v>8859.1020000000008</v>
      </c>
      <c r="C273" s="202" t="s">
        <v>601</v>
      </c>
      <c r="D273" s="82">
        <v>3929.97</v>
      </c>
      <c r="E273" s="276" t="s">
        <v>601</v>
      </c>
      <c r="F273" s="82">
        <v>4929.1329999999998</v>
      </c>
      <c r="G273" s="276" t="s">
        <v>601</v>
      </c>
      <c r="I273" s="124" t="s">
        <v>182</v>
      </c>
      <c r="J273" s="189">
        <v>6.6084312230706696E-2</v>
      </c>
      <c r="K273" s="202" t="s">
        <v>601</v>
      </c>
      <c r="L273" s="190">
        <v>3.5316414079146194E-2</v>
      </c>
      <c r="M273" s="276" t="s">
        <v>601</v>
      </c>
      <c r="N273" s="190">
        <v>9.1957457998202499E-2</v>
      </c>
      <c r="O273" s="276" t="s">
        <v>601</v>
      </c>
      <c r="Q273" s="124" t="s">
        <v>182</v>
      </c>
      <c r="R273" s="190">
        <v>1</v>
      </c>
      <c r="S273" s="276" t="s">
        <v>601</v>
      </c>
      <c r="T273" s="190">
        <v>0.44360816705801553</v>
      </c>
      <c r="U273" s="276" t="s">
        <v>601</v>
      </c>
      <c r="V273" s="190">
        <v>0.55639194582024221</v>
      </c>
      <c r="W273" s="276" t="s">
        <v>601</v>
      </c>
    </row>
    <row r="274" spans="1:23" s="99" customFormat="1" x14ac:dyDescent="0.25">
      <c r="A274" s="184" t="s">
        <v>311</v>
      </c>
      <c r="B274" s="185">
        <v>5071.9629999999997</v>
      </c>
      <c r="C274" s="273" t="s">
        <v>601</v>
      </c>
      <c r="D274" s="186">
        <v>2671.5459999999998</v>
      </c>
      <c r="E274" s="278" t="s">
        <v>601</v>
      </c>
      <c r="F274" s="186">
        <v>2400.4180000000001</v>
      </c>
      <c r="G274" s="278" t="s">
        <v>601</v>
      </c>
      <c r="I274" s="184" t="s">
        <v>311</v>
      </c>
      <c r="J274" s="191">
        <v>3.4967963106558378E-2</v>
      </c>
      <c r="K274" s="273" t="s">
        <v>601</v>
      </c>
      <c r="L274" s="192">
        <v>3.2932243672698154E-2</v>
      </c>
      <c r="M274" s="278" t="s">
        <v>601</v>
      </c>
      <c r="N274" s="192">
        <v>3.7243073179015561E-2</v>
      </c>
      <c r="O274" s="278" t="s">
        <v>601</v>
      </c>
      <c r="Q274" s="184" t="s">
        <v>311</v>
      </c>
      <c r="R274" s="192">
        <v>1</v>
      </c>
      <c r="S274" s="278" t="s">
        <v>601</v>
      </c>
      <c r="T274" s="192">
        <v>0.52672821154255267</v>
      </c>
      <c r="U274" s="278" t="s">
        <v>601</v>
      </c>
      <c r="V274" s="192">
        <v>0.47327198561976896</v>
      </c>
      <c r="W274" s="278" t="s">
        <v>601</v>
      </c>
    </row>
    <row r="275" spans="1:23" s="99" customFormat="1" x14ac:dyDescent="0.25">
      <c r="A275" s="124" t="s">
        <v>197</v>
      </c>
      <c r="B275" s="84">
        <v>4574.13</v>
      </c>
      <c r="C275" s="202" t="s">
        <v>601</v>
      </c>
      <c r="D275" s="82">
        <v>2605.96</v>
      </c>
      <c r="E275" s="276" t="s">
        <v>601</v>
      </c>
      <c r="F275" s="82">
        <v>1968.171</v>
      </c>
      <c r="G275" s="276" t="s">
        <v>601</v>
      </c>
      <c r="I275" s="124" t="s">
        <v>197</v>
      </c>
      <c r="J275" s="189">
        <v>3.1514883362525684E-2</v>
      </c>
      <c r="K275" s="202" t="s">
        <v>601</v>
      </c>
      <c r="L275" s="190">
        <v>0.11433576914508267</v>
      </c>
      <c r="M275" s="276" t="s">
        <v>601</v>
      </c>
      <c r="N275" s="190">
        <v>-6.0899778796108799E-2</v>
      </c>
      <c r="O275" s="276" t="s">
        <v>601</v>
      </c>
      <c r="Q275" s="124" t="s">
        <v>197</v>
      </c>
      <c r="R275" s="190">
        <v>1</v>
      </c>
      <c r="S275" s="276" t="s">
        <v>601</v>
      </c>
      <c r="T275" s="190">
        <v>0.56971708281137612</v>
      </c>
      <c r="U275" s="276" t="s">
        <v>601</v>
      </c>
      <c r="V275" s="190">
        <v>0.43028313580943262</v>
      </c>
      <c r="W275" s="276" t="s">
        <v>601</v>
      </c>
    </row>
    <row r="276" spans="1:23" s="99" customFormat="1" x14ac:dyDescent="0.25">
      <c r="A276" s="124" t="s">
        <v>312</v>
      </c>
      <c r="B276" s="84">
        <v>7007.1710000000003</v>
      </c>
      <c r="C276" s="202" t="s">
        <v>601</v>
      </c>
      <c r="D276" s="82">
        <v>3300.4140000000002</v>
      </c>
      <c r="E276" s="276" t="s">
        <v>601</v>
      </c>
      <c r="F276" s="82">
        <v>3706.7579999999998</v>
      </c>
      <c r="G276" s="276" t="s">
        <v>601</v>
      </c>
      <c r="I276" s="124" t="s">
        <v>312</v>
      </c>
      <c r="J276" s="189">
        <v>9.9629976559480332E-2</v>
      </c>
      <c r="K276" s="202" t="s">
        <v>601</v>
      </c>
      <c r="L276" s="190">
        <v>0.24867883610454902</v>
      </c>
      <c r="M276" s="276" t="s">
        <v>601</v>
      </c>
      <c r="N276" s="190">
        <v>-6.0112491368734368E-3</v>
      </c>
      <c r="O276" s="276" t="s">
        <v>601</v>
      </c>
      <c r="Q276" s="124" t="s">
        <v>312</v>
      </c>
      <c r="R276" s="190">
        <v>1</v>
      </c>
      <c r="S276" s="276" t="s">
        <v>601</v>
      </c>
      <c r="T276" s="190">
        <v>0.4710052030983688</v>
      </c>
      <c r="U276" s="276" t="s">
        <v>601</v>
      </c>
      <c r="V276" s="190">
        <v>0.52899493961257682</v>
      </c>
      <c r="W276" s="276" t="s">
        <v>601</v>
      </c>
    </row>
    <row r="277" spans="1:23" s="99" customFormat="1" x14ac:dyDescent="0.25">
      <c r="A277" s="124" t="s">
        <v>199</v>
      </c>
      <c r="B277" s="84">
        <v>9720.8189999999995</v>
      </c>
      <c r="C277" s="202" t="s">
        <v>601</v>
      </c>
      <c r="D277" s="82">
        <v>4719.4440000000004</v>
      </c>
      <c r="E277" s="276" t="s">
        <v>601</v>
      </c>
      <c r="F277" s="82">
        <v>5001.3760000000002</v>
      </c>
      <c r="G277" s="276" t="s">
        <v>601</v>
      </c>
      <c r="I277" s="124" t="s">
        <v>199</v>
      </c>
      <c r="J277" s="189">
        <v>9.7269113731843257E-2</v>
      </c>
      <c r="K277" s="202" t="s">
        <v>601</v>
      </c>
      <c r="L277" s="190">
        <v>0.20088550294277055</v>
      </c>
      <c r="M277" s="276" t="s">
        <v>601</v>
      </c>
      <c r="N277" s="190">
        <v>1.4656333001429055E-2</v>
      </c>
      <c r="O277" s="276" t="s">
        <v>601</v>
      </c>
      <c r="Q277" s="124" t="s">
        <v>199</v>
      </c>
      <c r="R277" s="190">
        <v>1</v>
      </c>
      <c r="S277" s="276" t="s">
        <v>601</v>
      </c>
      <c r="T277" s="190">
        <v>0.48549859842056525</v>
      </c>
      <c r="U277" s="276" t="s">
        <v>601</v>
      </c>
      <c r="V277" s="190">
        <v>0.5145015044514254</v>
      </c>
      <c r="W277" s="276" t="s">
        <v>601</v>
      </c>
    </row>
    <row r="278" spans="1:23" s="99" customFormat="1" x14ac:dyDescent="0.25">
      <c r="A278" s="184" t="s">
        <v>313</v>
      </c>
      <c r="B278" s="185">
        <v>4965.5839999999998</v>
      </c>
      <c r="C278" s="273" t="s">
        <v>601</v>
      </c>
      <c r="D278" s="186">
        <v>2498.7170000000001</v>
      </c>
      <c r="E278" s="278" t="s">
        <v>601</v>
      </c>
      <c r="F278" s="186">
        <v>2466.8649999999998</v>
      </c>
      <c r="G278" s="278" t="s">
        <v>601</v>
      </c>
      <c r="I278" s="184" t="s">
        <v>313</v>
      </c>
      <c r="J278" s="191">
        <v>-2.0974320795652333E-2</v>
      </c>
      <c r="K278" s="273" t="s">
        <v>601</v>
      </c>
      <c r="L278" s="192">
        <v>-6.4692129575908475E-2</v>
      </c>
      <c r="M278" s="278" t="s">
        <v>601</v>
      </c>
      <c r="N278" s="192">
        <v>2.7681428817814231E-2</v>
      </c>
      <c r="O278" s="278" t="s">
        <v>601</v>
      </c>
      <c r="Q278" s="184" t="s">
        <v>313</v>
      </c>
      <c r="R278" s="192">
        <v>1</v>
      </c>
      <c r="S278" s="278" t="s">
        <v>601</v>
      </c>
      <c r="T278" s="192">
        <v>0.5032070749382147</v>
      </c>
      <c r="U278" s="278" t="s">
        <v>601</v>
      </c>
      <c r="V278" s="192">
        <v>0.4967925222894225</v>
      </c>
      <c r="W278" s="278" t="s">
        <v>601</v>
      </c>
    </row>
    <row r="279" spans="1:23" s="99" customFormat="1" x14ac:dyDescent="0.25">
      <c r="A279" s="124" t="s">
        <v>314</v>
      </c>
      <c r="B279" s="84">
        <v>4476.0929999999998</v>
      </c>
      <c r="C279" s="202" t="s">
        <v>601</v>
      </c>
      <c r="D279" s="82">
        <v>2311.6669999999999</v>
      </c>
      <c r="E279" s="276" t="s">
        <v>601</v>
      </c>
      <c r="F279" s="82">
        <v>2164.4259999999999</v>
      </c>
      <c r="G279" s="276" t="s">
        <v>601</v>
      </c>
      <c r="I279" s="124" t="s">
        <v>314</v>
      </c>
      <c r="J279" s="189">
        <v>-2.143292822897469E-2</v>
      </c>
      <c r="K279" s="202" t="s">
        <v>601</v>
      </c>
      <c r="L279" s="190">
        <v>-0.1129307433728837</v>
      </c>
      <c r="M279" s="276" t="s">
        <v>601</v>
      </c>
      <c r="N279" s="190">
        <v>9.971496364643298E-2</v>
      </c>
      <c r="O279" s="276" t="s">
        <v>601</v>
      </c>
      <c r="Q279" s="124" t="s">
        <v>314</v>
      </c>
      <c r="R279" s="190">
        <v>1</v>
      </c>
      <c r="S279" s="276" t="s">
        <v>601</v>
      </c>
      <c r="T279" s="190">
        <v>0.51644749114908917</v>
      </c>
      <c r="U279" s="276" t="s">
        <v>601</v>
      </c>
      <c r="V279" s="190">
        <v>0.48355250885091083</v>
      </c>
      <c r="W279" s="276" t="s">
        <v>601</v>
      </c>
    </row>
    <row r="280" spans="1:23" s="99" customFormat="1" x14ac:dyDescent="0.25">
      <c r="A280" s="124" t="s">
        <v>315</v>
      </c>
      <c r="B280" s="84">
        <v>7058.5820000000003</v>
      </c>
      <c r="C280" s="202" t="s">
        <v>601</v>
      </c>
      <c r="D280" s="82">
        <v>2897.0250000000001</v>
      </c>
      <c r="E280" s="276" t="s">
        <v>601</v>
      </c>
      <c r="F280" s="82">
        <v>4161.558</v>
      </c>
      <c r="G280" s="276" t="s">
        <v>601</v>
      </c>
      <c r="I280" s="124" t="s">
        <v>315</v>
      </c>
      <c r="J280" s="189">
        <v>7.3369124287105307E-3</v>
      </c>
      <c r="K280" s="202" t="s">
        <v>601</v>
      </c>
      <c r="L280" s="190">
        <v>-0.12222379441603218</v>
      </c>
      <c r="M280" s="276" t="s">
        <v>601</v>
      </c>
      <c r="N280" s="190">
        <v>0.12269481849098322</v>
      </c>
      <c r="O280" s="276" t="s">
        <v>601</v>
      </c>
      <c r="Q280" s="124" t="s">
        <v>315</v>
      </c>
      <c r="R280" s="190">
        <v>1</v>
      </c>
      <c r="S280" s="276" t="s">
        <v>601</v>
      </c>
      <c r="T280" s="190">
        <v>0.41042591840684151</v>
      </c>
      <c r="U280" s="276" t="s">
        <v>601</v>
      </c>
      <c r="V280" s="190">
        <v>0.58957422326467268</v>
      </c>
      <c r="W280" s="276" t="s">
        <v>601</v>
      </c>
    </row>
    <row r="281" spans="1:23" s="99" customFormat="1" x14ac:dyDescent="0.25">
      <c r="A281" s="124" t="s">
        <v>316</v>
      </c>
      <c r="B281" s="84">
        <v>10208.319</v>
      </c>
      <c r="C281" s="202" t="s">
        <v>601</v>
      </c>
      <c r="D281" s="82">
        <v>4652.8990000000003</v>
      </c>
      <c r="E281" s="276" t="s">
        <v>601</v>
      </c>
      <c r="F281" s="82">
        <v>5555.4219999999996</v>
      </c>
      <c r="G281" s="276" t="s">
        <v>601</v>
      </c>
      <c r="I281" s="124" t="s">
        <v>316</v>
      </c>
      <c r="J281" s="189">
        <v>5.0150198249756528E-2</v>
      </c>
      <c r="K281" s="202" t="s">
        <v>601</v>
      </c>
      <c r="L281" s="190">
        <v>-1.4100177902312222E-2</v>
      </c>
      <c r="M281" s="276" t="s">
        <v>601</v>
      </c>
      <c r="N281" s="190">
        <v>0.1107787358476419</v>
      </c>
      <c r="O281" s="276" t="s">
        <v>601</v>
      </c>
      <c r="Q281" s="124" t="s">
        <v>316</v>
      </c>
      <c r="R281" s="190">
        <v>1</v>
      </c>
      <c r="S281" s="276" t="s">
        <v>601</v>
      </c>
      <c r="T281" s="190">
        <v>0.45579482772824798</v>
      </c>
      <c r="U281" s="276" t="s">
        <v>601</v>
      </c>
      <c r="V281" s="190">
        <v>0.54420536819039456</v>
      </c>
      <c r="W281" s="276" t="s">
        <v>601</v>
      </c>
    </row>
    <row r="282" spans="1:23" s="99" customFormat="1" x14ac:dyDescent="0.25">
      <c r="A282" s="184" t="s">
        <v>317</v>
      </c>
      <c r="B282" s="185">
        <v>4859.3360000000002</v>
      </c>
      <c r="C282" s="273" t="s">
        <v>601</v>
      </c>
      <c r="D282" s="186">
        <v>2300.9879999999998</v>
      </c>
      <c r="E282" s="278" t="s">
        <v>601</v>
      </c>
      <c r="F282" s="186">
        <v>2558.3490000000002</v>
      </c>
      <c r="G282" s="278" t="s">
        <v>601</v>
      </c>
      <c r="I282" s="184" t="s">
        <v>317</v>
      </c>
      <c r="J282" s="191">
        <v>-2.1396681920330403E-2</v>
      </c>
      <c r="K282" s="273" t="s">
        <v>601</v>
      </c>
      <c r="L282" s="192">
        <v>-7.9132979391832128E-2</v>
      </c>
      <c r="M282" s="278" t="s">
        <v>601</v>
      </c>
      <c r="N282" s="192">
        <v>3.708512626349638E-2</v>
      </c>
      <c r="O282" s="278" t="s">
        <v>601</v>
      </c>
      <c r="Q282" s="184" t="s">
        <v>317</v>
      </c>
      <c r="R282" s="192">
        <v>1</v>
      </c>
      <c r="S282" s="278" t="s">
        <v>601</v>
      </c>
      <c r="T282" s="192">
        <v>0.47351901576676314</v>
      </c>
      <c r="U282" s="278" t="s">
        <v>601</v>
      </c>
      <c r="V282" s="192">
        <v>0.5264811900226698</v>
      </c>
      <c r="W282" s="278" t="s">
        <v>601</v>
      </c>
    </row>
    <row r="283" spans="1:23" s="99" customFormat="1" x14ac:dyDescent="0.25">
      <c r="A283" s="124" t="s">
        <v>318</v>
      </c>
      <c r="B283" s="84">
        <v>4784.3339999999998</v>
      </c>
      <c r="C283" s="202" t="s">
        <v>601</v>
      </c>
      <c r="D283" s="82">
        <v>2464.373</v>
      </c>
      <c r="E283" s="276" t="s">
        <v>601</v>
      </c>
      <c r="F283" s="82">
        <v>2319.96</v>
      </c>
      <c r="G283" s="276" t="s">
        <v>601</v>
      </c>
      <c r="I283" s="124" t="s">
        <v>318</v>
      </c>
      <c r="J283" s="189">
        <v>6.8863627274947145E-2</v>
      </c>
      <c r="K283" s="202" t="s">
        <v>601</v>
      </c>
      <c r="L283" s="190">
        <v>6.6058822486110669E-2</v>
      </c>
      <c r="M283" s="276" t="s">
        <v>601</v>
      </c>
      <c r="N283" s="190">
        <v>7.1859236582816871E-2</v>
      </c>
      <c r="O283" s="276" t="s">
        <v>601</v>
      </c>
      <c r="Q283" s="124" t="s">
        <v>318</v>
      </c>
      <c r="R283" s="190">
        <v>1</v>
      </c>
      <c r="S283" s="276" t="s">
        <v>601</v>
      </c>
      <c r="T283" s="190">
        <v>0.51509217374873917</v>
      </c>
      <c r="U283" s="276" t="s">
        <v>601</v>
      </c>
      <c r="V283" s="190">
        <v>0.48490761723575321</v>
      </c>
      <c r="W283" s="276" t="s">
        <v>601</v>
      </c>
    </row>
    <row r="284" spans="1:23" s="99" customFormat="1" x14ac:dyDescent="0.25">
      <c r="A284" s="124" t="s">
        <v>319</v>
      </c>
      <c r="B284" s="84">
        <v>7617.0010000000002</v>
      </c>
      <c r="C284" s="202" t="s">
        <v>601</v>
      </c>
      <c r="D284" s="82">
        <v>3253.511</v>
      </c>
      <c r="E284" s="276" t="s">
        <v>601</v>
      </c>
      <c r="F284" s="82">
        <v>4363.491</v>
      </c>
      <c r="G284" s="276" t="s">
        <v>601</v>
      </c>
      <c r="I284" s="124" t="s">
        <v>319</v>
      </c>
      <c r="J284" s="189">
        <v>7.9112065284500488E-2</v>
      </c>
      <c r="K284" s="202" t="s">
        <v>601</v>
      </c>
      <c r="L284" s="190">
        <v>0.12305248420448019</v>
      </c>
      <c r="M284" s="276" t="s">
        <v>601</v>
      </c>
      <c r="N284" s="190">
        <v>4.8523413586930665E-2</v>
      </c>
      <c r="O284" s="276" t="s">
        <v>601</v>
      </c>
      <c r="Q284" s="124" t="s">
        <v>319</v>
      </c>
      <c r="R284" s="190">
        <v>1</v>
      </c>
      <c r="S284" s="276" t="s">
        <v>601</v>
      </c>
      <c r="T284" s="190">
        <v>0.42713805604069105</v>
      </c>
      <c r="U284" s="276" t="s">
        <v>601</v>
      </c>
      <c r="V284" s="190">
        <v>0.57286207524457455</v>
      </c>
      <c r="W284" s="276" t="s">
        <v>601</v>
      </c>
    </row>
    <row r="285" spans="1:23" s="99" customFormat="1" x14ac:dyDescent="0.25">
      <c r="A285" s="124" t="s">
        <v>320</v>
      </c>
      <c r="B285" s="84">
        <v>10887.933999999999</v>
      </c>
      <c r="C285" s="202" t="s">
        <v>601</v>
      </c>
      <c r="D285" s="82">
        <v>4917.6329999999998</v>
      </c>
      <c r="E285" s="276" t="s">
        <v>601</v>
      </c>
      <c r="F285" s="82">
        <v>5970.3019999999997</v>
      </c>
      <c r="G285" s="276" t="s">
        <v>601</v>
      </c>
      <c r="H285" s="124"/>
      <c r="I285" s="124" t="s">
        <v>320</v>
      </c>
      <c r="J285" s="189">
        <v>6.6574617566847433E-2</v>
      </c>
      <c r="K285" s="202" t="s">
        <v>601</v>
      </c>
      <c r="L285" s="190">
        <v>5.6896571363358628E-2</v>
      </c>
      <c r="M285" s="276" t="s">
        <v>601</v>
      </c>
      <c r="N285" s="190">
        <v>7.4680388759015739E-2</v>
      </c>
      <c r="O285" s="276" t="s">
        <v>601</v>
      </c>
      <c r="Q285" s="124" t="s">
        <v>320</v>
      </c>
      <c r="R285" s="190">
        <v>1</v>
      </c>
      <c r="S285" s="276" t="s">
        <v>601</v>
      </c>
      <c r="T285" s="190">
        <v>0.45165896486881718</v>
      </c>
      <c r="U285" s="276" t="s">
        <v>601</v>
      </c>
      <c r="V285" s="190">
        <v>0.5483411269759717</v>
      </c>
      <c r="W285" s="276" t="s">
        <v>601</v>
      </c>
    </row>
    <row r="286" spans="1:23" s="99" customFormat="1" x14ac:dyDescent="0.25">
      <c r="A286" s="184" t="s">
        <v>321</v>
      </c>
      <c r="B286" s="185">
        <v>5598.8770000000004</v>
      </c>
      <c r="C286" s="273" t="s">
        <v>601</v>
      </c>
      <c r="D286" s="186">
        <v>2621.116</v>
      </c>
      <c r="E286" s="278" t="s">
        <v>601</v>
      </c>
      <c r="F286" s="186">
        <v>2977.7629999999999</v>
      </c>
      <c r="G286" s="278" t="s">
        <v>601</v>
      </c>
      <c r="H286" s="124"/>
      <c r="I286" s="184" t="s">
        <v>321</v>
      </c>
      <c r="J286" s="191">
        <v>0.15218972304034956</v>
      </c>
      <c r="K286" s="273" t="s">
        <v>601</v>
      </c>
      <c r="L286" s="192">
        <v>0.1391263835910416</v>
      </c>
      <c r="M286" s="278" t="s">
        <v>601</v>
      </c>
      <c r="N286" s="192">
        <v>0.16393893092771941</v>
      </c>
      <c r="O286" s="278" t="s">
        <v>601</v>
      </c>
      <c r="Q286" s="184" t="s">
        <v>321</v>
      </c>
      <c r="R286" s="192">
        <v>1</v>
      </c>
      <c r="S286" s="278" t="s">
        <v>601</v>
      </c>
      <c r="T286" s="192">
        <v>0.4681503094281228</v>
      </c>
      <c r="U286" s="278" t="s">
        <v>601</v>
      </c>
      <c r="V286" s="192">
        <v>0.53185004778636857</v>
      </c>
      <c r="W286" s="278" t="s">
        <v>601</v>
      </c>
    </row>
    <row r="287" spans="1:23" s="99" customFormat="1" x14ac:dyDescent="0.25">
      <c r="A287" s="124" t="s">
        <v>322</v>
      </c>
      <c r="B287" s="84">
        <v>5083.5069999999996</v>
      </c>
      <c r="C287" s="202" t="s">
        <v>601</v>
      </c>
      <c r="D287" s="82">
        <v>2535.7539999999999</v>
      </c>
      <c r="E287" s="276" t="s">
        <v>601</v>
      </c>
      <c r="F287" s="82">
        <v>2547.752</v>
      </c>
      <c r="G287" s="276" t="s">
        <v>601</v>
      </c>
      <c r="I287" s="124" t="s">
        <v>322</v>
      </c>
      <c r="J287" s="189">
        <v>6.253201856977765E-2</v>
      </c>
      <c r="K287" s="202" t="s">
        <v>601</v>
      </c>
      <c r="L287" s="190">
        <v>2.8965176943587679E-2</v>
      </c>
      <c r="M287" s="276" t="s">
        <v>601</v>
      </c>
      <c r="N287" s="190">
        <v>9.8188330833290233E-2</v>
      </c>
      <c r="O287" s="276" t="s">
        <v>601</v>
      </c>
      <c r="Q287" s="124" t="s">
        <v>322</v>
      </c>
      <c r="R287" s="190">
        <v>1</v>
      </c>
      <c r="S287" s="276" t="s">
        <v>601</v>
      </c>
      <c r="T287" s="190">
        <v>0.49881981081170934</v>
      </c>
      <c r="U287" s="276" t="s">
        <v>601</v>
      </c>
      <c r="V287" s="190">
        <v>0.50117999247369982</v>
      </c>
      <c r="W287" s="276" t="s">
        <v>601</v>
      </c>
    </row>
    <row r="288" spans="1:23" s="99" customFormat="1" x14ac:dyDescent="0.25">
      <c r="A288" s="124" t="s">
        <v>323</v>
      </c>
      <c r="B288" s="84">
        <v>7801.0680000000002</v>
      </c>
      <c r="C288" s="202" t="s">
        <v>601</v>
      </c>
      <c r="D288" s="82">
        <v>3224.9029999999998</v>
      </c>
      <c r="E288" s="276" t="s">
        <v>601</v>
      </c>
      <c r="F288" s="82">
        <v>4576.165</v>
      </c>
      <c r="G288" s="276" t="s">
        <v>601</v>
      </c>
      <c r="I288" s="124" t="s">
        <v>323</v>
      </c>
      <c r="J288" s="189">
        <v>2.4165416283915414E-2</v>
      </c>
      <c r="K288" s="202" t="s">
        <v>601</v>
      </c>
      <c r="L288" s="190">
        <v>-8.7923504153975245E-3</v>
      </c>
      <c r="M288" s="276" t="s">
        <v>601</v>
      </c>
      <c r="N288" s="190">
        <v>4.8739415298438796E-2</v>
      </c>
      <c r="O288" s="276" t="s">
        <v>601</v>
      </c>
      <c r="Q288" s="124" t="s">
        <v>323</v>
      </c>
      <c r="R288" s="190">
        <v>1</v>
      </c>
      <c r="S288" s="276" t="s">
        <v>601</v>
      </c>
      <c r="T288" s="190">
        <v>0.4133924995910816</v>
      </c>
      <c r="U288" s="276" t="s">
        <v>601</v>
      </c>
      <c r="V288" s="190">
        <v>0.5866075004089184</v>
      </c>
      <c r="W288" s="276" t="s">
        <v>601</v>
      </c>
    </row>
    <row r="289" spans="1:23" s="99" customFormat="1" x14ac:dyDescent="0.25">
      <c r="A289" s="124" t="s">
        <v>324</v>
      </c>
      <c r="B289" s="84">
        <v>11074.322</v>
      </c>
      <c r="C289" s="202" t="s">
        <v>601</v>
      </c>
      <c r="D289" s="82">
        <v>4718.4269999999997</v>
      </c>
      <c r="E289" s="276" t="s">
        <v>601</v>
      </c>
      <c r="F289" s="82">
        <v>6355.8950000000004</v>
      </c>
      <c r="G289" s="276" t="s">
        <v>601</v>
      </c>
      <c r="I289" s="124" t="s">
        <v>324</v>
      </c>
      <c r="J289" s="189">
        <v>1.7118673100087391E-2</v>
      </c>
      <c r="K289" s="202" t="s">
        <v>601</v>
      </c>
      <c r="L289" s="190">
        <v>-4.0508512937016648E-2</v>
      </c>
      <c r="M289" s="276" t="s">
        <v>601</v>
      </c>
      <c r="N289" s="190">
        <v>6.4585175088295366E-2</v>
      </c>
      <c r="O289" s="276" t="s">
        <v>601</v>
      </c>
      <c r="Q289" s="124" t="s">
        <v>324</v>
      </c>
      <c r="R289" s="190">
        <v>1</v>
      </c>
      <c r="S289" s="276" t="s">
        <v>601</v>
      </c>
      <c r="T289" s="190">
        <v>0.42606915348858376</v>
      </c>
      <c r="U289" s="276" t="s">
        <v>601</v>
      </c>
      <c r="V289" s="190">
        <v>0.57393084651141624</v>
      </c>
      <c r="W289" s="276" t="s">
        <v>601</v>
      </c>
    </row>
    <row r="290" spans="1:23" s="99" customFormat="1" x14ac:dyDescent="0.25">
      <c r="A290" s="184" t="s">
        <v>325</v>
      </c>
      <c r="B290" s="185">
        <v>6128.4840000000004</v>
      </c>
      <c r="C290" s="273" t="s">
        <v>601</v>
      </c>
      <c r="D290" s="186">
        <v>2814.4780000000001</v>
      </c>
      <c r="E290" s="278" t="s">
        <v>601</v>
      </c>
      <c r="F290" s="186">
        <v>3314.0059999999999</v>
      </c>
      <c r="G290" s="278" t="s">
        <v>601</v>
      </c>
      <c r="I290" s="184" t="s">
        <v>325</v>
      </c>
      <c r="J290" s="191">
        <v>9.4591468967794787E-2</v>
      </c>
      <c r="K290" s="273" t="s">
        <v>601</v>
      </c>
      <c r="L290" s="192">
        <v>7.3771276727652157E-2</v>
      </c>
      <c r="M290" s="278" t="s">
        <v>601</v>
      </c>
      <c r="N290" s="192">
        <v>0.11291802367012542</v>
      </c>
      <c r="O290" s="278" t="s">
        <v>601</v>
      </c>
      <c r="Q290" s="184" t="s">
        <v>325</v>
      </c>
      <c r="R290" s="192">
        <v>1</v>
      </c>
      <c r="S290" s="278" t="s">
        <v>601</v>
      </c>
      <c r="T290" s="192">
        <v>0.45924538597147352</v>
      </c>
      <c r="U290" s="278" t="s">
        <v>601</v>
      </c>
      <c r="V290" s="192">
        <v>0.54075461402852643</v>
      </c>
      <c r="W290" s="278" t="s">
        <v>601</v>
      </c>
    </row>
    <row r="291" spans="1:23" s="99" customFormat="1" x14ac:dyDescent="0.25">
      <c r="A291" s="124" t="s">
        <v>338</v>
      </c>
      <c r="B291" s="84">
        <v>5166.18</v>
      </c>
      <c r="C291" s="202" t="s">
        <v>601</v>
      </c>
      <c r="D291" s="82">
        <v>2485.29</v>
      </c>
      <c r="E291" s="276" t="s">
        <v>601</v>
      </c>
      <c r="F291" s="82">
        <v>2680.8879999999999</v>
      </c>
      <c r="G291" s="276" t="s">
        <v>601</v>
      </c>
      <c r="I291" s="124" t="s">
        <v>338</v>
      </c>
      <c r="J291" s="189">
        <v>1.6262985376040595E-2</v>
      </c>
      <c r="K291" s="202" t="s">
        <v>601</v>
      </c>
      <c r="L291" s="190">
        <v>-1.9900589725974995E-2</v>
      </c>
      <c r="M291" s="276" t="s">
        <v>601</v>
      </c>
      <c r="N291" s="190">
        <v>5.2256243050248591E-2</v>
      </c>
      <c r="O291" s="276" t="s">
        <v>601</v>
      </c>
      <c r="Q291" s="124" t="s">
        <v>338</v>
      </c>
      <c r="R291" s="190">
        <v>1</v>
      </c>
      <c r="S291" s="276" t="s">
        <v>601</v>
      </c>
      <c r="T291" s="190">
        <v>0.4810691845812573</v>
      </c>
      <c r="U291" s="276" t="s">
        <v>601</v>
      </c>
      <c r="V291" s="190">
        <v>0.51893042828550295</v>
      </c>
      <c r="W291" s="276" t="s">
        <v>601</v>
      </c>
    </row>
    <row r="292" spans="1:23" s="99" customFormat="1" x14ac:dyDescent="0.25">
      <c r="A292" s="124" t="s">
        <v>341</v>
      </c>
      <c r="B292" s="84">
        <v>8149.5190000000002</v>
      </c>
      <c r="C292" s="202" t="s">
        <v>601</v>
      </c>
      <c r="D292" s="82">
        <v>3390.0309999999999</v>
      </c>
      <c r="E292" s="276" t="s">
        <v>601</v>
      </c>
      <c r="F292" s="82">
        <v>4759.4880000000003</v>
      </c>
      <c r="G292" s="276" t="s">
        <v>601</v>
      </c>
      <c r="I292" s="124" t="s">
        <v>341</v>
      </c>
      <c r="J292" s="189">
        <v>4.4666955259593272E-2</v>
      </c>
      <c r="K292" s="202" t="s">
        <v>601</v>
      </c>
      <c r="L292" s="190">
        <v>5.1203694745642042E-2</v>
      </c>
      <c r="M292" s="276" t="s">
        <v>601</v>
      </c>
      <c r="N292" s="190">
        <v>4.0060399920020369E-2</v>
      </c>
      <c r="O292" s="276" t="s">
        <v>601</v>
      </c>
      <c r="Q292" s="124" t="s">
        <v>341</v>
      </c>
      <c r="R292" s="190">
        <v>1</v>
      </c>
      <c r="S292" s="276" t="s">
        <v>601</v>
      </c>
      <c r="T292" s="190">
        <v>0.41597927435962784</v>
      </c>
      <c r="U292" s="276" t="s">
        <v>601</v>
      </c>
      <c r="V292" s="190">
        <v>0.58402072564037222</v>
      </c>
      <c r="W292" s="276" t="s">
        <v>601</v>
      </c>
    </row>
    <row r="293" spans="1:23" s="99" customFormat="1" x14ac:dyDescent="0.25">
      <c r="A293" s="124" t="s">
        <v>339</v>
      </c>
      <c r="B293" s="84">
        <v>11033.527</v>
      </c>
      <c r="C293" s="202" t="s">
        <v>601</v>
      </c>
      <c r="D293" s="82">
        <v>4533.1440000000002</v>
      </c>
      <c r="E293" s="276" t="s">
        <v>601</v>
      </c>
      <c r="F293" s="82">
        <v>6500.3829999999998</v>
      </c>
      <c r="G293" s="276" t="s">
        <v>601</v>
      </c>
      <c r="I293" s="124" t="s">
        <v>339</v>
      </c>
      <c r="J293" s="189">
        <v>-3.6837469598590324E-3</v>
      </c>
      <c r="K293" s="202" t="s">
        <v>601</v>
      </c>
      <c r="L293" s="190">
        <v>-3.926795942800429E-2</v>
      </c>
      <c r="M293" s="276" t="s">
        <v>601</v>
      </c>
      <c r="N293" s="190">
        <v>2.273291172997666E-2</v>
      </c>
      <c r="O293" s="276" t="s">
        <v>601</v>
      </c>
      <c r="Q293" s="124" t="s">
        <v>339</v>
      </c>
      <c r="R293" s="190">
        <v>1</v>
      </c>
      <c r="S293" s="276" t="s">
        <v>601</v>
      </c>
      <c r="T293" s="190">
        <v>0.41085176118207717</v>
      </c>
      <c r="U293" s="276" t="s">
        <v>601</v>
      </c>
      <c r="V293" s="190">
        <v>0.58914823881792289</v>
      </c>
      <c r="W293" s="276" t="s">
        <v>601</v>
      </c>
    </row>
    <row r="294" spans="1:23" s="99" customFormat="1" x14ac:dyDescent="0.25">
      <c r="A294" s="184" t="s">
        <v>342</v>
      </c>
      <c r="B294" s="185">
        <v>5842.0691989084353</v>
      </c>
      <c r="C294" s="273" t="s">
        <v>601</v>
      </c>
      <c r="D294" s="186">
        <v>2400.7401519632867</v>
      </c>
      <c r="E294" s="278" t="s">
        <v>601</v>
      </c>
      <c r="F294" s="186">
        <v>3441.3290469451667</v>
      </c>
      <c r="G294" s="278" t="s">
        <v>601</v>
      </c>
      <c r="I294" s="184" t="s">
        <v>342</v>
      </c>
      <c r="J294" s="191">
        <v>-4.7715224522023619E-2</v>
      </c>
      <c r="K294" s="273" t="s">
        <v>601</v>
      </c>
      <c r="L294" s="192">
        <v>-0.15093913287478306</v>
      </c>
      <c r="M294" s="278" t="s">
        <v>601</v>
      </c>
      <c r="N294" s="192">
        <v>4.0311292987602616E-2</v>
      </c>
      <c r="O294" s="278" t="s">
        <v>601</v>
      </c>
      <c r="Q294" s="184" t="s">
        <v>342</v>
      </c>
      <c r="R294" s="192">
        <v>1</v>
      </c>
      <c r="S294" s="278" t="s">
        <v>601</v>
      </c>
      <c r="T294" s="192">
        <v>0.41094004028775533</v>
      </c>
      <c r="U294" s="278" t="s">
        <v>601</v>
      </c>
      <c r="V294" s="192">
        <v>0.58905995971224778</v>
      </c>
      <c r="W294" s="278" t="s">
        <v>601</v>
      </c>
    </row>
    <row r="295" spans="1:23" s="99" customFormat="1" x14ac:dyDescent="0.25">
      <c r="A295" s="124" t="s">
        <v>356</v>
      </c>
      <c r="B295" s="84">
        <v>4984.6937946554417</v>
      </c>
      <c r="C295" s="202" t="s">
        <v>601</v>
      </c>
      <c r="D295" s="82">
        <v>2112.0635039313629</v>
      </c>
      <c r="E295" s="276" t="s">
        <v>601</v>
      </c>
      <c r="F295" s="82">
        <v>2872.6302907240952</v>
      </c>
      <c r="G295" s="276" t="s">
        <v>601</v>
      </c>
      <c r="I295" s="124" t="s">
        <v>356</v>
      </c>
      <c r="J295" s="189">
        <v>-4.115673124565946E-2</v>
      </c>
      <c r="K295" s="202" t="s">
        <v>601</v>
      </c>
      <c r="L295" s="190">
        <v>-0.17777223681792673</v>
      </c>
      <c r="M295" s="276" t="s">
        <v>601</v>
      </c>
      <c r="N295" s="190">
        <v>9.2277788491986687E-2</v>
      </c>
      <c r="O295" s="276" t="s">
        <v>601</v>
      </c>
      <c r="Q295" s="124" t="s">
        <v>356</v>
      </c>
      <c r="R295" s="190">
        <v>1</v>
      </c>
      <c r="S295" s="276" t="s">
        <v>601</v>
      </c>
      <c r="T295" s="190">
        <v>0.42370977856170516</v>
      </c>
      <c r="U295" s="276" t="s">
        <v>601</v>
      </c>
      <c r="V295" s="190">
        <v>0.57629022143829811</v>
      </c>
      <c r="W295" s="276" t="s">
        <v>601</v>
      </c>
    </row>
    <row r="296" spans="1:23" s="99" customFormat="1" x14ac:dyDescent="0.25">
      <c r="A296" s="124" t="s">
        <v>362</v>
      </c>
      <c r="B296" s="84">
        <v>7701.5638146816227</v>
      </c>
      <c r="C296" s="202" t="s">
        <v>601</v>
      </c>
      <c r="D296" s="82">
        <v>2737.2863955740454</v>
      </c>
      <c r="E296" s="276" t="s">
        <v>601</v>
      </c>
      <c r="F296" s="82">
        <v>4964.2774191074259</v>
      </c>
      <c r="G296" s="276" t="s">
        <v>601</v>
      </c>
      <c r="I296" s="124" t="s">
        <v>362</v>
      </c>
      <c r="J296" s="189">
        <v>-5.3815162935856045E-2</v>
      </c>
      <c r="K296" s="202" t="s">
        <v>601</v>
      </c>
      <c r="L296" s="190">
        <v>-0.1841989321348457</v>
      </c>
      <c r="M296" s="276" t="s">
        <v>601</v>
      </c>
      <c r="N296" s="190">
        <v>3.7626591495476265E-2</v>
      </c>
      <c r="O296" s="276" t="s">
        <v>601</v>
      </c>
      <c r="Q296" s="124" t="s">
        <v>362</v>
      </c>
      <c r="R296" s="190">
        <v>1</v>
      </c>
      <c r="S296" s="276" t="s">
        <v>601</v>
      </c>
      <c r="T296" s="190">
        <v>0.35541955652641732</v>
      </c>
      <c r="U296" s="276" t="s">
        <v>601</v>
      </c>
      <c r="V296" s="190">
        <v>0.64458044347356303</v>
      </c>
      <c r="W296" s="276" t="s">
        <v>601</v>
      </c>
    </row>
    <row r="297" spans="1:23" s="99" customFormat="1" x14ac:dyDescent="0.25">
      <c r="A297" s="124" t="s">
        <v>357</v>
      </c>
      <c r="B297" s="84">
        <v>9568.1241927094579</v>
      </c>
      <c r="C297" s="202" t="s">
        <v>601</v>
      </c>
      <c r="D297" s="82">
        <v>2795.1914407051813</v>
      </c>
      <c r="E297" s="276" t="s">
        <v>601</v>
      </c>
      <c r="F297" s="82">
        <v>6772.9327520041534</v>
      </c>
      <c r="G297" s="276" t="s">
        <v>601</v>
      </c>
      <c r="I297" s="124" t="s">
        <v>357</v>
      </c>
      <c r="J297" s="189">
        <v>-0.11770655465614803</v>
      </c>
      <c r="K297" s="202" t="s">
        <v>601</v>
      </c>
      <c r="L297" s="190">
        <v>-0.35312572632409778</v>
      </c>
      <c r="M297" s="276" t="s">
        <v>601</v>
      </c>
      <c r="N297" s="190">
        <v>3.8231006828713741E-2</v>
      </c>
      <c r="O297" s="276" t="s">
        <v>601</v>
      </c>
      <c r="Q297" s="124" t="s">
        <v>357</v>
      </c>
      <c r="R297" s="190">
        <v>1</v>
      </c>
      <c r="S297" s="276" t="s">
        <v>601</v>
      </c>
      <c r="T297" s="190">
        <v>0.2921357817277298</v>
      </c>
      <c r="U297" s="276" t="s">
        <v>601</v>
      </c>
      <c r="V297" s="190">
        <v>0.70786421827225732</v>
      </c>
      <c r="W297" s="276" t="s">
        <v>601</v>
      </c>
    </row>
    <row r="298" spans="1:23" s="99" customFormat="1" x14ac:dyDescent="0.25">
      <c r="A298" s="184" t="s">
        <v>363</v>
      </c>
      <c r="B298" s="185">
        <v>5547.8270936549325</v>
      </c>
      <c r="C298" s="273" t="s">
        <v>601</v>
      </c>
      <c r="D298" s="186">
        <v>2018.4906197249227</v>
      </c>
      <c r="E298" s="278" t="s">
        <v>601</v>
      </c>
      <c r="F298" s="186">
        <v>3529.3364739299491</v>
      </c>
      <c r="G298" s="278" t="s">
        <v>601</v>
      </c>
      <c r="I298" s="184" t="s">
        <v>363</v>
      </c>
      <c r="J298" s="191">
        <v>-5.0366077398798968E-2</v>
      </c>
      <c r="K298" s="273" t="s">
        <v>601</v>
      </c>
      <c r="L298" s="192">
        <v>-0.15922153774442629</v>
      </c>
      <c r="M298" s="278" t="s">
        <v>601</v>
      </c>
      <c r="N298" s="192">
        <v>2.5573674798694466E-2</v>
      </c>
      <c r="O298" s="278" t="s">
        <v>601</v>
      </c>
      <c r="Q298" s="184" t="s">
        <v>363</v>
      </c>
      <c r="R298" s="192">
        <v>1</v>
      </c>
      <c r="S298" s="278" t="s">
        <v>601</v>
      </c>
      <c r="T298" s="192">
        <v>0.36383445007388149</v>
      </c>
      <c r="U298" s="278" t="s">
        <v>601</v>
      </c>
      <c r="V298" s="192">
        <v>0.63616554992610752</v>
      </c>
      <c r="W298" s="278" t="s">
        <v>601</v>
      </c>
    </row>
    <row r="299" spans="1:23" s="99" customFormat="1" x14ac:dyDescent="0.25">
      <c r="A299" s="124" t="s">
        <v>365</v>
      </c>
      <c r="B299" s="84">
        <v>4386.94372453507</v>
      </c>
      <c r="C299" s="202" t="s">
        <v>601</v>
      </c>
      <c r="D299" s="82">
        <v>1396.5295739251003</v>
      </c>
      <c r="E299" s="276" t="s">
        <v>601</v>
      </c>
      <c r="F299" s="82">
        <v>2990.41415061003</v>
      </c>
      <c r="G299" s="276" t="s">
        <v>601</v>
      </c>
      <c r="I299" s="124" t="s">
        <v>365</v>
      </c>
      <c r="J299" s="189">
        <v>-0.11991710920363352</v>
      </c>
      <c r="K299" s="202" t="s">
        <v>601</v>
      </c>
      <c r="L299" s="190">
        <v>-0.33878428781823022</v>
      </c>
      <c r="M299" s="276" t="s">
        <v>601</v>
      </c>
      <c r="N299" s="190">
        <v>4.1002094932392374E-2</v>
      </c>
      <c r="O299" s="276" t="s">
        <v>601</v>
      </c>
      <c r="Q299" s="124" t="s">
        <v>365</v>
      </c>
      <c r="R299" s="190">
        <v>1</v>
      </c>
      <c r="S299" s="276" t="s">
        <v>601</v>
      </c>
      <c r="T299" s="190">
        <v>0.31833769968706516</v>
      </c>
      <c r="U299" s="276" t="s">
        <v>601</v>
      </c>
      <c r="V299" s="190">
        <v>0.68166230031294861</v>
      </c>
      <c r="W299" s="276" t="s">
        <v>601</v>
      </c>
    </row>
    <row r="300" spans="1:23" s="99" customFormat="1" x14ac:dyDescent="0.25">
      <c r="A300" s="124" t="s">
        <v>366</v>
      </c>
      <c r="B300" s="84">
        <v>7813.4965053075293</v>
      </c>
      <c r="C300" s="202" t="s">
        <v>601</v>
      </c>
      <c r="D300" s="82">
        <v>2111.1749022236495</v>
      </c>
      <c r="E300" s="276" t="s">
        <v>601</v>
      </c>
      <c r="F300" s="82">
        <v>5702.3216030838094</v>
      </c>
      <c r="G300" s="276" t="s">
        <v>601</v>
      </c>
      <c r="I300" s="124" t="s">
        <v>366</v>
      </c>
      <c r="J300" s="189">
        <v>1.4533761365779663E-2</v>
      </c>
      <c r="K300" s="202" t="s">
        <v>601</v>
      </c>
      <c r="L300" s="190">
        <v>-0.22873437516905937</v>
      </c>
      <c r="M300" s="276" t="s">
        <v>601</v>
      </c>
      <c r="N300" s="190">
        <v>0.14867101929792681</v>
      </c>
      <c r="O300" s="276" t="s">
        <v>601</v>
      </c>
      <c r="Q300" s="124" t="s">
        <v>366</v>
      </c>
      <c r="R300" s="190">
        <v>1</v>
      </c>
      <c r="S300" s="276" t="s">
        <v>601</v>
      </c>
      <c r="T300" s="190">
        <v>0.27019592327066078</v>
      </c>
      <c r="U300" s="276" t="s">
        <v>601</v>
      </c>
      <c r="V300" s="190">
        <v>0.72980407672933023</v>
      </c>
      <c r="W300" s="276" t="s">
        <v>601</v>
      </c>
    </row>
    <row r="301" spans="1:23" s="99" customFormat="1" x14ac:dyDescent="0.25">
      <c r="A301" s="124" t="s">
        <v>367</v>
      </c>
      <c r="B301" s="84">
        <v>9539.1955226607697</v>
      </c>
      <c r="C301" s="202" t="s">
        <v>601</v>
      </c>
      <c r="D301" s="82">
        <v>2414.7693266865317</v>
      </c>
      <c r="E301" s="276" t="s">
        <v>601</v>
      </c>
      <c r="F301" s="82">
        <v>7124.4261959744972</v>
      </c>
      <c r="G301" s="276" t="s">
        <v>601</v>
      </c>
      <c r="I301" s="124" t="s">
        <v>367</v>
      </c>
      <c r="J301" s="189">
        <v>-3.0234421571084802E-3</v>
      </c>
      <c r="K301" s="202" t="s">
        <v>601</v>
      </c>
      <c r="L301" s="190">
        <v>-0.13609876893536677</v>
      </c>
      <c r="M301" s="276" t="s">
        <v>601</v>
      </c>
      <c r="N301" s="190">
        <v>5.1896786346554924E-2</v>
      </c>
      <c r="O301" s="276" t="s">
        <v>601</v>
      </c>
      <c r="Q301" s="124" t="s">
        <v>367</v>
      </c>
      <c r="R301" s="190">
        <v>1</v>
      </c>
      <c r="S301" s="276" t="s">
        <v>601</v>
      </c>
      <c r="T301" s="190">
        <v>0.25314182112633538</v>
      </c>
      <c r="U301" s="276" t="s">
        <v>601</v>
      </c>
      <c r="V301" s="190">
        <v>0.74685817887369177</v>
      </c>
      <c r="W301" s="276" t="s">
        <v>601</v>
      </c>
    </row>
    <row r="302" spans="1:23" s="99" customFormat="1" x14ac:dyDescent="0.25">
      <c r="A302" s="184" t="s">
        <v>368</v>
      </c>
      <c r="B302" s="185">
        <v>4615.2873000470372</v>
      </c>
      <c r="C302" s="273" t="s">
        <v>601</v>
      </c>
      <c r="D302" s="186">
        <v>1314.0286800107456</v>
      </c>
      <c r="E302" s="278" t="s">
        <v>601</v>
      </c>
      <c r="F302" s="186">
        <v>3301.2586200361879</v>
      </c>
      <c r="G302" s="278" t="s">
        <v>601</v>
      </c>
      <c r="I302" s="184" t="s">
        <v>368</v>
      </c>
      <c r="J302" s="191">
        <v>-0.16809099812689621</v>
      </c>
      <c r="K302" s="273" t="s">
        <v>601</v>
      </c>
      <c r="L302" s="192">
        <v>-0.34900431680489075</v>
      </c>
      <c r="M302" s="278" t="s">
        <v>601</v>
      </c>
      <c r="N302" s="192">
        <v>-6.4623437175372E-2</v>
      </c>
      <c r="O302" s="278" t="s">
        <v>601</v>
      </c>
      <c r="Q302" s="184" t="s">
        <v>368</v>
      </c>
      <c r="R302" s="192">
        <v>1</v>
      </c>
      <c r="S302" s="278" t="s">
        <v>601</v>
      </c>
      <c r="T302" s="192">
        <v>0.28471221715652534</v>
      </c>
      <c r="U302" s="278" t="s">
        <v>601</v>
      </c>
      <c r="V302" s="192">
        <v>0.71528778284345218</v>
      </c>
      <c r="W302" s="278" t="s">
        <v>601</v>
      </c>
    </row>
    <row r="303" spans="1:23" s="99" customFormat="1" x14ac:dyDescent="0.25">
      <c r="A303" s="124" t="s">
        <v>382</v>
      </c>
      <c r="B303" s="84">
        <v>4616.7410652320577</v>
      </c>
      <c r="C303" s="202" t="s">
        <v>601</v>
      </c>
      <c r="D303" s="82">
        <v>1518.8209590746651</v>
      </c>
      <c r="E303" s="276" t="s">
        <v>601</v>
      </c>
      <c r="F303" s="82">
        <v>3097.9201061573149</v>
      </c>
      <c r="G303" s="276" t="s">
        <v>601</v>
      </c>
      <c r="I303" s="124" t="s">
        <v>382</v>
      </c>
      <c r="J303" s="189">
        <v>5.2382103607071295E-2</v>
      </c>
      <c r="K303" s="202" t="s">
        <v>601</v>
      </c>
      <c r="L303" s="190">
        <v>8.7568059733852621E-2</v>
      </c>
      <c r="M303" s="276" t="s">
        <v>601</v>
      </c>
      <c r="N303" s="190">
        <v>3.5950189549950551E-2</v>
      </c>
      <c r="O303" s="276" t="s">
        <v>601</v>
      </c>
      <c r="Q303" s="124" t="s">
        <v>382</v>
      </c>
      <c r="R303" s="190">
        <v>1</v>
      </c>
      <c r="S303" s="276" t="s">
        <v>601</v>
      </c>
      <c r="T303" s="190">
        <v>0.32898118772843121</v>
      </c>
      <c r="U303" s="276" t="s">
        <v>601</v>
      </c>
      <c r="V303" s="190">
        <v>0.67101881227155191</v>
      </c>
      <c r="W303" s="276" t="s">
        <v>601</v>
      </c>
    </row>
    <row r="304" spans="1:23" s="99" customFormat="1" x14ac:dyDescent="0.25">
      <c r="A304" s="124" t="s">
        <v>383</v>
      </c>
      <c r="B304" s="84">
        <v>7914.7122435364727</v>
      </c>
      <c r="C304" s="202" t="s">
        <v>601</v>
      </c>
      <c r="D304" s="82">
        <v>2354.0749739471535</v>
      </c>
      <c r="E304" s="276" t="s">
        <v>601</v>
      </c>
      <c r="F304" s="82">
        <v>5560.6372695893451</v>
      </c>
      <c r="G304" s="276" t="s">
        <v>601</v>
      </c>
      <c r="I304" s="124" t="s">
        <v>383</v>
      </c>
      <c r="J304" s="189">
        <v>1.2953962180720202E-2</v>
      </c>
      <c r="K304" s="202" t="s">
        <v>601</v>
      </c>
      <c r="L304" s="190">
        <v>0.11505445212884213</v>
      </c>
      <c r="M304" s="276" t="s">
        <v>601</v>
      </c>
      <c r="N304" s="190">
        <v>-2.4846780549494296E-2</v>
      </c>
      <c r="O304" s="276" t="s">
        <v>601</v>
      </c>
      <c r="Q304" s="124" t="s">
        <v>383</v>
      </c>
      <c r="R304" s="190">
        <v>1</v>
      </c>
      <c r="S304" s="276" t="s">
        <v>601</v>
      </c>
      <c r="T304" s="190">
        <v>0.29743026676296441</v>
      </c>
      <c r="U304" s="276" t="s">
        <v>601</v>
      </c>
      <c r="V304" s="190">
        <v>0.70256973323703886</v>
      </c>
      <c r="W304" s="276" t="s">
        <v>601</v>
      </c>
    </row>
    <row r="305" spans="1:23" s="99" customFormat="1" x14ac:dyDescent="0.25">
      <c r="A305" s="124" t="s">
        <v>384</v>
      </c>
      <c r="B305" s="84">
        <v>9600.5984656696801</v>
      </c>
      <c r="C305" s="202" t="s">
        <v>601</v>
      </c>
      <c r="D305" s="82">
        <v>2731.9822399506843</v>
      </c>
      <c r="E305" s="276" t="s">
        <v>601</v>
      </c>
      <c r="F305" s="82">
        <v>6868.6162257192418</v>
      </c>
      <c r="G305" s="276" t="s">
        <v>601</v>
      </c>
      <c r="I305" s="124" t="s">
        <v>384</v>
      </c>
      <c r="J305" s="189">
        <v>6.4369099955070563E-3</v>
      </c>
      <c r="K305" s="202" t="s">
        <v>601</v>
      </c>
      <c r="L305" s="190">
        <v>0.13136365024953411</v>
      </c>
      <c r="M305" s="276" t="s">
        <v>601</v>
      </c>
      <c r="N305" s="190">
        <v>-3.590604537384301E-2</v>
      </c>
      <c r="O305" s="276" t="s">
        <v>601</v>
      </c>
      <c r="Q305" s="124" t="s">
        <v>384</v>
      </c>
      <c r="R305" s="190">
        <v>1</v>
      </c>
      <c r="S305" s="276" t="s">
        <v>601</v>
      </c>
      <c r="T305" s="190">
        <v>0.28456374357492908</v>
      </c>
      <c r="U305" s="276" t="s">
        <v>601</v>
      </c>
      <c r="V305" s="190">
        <v>0.71543625642509656</v>
      </c>
      <c r="W305" s="276" t="s">
        <v>601</v>
      </c>
    </row>
    <row r="306" spans="1:23" s="99" customFormat="1" x14ac:dyDescent="0.25">
      <c r="A306" s="184" t="s">
        <v>385</v>
      </c>
      <c r="B306" s="185">
        <v>5363.6124160679974</v>
      </c>
      <c r="C306" s="273" t="s">
        <v>601</v>
      </c>
      <c r="D306" s="186">
        <v>1694.4416206831891</v>
      </c>
      <c r="E306" s="278" t="s">
        <v>601</v>
      </c>
      <c r="F306" s="186">
        <v>3669.1707953847699</v>
      </c>
      <c r="G306" s="278" t="s">
        <v>601</v>
      </c>
      <c r="I306" s="184" t="s">
        <v>385</v>
      </c>
      <c r="J306" s="191">
        <v>0.16214052720257155</v>
      </c>
      <c r="K306" s="273" t="s">
        <v>601</v>
      </c>
      <c r="L306" s="192">
        <v>0.28950124640303332</v>
      </c>
      <c r="M306" s="278" t="s">
        <v>601</v>
      </c>
      <c r="N306" s="192">
        <v>0.11144603246641394</v>
      </c>
      <c r="O306" s="278" t="s">
        <v>601</v>
      </c>
      <c r="Q306" s="184" t="s">
        <v>385</v>
      </c>
      <c r="R306" s="192">
        <v>1</v>
      </c>
      <c r="S306" s="278" t="s">
        <v>601</v>
      </c>
      <c r="T306" s="192">
        <v>0.31591425502839832</v>
      </c>
      <c r="U306" s="278" t="s">
        <v>601</v>
      </c>
      <c r="V306" s="192">
        <v>0.68408574497159447</v>
      </c>
      <c r="W306" s="278" t="s">
        <v>601</v>
      </c>
    </row>
    <row r="307" spans="1:23" s="99" customFormat="1" x14ac:dyDescent="0.25">
      <c r="A307" s="124" t="s">
        <v>399</v>
      </c>
      <c r="B307" s="84">
        <v>4959.0145299524238</v>
      </c>
      <c r="C307" s="202" t="s">
        <v>601</v>
      </c>
      <c r="D307" s="82">
        <v>1737.5228099548444</v>
      </c>
      <c r="E307" s="276" t="s">
        <v>601</v>
      </c>
      <c r="F307" s="82">
        <v>3221.4917199976621</v>
      </c>
      <c r="G307" s="276" t="s">
        <v>601</v>
      </c>
      <c r="I307" s="124" t="s">
        <v>399</v>
      </c>
      <c r="J307" s="189">
        <v>7.4137461877161082E-2</v>
      </c>
      <c r="K307" s="202" t="s">
        <v>601</v>
      </c>
      <c r="L307" s="190">
        <v>0.14399449097240691</v>
      </c>
      <c r="M307" s="276" t="s">
        <v>601</v>
      </c>
      <c r="N307" s="190">
        <v>3.9888573496372759E-2</v>
      </c>
      <c r="O307" s="276" t="s">
        <v>601</v>
      </c>
      <c r="Q307" s="124" t="s">
        <v>399</v>
      </c>
      <c r="R307" s="190">
        <v>1</v>
      </c>
      <c r="S307" s="276" t="s">
        <v>601</v>
      </c>
      <c r="T307" s="190">
        <v>0.35037663218371617</v>
      </c>
      <c r="U307" s="276" t="s">
        <v>601</v>
      </c>
      <c r="V307" s="190">
        <v>0.64962336781630059</v>
      </c>
      <c r="W307" s="276" t="s">
        <v>601</v>
      </c>
    </row>
    <row r="308" spans="1:23" s="99" customFormat="1" x14ac:dyDescent="0.25">
      <c r="A308" s="124" t="s">
        <v>400</v>
      </c>
      <c r="B308" s="84">
        <v>7993.9716728804169</v>
      </c>
      <c r="C308" s="202" t="s">
        <v>601</v>
      </c>
      <c r="D308" s="82">
        <v>2310.6903221566026</v>
      </c>
      <c r="E308" s="276" t="s">
        <v>601</v>
      </c>
      <c r="F308" s="82">
        <v>5683.2813507242199</v>
      </c>
      <c r="G308" s="276" t="s">
        <v>601</v>
      </c>
      <c r="I308" s="124" t="s">
        <v>400</v>
      </c>
      <c r="J308" s="189">
        <v>1.0014189638880566E-2</v>
      </c>
      <c r="K308" s="202" t="s">
        <v>601</v>
      </c>
      <c r="L308" s="190">
        <v>-1.8429596453254149E-2</v>
      </c>
      <c r="M308" s="276" t="s">
        <v>601</v>
      </c>
      <c r="N308" s="190">
        <v>2.2055760012544834E-2</v>
      </c>
      <c r="O308" s="276" t="s">
        <v>601</v>
      </c>
      <c r="Q308" s="124" t="s">
        <v>400</v>
      </c>
      <c r="R308" s="190">
        <v>1</v>
      </c>
      <c r="S308" s="276" t="s">
        <v>601</v>
      </c>
      <c r="T308" s="190">
        <v>0.28905410435661533</v>
      </c>
      <c r="U308" s="276" t="s">
        <v>601</v>
      </c>
      <c r="V308" s="190">
        <v>0.71094589564343547</v>
      </c>
      <c r="W308" s="276" t="s">
        <v>601</v>
      </c>
    </row>
    <row r="309" spans="1:23" s="99" customFormat="1" x14ac:dyDescent="0.25">
      <c r="A309" s="124" t="s">
        <v>401</v>
      </c>
      <c r="B309" s="84">
        <v>9270.7693668116826</v>
      </c>
      <c r="C309" s="202" t="s">
        <v>601</v>
      </c>
      <c r="D309" s="82">
        <v>2517.1416168090773</v>
      </c>
      <c r="E309" s="276" t="s">
        <v>601</v>
      </c>
      <c r="F309" s="82">
        <v>6753.6277500026245</v>
      </c>
      <c r="G309" s="276" t="s">
        <v>601</v>
      </c>
      <c r="I309" s="124" t="s">
        <v>401</v>
      </c>
      <c r="J309" s="189">
        <v>-3.4355056097535641E-2</v>
      </c>
      <c r="K309" s="202" t="s">
        <v>601</v>
      </c>
      <c r="L309" s="190">
        <v>-7.8639099478730601E-2</v>
      </c>
      <c r="M309" s="276" t="s">
        <v>601</v>
      </c>
      <c r="N309" s="190">
        <v>-1.6741141437782936E-2</v>
      </c>
      <c r="O309" s="276" t="s">
        <v>601</v>
      </c>
      <c r="Q309" s="124" t="s">
        <v>401</v>
      </c>
      <c r="R309" s="190">
        <v>1</v>
      </c>
      <c r="S309" s="276" t="s">
        <v>601</v>
      </c>
      <c r="T309" s="190">
        <v>0.27151377811426985</v>
      </c>
      <c r="U309" s="276" t="s">
        <v>601</v>
      </c>
      <c r="V309" s="190">
        <v>0.7284862218857322</v>
      </c>
      <c r="W309" s="276" t="s">
        <v>601</v>
      </c>
    </row>
    <row r="310" spans="1:23" s="99" customFormat="1" x14ac:dyDescent="0.25">
      <c r="A310" s="184" t="s">
        <v>402</v>
      </c>
      <c r="B310" s="185">
        <v>5686.6722169187497</v>
      </c>
      <c r="C310" s="273" t="s">
        <v>601</v>
      </c>
      <c r="D310" s="186">
        <v>1969.920556917089</v>
      </c>
      <c r="E310" s="278" t="s">
        <v>601</v>
      </c>
      <c r="F310" s="186">
        <v>3716.7516600017866</v>
      </c>
      <c r="G310" s="278" t="s">
        <v>601</v>
      </c>
      <c r="I310" s="184" t="s">
        <v>402</v>
      </c>
      <c r="J310" s="191">
        <v>6.0231757217010795E-2</v>
      </c>
      <c r="K310" s="273" t="s">
        <v>601</v>
      </c>
      <c r="L310" s="192">
        <v>0.16257800379267628</v>
      </c>
      <c r="M310" s="278" t="s">
        <v>601</v>
      </c>
      <c r="N310" s="192">
        <v>1.2967743196055537E-2</v>
      </c>
      <c r="O310" s="278" t="s">
        <v>601</v>
      </c>
      <c r="Q310" s="184" t="s">
        <v>402</v>
      </c>
      <c r="R310" s="192">
        <v>1</v>
      </c>
      <c r="S310" s="278" t="s">
        <v>601</v>
      </c>
      <c r="T310" s="192">
        <v>0.34641007636351251</v>
      </c>
      <c r="U310" s="278" t="s">
        <v>601</v>
      </c>
      <c r="V310" s="192">
        <v>0.6535899236365097</v>
      </c>
      <c r="W310" s="278" t="s">
        <v>601</v>
      </c>
    </row>
    <row r="311" spans="1:23" s="99" customFormat="1" x14ac:dyDescent="0.25">
      <c r="A311" s="124" t="s">
        <v>417</v>
      </c>
      <c r="B311" s="84">
        <v>3688.3522575031234</v>
      </c>
      <c r="C311" s="202" t="s">
        <v>601</v>
      </c>
      <c r="D311" s="82">
        <v>1452.6993326896372</v>
      </c>
      <c r="E311" s="276" t="s">
        <v>601</v>
      </c>
      <c r="F311" s="82">
        <v>2235.6529248134802</v>
      </c>
      <c r="G311" s="276" t="s">
        <v>601</v>
      </c>
      <c r="I311" s="124" t="s">
        <v>417</v>
      </c>
      <c r="J311" s="189">
        <v>-0.25623281899548922</v>
      </c>
      <c r="K311" s="202" t="s">
        <v>601</v>
      </c>
      <c r="L311" s="190">
        <v>-0.16392502914687446</v>
      </c>
      <c r="M311" s="276" t="s">
        <v>601</v>
      </c>
      <c r="N311" s="190">
        <v>-0.30601934782712947</v>
      </c>
      <c r="O311" s="276" t="s">
        <v>601</v>
      </c>
      <c r="Q311" s="124" t="s">
        <v>417</v>
      </c>
      <c r="R311" s="190">
        <v>1</v>
      </c>
      <c r="S311" s="276" t="s">
        <v>601</v>
      </c>
      <c r="T311" s="190">
        <v>0.39386133190897021</v>
      </c>
      <c r="U311" s="276" t="s">
        <v>601</v>
      </c>
      <c r="V311" s="190">
        <v>0.60613866809102823</v>
      </c>
      <c r="W311" s="276" t="s">
        <v>601</v>
      </c>
    </row>
    <row r="312" spans="1:23" s="99" customFormat="1" x14ac:dyDescent="0.25">
      <c r="A312" s="124" t="s">
        <v>418</v>
      </c>
      <c r="B312" s="84">
        <v>224.26325570597999</v>
      </c>
      <c r="C312" s="202" t="s">
        <v>601</v>
      </c>
      <c r="D312" s="82">
        <v>147.48350570567052</v>
      </c>
      <c r="E312" s="276" t="s">
        <v>601</v>
      </c>
      <c r="F312" s="82">
        <v>76.779750000309846</v>
      </c>
      <c r="G312" s="276" t="s">
        <v>601</v>
      </c>
      <c r="I312" s="124" t="s">
        <v>418</v>
      </c>
      <c r="J312" s="189">
        <v>-0.97194595316533405</v>
      </c>
      <c r="K312" s="202" t="s">
        <v>601</v>
      </c>
      <c r="L312" s="190">
        <v>-0.93617340052386511</v>
      </c>
      <c r="M312" s="276" t="s">
        <v>601</v>
      </c>
      <c r="N312" s="190">
        <v>-0.98649024300186616</v>
      </c>
      <c r="O312" s="276" t="s">
        <v>601</v>
      </c>
      <c r="Q312" s="124" t="s">
        <v>418</v>
      </c>
      <c r="R312" s="190">
        <v>1</v>
      </c>
      <c r="S312" s="276" t="s">
        <v>601</v>
      </c>
      <c r="T312" s="190">
        <v>0.65763562221280047</v>
      </c>
      <c r="U312" s="276" t="s">
        <v>601</v>
      </c>
      <c r="V312" s="190">
        <v>0.34236437778720125</v>
      </c>
      <c r="W312" s="276" t="s">
        <v>601</v>
      </c>
    </row>
    <row r="313" spans="1:23" s="99" customFormat="1" x14ac:dyDescent="0.25">
      <c r="A313" s="124" t="s">
        <v>419</v>
      </c>
      <c r="B313" s="84">
        <v>2881.3138972468632</v>
      </c>
      <c r="C313" s="202" t="s">
        <v>601</v>
      </c>
      <c r="D313" s="82">
        <v>1710.8181472476263</v>
      </c>
      <c r="E313" s="276" t="s">
        <v>601</v>
      </c>
      <c r="F313" s="82">
        <v>1170.495749999244</v>
      </c>
      <c r="G313" s="276" t="s">
        <v>601</v>
      </c>
      <c r="I313" s="124" t="s">
        <v>419</v>
      </c>
      <c r="J313" s="189">
        <v>-0.68920444644414902</v>
      </c>
      <c r="K313" s="202" t="s">
        <v>601</v>
      </c>
      <c r="L313" s="190">
        <v>-0.32033297776213665</v>
      </c>
      <c r="M313" s="276" t="s">
        <v>601</v>
      </c>
      <c r="N313" s="190">
        <v>-0.826686368670706</v>
      </c>
      <c r="O313" s="276" t="s">
        <v>601</v>
      </c>
      <c r="Q313" s="124" t="s">
        <v>419</v>
      </c>
      <c r="R313" s="190">
        <v>1</v>
      </c>
      <c r="S313" s="276" t="s">
        <v>601</v>
      </c>
      <c r="T313" s="190">
        <v>0.59376319563180446</v>
      </c>
      <c r="U313" s="276" t="s">
        <v>601</v>
      </c>
      <c r="V313" s="190">
        <v>0.40623680436819798</v>
      </c>
      <c r="W313" s="276" t="s">
        <v>601</v>
      </c>
    </row>
    <row r="314" spans="1:23" s="99" customFormat="1" x14ac:dyDescent="0.25">
      <c r="A314" s="184" t="s">
        <v>420</v>
      </c>
      <c r="B314" s="185">
        <v>1205.1852853222622</v>
      </c>
      <c r="C314" s="273" t="s">
        <v>601</v>
      </c>
      <c r="D314" s="186">
        <v>817.85499532199367</v>
      </c>
      <c r="E314" s="278" t="s">
        <v>601</v>
      </c>
      <c r="F314" s="186">
        <v>387.33029000025488</v>
      </c>
      <c r="G314" s="278" t="s">
        <v>601</v>
      </c>
      <c r="I314" s="184" t="s">
        <v>420</v>
      </c>
      <c r="J314" s="191">
        <v>-0.78806844506763629</v>
      </c>
      <c r="K314" s="273" t="s">
        <v>601</v>
      </c>
      <c r="L314" s="192">
        <v>-0.5848284376493178</v>
      </c>
      <c r="M314" s="278" t="s">
        <v>601</v>
      </c>
      <c r="N314" s="192">
        <v>-0.89578795533515176</v>
      </c>
      <c r="O314" s="278" t="s">
        <v>601</v>
      </c>
      <c r="Q314" s="184" t="s">
        <v>420</v>
      </c>
      <c r="R314" s="192">
        <v>1</v>
      </c>
      <c r="S314" s="278" t="s">
        <v>601</v>
      </c>
      <c r="T314" s="192">
        <v>0.67861349228413637</v>
      </c>
      <c r="U314" s="278" t="s">
        <v>601</v>
      </c>
      <c r="V314" s="192">
        <v>0.32138650771585231</v>
      </c>
      <c r="W314" s="278" t="s">
        <v>601</v>
      </c>
    </row>
    <row r="315" spans="1:23" s="99" customFormat="1" x14ac:dyDescent="0.25">
      <c r="A315" s="124" t="s">
        <v>472</v>
      </c>
      <c r="B315" s="84">
        <v>702.19176825366026</v>
      </c>
      <c r="C315" s="202" t="s">
        <v>601</v>
      </c>
      <c r="D315" s="82">
        <v>476.77653825355424</v>
      </c>
      <c r="E315" s="276" t="s">
        <v>601</v>
      </c>
      <c r="F315" s="82">
        <v>225.41523000010449</v>
      </c>
      <c r="G315" s="276" t="s">
        <v>601</v>
      </c>
      <c r="I315" s="124" t="s">
        <v>472</v>
      </c>
      <c r="J315" s="189">
        <v>-0.80961911465337699</v>
      </c>
      <c r="K315" s="202" t="s">
        <v>601</v>
      </c>
      <c r="L315" s="190">
        <v>-0.67179957509114141</v>
      </c>
      <c r="M315" s="276" t="s">
        <v>601</v>
      </c>
      <c r="N315" s="190">
        <v>-0.89917252919796986</v>
      </c>
      <c r="O315" s="276" t="s">
        <v>601</v>
      </c>
      <c r="Q315" s="124" t="s">
        <v>472</v>
      </c>
      <c r="R315" s="190">
        <v>1</v>
      </c>
      <c r="S315" s="276" t="s">
        <v>601</v>
      </c>
      <c r="T315" s="190">
        <v>0.67898337720376567</v>
      </c>
      <c r="U315" s="276" t="s">
        <v>601</v>
      </c>
      <c r="V315" s="190">
        <v>0.32101662279623211</v>
      </c>
      <c r="W315" s="276" t="s">
        <v>601</v>
      </c>
    </row>
    <row r="316" spans="1:23" s="99" customFormat="1" x14ac:dyDescent="0.25">
      <c r="A316" s="124" t="s">
        <v>473</v>
      </c>
      <c r="B316" s="84">
        <v>1787.5590744338283</v>
      </c>
      <c r="C316" s="202" t="s">
        <v>601</v>
      </c>
      <c r="D316" s="82">
        <v>1038.5331544337066</v>
      </c>
      <c r="E316" s="276" t="s">
        <v>601</v>
      </c>
      <c r="F316" s="82">
        <v>749.0259200001268</v>
      </c>
      <c r="G316" s="276" t="s">
        <v>601</v>
      </c>
      <c r="I316" s="124" t="s">
        <v>473</v>
      </c>
      <c r="J316" s="189">
        <v>6.9708067592553151</v>
      </c>
      <c r="K316" s="202" t="s">
        <v>601</v>
      </c>
      <c r="L316" s="190">
        <v>6.0416901840283321</v>
      </c>
      <c r="M316" s="276" t="s">
        <v>601</v>
      </c>
      <c r="N316" s="190">
        <v>8.7555139212761723</v>
      </c>
      <c r="O316" s="276" t="s">
        <v>601</v>
      </c>
      <c r="Q316" s="124" t="s">
        <v>473</v>
      </c>
      <c r="R316" s="190">
        <v>1</v>
      </c>
      <c r="S316" s="276" t="s">
        <v>601</v>
      </c>
      <c r="T316" s="190">
        <v>0.58097836837232364</v>
      </c>
      <c r="U316" s="276" t="s">
        <v>601</v>
      </c>
      <c r="V316" s="190">
        <v>0.41902163162767919</v>
      </c>
      <c r="W316" s="276" t="s">
        <v>601</v>
      </c>
    </row>
    <row r="317" spans="1:23" s="99" customFormat="1" x14ac:dyDescent="0.25">
      <c r="A317" s="124" t="s">
        <v>474</v>
      </c>
      <c r="B317" s="84">
        <v>4955.6207688016038</v>
      </c>
      <c r="C317" s="202" t="s">
        <v>601</v>
      </c>
      <c r="D317" s="82">
        <v>2185.3860886464995</v>
      </c>
      <c r="E317" s="276" t="s">
        <v>601</v>
      </c>
      <c r="F317" s="82">
        <v>2770.2346801550639</v>
      </c>
      <c r="G317" s="276" t="s">
        <v>601</v>
      </c>
      <c r="I317" s="124" t="s">
        <v>474</v>
      </c>
      <c r="J317" s="189">
        <v>0.71991700506382528</v>
      </c>
      <c r="K317" s="202" t="s">
        <v>601</v>
      </c>
      <c r="L317" s="190">
        <v>0.27739239390367754</v>
      </c>
      <c r="M317" s="276" t="s">
        <v>601</v>
      </c>
      <c r="N317" s="190">
        <v>1.3667191274781247</v>
      </c>
      <c r="O317" s="276" t="s">
        <v>601</v>
      </c>
      <c r="Q317" s="124" t="s">
        <v>474</v>
      </c>
      <c r="R317" s="190">
        <v>1</v>
      </c>
      <c r="S317" s="276" t="s">
        <v>601</v>
      </c>
      <c r="T317" s="190">
        <v>0.44099138949548433</v>
      </c>
      <c r="U317" s="276" t="s">
        <v>601</v>
      </c>
      <c r="V317" s="190">
        <v>0.55900861050450756</v>
      </c>
      <c r="W317" s="276" t="s">
        <v>601</v>
      </c>
    </row>
    <row r="318" spans="1:23" s="99" customFormat="1" x14ac:dyDescent="0.25">
      <c r="A318" s="184" t="s">
        <v>475</v>
      </c>
      <c r="B318" s="185">
        <v>3544.2754427916298</v>
      </c>
      <c r="C318" s="273" t="s">
        <v>601</v>
      </c>
      <c r="D318" s="186">
        <v>1501.1141003052542</v>
      </c>
      <c r="E318" s="278" t="s">
        <v>601</v>
      </c>
      <c r="F318" s="186">
        <v>2043.1613424862744</v>
      </c>
      <c r="G318" s="278" t="s">
        <v>601</v>
      </c>
      <c r="I318" s="184" t="s">
        <v>475</v>
      </c>
      <c r="J318" s="191">
        <v>1.9408552244677488</v>
      </c>
      <c r="K318" s="273" t="s">
        <v>601</v>
      </c>
      <c r="L318" s="192">
        <v>0.8354281735654836</v>
      </c>
      <c r="M318" s="278" t="s">
        <v>601</v>
      </c>
      <c r="N318" s="192">
        <v>4.2749846713122537</v>
      </c>
      <c r="O318" s="278" t="s">
        <v>601</v>
      </c>
      <c r="Q318" s="184" t="s">
        <v>475</v>
      </c>
      <c r="R318" s="192">
        <v>1</v>
      </c>
      <c r="S318" s="278" t="s">
        <v>601</v>
      </c>
      <c r="T318" s="192">
        <v>0.42353200944306674</v>
      </c>
      <c r="U318" s="278" t="s">
        <v>601</v>
      </c>
      <c r="V318" s="192">
        <v>0.57646799055690467</v>
      </c>
      <c r="W318" s="278" t="s">
        <v>601</v>
      </c>
    </row>
    <row r="319" spans="1:23" s="99" customFormat="1" x14ac:dyDescent="0.25">
      <c r="A319" s="124" t="s">
        <v>489</v>
      </c>
      <c r="B319" s="84">
        <v>3350.0745897838037</v>
      </c>
      <c r="C319" s="202" t="s">
        <v>601</v>
      </c>
      <c r="D319" s="82">
        <v>1556.8638698421942</v>
      </c>
      <c r="E319" s="276" t="s">
        <v>601</v>
      </c>
      <c r="F319" s="82">
        <v>1793.2107199416128</v>
      </c>
      <c r="G319" s="276" t="s">
        <v>601</v>
      </c>
      <c r="I319" s="124" t="s">
        <v>489</v>
      </c>
      <c r="J319" s="189">
        <v>3.7708827434924013</v>
      </c>
      <c r="K319" s="202" t="s">
        <v>601</v>
      </c>
      <c r="L319" s="190">
        <v>2.2653953056184979</v>
      </c>
      <c r="M319" s="276" t="s">
        <v>601</v>
      </c>
      <c r="N319" s="190">
        <v>6.9551444680147902</v>
      </c>
      <c r="O319" s="276" t="s">
        <v>601</v>
      </c>
      <c r="Q319" s="124" t="s">
        <v>489</v>
      </c>
      <c r="R319" s="190">
        <v>1</v>
      </c>
      <c r="S319" s="276" t="s">
        <v>601</v>
      </c>
      <c r="T319" s="190">
        <v>0.46472513614768979</v>
      </c>
      <c r="U319" s="276" t="s">
        <v>601</v>
      </c>
      <c r="V319" s="190">
        <v>0.53527486385231116</v>
      </c>
      <c r="W319" s="276" t="s">
        <v>601</v>
      </c>
    </row>
    <row r="320" spans="1:23" s="99" customFormat="1" x14ac:dyDescent="0.25">
      <c r="A320" s="124" t="s">
        <v>522</v>
      </c>
      <c r="B320" s="84">
        <v>6221.9320299107376</v>
      </c>
      <c r="C320" s="202" t="s">
        <v>601</v>
      </c>
      <c r="D320" s="82">
        <v>1959.0437546018568</v>
      </c>
      <c r="E320" s="276" t="s">
        <v>601</v>
      </c>
      <c r="F320" s="82">
        <v>4262.8882753088064</v>
      </c>
      <c r="G320" s="276" t="s">
        <v>601</v>
      </c>
      <c r="I320" s="124" t="s">
        <v>522</v>
      </c>
      <c r="J320" s="189">
        <v>2.4806861036922117</v>
      </c>
      <c r="K320" s="202" t="s">
        <v>601</v>
      </c>
      <c r="L320" s="190">
        <v>0.88635648870554173</v>
      </c>
      <c r="M320" s="276" t="s">
        <v>601</v>
      </c>
      <c r="N320" s="190">
        <v>4.6912426679547812</v>
      </c>
      <c r="O320" s="276" t="s">
        <v>601</v>
      </c>
      <c r="Q320" s="124" t="s">
        <v>522</v>
      </c>
      <c r="R320" s="190">
        <v>1</v>
      </c>
      <c r="S320" s="276" t="s">
        <v>601</v>
      </c>
      <c r="T320" s="190">
        <v>0.31486100220705271</v>
      </c>
      <c r="U320" s="276" t="s">
        <v>601</v>
      </c>
      <c r="V320" s="190">
        <v>0.6851389977929353</v>
      </c>
      <c r="W320" s="276" t="s">
        <v>601</v>
      </c>
    </row>
    <row r="321" spans="1:23" s="99" customFormat="1" x14ac:dyDescent="0.25">
      <c r="A321" s="124" t="s">
        <v>490</v>
      </c>
      <c r="B321" s="84">
        <v>7690.2314023263143</v>
      </c>
      <c r="C321" s="202" t="s">
        <v>601</v>
      </c>
      <c r="D321" s="82">
        <v>2150.3610722897711</v>
      </c>
      <c r="E321" s="276" t="s">
        <v>601</v>
      </c>
      <c r="F321" s="82">
        <v>5539.8703300364341</v>
      </c>
      <c r="G321" s="276" t="s">
        <v>601</v>
      </c>
      <c r="I321" s="124" t="s">
        <v>490</v>
      </c>
      <c r="J321" s="189">
        <v>0.55181999614268507</v>
      </c>
      <c r="K321" s="202" t="s">
        <v>601</v>
      </c>
      <c r="L321" s="190">
        <v>-1.6026923818491468E-2</v>
      </c>
      <c r="M321" s="276" t="s">
        <v>601</v>
      </c>
      <c r="N321" s="190">
        <v>0.99978376190364493</v>
      </c>
      <c r="O321" s="276" t="s">
        <v>601</v>
      </c>
      <c r="Q321" s="124" t="s">
        <v>490</v>
      </c>
      <c r="R321" s="190">
        <v>1</v>
      </c>
      <c r="S321" s="276" t="s">
        <v>601</v>
      </c>
      <c r="T321" s="190">
        <v>0.2796224144359663</v>
      </c>
      <c r="U321" s="276" t="s">
        <v>601</v>
      </c>
      <c r="V321" s="190">
        <v>0.72037758556401954</v>
      </c>
      <c r="W321" s="276" t="s">
        <v>601</v>
      </c>
    </row>
    <row r="322" spans="1:23" s="99" customFormat="1" x14ac:dyDescent="0.25">
      <c r="A322" s="184" t="s">
        <v>523</v>
      </c>
      <c r="B322" s="185">
        <v>5018.0030930339426</v>
      </c>
      <c r="C322" s="273" t="s">
        <v>601</v>
      </c>
      <c r="D322" s="186">
        <v>1761.9305830612868</v>
      </c>
      <c r="E322" s="278" t="s">
        <v>601</v>
      </c>
      <c r="F322" s="186">
        <v>3256.0725099726069</v>
      </c>
      <c r="G322" s="278" t="s">
        <v>601</v>
      </c>
      <c r="I322" s="184" t="s">
        <v>523</v>
      </c>
      <c r="J322" s="191">
        <v>0.41580505635914666</v>
      </c>
      <c r="K322" s="273" t="s">
        <v>601</v>
      </c>
      <c r="L322" s="192">
        <v>0.17374860625384514</v>
      </c>
      <c r="M322" s="278" t="s">
        <v>601</v>
      </c>
      <c r="N322" s="192">
        <v>0.59364434039769454</v>
      </c>
      <c r="O322" s="278" t="s">
        <v>601</v>
      </c>
      <c r="Q322" s="184" t="s">
        <v>523</v>
      </c>
      <c r="R322" s="192">
        <v>1</v>
      </c>
      <c r="S322" s="278" t="s">
        <v>601</v>
      </c>
      <c r="T322" s="192">
        <v>0.3511218607073443</v>
      </c>
      <c r="U322" s="278" t="s">
        <v>601</v>
      </c>
      <c r="V322" s="192">
        <v>0.64887813929264593</v>
      </c>
      <c r="W322" s="278" t="s">
        <v>601</v>
      </c>
    </row>
    <row r="323" spans="1:23" s="99" customFormat="1" x14ac:dyDescent="0.25">
      <c r="A323" s="124" t="s">
        <v>495</v>
      </c>
      <c r="B323" s="84">
        <v>4415.1851690617168</v>
      </c>
      <c r="C323" s="202" t="s">
        <v>601</v>
      </c>
      <c r="D323" s="82">
        <v>1635.2193370818673</v>
      </c>
      <c r="E323" s="276" t="s">
        <v>601</v>
      </c>
      <c r="F323" s="82">
        <v>2779.9658319798505</v>
      </c>
      <c r="G323" s="276" t="s">
        <v>601</v>
      </c>
      <c r="I323" s="124" t="s">
        <v>495</v>
      </c>
      <c r="J323" s="189">
        <v>0.31793637745440462</v>
      </c>
      <c r="K323" s="202" t="s">
        <v>601</v>
      </c>
      <c r="L323" s="190">
        <v>5.0329042093844256E-2</v>
      </c>
      <c r="M323" s="276" t="s">
        <v>601</v>
      </c>
      <c r="N323" s="190">
        <v>0.55027281571814735</v>
      </c>
      <c r="O323" s="276" t="s">
        <v>601</v>
      </c>
      <c r="Q323" s="124" t="s">
        <v>495</v>
      </c>
      <c r="R323" s="190">
        <v>1</v>
      </c>
      <c r="S323" s="276" t="s">
        <v>601</v>
      </c>
      <c r="T323" s="190">
        <v>0.37036257245568077</v>
      </c>
      <c r="U323" s="276" t="s">
        <v>601</v>
      </c>
      <c r="V323" s="190">
        <v>0.62963742754431939</v>
      </c>
      <c r="W323" s="276" t="s">
        <v>601</v>
      </c>
    </row>
    <row r="324" spans="1:23" s="99" customFormat="1" x14ac:dyDescent="0.25">
      <c r="A324" s="124" t="s">
        <v>524</v>
      </c>
      <c r="B324" s="84">
        <v>7549.6262551447735</v>
      </c>
      <c r="C324" s="202" t="s">
        <v>601</v>
      </c>
      <c r="D324" s="82">
        <v>2264.3704904776832</v>
      </c>
      <c r="E324" s="276" t="s">
        <v>601</v>
      </c>
      <c r="F324" s="82">
        <v>5285.255764666822</v>
      </c>
      <c r="G324" s="276" t="s">
        <v>601</v>
      </c>
      <c r="I324" s="124" t="s">
        <v>524</v>
      </c>
      <c r="J324" s="189">
        <v>0.21338938112010886</v>
      </c>
      <c r="K324" s="202" t="s">
        <v>601</v>
      </c>
      <c r="L324" s="190">
        <v>0.15585498545328758</v>
      </c>
      <c r="M324" s="276" t="s">
        <v>601</v>
      </c>
      <c r="N324" s="190">
        <v>0.23982976407796053</v>
      </c>
      <c r="O324" s="276" t="s">
        <v>601</v>
      </c>
      <c r="Q324" s="124" t="s">
        <v>524</v>
      </c>
      <c r="R324" s="190">
        <v>1</v>
      </c>
      <c r="S324" s="276" t="s">
        <v>601</v>
      </c>
      <c r="T324" s="190">
        <v>0.29993146865178971</v>
      </c>
      <c r="U324" s="276" t="s">
        <v>601</v>
      </c>
      <c r="V324" s="190">
        <v>0.70006853134817471</v>
      </c>
      <c r="W324" s="276" t="s">
        <v>601</v>
      </c>
    </row>
    <row r="325" spans="1:23" s="99" customFormat="1" x14ac:dyDescent="0.25">
      <c r="A325" s="124" t="s">
        <v>496</v>
      </c>
      <c r="B325" s="84">
        <v>8478.1683749175918</v>
      </c>
      <c r="C325" s="202" t="s">
        <v>601</v>
      </c>
      <c r="D325" s="82">
        <v>2196.2671249229033</v>
      </c>
      <c r="E325" s="276" t="s">
        <v>601</v>
      </c>
      <c r="F325" s="82">
        <v>6281.9012499948049</v>
      </c>
      <c r="G325" s="276" t="s">
        <v>601</v>
      </c>
      <c r="I325" s="124" t="s">
        <v>496</v>
      </c>
      <c r="J325" s="189">
        <v>0.10245946205896006</v>
      </c>
      <c r="K325" s="202" t="s">
        <v>601</v>
      </c>
      <c r="L325" s="190">
        <v>2.1348067180294583E-2</v>
      </c>
      <c r="M325" s="276" t="s">
        <v>601</v>
      </c>
      <c r="N325" s="190">
        <v>0.13394373437500495</v>
      </c>
      <c r="O325" s="276" t="s">
        <v>601</v>
      </c>
      <c r="Q325" s="124" t="s">
        <v>496</v>
      </c>
      <c r="R325" s="190">
        <v>1</v>
      </c>
      <c r="S325" s="276" t="s">
        <v>601</v>
      </c>
      <c r="T325" s="190">
        <v>0.25904971779287778</v>
      </c>
      <c r="U325" s="276" t="s">
        <v>601</v>
      </c>
      <c r="V325" s="190">
        <v>0.74095028220713599</v>
      </c>
      <c r="W325" s="276" t="s">
        <v>601</v>
      </c>
    </row>
    <row r="326" spans="1:23" s="99" customFormat="1" x14ac:dyDescent="0.25">
      <c r="A326" s="184" t="s">
        <v>525</v>
      </c>
      <c r="B326" s="185">
        <v>5650.6231302108463</v>
      </c>
      <c r="C326" s="273" t="s">
        <v>601</v>
      </c>
      <c r="D326" s="186">
        <v>1815.1340005509066</v>
      </c>
      <c r="E326" s="278" t="s">
        <v>601</v>
      </c>
      <c r="F326" s="186">
        <v>3835.4891296601404</v>
      </c>
      <c r="G326" s="278" t="s">
        <v>601</v>
      </c>
      <c r="I326" s="184" t="s">
        <v>525</v>
      </c>
      <c r="J326" s="191">
        <v>0.12607007716976404</v>
      </c>
      <c r="K326" s="273" t="s">
        <v>601</v>
      </c>
      <c r="L326" s="192">
        <v>3.0196091719562057E-2</v>
      </c>
      <c r="M326" s="278" t="s">
        <v>601</v>
      </c>
      <c r="N326" s="192">
        <v>0.17794954440139543</v>
      </c>
      <c r="O326" s="278" t="s">
        <v>601</v>
      </c>
      <c r="Q326" s="184" t="s">
        <v>525</v>
      </c>
      <c r="R326" s="192">
        <v>1</v>
      </c>
      <c r="S326" s="278" t="s">
        <v>601</v>
      </c>
      <c r="T326" s="192">
        <v>0.32122722728513964</v>
      </c>
      <c r="U326" s="278" t="s">
        <v>601</v>
      </c>
      <c r="V326" s="192">
        <v>0.67877277271489589</v>
      </c>
      <c r="W326" s="278" t="s">
        <v>601</v>
      </c>
    </row>
    <row r="327" spans="1:23" s="99" customFormat="1" x14ac:dyDescent="0.25">
      <c r="A327" s="124" t="s">
        <v>526</v>
      </c>
      <c r="B327" s="84">
        <v>4960.0538675456728</v>
      </c>
      <c r="C327" s="202" t="s">
        <v>601</v>
      </c>
      <c r="D327" s="82">
        <v>1605.1548761660829</v>
      </c>
      <c r="E327" s="276" t="s">
        <v>601</v>
      </c>
      <c r="F327" s="82">
        <v>3354.8989913795062</v>
      </c>
      <c r="G327" s="276" t="s">
        <v>601</v>
      </c>
      <c r="I327" s="124" t="s">
        <v>526</v>
      </c>
      <c r="J327" s="189">
        <v>0.12340789290152188</v>
      </c>
      <c r="K327" s="202" t="s">
        <v>601</v>
      </c>
      <c r="L327" s="190">
        <v>-1.8385583043211806E-2</v>
      </c>
      <c r="M327" s="276" t="s">
        <v>601</v>
      </c>
      <c r="N327" s="190">
        <v>0.20681303086023806</v>
      </c>
      <c r="O327" s="276" t="s">
        <v>601</v>
      </c>
      <c r="Q327" s="124" t="s">
        <v>526</v>
      </c>
      <c r="R327" s="190">
        <v>1</v>
      </c>
      <c r="S327" s="276" t="s">
        <v>601</v>
      </c>
      <c r="T327" s="190">
        <v>0.32361642010963554</v>
      </c>
      <c r="U327" s="276" t="s">
        <v>601</v>
      </c>
      <c r="V327" s="190">
        <v>0.67638357989034759</v>
      </c>
      <c r="W327" s="276" t="s">
        <v>601</v>
      </c>
    </row>
    <row r="328" spans="1:23" s="99" customFormat="1" x14ac:dyDescent="0.25">
      <c r="A328" s="128" t="s">
        <v>527</v>
      </c>
      <c r="B328" s="138">
        <v>7915.4087042478177</v>
      </c>
      <c r="C328" s="274" t="s">
        <v>601</v>
      </c>
      <c r="D328" s="125">
        <v>2203.4654885445866</v>
      </c>
      <c r="E328" s="279" t="s">
        <v>601</v>
      </c>
      <c r="F328" s="125">
        <v>5711.9432157035426</v>
      </c>
      <c r="G328" s="279" t="s">
        <v>601</v>
      </c>
      <c r="I328" s="128" t="s">
        <v>527</v>
      </c>
      <c r="J328" s="193">
        <v>4.8450404926174695E-2</v>
      </c>
      <c r="K328" s="274" t="s">
        <v>601</v>
      </c>
      <c r="L328" s="194">
        <v>-2.6897101065933904E-2</v>
      </c>
      <c r="M328" s="279" t="s">
        <v>601</v>
      </c>
      <c r="N328" s="194">
        <v>8.0731656145995201E-2</v>
      </c>
      <c r="O328" s="279" t="s">
        <v>601</v>
      </c>
      <c r="Q328" s="128" t="s">
        <v>527</v>
      </c>
      <c r="R328" s="194">
        <v>1</v>
      </c>
      <c r="S328" s="279" t="s">
        <v>601</v>
      </c>
      <c r="T328" s="194">
        <v>0.27837671696751337</v>
      </c>
      <c r="U328" s="279" t="s">
        <v>601</v>
      </c>
      <c r="V328" s="194">
        <v>0.72162328303252599</v>
      </c>
      <c r="W328" s="279" t="s">
        <v>601</v>
      </c>
    </row>
    <row r="329" spans="1:23" s="99" customFormat="1" x14ac:dyDescent="0.25">
      <c r="A329" s="124"/>
      <c r="B329" s="84"/>
      <c r="C329" s="202"/>
      <c r="D329" s="82"/>
      <c r="E329" s="276"/>
      <c r="F329" s="82"/>
      <c r="G329" s="276"/>
      <c r="I329" s="124"/>
      <c r="J329" s="189"/>
      <c r="K329" s="202"/>
      <c r="L329" s="190"/>
      <c r="M329" s="276"/>
      <c r="N329" s="190"/>
      <c r="O329" s="276"/>
      <c r="Q329" s="124"/>
      <c r="R329" s="190"/>
      <c r="S329" s="276"/>
      <c r="T329" s="190"/>
      <c r="U329" s="276"/>
      <c r="V329" s="190"/>
      <c r="W329" s="276"/>
    </row>
    <row r="330" spans="1:23" s="99" customFormat="1" x14ac:dyDescent="0.25">
      <c r="A330" s="180" t="s">
        <v>528</v>
      </c>
      <c r="B330" s="181"/>
      <c r="C330" s="271"/>
      <c r="D330" s="181"/>
      <c r="E330" s="271"/>
      <c r="F330" s="181"/>
      <c r="G330" s="271"/>
      <c r="I330" s="180" t="s">
        <v>528</v>
      </c>
      <c r="J330" s="195"/>
      <c r="K330" s="271"/>
      <c r="L330" s="195"/>
      <c r="M330" s="271"/>
      <c r="N330" s="195"/>
      <c r="O330" s="271"/>
      <c r="Q330" s="180" t="s">
        <v>528</v>
      </c>
      <c r="R330" s="195"/>
      <c r="S330" s="271"/>
      <c r="T330" s="195"/>
      <c r="U330" s="271"/>
      <c r="V330" s="195"/>
      <c r="W330" s="271"/>
    </row>
    <row r="331" spans="1:23" s="99" customFormat="1" x14ac:dyDescent="0.25">
      <c r="A331" s="182" t="s">
        <v>243</v>
      </c>
      <c r="B331" s="84">
        <v>11311.335999999999</v>
      </c>
      <c r="C331" s="202" t="s">
        <v>601</v>
      </c>
      <c r="D331" s="82">
        <v>4537.3630000000003</v>
      </c>
      <c r="E331" s="276" t="s">
        <v>601</v>
      </c>
      <c r="F331" s="82">
        <v>6773.973</v>
      </c>
      <c r="G331" s="272" t="s">
        <v>601</v>
      </c>
      <c r="I331" s="182" t="s">
        <v>243</v>
      </c>
      <c r="J331" s="187">
        <v>0.15054700980585617</v>
      </c>
      <c r="K331" s="272" t="s">
        <v>601</v>
      </c>
      <c r="L331" s="187">
        <v>0.18537809281993178</v>
      </c>
      <c r="M331" s="272" t="s">
        <v>601</v>
      </c>
      <c r="N331" s="187">
        <v>0.12833899476154792</v>
      </c>
      <c r="O331" s="272" t="s">
        <v>601</v>
      </c>
      <c r="Q331" s="182" t="s">
        <v>243</v>
      </c>
      <c r="R331" s="187">
        <v>1</v>
      </c>
      <c r="S331" s="272" t="s">
        <v>601</v>
      </c>
      <c r="T331" s="187">
        <v>0.4011341365865182</v>
      </c>
      <c r="U331" s="272" t="s">
        <v>601</v>
      </c>
      <c r="V331" s="187">
        <v>0.59886586341348191</v>
      </c>
      <c r="W331" s="272" t="s">
        <v>601</v>
      </c>
    </row>
    <row r="332" spans="1:23" s="99" customFormat="1" x14ac:dyDescent="0.25">
      <c r="A332" s="132" t="s">
        <v>250</v>
      </c>
      <c r="B332" s="84">
        <v>11568.684999999999</v>
      </c>
      <c r="C332" s="202" t="s">
        <v>601</v>
      </c>
      <c r="D332" s="82">
        <v>4451.3590000000004</v>
      </c>
      <c r="E332" s="276" t="s">
        <v>601</v>
      </c>
      <c r="F332" s="82">
        <v>7117.326</v>
      </c>
      <c r="G332" s="276" t="s">
        <v>601</v>
      </c>
      <c r="I332" s="132" t="s">
        <v>250</v>
      </c>
      <c r="J332" s="189">
        <v>2.2751423881316936E-2</v>
      </c>
      <c r="K332" s="202" t="s">
        <v>601</v>
      </c>
      <c r="L332" s="189">
        <v>-1.8954621880594522E-2</v>
      </c>
      <c r="M332" s="202" t="s">
        <v>601</v>
      </c>
      <c r="N332" s="189">
        <v>5.068709308407341E-2</v>
      </c>
      <c r="O332" s="276" t="s">
        <v>601</v>
      </c>
      <c r="Q332" s="132" t="s">
        <v>250</v>
      </c>
      <c r="R332" s="190">
        <v>1</v>
      </c>
      <c r="S332" s="276" t="s">
        <v>601</v>
      </c>
      <c r="T332" s="190">
        <v>0.38477657573008517</v>
      </c>
      <c r="U332" s="276" t="s">
        <v>601</v>
      </c>
      <c r="V332" s="190">
        <v>0.61522342426991494</v>
      </c>
      <c r="W332" s="276" t="s">
        <v>601</v>
      </c>
    </row>
    <row r="333" spans="1:23" s="99" customFormat="1" x14ac:dyDescent="0.25">
      <c r="A333" s="132" t="s">
        <v>249</v>
      </c>
      <c r="B333" s="84">
        <v>11990.040999999999</v>
      </c>
      <c r="C333" s="202" t="s">
        <v>601</v>
      </c>
      <c r="D333" s="82">
        <v>4778.6980000000003</v>
      </c>
      <c r="E333" s="276" t="s">
        <v>601</v>
      </c>
      <c r="F333" s="82">
        <v>7211.3429999999998</v>
      </c>
      <c r="G333" s="276" t="s">
        <v>601</v>
      </c>
      <c r="I333" s="132" t="s">
        <v>249</v>
      </c>
      <c r="J333" s="189">
        <v>3.6422117120485174E-2</v>
      </c>
      <c r="K333" s="202" t="s">
        <v>601</v>
      </c>
      <c r="L333" s="189">
        <v>7.3536868178908962E-2</v>
      </c>
      <c r="M333" s="202" t="s">
        <v>601</v>
      </c>
      <c r="N333" s="189">
        <v>1.3209595851026074E-2</v>
      </c>
      <c r="O333" s="276" t="s">
        <v>601</v>
      </c>
      <c r="Q333" s="132" t="s">
        <v>249</v>
      </c>
      <c r="R333" s="190">
        <v>1</v>
      </c>
      <c r="S333" s="276" t="s">
        <v>601</v>
      </c>
      <c r="T333" s="190">
        <v>0.39855560126942025</v>
      </c>
      <c r="U333" s="276" t="s">
        <v>601</v>
      </c>
      <c r="V333" s="190">
        <v>0.60144439873057987</v>
      </c>
      <c r="W333" s="276" t="s">
        <v>601</v>
      </c>
    </row>
    <row r="334" spans="1:23" s="99" customFormat="1" x14ac:dyDescent="0.25">
      <c r="A334" s="132" t="s">
        <v>248</v>
      </c>
      <c r="B334" s="84">
        <v>11254.264999999999</v>
      </c>
      <c r="C334" s="202" t="s">
        <v>601</v>
      </c>
      <c r="D334" s="82">
        <v>4691.7020000000002</v>
      </c>
      <c r="E334" s="276" t="s">
        <v>601</v>
      </c>
      <c r="F334" s="82">
        <v>6562.5630000000001</v>
      </c>
      <c r="G334" s="276" t="s">
        <v>601</v>
      </c>
      <c r="I334" s="132" t="s">
        <v>248</v>
      </c>
      <c r="J334" s="189">
        <v>-6.1365594996714359E-2</v>
      </c>
      <c r="K334" s="202" t="s">
        <v>601</v>
      </c>
      <c r="L334" s="189">
        <v>-1.8204958756548331E-2</v>
      </c>
      <c r="M334" s="202" t="s">
        <v>601</v>
      </c>
      <c r="N334" s="189">
        <v>-8.9966598454684521E-2</v>
      </c>
      <c r="O334" s="276" t="s">
        <v>601</v>
      </c>
      <c r="Q334" s="132" t="s">
        <v>248</v>
      </c>
      <c r="R334" s="190">
        <v>1</v>
      </c>
      <c r="S334" s="276" t="s">
        <v>601</v>
      </c>
      <c r="T334" s="190">
        <v>0.4168821331290849</v>
      </c>
      <c r="U334" s="276" t="s">
        <v>601</v>
      </c>
      <c r="V334" s="190">
        <v>0.58311786687091516</v>
      </c>
      <c r="W334" s="276" t="s">
        <v>601</v>
      </c>
    </row>
    <row r="335" spans="1:23" s="99" customFormat="1" x14ac:dyDescent="0.25">
      <c r="A335" s="132" t="s">
        <v>247</v>
      </c>
      <c r="B335" s="84">
        <v>10481.223</v>
      </c>
      <c r="C335" s="202" t="s">
        <v>601</v>
      </c>
      <c r="D335" s="82">
        <v>4697.8810000000003</v>
      </c>
      <c r="E335" s="276" t="s">
        <v>601</v>
      </c>
      <c r="F335" s="82">
        <v>5783.3419999999996</v>
      </c>
      <c r="G335" s="276" t="s">
        <v>601</v>
      </c>
      <c r="I335" s="132" t="s">
        <v>247</v>
      </c>
      <c r="J335" s="189">
        <v>-6.868880375573172E-2</v>
      </c>
      <c r="K335" s="202" t="s">
        <v>601</v>
      </c>
      <c r="L335" s="189">
        <v>1.3170060673077702E-3</v>
      </c>
      <c r="M335" s="202" t="s">
        <v>601</v>
      </c>
      <c r="N335" s="189">
        <v>-0.11873729821717521</v>
      </c>
      <c r="O335" s="276" t="s">
        <v>601</v>
      </c>
      <c r="Q335" s="132" t="s">
        <v>247</v>
      </c>
      <c r="R335" s="190">
        <v>1</v>
      </c>
      <c r="S335" s="276" t="s">
        <v>601</v>
      </c>
      <c r="T335" s="190">
        <v>0.44821878133878085</v>
      </c>
      <c r="U335" s="276" t="s">
        <v>601</v>
      </c>
      <c r="V335" s="190">
        <v>0.55178121866121921</v>
      </c>
      <c r="W335" s="276" t="s">
        <v>601</v>
      </c>
    </row>
    <row r="336" spans="1:23" s="99" customFormat="1" x14ac:dyDescent="0.25">
      <c r="A336" s="132" t="s">
        <v>246</v>
      </c>
      <c r="B336" s="84">
        <v>11135.891</v>
      </c>
      <c r="C336" s="202" t="s">
        <v>601</v>
      </c>
      <c r="D336" s="82">
        <v>4905.6949999999997</v>
      </c>
      <c r="E336" s="276" t="s">
        <v>601</v>
      </c>
      <c r="F336" s="82">
        <v>6230.1959999999999</v>
      </c>
      <c r="G336" s="276" t="s">
        <v>601</v>
      </c>
      <c r="I336" s="132" t="s">
        <v>246</v>
      </c>
      <c r="J336" s="189">
        <v>6.2461031503670897E-2</v>
      </c>
      <c r="K336" s="202" t="s">
        <v>601</v>
      </c>
      <c r="L336" s="189">
        <v>4.4235688388020049E-2</v>
      </c>
      <c r="M336" s="202" t="s">
        <v>601</v>
      </c>
      <c r="N336" s="189">
        <v>7.7265705538423976E-2</v>
      </c>
      <c r="O336" s="276" t="s">
        <v>601</v>
      </c>
      <c r="Q336" s="132" t="s">
        <v>246</v>
      </c>
      <c r="R336" s="190">
        <v>1</v>
      </c>
      <c r="S336" s="276" t="s">
        <v>601</v>
      </c>
      <c r="T336" s="190">
        <v>0.44053008421149237</v>
      </c>
      <c r="U336" s="276" t="s">
        <v>601</v>
      </c>
      <c r="V336" s="190">
        <v>0.55946991578850769</v>
      </c>
      <c r="W336" s="276" t="s">
        <v>601</v>
      </c>
    </row>
    <row r="337" spans="1:23" s="99" customFormat="1" x14ac:dyDescent="0.25">
      <c r="A337" s="132" t="s">
        <v>245</v>
      </c>
      <c r="B337" s="84">
        <v>12317.816999999999</v>
      </c>
      <c r="C337" s="202" t="s">
        <v>601</v>
      </c>
      <c r="D337" s="82">
        <v>5937.7929999999997</v>
      </c>
      <c r="E337" s="276" t="s">
        <v>601</v>
      </c>
      <c r="F337" s="82">
        <v>6380.0240000000003</v>
      </c>
      <c r="G337" s="276" t="s">
        <v>601</v>
      </c>
      <c r="I337" s="132" t="s">
        <v>245</v>
      </c>
      <c r="J337" s="189">
        <v>0.10613663513768229</v>
      </c>
      <c r="K337" s="202" t="s">
        <v>601</v>
      </c>
      <c r="L337" s="189">
        <v>0.21038772284049456</v>
      </c>
      <c r="M337" s="202" t="s">
        <v>601</v>
      </c>
      <c r="N337" s="189">
        <v>2.4048681614511003E-2</v>
      </c>
      <c r="O337" s="276" t="s">
        <v>601</v>
      </c>
      <c r="Q337" s="132" t="s">
        <v>245</v>
      </c>
      <c r="R337" s="190">
        <v>1</v>
      </c>
      <c r="S337" s="276" t="s">
        <v>601</v>
      </c>
      <c r="T337" s="190">
        <v>0.48204913256951293</v>
      </c>
      <c r="U337" s="276" t="s">
        <v>601</v>
      </c>
      <c r="V337" s="190">
        <v>0.51795086743048713</v>
      </c>
      <c r="W337" s="276" t="s">
        <v>601</v>
      </c>
    </row>
    <row r="338" spans="1:23" s="99" customFormat="1" x14ac:dyDescent="0.25">
      <c r="A338" s="132" t="s">
        <v>244</v>
      </c>
      <c r="B338" s="84">
        <v>12759.183000000001</v>
      </c>
      <c r="C338" s="202" t="s">
        <v>601</v>
      </c>
      <c r="D338" s="82">
        <v>5670.8680000000004</v>
      </c>
      <c r="E338" s="276" t="s">
        <v>601</v>
      </c>
      <c r="F338" s="82">
        <v>7088.3149999999996</v>
      </c>
      <c r="G338" s="276" t="s">
        <v>601</v>
      </c>
      <c r="I338" s="132" t="s">
        <v>244</v>
      </c>
      <c r="J338" s="189">
        <v>3.58315113790049E-2</v>
      </c>
      <c r="K338" s="202" t="s">
        <v>601</v>
      </c>
      <c r="L338" s="189">
        <v>-4.4953571133247654E-2</v>
      </c>
      <c r="M338" s="202" t="s">
        <v>601</v>
      </c>
      <c r="N338" s="189">
        <v>0.11101698050038683</v>
      </c>
      <c r="O338" s="276" t="s">
        <v>601</v>
      </c>
      <c r="Q338" s="132" t="s">
        <v>244</v>
      </c>
      <c r="R338" s="190">
        <v>1</v>
      </c>
      <c r="S338" s="276" t="s">
        <v>601</v>
      </c>
      <c r="T338" s="190">
        <v>0.44445384943534394</v>
      </c>
      <c r="U338" s="276" t="s">
        <v>601</v>
      </c>
      <c r="V338" s="190">
        <v>0.55554615056465595</v>
      </c>
      <c r="W338" s="276" t="s">
        <v>601</v>
      </c>
    </row>
    <row r="339" spans="1:23" s="99" customFormat="1" x14ac:dyDescent="0.25">
      <c r="A339" s="132" t="s">
        <v>275</v>
      </c>
      <c r="B339" s="84">
        <v>13587.262000000001</v>
      </c>
      <c r="C339" s="202" t="s">
        <v>601</v>
      </c>
      <c r="D339" s="82">
        <v>5979.0209999999997</v>
      </c>
      <c r="E339" s="276" t="s">
        <v>601</v>
      </c>
      <c r="F339" s="82">
        <v>7608.241</v>
      </c>
      <c r="G339" s="276" t="s">
        <v>601</v>
      </c>
      <c r="I339" s="132" t="s">
        <v>275</v>
      </c>
      <c r="J339" s="189">
        <v>6.4900628825529036E-2</v>
      </c>
      <c r="K339" s="202" t="s">
        <v>601</v>
      </c>
      <c r="L339" s="189">
        <v>5.4339653118358602E-2</v>
      </c>
      <c r="M339" s="202" t="s">
        <v>601</v>
      </c>
      <c r="N339" s="189">
        <v>7.3349731212566036E-2</v>
      </c>
      <c r="O339" s="276" t="s">
        <v>601</v>
      </c>
      <c r="Q339" s="132" t="s">
        <v>275</v>
      </c>
      <c r="R339" s="190">
        <v>1</v>
      </c>
      <c r="S339" s="276" t="s">
        <v>601</v>
      </c>
      <c r="T339" s="190">
        <v>0.44004605195660462</v>
      </c>
      <c r="U339" s="276" t="s">
        <v>601</v>
      </c>
      <c r="V339" s="190">
        <v>0.55995394804339538</v>
      </c>
      <c r="W339" s="276" t="s">
        <v>601</v>
      </c>
    </row>
    <row r="340" spans="1:23" s="99" customFormat="1" x14ac:dyDescent="0.25">
      <c r="A340" s="132" t="s">
        <v>293</v>
      </c>
      <c r="B340" s="84">
        <v>13846.771000000001</v>
      </c>
      <c r="C340" s="202" t="s">
        <v>601</v>
      </c>
      <c r="D340" s="82">
        <v>5814.0690000000004</v>
      </c>
      <c r="E340" s="276" t="s">
        <v>601</v>
      </c>
      <c r="F340" s="82">
        <v>8032.7020000000002</v>
      </c>
      <c r="G340" s="276" t="s">
        <v>601</v>
      </c>
      <c r="I340" s="132" t="s">
        <v>293</v>
      </c>
      <c r="J340" s="189">
        <v>1.9099432983628341E-2</v>
      </c>
      <c r="K340" s="202" t="s">
        <v>601</v>
      </c>
      <c r="L340" s="189">
        <v>-2.7588463061093114E-2</v>
      </c>
      <c r="M340" s="202" t="s">
        <v>601</v>
      </c>
      <c r="N340" s="189">
        <v>5.5789636527023789E-2</v>
      </c>
      <c r="O340" s="276" t="s">
        <v>601</v>
      </c>
      <c r="Q340" s="132" t="s">
        <v>293</v>
      </c>
      <c r="R340" s="190">
        <v>1</v>
      </c>
      <c r="S340" s="276" t="s">
        <v>601</v>
      </c>
      <c r="T340" s="190">
        <v>0.41988626806928492</v>
      </c>
      <c r="U340" s="276" t="s">
        <v>601</v>
      </c>
      <c r="V340" s="190">
        <v>0.58011373193071514</v>
      </c>
      <c r="W340" s="276" t="s">
        <v>601</v>
      </c>
    </row>
    <row r="341" spans="1:23" s="99" customFormat="1" x14ac:dyDescent="0.25">
      <c r="A341" s="132" t="s">
        <v>340</v>
      </c>
      <c r="B341" s="84">
        <v>13866.611999999999</v>
      </c>
      <c r="C341" s="202" t="s">
        <v>601</v>
      </c>
      <c r="D341" s="82">
        <v>5659.35</v>
      </c>
      <c r="E341" s="276" t="s">
        <v>601</v>
      </c>
      <c r="F341" s="82">
        <v>8207.2620000000006</v>
      </c>
      <c r="G341" s="276" t="s">
        <v>601</v>
      </c>
      <c r="I341" s="132" t="s">
        <v>340</v>
      </c>
      <c r="J341" s="189">
        <v>1.4328972436967434E-3</v>
      </c>
      <c r="K341" s="202" t="s">
        <v>601</v>
      </c>
      <c r="L341" s="189">
        <v>-2.6611139289884587E-2</v>
      </c>
      <c r="M341" s="202" t="s">
        <v>601</v>
      </c>
      <c r="N341" s="189">
        <v>2.1731168416306245E-2</v>
      </c>
      <c r="O341" s="276" t="s">
        <v>601</v>
      </c>
      <c r="Q341" s="132" t="s">
        <v>340</v>
      </c>
      <c r="R341" s="190">
        <v>1</v>
      </c>
      <c r="S341" s="276" t="s">
        <v>601</v>
      </c>
      <c r="T341" s="190">
        <v>0.40812781088848527</v>
      </c>
      <c r="U341" s="276" t="s">
        <v>601</v>
      </c>
      <c r="V341" s="190">
        <v>0.59187218911151485</v>
      </c>
      <c r="W341" s="276" t="s">
        <v>601</v>
      </c>
    </row>
    <row r="342" spans="1:23" s="99" customFormat="1" x14ac:dyDescent="0.25">
      <c r="A342" s="132" t="s">
        <v>358</v>
      </c>
      <c r="B342" s="84">
        <v>12340.706535644686</v>
      </c>
      <c r="C342" s="202" t="s">
        <v>601</v>
      </c>
      <c r="D342" s="82">
        <v>3716.9510745465009</v>
      </c>
      <c r="E342" s="276" t="s">
        <v>601</v>
      </c>
      <c r="F342" s="82">
        <v>8623.7554610979805</v>
      </c>
      <c r="G342" s="276" t="s">
        <v>601</v>
      </c>
      <c r="I342" s="132" t="s">
        <v>358</v>
      </c>
      <c r="J342" s="189">
        <v>-9.7921967678311211E-2</v>
      </c>
      <c r="K342" s="202" t="s">
        <v>601</v>
      </c>
      <c r="L342" s="189">
        <v>-0.31764999589685083</v>
      </c>
      <c r="M342" s="202" t="s">
        <v>601</v>
      </c>
      <c r="N342" s="189">
        <v>4.7458280793998865E-2</v>
      </c>
      <c r="O342" s="276" t="s">
        <v>601</v>
      </c>
      <c r="Q342" s="132" t="s">
        <v>358</v>
      </c>
      <c r="R342" s="190">
        <v>1</v>
      </c>
      <c r="S342" s="276" t="s">
        <v>601</v>
      </c>
      <c r="T342" s="190">
        <v>0.3011943492708884</v>
      </c>
      <c r="U342" s="276" t="s">
        <v>601</v>
      </c>
      <c r="V342" s="190">
        <v>0.69880565072909506</v>
      </c>
      <c r="W342" s="276" t="s">
        <v>601</v>
      </c>
    </row>
    <row r="343" spans="1:23" s="99" customFormat="1" x14ac:dyDescent="0.25">
      <c r="A343" s="132" t="s">
        <v>369</v>
      </c>
      <c r="B343" s="84">
        <v>12259.214297350522</v>
      </c>
      <c r="C343" s="202" t="s">
        <v>601</v>
      </c>
      <c r="D343" s="82">
        <v>3108.4320382918759</v>
      </c>
      <c r="E343" s="276" t="s">
        <v>601</v>
      </c>
      <c r="F343" s="82">
        <v>9150.7822590588858</v>
      </c>
      <c r="G343" s="276" t="s">
        <v>601</v>
      </c>
      <c r="I343" s="132" t="s">
        <v>369</v>
      </c>
      <c r="J343" s="189">
        <v>-6.6035310100587274E-3</v>
      </c>
      <c r="K343" s="202" t="s">
        <v>601</v>
      </c>
      <c r="L343" s="189">
        <v>-0.16371456714126098</v>
      </c>
      <c r="M343" s="202" t="s">
        <v>601</v>
      </c>
      <c r="N343" s="189">
        <v>6.1113374600930914E-2</v>
      </c>
      <c r="O343" s="276" t="s">
        <v>601</v>
      </c>
      <c r="Q343" s="132" t="s">
        <v>369</v>
      </c>
      <c r="R343" s="190">
        <v>1</v>
      </c>
      <c r="S343" s="276" t="s">
        <v>601</v>
      </c>
      <c r="T343" s="190">
        <v>0.25355883035372623</v>
      </c>
      <c r="U343" s="276" t="s">
        <v>601</v>
      </c>
      <c r="V343" s="190">
        <v>0.74644116964629337</v>
      </c>
      <c r="W343" s="276" t="s">
        <v>601</v>
      </c>
    </row>
    <row r="344" spans="1:23" s="99" customFormat="1" x14ac:dyDescent="0.25">
      <c r="A344" s="132" t="s">
        <v>386</v>
      </c>
      <c r="B344" s="84">
        <v>12354.974180700872</v>
      </c>
      <c r="C344" s="202" t="s">
        <v>601</v>
      </c>
      <c r="D344" s="82">
        <v>3381.9848002605549</v>
      </c>
      <c r="E344" s="276" t="s">
        <v>601</v>
      </c>
      <c r="F344" s="82">
        <v>8972.989380440642</v>
      </c>
      <c r="G344" s="276" t="s">
        <v>601</v>
      </c>
      <c r="I344" s="132" t="s">
        <v>386</v>
      </c>
      <c r="J344" s="189">
        <v>7.811257803939764E-3</v>
      </c>
      <c r="K344" s="202" t="s">
        <v>601</v>
      </c>
      <c r="L344" s="189">
        <v>8.8003455954275944E-2</v>
      </c>
      <c r="M344" s="202" t="s">
        <v>601</v>
      </c>
      <c r="N344" s="189">
        <v>-1.9429254634732107E-2</v>
      </c>
      <c r="O344" s="276" t="s">
        <v>601</v>
      </c>
      <c r="Q344" s="132" t="s">
        <v>386</v>
      </c>
      <c r="R344" s="190">
        <v>1</v>
      </c>
      <c r="S344" s="276" t="s">
        <v>601</v>
      </c>
      <c r="T344" s="190">
        <v>0.27373467162265669</v>
      </c>
      <c r="U344" s="276" t="s">
        <v>601</v>
      </c>
      <c r="V344" s="190">
        <v>0.72626532837736957</v>
      </c>
      <c r="W344" s="276" t="s">
        <v>601</v>
      </c>
    </row>
    <row r="345" spans="1:23" s="99" customFormat="1" x14ac:dyDescent="0.25">
      <c r="A345" s="132" t="s">
        <v>403</v>
      </c>
      <c r="B345" s="84">
        <v>12089.667241660161</v>
      </c>
      <c r="C345" s="202" t="s">
        <v>601</v>
      </c>
      <c r="D345" s="82">
        <v>3159.3137009358156</v>
      </c>
      <c r="E345" s="276" t="s">
        <v>601</v>
      </c>
      <c r="F345" s="82">
        <v>8930.3535407244799</v>
      </c>
      <c r="G345" s="276" t="s">
        <v>601</v>
      </c>
      <c r="I345" s="132" t="s">
        <v>403</v>
      </c>
      <c r="J345" s="189">
        <v>-2.147369433237134E-2</v>
      </c>
      <c r="K345" s="202" t="s">
        <v>601</v>
      </c>
      <c r="L345" s="189">
        <v>-6.5840360757264293E-2</v>
      </c>
      <c r="M345" s="202" t="s">
        <v>601</v>
      </c>
      <c r="N345" s="189">
        <v>-4.7515758582193923E-3</v>
      </c>
      <c r="O345" s="276" t="s">
        <v>601</v>
      </c>
      <c r="Q345" s="132" t="s">
        <v>403</v>
      </c>
      <c r="R345" s="190">
        <v>1</v>
      </c>
      <c r="S345" s="276" t="s">
        <v>601</v>
      </c>
      <c r="T345" s="190">
        <v>0.26132346224129627</v>
      </c>
      <c r="U345" s="276" t="s">
        <v>601</v>
      </c>
      <c r="V345" s="190">
        <v>0.73867653775871478</v>
      </c>
      <c r="W345" s="276" t="s">
        <v>601</v>
      </c>
    </row>
    <row r="346" spans="1:23" s="99" customFormat="1" x14ac:dyDescent="0.25">
      <c r="A346" s="132" t="s">
        <v>421</v>
      </c>
      <c r="B346" s="84">
        <v>3105.5771529528429</v>
      </c>
      <c r="C346" s="202" t="s">
        <v>601</v>
      </c>
      <c r="D346" s="82">
        <v>1858.3016529532968</v>
      </c>
      <c r="E346" s="276" t="s">
        <v>601</v>
      </c>
      <c r="F346" s="82">
        <v>1247.2754999995539</v>
      </c>
      <c r="G346" s="276" t="s">
        <v>601</v>
      </c>
      <c r="I346" s="132" t="s">
        <v>421</v>
      </c>
      <c r="J346" s="189">
        <v>-0.74312137043348581</v>
      </c>
      <c r="K346" s="202" t="s">
        <v>601</v>
      </c>
      <c r="L346" s="189">
        <v>-0.41180210993202349</v>
      </c>
      <c r="M346" s="202" t="s">
        <v>601</v>
      </c>
      <c r="N346" s="189">
        <v>-0.86033302104875364</v>
      </c>
      <c r="O346" s="276" t="s">
        <v>601</v>
      </c>
      <c r="Q346" s="132" t="s">
        <v>421</v>
      </c>
      <c r="R346" s="190">
        <v>1</v>
      </c>
      <c r="S346" s="276" t="s">
        <v>601</v>
      </c>
      <c r="T346" s="190">
        <v>0.59837561954833018</v>
      </c>
      <c r="U346" s="276" t="s">
        <v>601</v>
      </c>
      <c r="V346" s="190">
        <v>0.40162438045167231</v>
      </c>
      <c r="W346" s="276" t="s">
        <v>601</v>
      </c>
    </row>
    <row r="347" spans="1:23" s="99" customFormat="1" x14ac:dyDescent="0.25">
      <c r="A347" s="132" t="s">
        <v>476</v>
      </c>
      <c r="B347" s="84">
        <v>5859.4092448539141</v>
      </c>
      <c r="C347" s="202" t="s">
        <v>601</v>
      </c>
      <c r="D347" s="82">
        <v>2684.8387246987695</v>
      </c>
      <c r="E347" s="276" t="s">
        <v>601</v>
      </c>
      <c r="F347" s="82">
        <v>3174.5705201551159</v>
      </c>
      <c r="G347" s="276" t="s">
        <v>601</v>
      </c>
      <c r="I347" s="132" t="s">
        <v>476</v>
      </c>
      <c r="J347" s="189">
        <v>0.88673761953802188</v>
      </c>
      <c r="K347" s="202" t="s">
        <v>601</v>
      </c>
      <c r="L347" s="189">
        <v>0.44478089465825033</v>
      </c>
      <c r="M347" s="202" t="s">
        <v>601</v>
      </c>
      <c r="N347" s="189">
        <v>1.5452039426383757</v>
      </c>
      <c r="O347" s="276" t="s">
        <v>601</v>
      </c>
      <c r="Q347" s="132" t="s">
        <v>476</v>
      </c>
      <c r="R347" s="190">
        <v>1</v>
      </c>
      <c r="S347" s="276" t="s">
        <v>601</v>
      </c>
      <c r="T347" s="190">
        <v>0.45820979769534897</v>
      </c>
      <c r="U347" s="276" t="s">
        <v>601</v>
      </c>
      <c r="V347" s="190">
        <v>0.54179020230464614</v>
      </c>
      <c r="W347" s="276" t="s">
        <v>601</v>
      </c>
    </row>
    <row r="348" spans="1:23" s="99" customFormat="1" x14ac:dyDescent="0.25">
      <c r="A348" s="132" t="s">
        <v>491</v>
      </c>
      <c r="B348" s="84">
        <v>9981.6420128819736</v>
      </c>
      <c r="C348" s="202" t="s">
        <v>601</v>
      </c>
      <c r="D348" s="82">
        <v>2810.7046417272823</v>
      </c>
      <c r="E348" s="276" t="s">
        <v>601</v>
      </c>
      <c r="F348" s="82">
        <v>7170.9373711545459</v>
      </c>
      <c r="G348" s="276" t="s">
        <v>601</v>
      </c>
      <c r="I348" s="132" t="s">
        <v>491</v>
      </c>
      <c r="J348" s="189">
        <v>0.70352361403130415</v>
      </c>
      <c r="K348" s="202" t="s">
        <v>601</v>
      </c>
      <c r="L348" s="189">
        <v>4.6880252385600674E-2</v>
      </c>
      <c r="M348" s="202" t="s">
        <v>601</v>
      </c>
      <c r="N348" s="189">
        <v>1.2588685069765466</v>
      </c>
      <c r="O348" s="276" t="s">
        <v>601</v>
      </c>
      <c r="Q348" s="132" t="s">
        <v>491</v>
      </c>
      <c r="R348" s="190">
        <v>1</v>
      </c>
      <c r="S348" s="276" t="s">
        <v>601</v>
      </c>
      <c r="T348" s="190">
        <v>0.28158740196251086</v>
      </c>
      <c r="U348" s="276" t="s">
        <v>601</v>
      </c>
      <c r="V348" s="190">
        <v>0.71841259803747459</v>
      </c>
      <c r="W348" s="276" t="s">
        <v>601</v>
      </c>
    </row>
    <row r="349" spans="1:23" s="99" customFormat="1" x14ac:dyDescent="0.25">
      <c r="A349" s="183" t="s">
        <v>497</v>
      </c>
      <c r="B349" s="138">
        <v>11057.606065589933</v>
      </c>
      <c r="C349" s="274" t="s">
        <v>601</v>
      </c>
      <c r="D349" s="125">
        <v>2955.9968455924732</v>
      </c>
      <c r="E349" s="279" t="s">
        <v>601</v>
      </c>
      <c r="F349" s="125">
        <v>8101.6092199975701</v>
      </c>
      <c r="G349" s="279" t="s">
        <v>601</v>
      </c>
      <c r="I349" s="183" t="s">
        <v>497</v>
      </c>
      <c r="J349" s="193">
        <v>0.10779429389667117</v>
      </c>
      <c r="K349" s="274" t="s">
        <v>601</v>
      </c>
      <c r="L349" s="194">
        <v>5.1692448117175216E-2</v>
      </c>
      <c r="M349" s="279" t="s">
        <v>601</v>
      </c>
      <c r="N349" s="194">
        <v>0.12978384842499091</v>
      </c>
      <c r="O349" s="279" t="s">
        <v>601</v>
      </c>
      <c r="Q349" s="183" t="s">
        <v>497</v>
      </c>
      <c r="R349" s="194">
        <v>1</v>
      </c>
      <c r="S349" s="279" t="s">
        <v>601</v>
      </c>
      <c r="T349" s="194">
        <v>0.26732701708294831</v>
      </c>
      <c r="U349" s="279" t="s">
        <v>601</v>
      </c>
      <c r="V349" s="194">
        <v>0.73267298291706162</v>
      </c>
      <c r="W349" s="279" t="s">
        <v>601</v>
      </c>
    </row>
    <row r="350" spans="1:23" s="99" customFormat="1" x14ac:dyDescent="0.25">
      <c r="A350" s="124"/>
      <c r="B350" s="84"/>
      <c r="C350" s="202"/>
      <c r="D350" s="82"/>
      <c r="E350" s="276"/>
      <c r="F350" s="82"/>
      <c r="G350" s="276"/>
      <c r="I350" s="124"/>
      <c r="J350" s="189"/>
      <c r="K350" s="202"/>
      <c r="L350" s="190"/>
      <c r="M350" s="276"/>
      <c r="N350" s="190"/>
      <c r="O350" s="276"/>
      <c r="Q350" s="124"/>
      <c r="R350" s="190"/>
      <c r="S350" s="276"/>
      <c r="T350" s="190"/>
      <c r="U350" s="276"/>
      <c r="V350" s="190"/>
      <c r="W350" s="276"/>
    </row>
    <row r="351" spans="1:23" s="99" customFormat="1" x14ac:dyDescent="0.25">
      <c r="A351" s="180" t="s">
        <v>531</v>
      </c>
      <c r="B351" s="181"/>
      <c r="C351" s="271"/>
      <c r="D351" s="181"/>
      <c r="E351" s="271"/>
      <c r="F351" s="181"/>
      <c r="G351" s="271"/>
      <c r="I351" s="180" t="s">
        <v>531</v>
      </c>
      <c r="J351" s="195"/>
      <c r="K351" s="271"/>
      <c r="L351" s="195"/>
      <c r="M351" s="271"/>
      <c r="N351" s="195"/>
      <c r="O351" s="271"/>
      <c r="Q351" s="180" t="s">
        <v>531</v>
      </c>
      <c r="R351" s="195"/>
      <c r="S351" s="271"/>
      <c r="T351" s="195"/>
      <c r="U351" s="271"/>
      <c r="V351" s="195"/>
      <c r="W351" s="271"/>
    </row>
    <row r="352" spans="1:23" s="99" customFormat="1" x14ac:dyDescent="0.25">
      <c r="A352" s="182">
        <v>2005</v>
      </c>
      <c r="B352" s="84">
        <v>25237.312999999998</v>
      </c>
      <c r="C352" s="202" t="s">
        <v>601</v>
      </c>
      <c r="D352" s="82">
        <v>11208.68</v>
      </c>
      <c r="E352" s="276" t="s">
        <v>601</v>
      </c>
      <c r="F352" s="82">
        <v>14028.633</v>
      </c>
      <c r="G352" s="276" t="s">
        <v>601</v>
      </c>
      <c r="I352" s="182">
        <v>2005</v>
      </c>
      <c r="J352" s="189">
        <v>0.13738238905746886</v>
      </c>
      <c r="K352" s="202" t="s">
        <v>601</v>
      </c>
      <c r="L352" s="190">
        <v>0.1566408185647338</v>
      </c>
      <c r="M352" s="276" t="s">
        <v>601</v>
      </c>
      <c r="N352" s="190">
        <v>0.12245002790396237</v>
      </c>
      <c r="O352" s="276" t="s">
        <v>601</v>
      </c>
      <c r="Q352" s="182">
        <v>2005</v>
      </c>
      <c r="R352" s="190">
        <v>1</v>
      </c>
      <c r="S352" s="276" t="s">
        <v>601</v>
      </c>
      <c r="T352" s="190">
        <v>0.44413127498953636</v>
      </c>
      <c r="U352" s="276" t="s">
        <v>601</v>
      </c>
      <c r="V352" s="190">
        <v>0.55586872501046369</v>
      </c>
      <c r="W352" s="276" t="s">
        <v>601</v>
      </c>
    </row>
    <row r="353" spans="1:23" s="99" customFormat="1" x14ac:dyDescent="0.25">
      <c r="A353" s="132">
        <v>2006</v>
      </c>
      <c r="B353" s="84">
        <v>26424.460999999999</v>
      </c>
      <c r="C353" s="202" t="s">
        <v>601</v>
      </c>
      <c r="D353" s="82">
        <v>11307.375</v>
      </c>
      <c r="E353" s="276" t="s">
        <v>601</v>
      </c>
      <c r="F353" s="82">
        <v>15117.085999999999</v>
      </c>
      <c r="G353" s="276" t="s">
        <v>601</v>
      </c>
      <c r="I353" s="132">
        <v>2006</v>
      </c>
      <c r="J353" s="189">
        <v>4.7039397577705679E-2</v>
      </c>
      <c r="K353" s="202" t="s">
        <v>601</v>
      </c>
      <c r="L353" s="190">
        <v>8.8052295185516941E-3</v>
      </c>
      <c r="M353" s="276" t="s">
        <v>601</v>
      </c>
      <c r="N353" s="190">
        <v>7.7587958855292599E-2</v>
      </c>
      <c r="O353" s="276" t="s">
        <v>601</v>
      </c>
      <c r="Q353" s="132">
        <v>2006</v>
      </c>
      <c r="R353" s="190">
        <v>1</v>
      </c>
      <c r="S353" s="276" t="s">
        <v>601</v>
      </c>
      <c r="T353" s="190">
        <v>0.4279131748420526</v>
      </c>
      <c r="U353" s="276" t="s">
        <v>601</v>
      </c>
      <c r="V353" s="190">
        <v>0.5720868251579474</v>
      </c>
      <c r="W353" s="276" t="s">
        <v>601</v>
      </c>
    </row>
    <row r="354" spans="1:23" s="99" customFormat="1" x14ac:dyDescent="0.25">
      <c r="A354" s="132">
        <v>2007</v>
      </c>
      <c r="B354" s="84">
        <v>26586.328000000001</v>
      </c>
      <c r="C354" s="202" t="s">
        <v>601</v>
      </c>
      <c r="D354" s="82">
        <v>11352.605</v>
      </c>
      <c r="E354" s="276" t="s">
        <v>601</v>
      </c>
      <c r="F354" s="82">
        <v>15233.723</v>
      </c>
      <c r="G354" s="276" t="s">
        <v>601</v>
      </c>
      <c r="I354" s="132">
        <v>2007</v>
      </c>
      <c r="J354" s="189">
        <v>6.1256500179890138E-3</v>
      </c>
      <c r="K354" s="202" t="s">
        <v>601</v>
      </c>
      <c r="L354" s="190">
        <v>4.0000442189279117E-3</v>
      </c>
      <c r="M354" s="276" t="s">
        <v>601</v>
      </c>
      <c r="N354" s="190">
        <v>7.7155742846207265E-3</v>
      </c>
      <c r="O354" s="276" t="s">
        <v>601</v>
      </c>
      <c r="Q354" s="132">
        <v>2007</v>
      </c>
      <c r="R354" s="190">
        <v>1</v>
      </c>
      <c r="S354" s="276" t="s">
        <v>601</v>
      </c>
      <c r="T354" s="190">
        <v>0.42700913792984119</v>
      </c>
      <c r="U354" s="276" t="s">
        <v>601</v>
      </c>
      <c r="V354" s="190">
        <v>0.5729908620701587</v>
      </c>
      <c r="W354" s="276" t="s">
        <v>601</v>
      </c>
    </row>
    <row r="355" spans="1:23" s="99" customFormat="1" x14ac:dyDescent="0.25">
      <c r="A355" s="132">
        <v>2008</v>
      </c>
      <c r="B355" s="84">
        <v>25573.469000000001</v>
      </c>
      <c r="C355" s="202" t="s">
        <v>601</v>
      </c>
      <c r="D355" s="82">
        <v>11229.135</v>
      </c>
      <c r="E355" s="276" t="s">
        <v>601</v>
      </c>
      <c r="F355" s="82">
        <v>14344.334000000001</v>
      </c>
      <c r="G355" s="276" t="s">
        <v>601</v>
      </c>
      <c r="I355" s="132">
        <v>2008</v>
      </c>
      <c r="J355" s="189">
        <v>-3.8096987293619489E-2</v>
      </c>
      <c r="K355" s="202" t="s">
        <v>601</v>
      </c>
      <c r="L355" s="190">
        <v>-1.0875917906066493E-2</v>
      </c>
      <c r="M355" s="276" t="s">
        <v>601</v>
      </c>
      <c r="N355" s="190">
        <v>-5.8382904822412748E-2</v>
      </c>
      <c r="O355" s="276" t="s">
        <v>601</v>
      </c>
      <c r="Q355" s="132">
        <v>2008</v>
      </c>
      <c r="R355" s="190">
        <v>1</v>
      </c>
      <c r="S355" s="276" t="s">
        <v>601</v>
      </c>
      <c r="T355" s="190">
        <v>0.43909314766799917</v>
      </c>
      <c r="U355" s="276" t="s">
        <v>601</v>
      </c>
      <c r="V355" s="190">
        <v>0.56090685233200077</v>
      </c>
      <c r="W355" s="276" t="s">
        <v>601</v>
      </c>
    </row>
    <row r="356" spans="1:23" s="99" customFormat="1" x14ac:dyDescent="0.25">
      <c r="A356" s="132">
        <v>2009</v>
      </c>
      <c r="B356" s="84">
        <v>24121.307000000001</v>
      </c>
      <c r="C356" s="202" t="s">
        <v>601</v>
      </c>
      <c r="D356" s="82">
        <v>11416.723</v>
      </c>
      <c r="E356" s="276" t="s">
        <v>601</v>
      </c>
      <c r="F356" s="82">
        <v>12704.584000000001</v>
      </c>
      <c r="G356" s="276" t="s">
        <v>601</v>
      </c>
      <c r="I356" s="132">
        <v>2009</v>
      </c>
      <c r="J356" s="189">
        <v>-5.6783927123848547E-2</v>
      </c>
      <c r="K356" s="202" t="s">
        <v>601</v>
      </c>
      <c r="L356" s="190">
        <v>1.6705471970904259E-2</v>
      </c>
      <c r="M356" s="276" t="s">
        <v>601</v>
      </c>
      <c r="N356" s="190">
        <v>-0.1143134285635011</v>
      </c>
      <c r="O356" s="276" t="s">
        <v>601</v>
      </c>
      <c r="Q356" s="132">
        <v>2009</v>
      </c>
      <c r="R356" s="190">
        <v>1</v>
      </c>
      <c r="S356" s="276" t="s">
        <v>601</v>
      </c>
      <c r="T356" s="190">
        <v>0.47330449382365558</v>
      </c>
      <c r="U356" s="276" t="s">
        <v>601</v>
      </c>
      <c r="V356" s="190">
        <v>0.52669550617634442</v>
      </c>
      <c r="W356" s="276" t="s">
        <v>601</v>
      </c>
    </row>
    <row r="357" spans="1:23" s="99" customFormat="1" x14ac:dyDescent="0.25">
      <c r="A357" s="132">
        <v>2010</v>
      </c>
      <c r="B357" s="84">
        <v>24737.743999999999</v>
      </c>
      <c r="C357" s="202" t="s">
        <v>601</v>
      </c>
      <c r="D357" s="82">
        <v>11583.216</v>
      </c>
      <c r="E357" s="276" t="s">
        <v>601</v>
      </c>
      <c r="F357" s="82">
        <v>13154.528</v>
      </c>
      <c r="G357" s="276" t="s">
        <v>601</v>
      </c>
      <c r="I357" s="132">
        <v>2010</v>
      </c>
      <c r="J357" s="189">
        <v>2.5555704755136195E-2</v>
      </c>
      <c r="K357" s="202" t="s">
        <v>601</v>
      </c>
      <c r="L357" s="190">
        <v>1.4583256508894891E-2</v>
      </c>
      <c r="M357" s="276" t="s">
        <v>601</v>
      </c>
      <c r="N357" s="190">
        <v>3.5415878237335434E-2</v>
      </c>
      <c r="O357" s="276" t="s">
        <v>601</v>
      </c>
      <c r="Q357" s="132">
        <v>2010</v>
      </c>
      <c r="R357" s="190">
        <v>1</v>
      </c>
      <c r="S357" s="276" t="s">
        <v>601</v>
      </c>
      <c r="T357" s="190">
        <v>0.46824059623221909</v>
      </c>
      <c r="U357" s="276" t="s">
        <v>601</v>
      </c>
      <c r="V357" s="190">
        <v>0.53175940376778097</v>
      </c>
      <c r="W357" s="276" t="s">
        <v>601</v>
      </c>
    </row>
    <row r="358" spans="1:23" s="99" customFormat="1" x14ac:dyDescent="0.25">
      <c r="A358" s="132">
        <v>2011</v>
      </c>
      <c r="B358" s="84">
        <v>26267.703000000001</v>
      </c>
      <c r="C358" s="202" t="s">
        <v>601</v>
      </c>
      <c r="D358" s="82">
        <v>13124.535</v>
      </c>
      <c r="E358" s="276" t="s">
        <v>601</v>
      </c>
      <c r="F358" s="82">
        <v>13143.168</v>
      </c>
      <c r="G358" s="276" t="s">
        <v>601</v>
      </c>
      <c r="I358" s="132">
        <v>2011</v>
      </c>
      <c r="J358" s="189">
        <v>6.1847151462154352E-2</v>
      </c>
      <c r="K358" s="202" t="s">
        <v>601</v>
      </c>
      <c r="L358" s="190">
        <v>0.13306485867137416</v>
      </c>
      <c r="M358" s="276" t="s">
        <v>601</v>
      </c>
      <c r="N358" s="190">
        <v>-8.6358096618898068E-4</v>
      </c>
      <c r="O358" s="276" t="s">
        <v>601</v>
      </c>
      <c r="Q358" s="132">
        <v>2011</v>
      </c>
      <c r="R358" s="190">
        <v>1</v>
      </c>
      <c r="S358" s="276" t="s">
        <v>601</v>
      </c>
      <c r="T358" s="190">
        <v>0.49964532490716829</v>
      </c>
      <c r="U358" s="276" t="s">
        <v>601</v>
      </c>
      <c r="V358" s="190">
        <v>0.5003546750928316</v>
      </c>
      <c r="W358" s="276" t="s">
        <v>601</v>
      </c>
    </row>
    <row r="359" spans="1:23" s="99" customFormat="1" x14ac:dyDescent="0.25">
      <c r="A359" s="132">
        <v>2012</v>
      </c>
      <c r="B359" s="84">
        <v>26602.330999999998</v>
      </c>
      <c r="C359" s="202" t="s">
        <v>601</v>
      </c>
      <c r="D359" s="82">
        <v>12162.576999999999</v>
      </c>
      <c r="E359" s="276" t="s">
        <v>601</v>
      </c>
      <c r="F359" s="82">
        <v>14439.754000000001</v>
      </c>
      <c r="G359" s="276" t="s">
        <v>601</v>
      </c>
      <c r="I359" s="132">
        <v>2012</v>
      </c>
      <c r="J359" s="189">
        <v>1.2739142055930814E-2</v>
      </c>
      <c r="K359" s="202" t="s">
        <v>601</v>
      </c>
      <c r="L359" s="190">
        <v>-7.3294634819443122E-2</v>
      </c>
      <c r="M359" s="276" t="s">
        <v>601</v>
      </c>
      <c r="N359" s="190">
        <v>9.8650949299286139E-2</v>
      </c>
      <c r="O359" s="276" t="s">
        <v>601</v>
      </c>
      <c r="Q359" s="132">
        <v>2012</v>
      </c>
      <c r="R359" s="190">
        <v>1</v>
      </c>
      <c r="S359" s="276" t="s">
        <v>601</v>
      </c>
      <c r="T359" s="190">
        <v>0.45719967171297882</v>
      </c>
      <c r="U359" s="276" t="s">
        <v>601</v>
      </c>
      <c r="V359" s="190">
        <v>0.54280032828702118</v>
      </c>
      <c r="W359" s="276" t="s">
        <v>601</v>
      </c>
    </row>
    <row r="360" spans="1:23" s="99" customFormat="1" x14ac:dyDescent="0.25">
      <c r="A360" s="132">
        <v>2013</v>
      </c>
      <c r="B360" s="84">
        <v>28888.148000000001</v>
      </c>
      <c r="C360" s="202" t="s">
        <v>601</v>
      </c>
      <c r="D360" s="82">
        <v>13256.632</v>
      </c>
      <c r="E360" s="276" t="s">
        <v>601</v>
      </c>
      <c r="F360" s="82">
        <v>15631.516</v>
      </c>
      <c r="G360" s="276" t="s">
        <v>601</v>
      </c>
      <c r="I360" s="132">
        <v>2013</v>
      </c>
      <c r="J360" s="189">
        <v>8.5925440142820567E-2</v>
      </c>
      <c r="K360" s="202" t="s">
        <v>601</v>
      </c>
      <c r="L360" s="190">
        <v>8.9952565151283317E-2</v>
      </c>
      <c r="M360" s="276" t="s">
        <v>601</v>
      </c>
      <c r="N360" s="190">
        <v>8.2533400499759213E-2</v>
      </c>
      <c r="O360" s="276" t="s">
        <v>601</v>
      </c>
      <c r="Q360" s="132">
        <v>2013</v>
      </c>
      <c r="R360" s="190">
        <v>1</v>
      </c>
      <c r="S360" s="276" t="s">
        <v>601</v>
      </c>
      <c r="T360" s="190">
        <v>0.4588951842811107</v>
      </c>
      <c r="U360" s="276" t="s">
        <v>601</v>
      </c>
      <c r="V360" s="190">
        <v>0.54110481571888924</v>
      </c>
      <c r="W360" s="276" t="s">
        <v>601</v>
      </c>
    </row>
    <row r="361" spans="1:23" s="99" customFormat="1" x14ac:dyDescent="0.25">
      <c r="A361" s="132">
        <v>2014</v>
      </c>
      <c r="B361" s="84">
        <v>30087.381000000001</v>
      </c>
      <c r="C361" s="202" t="s">
        <v>601</v>
      </c>
      <c r="D361" s="82">
        <v>13293.563</v>
      </c>
      <c r="E361" s="276" t="s">
        <v>601</v>
      </c>
      <c r="F361" s="82">
        <v>16793.817999999999</v>
      </c>
      <c r="G361" s="276" t="s">
        <v>601</v>
      </c>
      <c r="I361" s="132">
        <v>2014</v>
      </c>
      <c r="J361" s="189">
        <v>4.1512976186635429E-2</v>
      </c>
      <c r="K361" s="202" t="s">
        <v>601</v>
      </c>
      <c r="L361" s="190">
        <v>2.7858508858056856E-3</v>
      </c>
      <c r="M361" s="276" t="s">
        <v>601</v>
      </c>
      <c r="N361" s="190">
        <v>7.4356319630162551E-2</v>
      </c>
      <c r="O361" s="276" t="s">
        <v>601</v>
      </c>
      <c r="Q361" s="132">
        <v>2014</v>
      </c>
      <c r="R361" s="190">
        <v>1</v>
      </c>
      <c r="S361" s="276" t="s">
        <v>601</v>
      </c>
      <c r="T361" s="190">
        <v>0.44183184305739337</v>
      </c>
      <c r="U361" s="276" t="s">
        <v>601</v>
      </c>
      <c r="V361" s="190">
        <v>0.55816815694260657</v>
      </c>
      <c r="W361" s="276" t="s">
        <v>601</v>
      </c>
    </row>
    <row r="362" spans="1:23" s="99" customFormat="1" x14ac:dyDescent="0.25">
      <c r="A362" s="132">
        <v>2015</v>
      </c>
      <c r="B362" s="84">
        <v>30185.287057675599</v>
      </c>
      <c r="C362" s="202" t="s">
        <v>601</v>
      </c>
      <c r="D362" s="82">
        <v>12798.1281311848</v>
      </c>
      <c r="E362" s="276" t="s">
        <v>601</v>
      </c>
      <c r="F362" s="82">
        <v>17388.3558265174</v>
      </c>
      <c r="G362" s="276" t="s">
        <v>601</v>
      </c>
      <c r="I362" s="132">
        <v>2015</v>
      </c>
      <c r="J362" s="189">
        <v>3.2540571635528742E-3</v>
      </c>
      <c r="K362" s="202" t="s">
        <v>601</v>
      </c>
      <c r="L362" s="190">
        <v>-3.7268779545043949E-2</v>
      </c>
      <c r="M362" s="276" t="s">
        <v>601</v>
      </c>
      <c r="N362" s="190">
        <v>3.5402183500939585E-2</v>
      </c>
      <c r="O362" s="276" t="s">
        <v>601</v>
      </c>
      <c r="Q362" s="132">
        <v>2015</v>
      </c>
      <c r="R362" s="190">
        <v>1</v>
      </c>
      <c r="S362" s="276" t="s">
        <v>601</v>
      </c>
      <c r="T362" s="190">
        <v>0.42398563600641509</v>
      </c>
      <c r="U362" s="276" t="s">
        <v>601</v>
      </c>
      <c r="V362" s="190">
        <v>0.57605401576248516</v>
      </c>
      <c r="W362" s="276" t="s">
        <v>601</v>
      </c>
    </row>
    <row r="363" spans="1:23" s="99" customFormat="1" x14ac:dyDescent="0.25">
      <c r="A363" s="132">
        <v>2016</v>
      </c>
      <c r="B363" s="84">
        <v>27802.208895701453</v>
      </c>
      <c r="C363" s="202" t="s">
        <v>601</v>
      </c>
      <c r="D363" s="82">
        <v>9663.0319599355116</v>
      </c>
      <c r="E363" s="276" t="s">
        <v>601</v>
      </c>
      <c r="F363" s="82">
        <v>18139.176935765623</v>
      </c>
      <c r="G363" s="276" t="s">
        <v>601</v>
      </c>
      <c r="I363" s="132">
        <v>2016</v>
      </c>
      <c r="J363" s="189">
        <v>-7.4029045967158064E-2</v>
      </c>
      <c r="K363" s="202" t="s">
        <v>601</v>
      </c>
      <c r="L363" s="190">
        <v>-0.23587376430578369</v>
      </c>
      <c r="M363" s="276" t="s">
        <v>601</v>
      </c>
      <c r="N363" s="190">
        <v>4.3737074827853682E-2</v>
      </c>
      <c r="O363" s="276" t="s">
        <v>601</v>
      </c>
      <c r="Q363" s="132">
        <v>2016</v>
      </c>
      <c r="R363" s="190">
        <v>1</v>
      </c>
      <c r="S363" s="276" t="s">
        <v>601</v>
      </c>
      <c r="T363" s="190">
        <v>0.34756346145681716</v>
      </c>
      <c r="U363" s="276" t="s">
        <v>601</v>
      </c>
      <c r="V363" s="190">
        <v>0.65243653854317141</v>
      </c>
      <c r="W363" s="276" t="s">
        <v>601</v>
      </c>
    </row>
    <row r="364" spans="1:23" s="99" customFormat="1" x14ac:dyDescent="0.25">
      <c r="A364" s="132">
        <v>2017</v>
      </c>
      <c r="B364" s="84">
        <v>26354.923052550406</v>
      </c>
      <c r="C364" s="202" t="s">
        <v>601</v>
      </c>
      <c r="D364" s="82">
        <v>7236.5024828460273</v>
      </c>
      <c r="E364" s="276" t="s">
        <v>601</v>
      </c>
      <c r="F364" s="82">
        <v>19118.420569704525</v>
      </c>
      <c r="G364" s="276" t="s">
        <v>601</v>
      </c>
      <c r="I364" s="132">
        <v>2017</v>
      </c>
      <c r="J364" s="189">
        <v>-5.2056505602862901E-2</v>
      </c>
      <c r="K364" s="202" t="s">
        <v>601</v>
      </c>
      <c r="L364" s="190">
        <v>-0.251114710905466</v>
      </c>
      <c r="M364" s="276" t="s">
        <v>601</v>
      </c>
      <c r="N364" s="190">
        <v>5.3985009209987611E-2</v>
      </c>
      <c r="O364" s="276" t="s">
        <v>601</v>
      </c>
      <c r="Q364" s="132">
        <v>2017</v>
      </c>
      <c r="R364" s="190">
        <v>1</v>
      </c>
      <c r="S364" s="276" t="s">
        <v>601</v>
      </c>
      <c r="T364" s="190">
        <v>0.27457877484281784</v>
      </c>
      <c r="U364" s="276" t="s">
        <v>601</v>
      </c>
      <c r="V364" s="190">
        <v>0.72542122515718777</v>
      </c>
      <c r="W364" s="276" t="s">
        <v>601</v>
      </c>
    </row>
    <row r="365" spans="1:23" s="99" customFormat="1" x14ac:dyDescent="0.25">
      <c r="A365" s="132">
        <v>2018</v>
      </c>
      <c r="B365" s="84">
        <v>27495.664190506202</v>
      </c>
      <c r="C365" s="202" t="s">
        <v>601</v>
      </c>
      <c r="D365" s="82">
        <v>8299.3197936556917</v>
      </c>
      <c r="E365" s="276" t="s">
        <v>601</v>
      </c>
      <c r="F365" s="82">
        <v>19196.344396850676</v>
      </c>
      <c r="G365" s="276" t="s">
        <v>601</v>
      </c>
      <c r="I365" s="132">
        <v>2018</v>
      </c>
      <c r="J365" s="189">
        <v>4.3283796946825159E-2</v>
      </c>
      <c r="K365" s="202" t="s">
        <v>601</v>
      </c>
      <c r="L365" s="190">
        <v>0.14686892090882986</v>
      </c>
      <c r="M365" s="276" t="s">
        <v>601</v>
      </c>
      <c r="N365" s="190">
        <v>4.0758506625611091E-3</v>
      </c>
      <c r="O365" s="276" t="s">
        <v>601</v>
      </c>
      <c r="Q365" s="132">
        <v>2018</v>
      </c>
      <c r="R365" s="190">
        <v>1</v>
      </c>
      <c r="S365" s="276" t="s">
        <v>601</v>
      </c>
      <c r="T365" s="190">
        <v>0.3018410370505365</v>
      </c>
      <c r="U365" s="276" t="s">
        <v>601</v>
      </c>
      <c r="V365" s="190">
        <v>0.69815896294946955</v>
      </c>
      <c r="W365" s="276" t="s">
        <v>601</v>
      </c>
    </row>
    <row r="366" spans="1:23" s="99" customFormat="1" x14ac:dyDescent="0.25">
      <c r="A366" s="132">
        <v>2019</v>
      </c>
      <c r="B366" s="84">
        <v>27910.427786563276</v>
      </c>
      <c r="C366" s="202" t="s">
        <v>601</v>
      </c>
      <c r="D366" s="82">
        <v>8535.2753058376111</v>
      </c>
      <c r="E366" s="276" t="s">
        <v>601</v>
      </c>
      <c r="F366" s="82">
        <v>19375.152480726298</v>
      </c>
      <c r="G366" s="276" t="s">
        <v>601</v>
      </c>
      <c r="I366" s="132">
        <v>2019</v>
      </c>
      <c r="J366" s="189">
        <v>1.5084690923752531E-2</v>
      </c>
      <c r="K366" s="202" t="s">
        <v>601</v>
      </c>
      <c r="L366" s="190">
        <v>2.8430704931058592E-2</v>
      </c>
      <c r="M366" s="276" t="s">
        <v>601</v>
      </c>
      <c r="N366" s="190">
        <v>9.3146945157411842E-3</v>
      </c>
      <c r="O366" s="276" t="s">
        <v>601</v>
      </c>
      <c r="Q366" s="132">
        <v>2019</v>
      </c>
      <c r="R366" s="190">
        <v>1</v>
      </c>
      <c r="S366" s="276" t="s">
        <v>601</v>
      </c>
      <c r="T366" s="190">
        <v>0.30580954799792393</v>
      </c>
      <c r="U366" s="276" t="s">
        <v>601</v>
      </c>
      <c r="V366" s="190">
        <v>0.69419045200209872</v>
      </c>
      <c r="W366" s="276" t="s">
        <v>601</v>
      </c>
    </row>
    <row r="367" spans="1:23" s="99" customFormat="1" x14ac:dyDescent="0.25">
      <c r="A367" s="132">
        <v>2020</v>
      </c>
      <c r="B367" s="84">
        <v>7999.1146957782294</v>
      </c>
      <c r="C367" s="202" t="s">
        <v>601</v>
      </c>
      <c r="D367" s="82">
        <v>4128.8559809649278</v>
      </c>
      <c r="E367" s="276" t="s">
        <v>601</v>
      </c>
      <c r="F367" s="82">
        <v>3870.2587148132884</v>
      </c>
      <c r="G367" s="276" t="s">
        <v>601</v>
      </c>
      <c r="I367" s="132">
        <v>2020</v>
      </c>
      <c r="J367" s="189">
        <v>-0.71340049830303254</v>
      </c>
      <c r="K367" s="202" t="s">
        <v>601</v>
      </c>
      <c r="L367" s="190">
        <v>-0.51625977686495461</v>
      </c>
      <c r="M367" s="276" t="s">
        <v>601</v>
      </c>
      <c r="N367" s="190">
        <v>-0.80024628354985683</v>
      </c>
      <c r="O367" s="276" t="s">
        <v>601</v>
      </c>
      <c r="Q367" s="132">
        <v>2020</v>
      </c>
      <c r="R367" s="190">
        <v>1</v>
      </c>
      <c r="S367" s="276" t="s">
        <v>601</v>
      </c>
      <c r="T367" s="190">
        <v>0.5161641179047044</v>
      </c>
      <c r="U367" s="276" t="s">
        <v>601</v>
      </c>
      <c r="V367" s="190">
        <v>0.48383588209529393</v>
      </c>
      <c r="W367" s="276" t="s">
        <v>601</v>
      </c>
    </row>
    <row r="368" spans="1:23" s="99" customFormat="1" x14ac:dyDescent="0.25">
      <c r="A368" s="132">
        <v>2021</v>
      </c>
      <c r="B368" s="84">
        <v>10989.64705428072</v>
      </c>
      <c r="C368" s="202" t="s">
        <v>601</v>
      </c>
      <c r="D368" s="82">
        <v>5201.8098816390147</v>
      </c>
      <c r="E368" s="276" t="s">
        <v>601</v>
      </c>
      <c r="F368" s="82">
        <v>5787.8371726415708</v>
      </c>
      <c r="G368" s="276" t="s">
        <v>601</v>
      </c>
      <c r="I368" s="132">
        <v>2021</v>
      </c>
      <c r="J368" s="189">
        <v>0.37385791706185101</v>
      </c>
      <c r="K368" s="202" t="s">
        <v>601</v>
      </c>
      <c r="L368" s="190">
        <v>0.2598671170950686</v>
      </c>
      <c r="M368" s="276" t="s">
        <v>601</v>
      </c>
      <c r="N368" s="190">
        <v>0.49546518698835662</v>
      </c>
      <c r="O368" s="276" t="s">
        <v>601</v>
      </c>
      <c r="Q368" s="132">
        <v>2021</v>
      </c>
      <c r="R368" s="190">
        <v>1</v>
      </c>
      <c r="S368" s="276" t="s">
        <v>601</v>
      </c>
      <c r="T368" s="190">
        <v>0.47333730154807752</v>
      </c>
      <c r="U368" s="276" t="s">
        <v>601</v>
      </c>
      <c r="V368" s="190">
        <v>0.52666269845191027</v>
      </c>
      <c r="W368" s="276" t="s">
        <v>601</v>
      </c>
    </row>
    <row r="369" spans="1:23" s="99" customFormat="1" x14ac:dyDescent="0.25">
      <c r="A369" s="132">
        <v>2022</v>
      </c>
      <c r="B369" s="84">
        <v>22280.2411150548</v>
      </c>
      <c r="C369" s="202" t="s">
        <v>601</v>
      </c>
      <c r="D369" s="82">
        <v>7428.1992797951079</v>
      </c>
      <c r="E369" s="276" t="s">
        <v>601</v>
      </c>
      <c r="F369" s="82">
        <v>14852.041835259462</v>
      </c>
      <c r="G369" s="276" t="s">
        <v>601</v>
      </c>
      <c r="I369" s="132">
        <v>2022</v>
      </c>
      <c r="J369" s="189">
        <v>1.0273845925175671</v>
      </c>
      <c r="K369" s="202" t="s">
        <v>601</v>
      </c>
      <c r="L369" s="190">
        <v>0.42800283916846849</v>
      </c>
      <c r="M369" s="276" t="s">
        <v>601</v>
      </c>
      <c r="N369" s="190">
        <v>1.5660780343758334</v>
      </c>
      <c r="O369" s="276" t="s">
        <v>601</v>
      </c>
      <c r="Q369" s="132">
        <v>2022</v>
      </c>
      <c r="R369" s="190">
        <v>1</v>
      </c>
      <c r="S369" s="276" t="s">
        <v>601</v>
      </c>
      <c r="T369" s="190">
        <v>0.33339851402128051</v>
      </c>
      <c r="U369" s="276" t="s">
        <v>601</v>
      </c>
      <c r="V369" s="190">
        <v>0.66660148597870916</v>
      </c>
      <c r="W369" s="276" t="s">
        <v>601</v>
      </c>
    </row>
    <row r="370" spans="1:23" s="99" customFormat="1" x14ac:dyDescent="0.25">
      <c r="A370" s="132">
        <v>2023</v>
      </c>
      <c r="B370" s="84">
        <v>26093.602929334931</v>
      </c>
      <c r="C370" s="202" t="s">
        <v>601</v>
      </c>
      <c r="D370" s="82">
        <v>7910.9909530333589</v>
      </c>
      <c r="E370" s="276" t="s">
        <v>601</v>
      </c>
      <c r="F370" s="82">
        <v>18182.611976301618</v>
      </c>
      <c r="G370" s="276" t="s">
        <v>601</v>
      </c>
      <c r="I370" s="132">
        <v>2023</v>
      </c>
      <c r="J370" s="189">
        <v>0.17115442308671569</v>
      </c>
      <c r="K370" s="202" t="s">
        <v>601</v>
      </c>
      <c r="L370" s="190">
        <v>6.4994442805466512E-2</v>
      </c>
      <c r="M370" s="276" t="s">
        <v>601</v>
      </c>
      <c r="N370" s="190">
        <v>0.2242499838059453</v>
      </c>
      <c r="O370" s="276" t="s">
        <v>601</v>
      </c>
      <c r="Q370" s="132">
        <v>2023</v>
      </c>
      <c r="R370" s="190">
        <v>1</v>
      </c>
      <c r="S370" s="276" t="s">
        <v>601</v>
      </c>
      <c r="T370" s="190">
        <v>0.30317740997505832</v>
      </c>
      <c r="U370" s="276" t="s">
        <v>601</v>
      </c>
      <c r="V370" s="190">
        <v>0.6968225900249434</v>
      </c>
      <c r="W370" s="276" t="s">
        <v>601</v>
      </c>
    </row>
    <row r="371" spans="1:23" s="99" customFormat="1" x14ac:dyDescent="0.25">
      <c r="A371" s="183" t="s">
        <v>599</v>
      </c>
      <c r="B371" s="138">
        <v>19327.211206732656</v>
      </c>
      <c r="C371" s="274" t="s">
        <v>601</v>
      </c>
      <c r="D371" s="138">
        <v>5577.9882295110792</v>
      </c>
      <c r="E371" s="274" t="s">
        <v>601</v>
      </c>
      <c r="F371" s="138">
        <v>13749.222977221771</v>
      </c>
      <c r="G371" s="274" t="s">
        <v>601</v>
      </c>
      <c r="I371" s="183" t="s">
        <v>599</v>
      </c>
      <c r="J371" s="193">
        <v>7.3651885126994943E-2</v>
      </c>
      <c r="K371" s="274" t="s">
        <v>601</v>
      </c>
      <c r="L371" s="194">
        <v>1.9197195588050775E-2</v>
      </c>
      <c r="M371" s="279" t="s">
        <v>601</v>
      </c>
      <c r="N371" s="194">
        <v>9.7439846771106842E-2</v>
      </c>
      <c r="O371" s="279" t="s">
        <v>601</v>
      </c>
      <c r="Q371" s="183" t="s">
        <v>599</v>
      </c>
      <c r="R371" s="194">
        <v>1</v>
      </c>
      <c r="S371" s="279" t="s">
        <v>601</v>
      </c>
      <c r="T371" s="194">
        <v>0.28860802367430954</v>
      </c>
      <c r="U371" s="279" t="s">
        <v>601</v>
      </c>
      <c r="V371" s="194">
        <v>0.7113919763257005</v>
      </c>
      <c r="W371" s="279" t="s">
        <v>601</v>
      </c>
    </row>
    <row r="372" spans="1:23" s="99" customFormat="1" x14ac:dyDescent="0.25">
      <c r="A372" s="90" t="s">
        <v>597</v>
      </c>
      <c r="B372" s="84"/>
      <c r="C372" s="202"/>
      <c r="D372" s="82"/>
      <c r="E372" s="276"/>
      <c r="F372" s="82"/>
      <c r="G372" s="276"/>
      <c r="I372" s="132"/>
      <c r="J372" s="84"/>
      <c r="K372" s="202"/>
      <c r="L372" s="82"/>
      <c r="M372" s="276"/>
      <c r="N372" s="82"/>
      <c r="O372" s="276"/>
      <c r="Q372" s="132"/>
      <c r="R372" s="82"/>
      <c r="S372" s="276"/>
      <c r="T372" s="82"/>
      <c r="U372" s="276"/>
      <c r="V372" s="82"/>
      <c r="W372" s="276"/>
    </row>
    <row r="373" spans="1:23" x14ac:dyDescent="0.25">
      <c r="A373" s="90" t="s">
        <v>532</v>
      </c>
    </row>
    <row r="374" spans="1:23" x14ac:dyDescent="0.25">
      <c r="A374" s="199" t="s">
        <v>533</v>
      </c>
    </row>
    <row r="375" spans="1:23" x14ac:dyDescent="0.25">
      <c r="A375" s="143"/>
    </row>
    <row r="376" spans="1:23" x14ac:dyDescent="0.25">
      <c r="A376" s="200" t="s">
        <v>440</v>
      </c>
    </row>
    <row r="377" spans="1:23" x14ac:dyDescent="0.25">
      <c r="A377" s="135" t="s">
        <v>534</v>
      </c>
    </row>
    <row r="378" spans="1:23" x14ac:dyDescent="0.25">
      <c r="A378" s="135" t="s">
        <v>535</v>
      </c>
    </row>
    <row r="379" spans="1:23" x14ac:dyDescent="0.25">
      <c r="A379" s="113" t="s">
        <v>536</v>
      </c>
    </row>
  </sheetData>
  <sheetProtection selectLockedCells="1" selectUnlockedCells="1"/>
  <phoneticPr fontId="1" type="noConversion"/>
  <hyperlinks>
    <hyperlink ref="D4" location="'Tipus de visitant'!A250" display="Visitants. Trimestral"/>
    <hyperlink ref="D3" location="'Tipus de visitant'!A12" display="Visitants. Mensual"/>
    <hyperlink ref="D5" location="'Tipus de visitant'!A330" display="Visitants. Estiu"/>
    <hyperlink ref="D6" location="'Tipus de visitant'!A351" display="Visitants. Anual"/>
  </hyperlinks>
  <pageMargins left="0.23622047244094491" right="0.23622047244094491" top="0.74803149606299213" bottom="0.74803149606299213" header="0.31496062992125984" footer="0.31496062992125984"/>
  <pageSetup paperSize="9" scale="45" firstPageNumber="0"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3"/>
  <dimension ref="A1:DD383"/>
  <sheetViews>
    <sheetView showGridLines="0" zoomScaleNormal="100" workbookViewId="0">
      <pane xSplit="1" ySplit="11" topLeftCell="B12" activePane="bottomRight" state="frozen"/>
      <selection pane="topRight" activeCell="B1" sqref="B1"/>
      <selection pane="bottomLeft" activeCell="A12" sqref="A12"/>
      <selection pane="bottomRight"/>
    </sheetView>
  </sheetViews>
  <sheetFormatPr defaultColWidth="9.109375" defaultRowHeight="13.2" x14ac:dyDescent="0.25"/>
  <cols>
    <col min="1" max="1" width="28" style="100" customWidth="1"/>
    <col min="2" max="2" width="9" style="83" customWidth="1"/>
    <col min="3" max="3" width="1.6640625" style="260" customWidth="1"/>
    <col min="4" max="4" width="9" style="83" customWidth="1"/>
    <col min="5" max="5" width="1.6640625" style="260" customWidth="1"/>
    <col min="6" max="6" width="9" style="83" customWidth="1"/>
    <col min="7" max="7" width="1.6640625" style="260" customWidth="1"/>
    <col min="8" max="8" width="9" style="83" customWidth="1"/>
    <col min="9" max="9" width="1.6640625" style="260" customWidth="1"/>
    <col min="10" max="10" width="9" style="83" customWidth="1"/>
    <col min="11" max="11" width="1.6640625" style="260" customWidth="1"/>
    <col min="12" max="12" width="9" style="83" customWidth="1"/>
    <col min="13" max="13" width="1.6640625" style="260" customWidth="1"/>
    <col min="14" max="14" width="9" style="83" customWidth="1"/>
    <col min="15" max="15" width="1.6640625" style="260" customWidth="1"/>
    <col min="16" max="16" width="9" style="83" customWidth="1"/>
    <col min="17" max="17" width="1.6640625" style="260" customWidth="1"/>
    <col min="18" max="18" width="9" style="83" customWidth="1"/>
    <col min="19" max="19" width="1.6640625" style="260" customWidth="1"/>
    <col min="20" max="20" width="7.88671875" style="83" customWidth="1"/>
    <col min="21" max="21" width="1.6640625" style="260" customWidth="1"/>
    <col min="22" max="22" width="8.33203125" style="83" customWidth="1"/>
    <col min="23" max="23" width="1.6640625" style="260" customWidth="1"/>
    <col min="24" max="24" width="9" style="83" customWidth="1"/>
    <col min="25" max="25" width="1.6640625" style="260" customWidth="1"/>
    <col min="26" max="26" width="9" style="83" customWidth="1"/>
    <col min="27" max="27" width="1.6640625" style="260" customWidth="1"/>
    <col min="28" max="28" width="9" style="83" customWidth="1"/>
    <col min="29" max="29" width="1.6640625" style="260" customWidth="1"/>
    <col min="30" max="30" width="9" style="83" customWidth="1"/>
    <col min="31" max="31" width="1.6640625" style="260" customWidth="1"/>
    <col min="32" max="32" width="13.109375" style="83" customWidth="1"/>
    <col min="33" max="33" width="1.6640625" style="260" customWidth="1"/>
    <col min="34" max="34" width="16.5546875" style="83" customWidth="1"/>
    <col min="35" max="35" width="1.6640625" style="260" customWidth="1"/>
    <col min="36" max="36" width="9.109375" style="83" customWidth="1"/>
    <col min="37" max="37" width="28" style="100" customWidth="1"/>
    <col min="38" max="38" width="9.33203125" style="83" customWidth="1"/>
    <col min="39" max="39" width="1.6640625" style="260" customWidth="1"/>
    <col min="40" max="40" width="9.33203125" style="83" customWidth="1"/>
    <col min="41" max="41" width="1.6640625" style="260" customWidth="1"/>
    <col min="42" max="42" width="8.88671875" style="83" customWidth="1"/>
    <col min="43" max="43" width="1.6640625" style="260" customWidth="1"/>
    <col min="44" max="44" width="9.33203125" style="83" customWidth="1"/>
    <col min="45" max="45" width="1.6640625" style="260" customWidth="1"/>
    <col min="46" max="46" width="8.33203125" style="83" customWidth="1"/>
    <col min="47" max="47" width="1.6640625" style="260" customWidth="1"/>
    <col min="48" max="48" width="9.33203125" style="83" customWidth="1"/>
    <col min="49" max="49" width="1.6640625" style="260" customWidth="1"/>
    <col min="50" max="50" width="9.33203125" style="83" customWidth="1"/>
    <col min="51" max="51" width="1.6640625" style="260" customWidth="1"/>
    <col min="52" max="52" width="9.33203125" style="83" customWidth="1"/>
    <col min="53" max="53" width="1.6640625" style="260" customWidth="1"/>
    <col min="54" max="54" width="9.33203125" style="83" customWidth="1"/>
    <col min="55" max="55" width="1.6640625" style="260" customWidth="1"/>
    <col min="56" max="56" width="9.109375" style="83" bestFit="1" customWidth="1"/>
    <col min="57" max="57" width="1.6640625" style="260" customWidth="1"/>
    <col min="58" max="58" width="9.5546875" style="83" bestFit="1" customWidth="1"/>
    <col min="59" max="59" width="1.6640625" style="260" customWidth="1"/>
    <col min="60" max="60" width="9.33203125" style="83" customWidth="1"/>
    <col min="61" max="61" width="1.6640625" style="260" customWidth="1"/>
    <col min="62" max="62" width="9.33203125" style="83" customWidth="1"/>
    <col min="63" max="63" width="1.6640625" style="260" customWidth="1"/>
    <col min="64" max="64" width="9.33203125" style="83" customWidth="1"/>
    <col min="65" max="65" width="1.6640625" style="260" customWidth="1"/>
    <col min="66" max="66" width="9.33203125" style="83" customWidth="1"/>
    <col min="67" max="67" width="1.6640625" style="260" customWidth="1"/>
    <col min="68" max="68" width="13.109375" style="83" customWidth="1"/>
    <col min="69" max="69" width="1.6640625" style="260" customWidth="1"/>
    <col min="70" max="70" width="16.6640625" style="83" customWidth="1"/>
    <col min="71" max="71" width="1.6640625" style="260" customWidth="1"/>
    <col min="72" max="72" width="9.109375" style="91"/>
    <col min="73" max="73" width="28" style="100" customWidth="1"/>
    <col min="74" max="74" width="9" style="83" customWidth="1"/>
    <col min="75" max="75" width="1.6640625" style="260" customWidth="1"/>
    <col min="76" max="76" width="9" style="83" customWidth="1"/>
    <col min="77" max="77" width="1.6640625" style="260" customWidth="1"/>
    <col min="78" max="78" width="9" style="83" customWidth="1"/>
    <col min="79" max="79" width="1.6640625" style="260" customWidth="1"/>
    <col min="80" max="80" width="9" style="83" customWidth="1"/>
    <col min="81" max="81" width="1.6640625" style="260" customWidth="1"/>
    <col min="82" max="82" width="9" style="83" customWidth="1"/>
    <col min="83" max="83" width="1.6640625" style="260" customWidth="1"/>
    <col min="84" max="84" width="9" style="83" customWidth="1"/>
    <col min="85" max="85" width="1.6640625" style="260" customWidth="1"/>
    <col min="86" max="86" width="9" style="83" customWidth="1"/>
    <col min="87" max="87" width="1.6640625" style="260" customWidth="1"/>
    <col min="88" max="88" width="9" style="83" customWidth="1"/>
    <col min="89" max="89" width="1.6640625" style="260" customWidth="1"/>
    <col min="90" max="90" width="9" style="83" customWidth="1"/>
    <col min="91" max="91" width="1.6640625" style="260" customWidth="1"/>
    <col min="92" max="92" width="9" style="83" customWidth="1"/>
    <col min="93" max="93" width="1.6640625" style="260" customWidth="1"/>
    <col min="94" max="94" width="9" style="83" customWidth="1"/>
    <col min="95" max="95" width="1.6640625" style="260" customWidth="1"/>
    <col min="96" max="96" width="9" style="83" customWidth="1"/>
    <col min="97" max="97" width="1.6640625" style="260" customWidth="1"/>
    <col min="98" max="98" width="9" style="83" customWidth="1"/>
    <col min="99" max="99" width="1.6640625" style="260" customWidth="1"/>
    <col min="100" max="100" width="9" style="83" customWidth="1"/>
    <col min="101" max="101" width="1.6640625" style="260" customWidth="1"/>
    <col min="102" max="102" width="9" style="83" customWidth="1"/>
    <col min="103" max="103" width="1.6640625" style="260" customWidth="1"/>
    <col min="104" max="104" width="11.6640625" style="83" customWidth="1"/>
    <col min="105" max="105" width="1.6640625" style="260" customWidth="1"/>
    <col min="106" max="106" width="16.5546875" style="83" customWidth="1"/>
    <col min="107" max="107" width="1.6640625" style="260" customWidth="1"/>
    <col min="108" max="16384" width="9.109375" style="91"/>
  </cols>
  <sheetData>
    <row r="1" spans="1:108" x14ac:dyDescent="0.25">
      <c r="D1" s="95"/>
    </row>
    <row r="2" spans="1:108" x14ac:dyDescent="0.25">
      <c r="D2" s="248" t="s">
        <v>545</v>
      </c>
      <c r="F2" s="248"/>
      <c r="G2" s="248"/>
      <c r="T2" s="80"/>
      <c r="U2" s="275"/>
      <c r="V2" s="100"/>
      <c r="W2" s="100"/>
      <c r="X2" s="100"/>
      <c r="Y2" s="100"/>
      <c r="Z2" s="100"/>
      <c r="AA2" s="100"/>
      <c r="AB2" s="100"/>
      <c r="AC2" s="100"/>
      <c r="AD2" s="100"/>
      <c r="AE2" s="100"/>
      <c r="AF2" s="100"/>
      <c r="AG2" s="100"/>
      <c r="AH2" s="100"/>
      <c r="AI2" s="100"/>
      <c r="AJ2" s="100"/>
    </row>
    <row r="3" spans="1:108" x14ac:dyDescent="0.25">
      <c r="D3" s="196" t="s">
        <v>583</v>
      </c>
      <c r="F3" s="225"/>
      <c r="G3" s="225"/>
      <c r="V3" s="100"/>
      <c r="W3" s="100"/>
      <c r="X3" s="100"/>
      <c r="Y3" s="100"/>
      <c r="Z3" s="100"/>
      <c r="AA3" s="100"/>
      <c r="AB3" s="100"/>
      <c r="AC3" s="100"/>
      <c r="AD3" s="100"/>
      <c r="AE3" s="100"/>
      <c r="AF3" s="100"/>
      <c r="AG3" s="100"/>
      <c r="AH3" s="100"/>
      <c r="AI3" s="100"/>
      <c r="AJ3" s="100"/>
      <c r="BC3" s="292"/>
      <c r="BD3" s="189"/>
      <c r="BE3" s="292"/>
      <c r="BF3" s="189"/>
      <c r="BG3" s="292"/>
      <c r="BH3" s="189"/>
      <c r="BI3" s="292"/>
      <c r="BJ3" s="189"/>
      <c r="BK3" s="292"/>
      <c r="BL3" s="189"/>
      <c r="BM3" s="292"/>
      <c r="BN3" s="189"/>
      <c r="BO3" s="292"/>
      <c r="BP3" s="189"/>
      <c r="BQ3" s="275"/>
      <c r="BR3" s="80"/>
    </row>
    <row r="4" spans="1:108" x14ac:dyDescent="0.25">
      <c r="D4" s="196" t="s">
        <v>584</v>
      </c>
      <c r="F4" s="225"/>
      <c r="G4" s="225"/>
      <c r="V4" s="100"/>
      <c r="W4" s="100"/>
      <c r="X4" s="100"/>
      <c r="Y4" s="100"/>
      <c r="Z4" s="100"/>
      <c r="AA4" s="100"/>
      <c r="AB4" s="100"/>
      <c r="AC4" s="100"/>
      <c r="AD4" s="100"/>
      <c r="AE4" s="100"/>
      <c r="AF4" s="100"/>
      <c r="AG4" s="100"/>
      <c r="AH4" s="100"/>
      <c r="AI4" s="100"/>
      <c r="AJ4" s="100"/>
      <c r="BC4" s="292"/>
      <c r="BD4" s="189"/>
      <c r="BE4" s="292"/>
      <c r="BF4" s="189"/>
      <c r="BG4" s="292"/>
      <c r="BH4" s="189"/>
      <c r="BI4" s="292"/>
      <c r="BJ4" s="189"/>
      <c r="BK4" s="292"/>
      <c r="BL4" s="189"/>
      <c r="BM4" s="292"/>
      <c r="BN4" s="189"/>
      <c r="BO4" s="292"/>
      <c r="BP4" s="189"/>
      <c r="BQ4" s="275"/>
      <c r="BR4" s="80"/>
    </row>
    <row r="5" spans="1:108" x14ac:dyDescent="0.25">
      <c r="D5" s="196" t="s">
        <v>585</v>
      </c>
      <c r="F5" s="225"/>
      <c r="G5" s="225"/>
      <c r="V5" s="100"/>
      <c r="W5" s="100"/>
      <c r="X5" s="100"/>
      <c r="Y5" s="100"/>
      <c r="Z5" s="100"/>
      <c r="AA5" s="100"/>
      <c r="AB5" s="100"/>
      <c r="AC5" s="100"/>
      <c r="AD5" s="100"/>
      <c r="AE5" s="100"/>
      <c r="AF5" s="100"/>
      <c r="AG5" s="100"/>
      <c r="AH5" s="100"/>
      <c r="AI5" s="100"/>
      <c r="AJ5" s="100"/>
      <c r="BA5" s="291"/>
      <c r="BB5" s="190"/>
      <c r="BC5" s="291"/>
      <c r="BD5" s="190"/>
      <c r="BE5" s="291"/>
      <c r="BF5" s="190"/>
      <c r="BG5" s="291"/>
      <c r="BH5" s="190"/>
      <c r="BI5" s="291"/>
      <c r="BJ5" s="190"/>
      <c r="BK5" s="291"/>
      <c r="BL5" s="190"/>
      <c r="BM5" s="291"/>
      <c r="BN5" s="190"/>
      <c r="BO5" s="276"/>
      <c r="BP5" s="190"/>
      <c r="BQ5" s="268"/>
      <c r="BR5" s="72"/>
    </row>
    <row r="6" spans="1:108" x14ac:dyDescent="0.25">
      <c r="D6" s="196" t="s">
        <v>586</v>
      </c>
      <c r="F6" s="225"/>
      <c r="G6" s="225"/>
      <c r="V6" s="100"/>
      <c r="W6" s="100"/>
      <c r="X6" s="100"/>
      <c r="Y6" s="100"/>
      <c r="Z6" s="100"/>
      <c r="AA6" s="100"/>
      <c r="AB6" s="100"/>
      <c r="AC6" s="100"/>
      <c r="AD6" s="100"/>
      <c r="AE6" s="100"/>
      <c r="AF6" s="100"/>
      <c r="AG6" s="100"/>
      <c r="AH6" s="100"/>
      <c r="AI6" s="100"/>
      <c r="AJ6" s="100"/>
      <c r="BB6" s="80"/>
      <c r="BC6" s="292"/>
      <c r="BD6" s="189"/>
      <c r="BE6" s="292"/>
      <c r="BF6" s="189"/>
      <c r="BG6" s="292"/>
      <c r="BH6" s="189"/>
      <c r="BI6" s="292"/>
      <c r="BJ6" s="189"/>
      <c r="BK6" s="292"/>
      <c r="BL6" s="189"/>
      <c r="BM6" s="292"/>
      <c r="BN6" s="189"/>
      <c r="BO6" s="292"/>
      <c r="BP6" s="189"/>
      <c r="BQ6" s="275"/>
    </row>
    <row r="7" spans="1:108" x14ac:dyDescent="0.25">
      <c r="X7" s="260"/>
    </row>
    <row r="8" spans="1:108" x14ac:dyDescent="0.25">
      <c r="A8" s="110"/>
      <c r="B8" s="112"/>
      <c r="C8" s="283"/>
      <c r="D8" s="80"/>
      <c r="E8" s="275"/>
      <c r="F8" s="80"/>
      <c r="G8" s="275"/>
      <c r="H8" s="80"/>
      <c r="I8" s="275"/>
      <c r="J8" s="80"/>
      <c r="K8" s="275"/>
      <c r="L8" s="80"/>
      <c r="M8" s="275"/>
      <c r="N8" s="80"/>
      <c r="O8" s="275"/>
      <c r="P8" s="80"/>
      <c r="Q8" s="275"/>
      <c r="R8" s="80"/>
      <c r="S8" s="275"/>
      <c r="T8" s="275"/>
      <c r="U8" s="275"/>
      <c r="V8" s="80"/>
      <c r="W8" s="275"/>
      <c r="X8" s="80"/>
      <c r="Y8" s="275"/>
      <c r="Z8" s="80"/>
      <c r="AA8" s="275"/>
      <c r="AB8" s="80"/>
      <c r="AC8" s="275"/>
      <c r="AD8" s="80"/>
      <c r="AE8" s="275"/>
      <c r="AF8" s="80"/>
      <c r="AG8" s="275"/>
      <c r="AH8" s="80"/>
      <c r="AI8" s="275"/>
      <c r="AJ8" s="80"/>
      <c r="AK8" s="110"/>
      <c r="AL8" s="112"/>
      <c r="AM8" s="283"/>
      <c r="AN8" s="80"/>
      <c r="AO8" s="275"/>
      <c r="AP8" s="80"/>
      <c r="AQ8" s="275"/>
      <c r="AR8" s="80"/>
      <c r="AS8" s="275"/>
      <c r="AT8" s="80"/>
      <c r="AU8" s="275"/>
      <c r="AV8" s="80"/>
      <c r="AW8" s="275"/>
      <c r="AX8" s="80"/>
      <c r="AY8" s="275"/>
      <c r="AZ8" s="80"/>
      <c r="BA8" s="275"/>
      <c r="BB8" s="80"/>
      <c r="BC8" s="275"/>
      <c r="BD8" s="80"/>
      <c r="BE8" s="275"/>
      <c r="BF8" s="80"/>
      <c r="BG8" s="275"/>
      <c r="BH8" s="80"/>
      <c r="BI8" s="275"/>
      <c r="BJ8" s="80"/>
      <c r="BK8" s="275"/>
      <c r="BL8" s="80"/>
      <c r="BM8" s="275"/>
      <c r="BN8" s="80"/>
      <c r="BO8" s="275"/>
      <c r="BP8" s="80"/>
      <c r="BQ8" s="275"/>
      <c r="BR8" s="80"/>
      <c r="BS8" s="275"/>
      <c r="BT8" s="99"/>
      <c r="BU8" s="110"/>
      <c r="BV8" s="112"/>
      <c r="BW8" s="283"/>
      <c r="BX8" s="80"/>
      <c r="BY8" s="275"/>
      <c r="BZ8" s="80"/>
      <c r="CA8" s="275"/>
      <c r="CB8" s="80"/>
      <c r="CC8" s="275"/>
      <c r="CD8" s="80"/>
      <c r="CE8" s="275"/>
      <c r="CF8" s="80"/>
      <c r="CG8" s="275"/>
      <c r="CH8" s="80"/>
      <c r="CI8" s="275"/>
      <c r="CJ8" s="80"/>
      <c r="CK8" s="275"/>
      <c r="CL8" s="80"/>
      <c r="CM8" s="275"/>
      <c r="CN8" s="80"/>
      <c r="CO8" s="275"/>
      <c r="CP8" s="80"/>
      <c r="CQ8" s="275"/>
      <c r="CR8" s="80"/>
      <c r="CS8" s="275"/>
      <c r="CT8" s="80"/>
      <c r="CU8" s="275"/>
      <c r="CV8" s="80"/>
      <c r="CW8" s="275"/>
      <c r="CX8" s="80"/>
      <c r="CY8" s="275"/>
      <c r="CZ8" s="80"/>
      <c r="DA8" s="275"/>
      <c r="DB8" s="80"/>
      <c r="DC8" s="275"/>
      <c r="DD8" s="99"/>
    </row>
    <row r="9" spans="1:108" x14ac:dyDescent="0.25">
      <c r="A9" s="96" t="s">
        <v>442</v>
      </c>
      <c r="B9" s="98"/>
      <c r="C9" s="263"/>
      <c r="D9" s="80"/>
      <c r="E9" s="275"/>
      <c r="F9" s="80"/>
      <c r="G9" s="275"/>
      <c r="H9" s="80"/>
      <c r="I9" s="275"/>
      <c r="J9" s="80"/>
      <c r="K9" s="275"/>
      <c r="L9" s="80"/>
      <c r="M9" s="275"/>
      <c r="N9" s="80"/>
      <c r="O9" s="275"/>
      <c r="P9" s="80"/>
      <c r="Q9" s="275"/>
      <c r="R9" s="80"/>
      <c r="S9" s="275"/>
      <c r="T9" s="80"/>
      <c r="U9" s="275"/>
      <c r="V9" s="80"/>
      <c r="W9" s="275"/>
      <c r="X9" s="80"/>
      <c r="Y9" s="275"/>
      <c r="Z9" s="80"/>
      <c r="AA9" s="275"/>
      <c r="AB9" s="80"/>
      <c r="AC9" s="275"/>
      <c r="AD9" s="80"/>
      <c r="AE9" s="275"/>
      <c r="AF9" s="80"/>
      <c r="AG9" s="275"/>
      <c r="AH9" s="80"/>
      <c r="AI9" s="275"/>
      <c r="AJ9" s="80"/>
      <c r="AK9" s="96" t="s">
        <v>443</v>
      </c>
      <c r="AL9" s="98"/>
      <c r="AM9" s="263"/>
      <c r="AN9" s="80"/>
      <c r="AO9" s="275"/>
      <c r="AP9" s="80"/>
      <c r="AQ9" s="275"/>
      <c r="AR9" s="80"/>
      <c r="AS9" s="275"/>
      <c r="AT9" s="80"/>
      <c r="AU9" s="275"/>
      <c r="AV9" s="80"/>
      <c r="AW9" s="275"/>
      <c r="AX9" s="80"/>
      <c r="AY9" s="275"/>
      <c r="AZ9" s="80"/>
      <c r="BA9" s="275"/>
      <c r="BB9" s="80"/>
      <c r="BC9" s="275"/>
      <c r="BD9" s="80"/>
      <c r="BE9" s="275"/>
      <c r="BF9" s="80"/>
      <c r="BG9" s="275"/>
      <c r="BH9" s="80"/>
      <c r="BI9" s="275"/>
      <c r="BJ9" s="80"/>
      <c r="BK9" s="275"/>
      <c r="BL9" s="80"/>
      <c r="BM9" s="275"/>
      <c r="BN9" s="80"/>
      <c r="BO9" s="275"/>
      <c r="BP9" s="80"/>
      <c r="BQ9" s="275"/>
      <c r="BR9" s="80"/>
      <c r="BS9" s="275"/>
      <c r="BT9" s="99"/>
      <c r="BU9" s="96" t="s">
        <v>444</v>
      </c>
      <c r="BV9" s="98"/>
      <c r="BW9" s="263"/>
      <c r="BX9" s="80"/>
      <c r="BY9" s="275"/>
      <c r="BZ9" s="80"/>
      <c r="CA9" s="275"/>
      <c r="CB9" s="80"/>
      <c r="CC9" s="275"/>
      <c r="CD9" s="80"/>
      <c r="CE9" s="275"/>
      <c r="CF9" s="80"/>
      <c r="CG9" s="275"/>
      <c r="CH9" s="80"/>
      <c r="CI9" s="275"/>
      <c r="CJ9" s="80"/>
      <c r="CK9" s="275"/>
      <c r="CL9" s="80"/>
      <c r="CM9" s="275"/>
      <c r="CN9" s="80"/>
      <c r="CO9" s="275"/>
      <c r="CP9" s="80"/>
      <c r="CQ9" s="275"/>
      <c r="CR9" s="80"/>
      <c r="CS9" s="275"/>
      <c r="CT9" s="80"/>
      <c r="CU9" s="275"/>
      <c r="CV9" s="80"/>
      <c r="CW9" s="275"/>
      <c r="CX9" s="80"/>
      <c r="CY9" s="275"/>
      <c r="CZ9" s="80"/>
      <c r="DA9" s="275"/>
      <c r="DB9" s="80"/>
      <c r="DC9" s="275"/>
      <c r="DD9" s="99"/>
    </row>
    <row r="10" spans="1:108" ht="12.75" customHeight="1" x14ac:dyDescent="0.25">
      <c r="B10" s="105"/>
      <c r="C10" s="284"/>
      <c r="D10" s="105"/>
      <c r="E10" s="284"/>
      <c r="F10" s="105"/>
      <c r="G10" s="284"/>
      <c r="H10" s="105"/>
      <c r="I10" s="284"/>
      <c r="J10" s="105"/>
      <c r="K10" s="284"/>
      <c r="L10" s="105"/>
      <c r="M10" s="284"/>
      <c r="N10" s="105"/>
      <c r="O10" s="284"/>
      <c r="P10" s="105"/>
      <c r="Q10" s="284"/>
      <c r="R10" s="105"/>
      <c r="S10" s="284"/>
      <c r="T10" s="105"/>
      <c r="U10" s="284"/>
      <c r="V10" s="105"/>
      <c r="W10" s="287"/>
      <c r="X10" s="70"/>
      <c r="Y10" s="287"/>
      <c r="Z10" s="70"/>
      <c r="AA10" s="287"/>
      <c r="AB10" s="70"/>
      <c r="AC10" s="287"/>
      <c r="AD10" s="70"/>
      <c r="AE10" s="287"/>
      <c r="AF10" s="70"/>
      <c r="AG10" s="287"/>
      <c r="AH10" s="91"/>
      <c r="AI10" s="106" t="s">
        <v>436</v>
      </c>
      <c r="AJ10" s="70"/>
      <c r="AL10" s="105"/>
      <c r="AM10" s="284"/>
      <c r="AN10" s="105"/>
      <c r="AO10" s="284"/>
      <c r="AP10" s="105"/>
      <c r="AQ10" s="284"/>
      <c r="AR10" s="105"/>
      <c r="AS10" s="284"/>
      <c r="AT10" s="105"/>
      <c r="AU10" s="284"/>
      <c r="AV10" s="105"/>
      <c r="AW10" s="284"/>
      <c r="AX10" s="105"/>
      <c r="AY10" s="284"/>
      <c r="AZ10" s="105"/>
      <c r="BA10" s="284"/>
      <c r="BB10" s="105"/>
      <c r="BC10" s="284"/>
      <c r="BD10" s="105"/>
      <c r="BE10" s="284"/>
      <c r="BF10" s="105"/>
      <c r="BG10" s="287"/>
      <c r="BH10" s="70"/>
      <c r="BI10" s="287"/>
      <c r="BJ10" s="70"/>
      <c r="BK10" s="287"/>
      <c r="BL10" s="70"/>
      <c r="BM10" s="287"/>
      <c r="BN10" s="70"/>
      <c r="BO10" s="287"/>
      <c r="BP10" s="70"/>
      <c r="BQ10" s="287"/>
      <c r="BR10" s="91"/>
      <c r="BS10" s="106" t="s">
        <v>5</v>
      </c>
      <c r="BV10" s="105"/>
      <c r="BW10" s="284"/>
      <c r="BX10" s="105"/>
      <c r="BY10" s="284"/>
      <c r="BZ10" s="105"/>
      <c r="CA10" s="284"/>
      <c r="CB10" s="105"/>
      <c r="CC10" s="284"/>
      <c r="CD10" s="105"/>
      <c r="CE10" s="284"/>
      <c r="CF10" s="105"/>
      <c r="CG10" s="284"/>
      <c r="CH10" s="105"/>
      <c r="CI10" s="284"/>
      <c r="CJ10" s="105"/>
      <c r="CK10" s="284"/>
      <c r="CL10" s="105"/>
      <c r="CM10" s="284"/>
      <c r="CN10" s="105"/>
      <c r="CO10" s="284"/>
      <c r="CP10" s="105"/>
      <c r="CQ10" s="287"/>
      <c r="CR10" s="70"/>
      <c r="CS10" s="287"/>
      <c r="CT10" s="70"/>
      <c r="CU10" s="287"/>
      <c r="CV10" s="70"/>
      <c r="CW10" s="287"/>
      <c r="CX10" s="70"/>
      <c r="CY10" s="287"/>
      <c r="CZ10" s="70"/>
      <c r="DA10" s="287"/>
      <c r="DC10" s="106" t="s">
        <v>6</v>
      </c>
    </row>
    <row r="11" spans="1:108" s="108" customFormat="1" ht="26.1" customHeight="1" x14ac:dyDescent="0.25">
      <c r="A11" s="93" t="s">
        <v>8</v>
      </c>
      <c r="B11" s="88" t="s">
        <v>220</v>
      </c>
      <c r="C11" s="265"/>
      <c r="D11" s="88" t="s">
        <v>222</v>
      </c>
      <c r="E11" s="265"/>
      <c r="F11" s="88" t="s">
        <v>217</v>
      </c>
      <c r="G11" s="265"/>
      <c r="H11" s="88" t="s">
        <v>359</v>
      </c>
      <c r="I11" s="265"/>
      <c r="J11" s="88" t="s">
        <v>219</v>
      </c>
      <c r="K11" s="265"/>
      <c r="L11" s="88" t="s">
        <v>221</v>
      </c>
      <c r="M11" s="265"/>
      <c r="N11" s="88" t="s">
        <v>343</v>
      </c>
      <c r="O11" s="265"/>
      <c r="P11" s="88" t="s">
        <v>360</v>
      </c>
      <c r="Q11" s="265"/>
      <c r="R11" s="88" t="s">
        <v>218</v>
      </c>
      <c r="S11" s="265"/>
      <c r="T11" s="88" t="s">
        <v>296</v>
      </c>
      <c r="U11" s="265"/>
      <c r="V11" s="88" t="s">
        <v>361</v>
      </c>
      <c r="W11" s="265"/>
      <c r="X11" s="88" t="s">
        <v>261</v>
      </c>
      <c r="Y11" s="265"/>
      <c r="Z11" s="88" t="s">
        <v>223</v>
      </c>
      <c r="AA11" s="265"/>
      <c r="AB11" s="88" t="s">
        <v>364</v>
      </c>
      <c r="AC11" s="265"/>
      <c r="AD11" s="88" t="s">
        <v>262</v>
      </c>
      <c r="AE11" s="265"/>
      <c r="AF11" s="88" t="s">
        <v>294</v>
      </c>
      <c r="AG11" s="265"/>
      <c r="AH11" s="88" t="s">
        <v>590</v>
      </c>
      <c r="AI11" s="288"/>
      <c r="AJ11" s="89"/>
      <c r="AK11" s="93" t="s">
        <v>8</v>
      </c>
      <c r="AL11" s="88" t="s">
        <v>220</v>
      </c>
      <c r="AM11" s="265"/>
      <c r="AN11" s="88" t="s">
        <v>222</v>
      </c>
      <c r="AO11" s="265"/>
      <c r="AP11" s="88" t="s">
        <v>217</v>
      </c>
      <c r="AQ11" s="265"/>
      <c r="AR11" s="88" t="s">
        <v>359</v>
      </c>
      <c r="AS11" s="265"/>
      <c r="AT11" s="88" t="s">
        <v>219</v>
      </c>
      <c r="AU11" s="265"/>
      <c r="AV11" s="88" t="s">
        <v>221</v>
      </c>
      <c r="AW11" s="265"/>
      <c r="AX11" s="88" t="s">
        <v>343</v>
      </c>
      <c r="AY11" s="265"/>
      <c r="AZ11" s="88" t="s">
        <v>360</v>
      </c>
      <c r="BA11" s="265"/>
      <c r="BB11" s="88" t="s">
        <v>218</v>
      </c>
      <c r="BC11" s="265"/>
      <c r="BD11" s="88" t="s">
        <v>296</v>
      </c>
      <c r="BE11" s="265"/>
      <c r="BF11" s="88" t="s">
        <v>361</v>
      </c>
      <c r="BG11" s="265"/>
      <c r="BH11" s="88" t="s">
        <v>261</v>
      </c>
      <c r="BI11" s="265"/>
      <c r="BJ11" s="88" t="s">
        <v>223</v>
      </c>
      <c r="BK11" s="265"/>
      <c r="BL11" s="88" t="s">
        <v>364</v>
      </c>
      <c r="BM11" s="265"/>
      <c r="BN11" s="88" t="s">
        <v>262</v>
      </c>
      <c r="BO11" s="265"/>
      <c r="BP11" s="88" t="s">
        <v>294</v>
      </c>
      <c r="BQ11" s="265"/>
      <c r="BR11" s="88" t="s">
        <v>590</v>
      </c>
      <c r="BS11" s="288"/>
      <c r="BU11" s="93" t="s">
        <v>8</v>
      </c>
      <c r="BV11" s="88" t="s">
        <v>220</v>
      </c>
      <c r="BW11" s="265"/>
      <c r="BX11" s="88" t="s">
        <v>222</v>
      </c>
      <c r="BY11" s="265"/>
      <c r="BZ11" s="88" t="s">
        <v>217</v>
      </c>
      <c r="CA11" s="265"/>
      <c r="CB11" s="88" t="s">
        <v>359</v>
      </c>
      <c r="CC11" s="265"/>
      <c r="CD11" s="88" t="s">
        <v>219</v>
      </c>
      <c r="CE11" s="265"/>
      <c r="CF11" s="88" t="s">
        <v>221</v>
      </c>
      <c r="CG11" s="265"/>
      <c r="CH11" s="88" t="s">
        <v>343</v>
      </c>
      <c r="CI11" s="265"/>
      <c r="CJ11" s="88" t="s">
        <v>360</v>
      </c>
      <c r="CK11" s="265"/>
      <c r="CL11" s="88" t="s">
        <v>218</v>
      </c>
      <c r="CM11" s="265"/>
      <c r="CN11" s="88" t="s">
        <v>296</v>
      </c>
      <c r="CO11" s="265"/>
      <c r="CP11" s="88" t="s">
        <v>361</v>
      </c>
      <c r="CQ11" s="265"/>
      <c r="CR11" s="88" t="s">
        <v>261</v>
      </c>
      <c r="CS11" s="265"/>
      <c r="CT11" s="88" t="s">
        <v>223</v>
      </c>
      <c r="CU11" s="265"/>
      <c r="CV11" s="88" t="s">
        <v>364</v>
      </c>
      <c r="CW11" s="265"/>
      <c r="CX11" s="88" t="s">
        <v>262</v>
      </c>
      <c r="CY11" s="265"/>
      <c r="CZ11" s="88" t="s">
        <v>294</v>
      </c>
      <c r="DA11" s="265"/>
      <c r="DB11" s="88" t="s">
        <v>590</v>
      </c>
      <c r="DC11" s="288"/>
    </row>
    <row r="12" spans="1:108" s="120" customFormat="1" ht="12.75" customHeight="1" x14ac:dyDescent="0.25">
      <c r="A12" s="178" t="s">
        <v>529</v>
      </c>
      <c r="B12" s="179"/>
      <c r="C12" s="266"/>
      <c r="D12" s="179"/>
      <c r="E12" s="266"/>
      <c r="F12" s="179"/>
      <c r="G12" s="266"/>
      <c r="H12" s="179"/>
      <c r="I12" s="266"/>
      <c r="J12" s="179"/>
      <c r="K12" s="266"/>
      <c r="L12" s="179"/>
      <c r="M12" s="266"/>
      <c r="N12" s="179"/>
      <c r="O12" s="266"/>
      <c r="P12" s="179"/>
      <c r="Q12" s="266"/>
      <c r="R12" s="179"/>
      <c r="S12" s="266"/>
      <c r="T12" s="179"/>
      <c r="U12" s="266"/>
      <c r="V12" s="179"/>
      <c r="W12" s="266"/>
      <c r="X12" s="179"/>
      <c r="Y12" s="266"/>
      <c r="Z12" s="179"/>
      <c r="AA12" s="266"/>
      <c r="AB12" s="179"/>
      <c r="AC12" s="266"/>
      <c r="AD12" s="179"/>
      <c r="AE12" s="266"/>
      <c r="AF12" s="179"/>
      <c r="AG12" s="266"/>
      <c r="AH12" s="179"/>
      <c r="AI12" s="266"/>
      <c r="AJ12" s="124"/>
      <c r="AK12" s="178" t="s">
        <v>529</v>
      </c>
      <c r="AL12" s="179"/>
      <c r="AM12" s="266"/>
      <c r="AN12" s="179"/>
      <c r="AO12" s="266"/>
      <c r="AP12" s="179"/>
      <c r="AQ12" s="266"/>
      <c r="AR12" s="179"/>
      <c r="AS12" s="266"/>
      <c r="AT12" s="179"/>
      <c r="AU12" s="266"/>
      <c r="AV12" s="179"/>
      <c r="AW12" s="266"/>
      <c r="AX12" s="179"/>
      <c r="AY12" s="266"/>
      <c r="AZ12" s="179"/>
      <c r="BA12" s="266"/>
      <c r="BB12" s="179"/>
      <c r="BC12" s="266"/>
      <c r="BD12" s="179"/>
      <c r="BE12" s="266"/>
      <c r="BF12" s="179"/>
      <c r="BG12" s="266"/>
      <c r="BH12" s="179"/>
      <c r="BI12" s="266"/>
      <c r="BJ12" s="179"/>
      <c r="BK12" s="266"/>
      <c r="BL12" s="179"/>
      <c r="BM12" s="266"/>
      <c r="BN12" s="179"/>
      <c r="BO12" s="266"/>
      <c r="BP12" s="179"/>
      <c r="BQ12" s="266"/>
      <c r="BR12" s="179"/>
      <c r="BS12" s="266"/>
      <c r="BU12" s="178" t="s">
        <v>529</v>
      </c>
      <c r="BV12" s="179"/>
      <c r="BW12" s="266"/>
      <c r="BX12" s="179"/>
      <c r="BY12" s="266"/>
      <c r="BZ12" s="179"/>
      <c r="CA12" s="266"/>
      <c r="CB12" s="179"/>
      <c r="CC12" s="266"/>
      <c r="CD12" s="179"/>
      <c r="CE12" s="266"/>
      <c r="CF12" s="179"/>
      <c r="CG12" s="266"/>
      <c r="CH12" s="179"/>
      <c r="CI12" s="266"/>
      <c r="CJ12" s="179"/>
      <c r="CK12" s="266"/>
      <c r="CL12" s="179"/>
      <c r="CM12" s="266"/>
      <c r="CN12" s="179"/>
      <c r="CO12" s="266"/>
      <c r="CP12" s="179"/>
      <c r="CQ12" s="266"/>
      <c r="CR12" s="179"/>
      <c r="CS12" s="266"/>
      <c r="CT12" s="179"/>
      <c r="CU12" s="266"/>
      <c r="CV12" s="179"/>
      <c r="CW12" s="266"/>
      <c r="CX12" s="179"/>
      <c r="CY12" s="266"/>
      <c r="CZ12" s="179"/>
      <c r="DA12" s="266"/>
      <c r="DB12" s="179"/>
      <c r="DC12" s="266"/>
    </row>
    <row r="13" spans="1:108" s="120" customFormat="1" ht="12.75" customHeight="1" x14ac:dyDescent="0.25">
      <c r="A13" s="126" t="s">
        <v>84</v>
      </c>
      <c r="B13" s="127">
        <v>37.887999999999998</v>
      </c>
      <c r="C13" s="277" t="s">
        <v>601</v>
      </c>
      <c r="D13" s="127">
        <v>14.212999999999999</v>
      </c>
      <c r="E13" s="277" t="s">
        <v>601</v>
      </c>
      <c r="F13" s="127">
        <v>138.22300000000001</v>
      </c>
      <c r="G13" s="277" t="s">
        <v>601</v>
      </c>
      <c r="H13" s="127">
        <v>7.2930000000000001</v>
      </c>
      <c r="I13" s="277" t="s">
        <v>601</v>
      </c>
      <c r="J13" s="127">
        <v>51.593000000000004</v>
      </c>
      <c r="K13" s="277" t="s">
        <v>601</v>
      </c>
      <c r="L13" s="127">
        <v>18.690000000000001</v>
      </c>
      <c r="M13" s="277" t="s">
        <v>601</v>
      </c>
      <c r="N13" s="127">
        <v>10.882</v>
      </c>
      <c r="O13" s="277" t="s">
        <v>601</v>
      </c>
      <c r="P13" s="127">
        <v>7.9249999999999998</v>
      </c>
      <c r="Q13" s="277" t="s">
        <v>601</v>
      </c>
      <c r="R13" s="127">
        <v>84.144000000000005</v>
      </c>
      <c r="S13" s="277" t="s">
        <v>601</v>
      </c>
      <c r="T13" s="127" t="s">
        <v>602</v>
      </c>
      <c r="U13" s="277" t="s">
        <v>601</v>
      </c>
      <c r="V13" s="127">
        <v>10.993</v>
      </c>
      <c r="W13" s="277" t="s">
        <v>601</v>
      </c>
      <c r="X13" s="127">
        <v>65.146000000000001</v>
      </c>
      <c r="Y13" s="277" t="s">
        <v>601</v>
      </c>
      <c r="Z13" s="127">
        <v>18.468</v>
      </c>
      <c r="AA13" s="277" t="s">
        <v>601</v>
      </c>
      <c r="AB13" s="127">
        <v>19.398</v>
      </c>
      <c r="AC13" s="277" t="s">
        <v>601</v>
      </c>
      <c r="AD13" s="127">
        <v>21.79</v>
      </c>
      <c r="AE13" s="277" t="s">
        <v>601</v>
      </c>
      <c r="AF13" s="127">
        <v>513.30899999999997</v>
      </c>
      <c r="AG13" s="277" t="s">
        <v>601</v>
      </c>
      <c r="AH13" s="127">
        <v>355.63299999999998</v>
      </c>
      <c r="AI13" s="277" t="s">
        <v>601</v>
      </c>
      <c r="AJ13" s="251"/>
      <c r="AK13" s="126" t="s">
        <v>84</v>
      </c>
      <c r="AL13" s="133">
        <v>-0.20195467183418991</v>
      </c>
      <c r="AM13" s="267" t="s">
        <v>601</v>
      </c>
      <c r="AN13" s="133">
        <v>3.7596729449554681E-2</v>
      </c>
      <c r="AO13" s="267" t="s">
        <v>601</v>
      </c>
      <c r="AP13" s="133">
        <v>0.3575097474980603</v>
      </c>
      <c r="AQ13" s="267" t="s">
        <v>601</v>
      </c>
      <c r="AR13" s="133">
        <v>0.29262672811059909</v>
      </c>
      <c r="AS13" s="267" t="s">
        <v>601</v>
      </c>
      <c r="AT13" s="133">
        <v>9.66034687978235E-2</v>
      </c>
      <c r="AU13" s="267" t="s">
        <v>601</v>
      </c>
      <c r="AV13" s="133">
        <v>-0.25525980235894169</v>
      </c>
      <c r="AW13" s="267" t="s">
        <v>601</v>
      </c>
      <c r="AX13" s="133">
        <v>0.17376766260381835</v>
      </c>
      <c r="AY13" s="267" t="s">
        <v>601</v>
      </c>
      <c r="AZ13" s="133">
        <v>-0.36467853134519801</v>
      </c>
      <c r="BA13" s="267" t="s">
        <v>601</v>
      </c>
      <c r="BB13" s="133">
        <v>-2.264966199735173E-2</v>
      </c>
      <c r="BC13" s="267" t="s">
        <v>601</v>
      </c>
      <c r="BD13" s="133" t="s">
        <v>603</v>
      </c>
      <c r="BE13" s="267" t="s">
        <v>601</v>
      </c>
      <c r="BF13" s="133">
        <v>-0.32334113012433829</v>
      </c>
      <c r="BG13" s="267" t="s">
        <v>601</v>
      </c>
      <c r="BH13" s="133">
        <v>0.47592831736106389</v>
      </c>
      <c r="BI13" s="267" t="s">
        <v>601</v>
      </c>
      <c r="BJ13" s="133">
        <v>0.54893902541306716</v>
      </c>
      <c r="BK13" s="267" t="s">
        <v>601</v>
      </c>
      <c r="BL13" s="133">
        <v>0.79860917941585541</v>
      </c>
      <c r="BM13" s="267" t="s">
        <v>601</v>
      </c>
      <c r="BN13" s="133">
        <v>0.28965435606060608</v>
      </c>
      <c r="BO13" s="267" t="s">
        <v>601</v>
      </c>
      <c r="BP13" s="133">
        <v>0.12874951347856778</v>
      </c>
      <c r="BQ13" s="267" t="s">
        <v>601</v>
      </c>
      <c r="BR13" s="133">
        <v>7.6032362694551353E-2</v>
      </c>
      <c r="BS13" s="267" t="s">
        <v>601</v>
      </c>
      <c r="BT13" s="136"/>
      <c r="BU13" s="126" t="s">
        <v>84</v>
      </c>
      <c r="BV13" s="188">
        <v>7.3811291054705838E-2</v>
      </c>
      <c r="BW13" s="277" t="s">
        <v>601</v>
      </c>
      <c r="BX13" s="188">
        <v>2.768897486699045E-2</v>
      </c>
      <c r="BY13" s="277" t="s">
        <v>601</v>
      </c>
      <c r="BZ13" s="188">
        <v>0.26927834890874702</v>
      </c>
      <c r="CA13" s="277" t="s">
        <v>601</v>
      </c>
      <c r="CB13" s="188">
        <v>1.4207816344541008E-2</v>
      </c>
      <c r="CC13" s="277" t="s">
        <v>601</v>
      </c>
      <c r="CD13" s="188">
        <v>0.10051060861975926</v>
      </c>
      <c r="CE13" s="277" t="s">
        <v>601</v>
      </c>
      <c r="CF13" s="188">
        <v>3.6410816876384408E-2</v>
      </c>
      <c r="CG13" s="277" t="s">
        <v>601</v>
      </c>
      <c r="CH13" s="188">
        <v>2.1199706219840291E-2</v>
      </c>
      <c r="CI13" s="277" t="s">
        <v>601</v>
      </c>
      <c r="CJ13" s="188">
        <v>1.5439043539076852E-2</v>
      </c>
      <c r="CK13" s="277" t="s">
        <v>601</v>
      </c>
      <c r="CL13" s="188">
        <v>0.16392465357124072</v>
      </c>
      <c r="CM13" s="277" t="s">
        <v>601</v>
      </c>
      <c r="CN13" s="188" t="s">
        <v>603</v>
      </c>
      <c r="CO13" s="277" t="s">
        <v>601</v>
      </c>
      <c r="CP13" s="188">
        <v>2.1415950236602126E-2</v>
      </c>
      <c r="CQ13" s="277" t="s">
        <v>601</v>
      </c>
      <c r="CR13" s="188">
        <v>0.12691380825194962</v>
      </c>
      <c r="CS13" s="277" t="s">
        <v>601</v>
      </c>
      <c r="CT13" s="188">
        <v>3.5978328842860736E-2</v>
      </c>
      <c r="CU13" s="277" t="s">
        <v>601</v>
      </c>
      <c r="CV13" s="188">
        <v>3.7790103037351773E-2</v>
      </c>
      <c r="CW13" s="277" t="s">
        <v>601</v>
      </c>
      <c r="CX13" s="188">
        <v>4.2450064191354525E-2</v>
      </c>
      <c r="CY13" s="277" t="s">
        <v>601</v>
      </c>
      <c r="CZ13" s="188">
        <v>1</v>
      </c>
      <c r="DA13" s="277" t="s">
        <v>601</v>
      </c>
      <c r="DB13" s="188">
        <v>0.69282440011766788</v>
      </c>
      <c r="DC13" s="277" t="s">
        <v>601</v>
      </c>
      <c r="DD13" s="252"/>
    </row>
    <row r="14" spans="1:108" s="120" customFormat="1" ht="12.75" customHeight="1" x14ac:dyDescent="0.25">
      <c r="A14" s="124" t="s">
        <v>85</v>
      </c>
      <c r="B14" s="82">
        <v>58.975000000000001</v>
      </c>
      <c r="C14" s="276" t="s">
        <v>601</v>
      </c>
      <c r="D14" s="82">
        <v>23.547000000000001</v>
      </c>
      <c r="E14" s="276" t="s">
        <v>601</v>
      </c>
      <c r="F14" s="82">
        <v>199.05600000000001</v>
      </c>
      <c r="G14" s="276" t="s">
        <v>601</v>
      </c>
      <c r="H14" s="82">
        <v>11.129</v>
      </c>
      <c r="I14" s="276" t="s">
        <v>601</v>
      </c>
      <c r="J14" s="82">
        <v>61.44</v>
      </c>
      <c r="K14" s="276" t="s">
        <v>601</v>
      </c>
      <c r="L14" s="82">
        <v>28.745999999999999</v>
      </c>
      <c r="M14" s="276" t="s">
        <v>601</v>
      </c>
      <c r="N14" s="82">
        <v>14.489000000000001</v>
      </c>
      <c r="O14" s="276" t="s">
        <v>601</v>
      </c>
      <c r="P14" s="82">
        <v>12.303000000000001</v>
      </c>
      <c r="Q14" s="276" t="s">
        <v>601</v>
      </c>
      <c r="R14" s="82">
        <v>128.358</v>
      </c>
      <c r="S14" s="276" t="s">
        <v>601</v>
      </c>
      <c r="T14" s="82" t="s">
        <v>602</v>
      </c>
      <c r="U14" s="276" t="s">
        <v>601</v>
      </c>
      <c r="V14" s="82">
        <v>15.75</v>
      </c>
      <c r="W14" s="276" t="s">
        <v>601</v>
      </c>
      <c r="X14" s="82">
        <v>66.046000000000006</v>
      </c>
      <c r="Y14" s="276" t="s">
        <v>601</v>
      </c>
      <c r="Z14" s="82">
        <v>13.917999999999999</v>
      </c>
      <c r="AA14" s="276" t="s">
        <v>601</v>
      </c>
      <c r="AB14" s="82">
        <v>11.954000000000001</v>
      </c>
      <c r="AC14" s="276" t="s">
        <v>601</v>
      </c>
      <c r="AD14" s="82">
        <v>28.128</v>
      </c>
      <c r="AE14" s="276" t="s">
        <v>601</v>
      </c>
      <c r="AF14" s="82">
        <v>678.44799999999998</v>
      </c>
      <c r="AG14" s="276" t="s">
        <v>601</v>
      </c>
      <c r="AH14" s="82">
        <v>514.61099999999999</v>
      </c>
      <c r="AI14" s="276" t="s">
        <v>601</v>
      </c>
      <c r="AJ14" s="251"/>
      <c r="AK14" s="124" t="s">
        <v>85</v>
      </c>
      <c r="AL14" s="190">
        <v>-5.1330309172216322E-2</v>
      </c>
      <c r="AM14" s="268" t="s">
        <v>601</v>
      </c>
      <c r="AN14" s="190">
        <v>9.7813417874959202E-2</v>
      </c>
      <c r="AO14" s="268" t="s">
        <v>601</v>
      </c>
      <c r="AP14" s="190">
        <v>0.18884827635633913</v>
      </c>
      <c r="AQ14" s="276" t="s">
        <v>601</v>
      </c>
      <c r="AR14" s="190">
        <v>0.32677634716261328</v>
      </c>
      <c r="AS14" s="268" t="s">
        <v>601</v>
      </c>
      <c r="AT14" s="190">
        <v>-8.1380918918110737E-2</v>
      </c>
      <c r="AU14" s="268" t="s">
        <v>601</v>
      </c>
      <c r="AV14" s="190">
        <v>5.3159919399157353E-2</v>
      </c>
      <c r="AW14" s="276" t="s">
        <v>601</v>
      </c>
      <c r="AX14" s="190">
        <v>-8.5059358423844406E-2</v>
      </c>
      <c r="AY14" s="268" t="s">
        <v>601</v>
      </c>
      <c r="AZ14" s="190">
        <v>8.1867745339430184E-2</v>
      </c>
      <c r="BA14" s="268" t="s">
        <v>601</v>
      </c>
      <c r="BB14" s="190">
        <v>2.2658826903771689E-2</v>
      </c>
      <c r="BC14" s="276" t="s">
        <v>601</v>
      </c>
      <c r="BD14" s="190" t="s">
        <v>603</v>
      </c>
      <c r="BE14" s="268" t="s">
        <v>601</v>
      </c>
      <c r="BF14" s="190">
        <v>-0.22562564531196225</v>
      </c>
      <c r="BG14" s="268" t="s">
        <v>601</v>
      </c>
      <c r="BH14" s="190">
        <v>-2.6487625842017599E-2</v>
      </c>
      <c r="BI14" s="276" t="s">
        <v>601</v>
      </c>
      <c r="BJ14" s="190">
        <v>4.4738027323224738E-2</v>
      </c>
      <c r="BK14" s="268" t="s">
        <v>601</v>
      </c>
      <c r="BL14" s="190">
        <v>0.29652928416485902</v>
      </c>
      <c r="BM14" s="268" t="s">
        <v>601</v>
      </c>
      <c r="BN14" s="190">
        <v>1.0473105757333139</v>
      </c>
      <c r="BO14" s="276" t="s">
        <v>601</v>
      </c>
      <c r="BP14" s="190">
        <v>7.002793168329792E-2</v>
      </c>
      <c r="BQ14" s="268" t="s">
        <v>601</v>
      </c>
      <c r="BR14" s="190">
        <v>5.7610377759829336E-2</v>
      </c>
      <c r="BS14" s="276" t="s">
        <v>601</v>
      </c>
      <c r="BT14" s="136"/>
      <c r="BU14" s="124" t="s">
        <v>85</v>
      </c>
      <c r="BV14" s="190">
        <v>8.6926337759120828E-2</v>
      </c>
      <c r="BW14" s="276" t="s">
        <v>601</v>
      </c>
      <c r="BX14" s="190">
        <v>3.4707155154116459E-2</v>
      </c>
      <c r="BY14" s="276" t="s">
        <v>601</v>
      </c>
      <c r="BZ14" s="190">
        <v>0.29339905195387123</v>
      </c>
      <c r="CA14" s="276" t="s">
        <v>601</v>
      </c>
      <c r="CB14" s="190">
        <v>1.6403615310237481E-2</v>
      </c>
      <c r="CC14" s="276" t="s">
        <v>601</v>
      </c>
      <c r="CD14" s="190">
        <v>9.0559630214843284E-2</v>
      </c>
      <c r="CE14" s="276" t="s">
        <v>601</v>
      </c>
      <c r="CF14" s="190">
        <v>4.2370233238214275E-2</v>
      </c>
      <c r="CG14" s="276" t="s">
        <v>601</v>
      </c>
      <c r="CH14" s="190">
        <v>2.1356095087611729E-2</v>
      </c>
      <c r="CI14" s="276" t="s">
        <v>601</v>
      </c>
      <c r="CJ14" s="190">
        <v>1.813403532768908E-2</v>
      </c>
      <c r="CK14" s="276" t="s">
        <v>601</v>
      </c>
      <c r="CL14" s="190">
        <v>0.18919357120958424</v>
      </c>
      <c r="CM14" s="276" t="s">
        <v>601</v>
      </c>
      <c r="CN14" s="190" t="s">
        <v>603</v>
      </c>
      <c r="CO14" s="276" t="s">
        <v>601</v>
      </c>
      <c r="CP14" s="190">
        <v>2.3214748956441763E-2</v>
      </c>
      <c r="CQ14" s="276" t="s">
        <v>601</v>
      </c>
      <c r="CR14" s="190">
        <v>9.7348654576327159E-2</v>
      </c>
      <c r="CS14" s="276" t="s">
        <v>601</v>
      </c>
      <c r="CT14" s="190">
        <v>2.0514468315921044E-2</v>
      </c>
      <c r="CU14" s="276" t="s">
        <v>601</v>
      </c>
      <c r="CV14" s="190">
        <v>1.7619625969860626E-2</v>
      </c>
      <c r="CW14" s="276" t="s">
        <v>601</v>
      </c>
      <c r="CX14" s="190">
        <v>4.1459330707732944E-2</v>
      </c>
      <c r="CY14" s="276" t="s">
        <v>601</v>
      </c>
      <c r="CZ14" s="190">
        <v>1</v>
      </c>
      <c r="DA14" s="276" t="s">
        <v>601</v>
      </c>
      <c r="DB14" s="190">
        <v>0.75851207461736203</v>
      </c>
      <c r="DC14" s="276" t="s">
        <v>601</v>
      </c>
      <c r="DD14" s="252"/>
    </row>
    <row r="15" spans="1:108" s="120" customFormat="1" ht="12.75" customHeight="1" x14ac:dyDescent="0.25">
      <c r="A15" s="124" t="s">
        <v>86</v>
      </c>
      <c r="B15" s="82">
        <v>103.09099999999999</v>
      </c>
      <c r="C15" s="276" t="s">
        <v>601</v>
      </c>
      <c r="D15" s="82">
        <v>37.234999999999999</v>
      </c>
      <c r="E15" s="276" t="s">
        <v>601</v>
      </c>
      <c r="F15" s="82">
        <v>242.923</v>
      </c>
      <c r="G15" s="276" t="s">
        <v>601</v>
      </c>
      <c r="H15" s="82">
        <v>14.651999999999999</v>
      </c>
      <c r="I15" s="276" t="s">
        <v>601</v>
      </c>
      <c r="J15" s="82">
        <v>107.33799999999999</v>
      </c>
      <c r="K15" s="276" t="s">
        <v>601</v>
      </c>
      <c r="L15" s="82">
        <v>44.551000000000002</v>
      </c>
      <c r="M15" s="276" t="s">
        <v>601</v>
      </c>
      <c r="N15" s="82">
        <v>27.045000000000002</v>
      </c>
      <c r="O15" s="276" t="s">
        <v>601</v>
      </c>
      <c r="P15" s="82">
        <v>16.07</v>
      </c>
      <c r="Q15" s="276" t="s">
        <v>601</v>
      </c>
      <c r="R15" s="82">
        <v>158.96899999999999</v>
      </c>
      <c r="S15" s="276" t="s">
        <v>601</v>
      </c>
      <c r="T15" s="82" t="s">
        <v>602</v>
      </c>
      <c r="U15" s="276" t="s">
        <v>601</v>
      </c>
      <c r="V15" s="82">
        <v>35.787999999999997</v>
      </c>
      <c r="W15" s="276" t="s">
        <v>601</v>
      </c>
      <c r="X15" s="82">
        <v>81.444999999999993</v>
      </c>
      <c r="Y15" s="276" t="s">
        <v>601</v>
      </c>
      <c r="Z15" s="82">
        <v>22.673999999999999</v>
      </c>
      <c r="AA15" s="276" t="s">
        <v>601</v>
      </c>
      <c r="AB15" s="82">
        <v>14.250999999999999</v>
      </c>
      <c r="AC15" s="276" t="s">
        <v>601</v>
      </c>
      <c r="AD15" s="82">
        <v>23.834</v>
      </c>
      <c r="AE15" s="276" t="s">
        <v>601</v>
      </c>
      <c r="AF15" s="82">
        <v>935.245</v>
      </c>
      <c r="AG15" s="276" t="s">
        <v>601</v>
      </c>
      <c r="AH15" s="82">
        <v>721.15200000000004</v>
      </c>
      <c r="AI15" s="276" t="s">
        <v>601</v>
      </c>
      <c r="AJ15" s="251"/>
      <c r="AK15" s="124" t="s">
        <v>86</v>
      </c>
      <c r="AL15" s="190">
        <v>0.28630607024767607</v>
      </c>
      <c r="AM15" s="268" t="s">
        <v>601</v>
      </c>
      <c r="AN15" s="190">
        <v>0.27233897146762343</v>
      </c>
      <c r="AO15" s="268" t="s">
        <v>601</v>
      </c>
      <c r="AP15" s="190">
        <v>0.62727589394568672</v>
      </c>
      <c r="AQ15" s="276" t="s">
        <v>601</v>
      </c>
      <c r="AR15" s="190">
        <v>1.0892627976614857</v>
      </c>
      <c r="AS15" s="268" t="s">
        <v>601</v>
      </c>
      <c r="AT15" s="190">
        <v>4.9308854869298299E-2</v>
      </c>
      <c r="AU15" s="268" t="s">
        <v>601</v>
      </c>
      <c r="AV15" s="190">
        <v>0.51199728491430507</v>
      </c>
      <c r="AW15" s="276" t="s">
        <v>601</v>
      </c>
      <c r="AX15" s="190">
        <v>0.27438507209499574</v>
      </c>
      <c r="AY15" s="268" t="s">
        <v>601</v>
      </c>
      <c r="AZ15" s="190">
        <v>4.9503657262277949E-2</v>
      </c>
      <c r="BA15" s="268" t="s">
        <v>601</v>
      </c>
      <c r="BB15" s="190">
        <v>0.26046828788683701</v>
      </c>
      <c r="BC15" s="276" t="s">
        <v>601</v>
      </c>
      <c r="BD15" s="190" t="s">
        <v>603</v>
      </c>
      <c r="BE15" s="268" t="s">
        <v>601</v>
      </c>
      <c r="BF15" s="190">
        <v>0.33149787930649605</v>
      </c>
      <c r="BG15" s="268" t="s">
        <v>601</v>
      </c>
      <c r="BH15" s="190">
        <v>5.3799474685264019E-2</v>
      </c>
      <c r="BI15" s="276" t="s">
        <v>601</v>
      </c>
      <c r="BJ15" s="190">
        <v>0.1479925067085211</v>
      </c>
      <c r="BK15" s="268" t="s">
        <v>601</v>
      </c>
      <c r="BL15" s="190">
        <v>-0.16719261337073399</v>
      </c>
      <c r="BM15" s="268" t="s">
        <v>601</v>
      </c>
      <c r="BN15" s="190">
        <v>5.2692018903758665E-2</v>
      </c>
      <c r="BO15" s="276" t="s">
        <v>601</v>
      </c>
      <c r="BP15" s="190">
        <v>0.28763096664050775</v>
      </c>
      <c r="BQ15" s="268" t="s">
        <v>601</v>
      </c>
      <c r="BR15" s="190">
        <v>0.34094966083541595</v>
      </c>
      <c r="BS15" s="276" t="s">
        <v>601</v>
      </c>
      <c r="BT15" s="136"/>
      <c r="BU15" s="124" t="s">
        <v>86</v>
      </c>
      <c r="BV15" s="190">
        <v>0.11022887050986639</v>
      </c>
      <c r="BW15" s="276" t="s">
        <v>601</v>
      </c>
      <c r="BX15" s="190">
        <v>3.9813097102898168E-2</v>
      </c>
      <c r="BY15" s="276" t="s">
        <v>601</v>
      </c>
      <c r="BZ15" s="190">
        <v>0.25974263428299538</v>
      </c>
      <c r="CA15" s="276" t="s">
        <v>601</v>
      </c>
      <c r="CB15" s="190">
        <v>1.5666483114050327E-2</v>
      </c>
      <c r="CC15" s="276" t="s">
        <v>601</v>
      </c>
      <c r="CD15" s="190">
        <v>0.1147699265967741</v>
      </c>
      <c r="CE15" s="276" t="s">
        <v>601</v>
      </c>
      <c r="CF15" s="190">
        <v>4.7635646274505609E-2</v>
      </c>
      <c r="CG15" s="276" t="s">
        <v>601</v>
      </c>
      <c r="CH15" s="190">
        <v>2.8917556362236634E-2</v>
      </c>
      <c r="CI15" s="276" t="s">
        <v>601</v>
      </c>
      <c r="CJ15" s="190">
        <v>1.7182663366283702E-2</v>
      </c>
      <c r="CK15" s="276" t="s">
        <v>601</v>
      </c>
      <c r="CL15" s="190">
        <v>0.16997578174702885</v>
      </c>
      <c r="CM15" s="276" t="s">
        <v>601</v>
      </c>
      <c r="CN15" s="190" t="s">
        <v>603</v>
      </c>
      <c r="CO15" s="276" t="s">
        <v>601</v>
      </c>
      <c r="CP15" s="190">
        <v>3.8265908932953396E-2</v>
      </c>
      <c r="CQ15" s="276" t="s">
        <v>601</v>
      </c>
      <c r="CR15" s="190">
        <v>8.7084133034659353E-2</v>
      </c>
      <c r="CS15" s="276" t="s">
        <v>601</v>
      </c>
      <c r="CT15" s="190">
        <v>2.4243914696149137E-2</v>
      </c>
      <c r="CU15" s="276" t="s">
        <v>601</v>
      </c>
      <c r="CV15" s="190">
        <v>1.5237718458799565E-2</v>
      </c>
      <c r="CW15" s="276" t="s">
        <v>601</v>
      </c>
      <c r="CX15" s="190">
        <v>2.548423140460521E-2</v>
      </c>
      <c r="CY15" s="276" t="s">
        <v>601</v>
      </c>
      <c r="CZ15" s="190">
        <v>1</v>
      </c>
      <c r="DA15" s="276" t="s">
        <v>601</v>
      </c>
      <c r="DB15" s="190">
        <v>0.77108351287630517</v>
      </c>
      <c r="DC15" s="276" t="s">
        <v>601</v>
      </c>
      <c r="DD15" s="252"/>
    </row>
    <row r="16" spans="1:108" s="120" customFormat="1" ht="12.75" customHeight="1" x14ac:dyDescent="0.25">
      <c r="A16" s="124" t="s">
        <v>87</v>
      </c>
      <c r="B16" s="82">
        <v>87.373999999999995</v>
      </c>
      <c r="C16" s="276" t="s">
        <v>601</v>
      </c>
      <c r="D16" s="82">
        <v>39.354999999999997</v>
      </c>
      <c r="E16" s="276" t="s">
        <v>601</v>
      </c>
      <c r="F16" s="82">
        <v>484.46199999999999</v>
      </c>
      <c r="G16" s="276" t="s">
        <v>601</v>
      </c>
      <c r="H16" s="82">
        <v>14.36</v>
      </c>
      <c r="I16" s="276" t="s">
        <v>601</v>
      </c>
      <c r="J16" s="82">
        <v>107.89</v>
      </c>
      <c r="K16" s="276" t="s">
        <v>601</v>
      </c>
      <c r="L16" s="82">
        <v>46.457999999999998</v>
      </c>
      <c r="M16" s="276" t="s">
        <v>601</v>
      </c>
      <c r="N16" s="82">
        <v>33.244999999999997</v>
      </c>
      <c r="O16" s="276" t="s">
        <v>601</v>
      </c>
      <c r="P16" s="82">
        <v>10.989000000000001</v>
      </c>
      <c r="Q16" s="276" t="s">
        <v>601</v>
      </c>
      <c r="R16" s="82">
        <v>143.98699999999999</v>
      </c>
      <c r="S16" s="276" t="s">
        <v>601</v>
      </c>
      <c r="T16" s="82" t="s">
        <v>602</v>
      </c>
      <c r="U16" s="276" t="s">
        <v>601</v>
      </c>
      <c r="V16" s="82">
        <v>30.436</v>
      </c>
      <c r="W16" s="276" t="s">
        <v>601</v>
      </c>
      <c r="X16" s="82">
        <v>74.081000000000003</v>
      </c>
      <c r="Y16" s="276" t="s">
        <v>601</v>
      </c>
      <c r="Z16" s="82">
        <v>23.873999999999999</v>
      </c>
      <c r="AA16" s="276" t="s">
        <v>601</v>
      </c>
      <c r="AB16" s="82">
        <v>14.766999999999999</v>
      </c>
      <c r="AC16" s="276" t="s">
        <v>601</v>
      </c>
      <c r="AD16" s="82">
        <v>28.094000000000001</v>
      </c>
      <c r="AE16" s="276" t="s">
        <v>601</v>
      </c>
      <c r="AF16" s="82">
        <v>1142.934</v>
      </c>
      <c r="AG16" s="276" t="s">
        <v>601</v>
      </c>
      <c r="AH16" s="82">
        <v>942.77099999999996</v>
      </c>
      <c r="AI16" s="276" t="s">
        <v>601</v>
      </c>
      <c r="AJ16" s="251"/>
      <c r="AK16" s="124" t="s">
        <v>87</v>
      </c>
      <c r="AL16" s="190">
        <v>-0.1376601330411954</v>
      </c>
      <c r="AM16" s="268" t="s">
        <v>601</v>
      </c>
      <c r="AN16" s="190">
        <v>-8.8688201921963639E-2</v>
      </c>
      <c r="AO16" s="268" t="s">
        <v>601</v>
      </c>
      <c r="AP16" s="190">
        <v>0.17822364901016585</v>
      </c>
      <c r="AQ16" s="276" t="s">
        <v>601</v>
      </c>
      <c r="AR16" s="190">
        <v>0.68307548054383493</v>
      </c>
      <c r="AS16" s="268" t="s">
        <v>601</v>
      </c>
      <c r="AT16" s="190">
        <v>3.9362644984779004E-2</v>
      </c>
      <c r="AU16" s="268" t="s">
        <v>601</v>
      </c>
      <c r="AV16" s="190">
        <v>0.24595703596427709</v>
      </c>
      <c r="AW16" s="276" t="s">
        <v>601</v>
      </c>
      <c r="AX16" s="190">
        <v>-1.0153039957124993E-2</v>
      </c>
      <c r="AY16" s="268" t="s">
        <v>601</v>
      </c>
      <c r="AZ16" s="190">
        <v>-0.32036613272311215</v>
      </c>
      <c r="BA16" s="268" t="s">
        <v>601</v>
      </c>
      <c r="BB16" s="190">
        <v>-0.1046865187193374</v>
      </c>
      <c r="BC16" s="276" t="s">
        <v>601</v>
      </c>
      <c r="BD16" s="190" t="s">
        <v>603</v>
      </c>
      <c r="BE16" s="268" t="s">
        <v>601</v>
      </c>
      <c r="BF16" s="190">
        <v>-0.10713447547524055</v>
      </c>
      <c r="BG16" s="268" t="s">
        <v>601</v>
      </c>
      <c r="BH16" s="190">
        <v>0.20755362848014605</v>
      </c>
      <c r="BI16" s="276" t="s">
        <v>601</v>
      </c>
      <c r="BJ16" s="190">
        <v>0.21706769983686786</v>
      </c>
      <c r="BK16" s="268" t="s">
        <v>601</v>
      </c>
      <c r="BL16" s="190">
        <v>7.9143525285004387E-2</v>
      </c>
      <c r="BM16" s="268" t="s">
        <v>601</v>
      </c>
      <c r="BN16" s="190">
        <v>0.62515184820963732</v>
      </c>
      <c r="BO16" s="276" t="s">
        <v>601</v>
      </c>
      <c r="BP16" s="190">
        <v>7.4103311586888987E-2</v>
      </c>
      <c r="BQ16" s="268" t="s">
        <v>601</v>
      </c>
      <c r="BR16" s="190">
        <v>5.7882352413129903E-2</v>
      </c>
      <c r="BS16" s="276" t="s">
        <v>601</v>
      </c>
      <c r="BT16" s="136"/>
      <c r="BU16" s="124" t="s">
        <v>87</v>
      </c>
      <c r="BV16" s="190">
        <v>7.6447108931924329E-2</v>
      </c>
      <c r="BW16" s="276" t="s">
        <v>601</v>
      </c>
      <c r="BX16" s="190">
        <v>3.4433309359945541E-2</v>
      </c>
      <c r="BY16" s="276" t="s">
        <v>601</v>
      </c>
      <c r="BZ16" s="190">
        <v>0.42387574435619207</v>
      </c>
      <c r="CA16" s="276" t="s">
        <v>601</v>
      </c>
      <c r="CB16" s="190">
        <v>1.2564155060572176E-2</v>
      </c>
      <c r="CC16" s="276" t="s">
        <v>601</v>
      </c>
      <c r="CD16" s="190">
        <v>9.4397401774730647E-2</v>
      </c>
      <c r="CE16" s="276" t="s">
        <v>601</v>
      </c>
      <c r="CF16" s="190">
        <v>4.0648016420895695E-2</v>
      </c>
      <c r="CG16" s="276" t="s">
        <v>601</v>
      </c>
      <c r="CH16" s="190">
        <v>2.908741887108092E-2</v>
      </c>
      <c r="CI16" s="276" t="s">
        <v>601</v>
      </c>
      <c r="CJ16" s="190">
        <v>9.6147284095144617E-3</v>
      </c>
      <c r="CK16" s="276" t="s">
        <v>601</v>
      </c>
      <c r="CL16" s="190">
        <v>0.12598015283472186</v>
      </c>
      <c r="CM16" s="276" t="s">
        <v>601</v>
      </c>
      <c r="CN16" s="190" t="s">
        <v>603</v>
      </c>
      <c r="CO16" s="276" t="s">
        <v>601</v>
      </c>
      <c r="CP16" s="190">
        <v>2.6629709152059526E-2</v>
      </c>
      <c r="CQ16" s="276" t="s">
        <v>601</v>
      </c>
      <c r="CR16" s="190">
        <v>6.4816516089292994E-2</v>
      </c>
      <c r="CS16" s="276" t="s">
        <v>601</v>
      </c>
      <c r="CT16" s="190">
        <v>2.0888345258781346E-2</v>
      </c>
      <c r="CU16" s="276" t="s">
        <v>601</v>
      </c>
      <c r="CV16" s="190">
        <v>1.2920256112776416E-2</v>
      </c>
      <c r="CW16" s="276" t="s">
        <v>601</v>
      </c>
      <c r="CX16" s="190">
        <v>2.4580596954854789E-2</v>
      </c>
      <c r="CY16" s="276" t="s">
        <v>601</v>
      </c>
      <c r="CZ16" s="190">
        <v>1</v>
      </c>
      <c r="DA16" s="276" t="s">
        <v>601</v>
      </c>
      <c r="DB16" s="190">
        <v>0.824869152549491</v>
      </c>
      <c r="DC16" s="276" t="s">
        <v>601</v>
      </c>
      <c r="DD16" s="252"/>
    </row>
    <row r="17" spans="1:108" s="120" customFormat="1" ht="12.75" customHeight="1" x14ac:dyDescent="0.25">
      <c r="A17" s="124" t="s">
        <v>88</v>
      </c>
      <c r="B17" s="82">
        <v>138.55199999999999</v>
      </c>
      <c r="C17" s="276" t="s">
        <v>601</v>
      </c>
      <c r="D17" s="82">
        <v>47.335000000000001</v>
      </c>
      <c r="E17" s="276" t="s">
        <v>601</v>
      </c>
      <c r="F17" s="82">
        <v>420.83499999999998</v>
      </c>
      <c r="G17" s="276" t="s">
        <v>601</v>
      </c>
      <c r="H17" s="82">
        <v>29.224</v>
      </c>
      <c r="I17" s="276" t="s">
        <v>601</v>
      </c>
      <c r="J17" s="82">
        <v>92.784999999999997</v>
      </c>
      <c r="K17" s="276" t="s">
        <v>601</v>
      </c>
      <c r="L17" s="82">
        <v>71.712999999999994</v>
      </c>
      <c r="M17" s="276" t="s">
        <v>601</v>
      </c>
      <c r="N17" s="82">
        <v>29.207999999999998</v>
      </c>
      <c r="O17" s="276" t="s">
        <v>601</v>
      </c>
      <c r="P17" s="82">
        <v>15.727</v>
      </c>
      <c r="Q17" s="276" t="s">
        <v>601</v>
      </c>
      <c r="R17" s="82">
        <v>229.29300000000001</v>
      </c>
      <c r="S17" s="276" t="s">
        <v>601</v>
      </c>
      <c r="T17" s="82" t="s">
        <v>602</v>
      </c>
      <c r="U17" s="276" t="s">
        <v>601</v>
      </c>
      <c r="V17" s="82">
        <v>35.253999999999998</v>
      </c>
      <c r="W17" s="276" t="s">
        <v>601</v>
      </c>
      <c r="X17" s="82">
        <v>115.75</v>
      </c>
      <c r="Y17" s="276" t="s">
        <v>601</v>
      </c>
      <c r="Z17" s="82">
        <v>37.270000000000003</v>
      </c>
      <c r="AA17" s="276" t="s">
        <v>601</v>
      </c>
      <c r="AB17" s="82">
        <v>19.414000000000001</v>
      </c>
      <c r="AC17" s="276" t="s">
        <v>601</v>
      </c>
      <c r="AD17" s="82">
        <v>21.574999999999999</v>
      </c>
      <c r="AE17" s="276" t="s">
        <v>601</v>
      </c>
      <c r="AF17" s="82">
        <v>1313.2739999999999</v>
      </c>
      <c r="AG17" s="276" t="s">
        <v>601</v>
      </c>
      <c r="AH17" s="82">
        <v>1029.721</v>
      </c>
      <c r="AI17" s="276" t="s">
        <v>601</v>
      </c>
      <c r="AJ17" s="251"/>
      <c r="AK17" s="124" t="s">
        <v>88</v>
      </c>
      <c r="AL17" s="190">
        <v>-6.7310216693256861E-2</v>
      </c>
      <c r="AM17" s="268" t="s">
        <v>601</v>
      </c>
      <c r="AN17" s="190">
        <v>0.14952158919811551</v>
      </c>
      <c r="AO17" s="268" t="s">
        <v>601</v>
      </c>
      <c r="AP17" s="190">
        <v>7.0846045603865718E-2</v>
      </c>
      <c r="AQ17" s="276" t="s">
        <v>601</v>
      </c>
      <c r="AR17" s="190">
        <v>-0.43816206863404789</v>
      </c>
      <c r="AS17" s="268" t="s">
        <v>601</v>
      </c>
      <c r="AT17" s="190">
        <v>3.005177986530749E-3</v>
      </c>
      <c r="AU17" s="268" t="s">
        <v>601</v>
      </c>
      <c r="AV17" s="190">
        <v>-9.3720380644264425E-2</v>
      </c>
      <c r="AW17" s="276" t="s">
        <v>601</v>
      </c>
      <c r="AX17" s="190">
        <v>0.12019636419421646</v>
      </c>
      <c r="AY17" s="268" t="s">
        <v>601</v>
      </c>
      <c r="AZ17" s="190">
        <v>3.8565673908736713E-2</v>
      </c>
      <c r="BA17" s="268" t="s">
        <v>601</v>
      </c>
      <c r="BB17" s="190">
        <v>0.34944119776125993</v>
      </c>
      <c r="BC17" s="276" t="s">
        <v>601</v>
      </c>
      <c r="BD17" s="190" t="s">
        <v>603</v>
      </c>
      <c r="BE17" s="268" t="s">
        <v>601</v>
      </c>
      <c r="BF17" s="190">
        <v>0.10718884457146446</v>
      </c>
      <c r="BG17" s="268" t="s">
        <v>601</v>
      </c>
      <c r="BH17" s="190">
        <v>0.39243094986045618</v>
      </c>
      <c r="BI17" s="276" t="s">
        <v>601</v>
      </c>
      <c r="BJ17" s="190">
        <v>0.33776022972002873</v>
      </c>
      <c r="BK17" s="268" t="s">
        <v>601</v>
      </c>
      <c r="BL17" s="190">
        <v>5.0370610831574958E-2</v>
      </c>
      <c r="BM17" s="268" t="s">
        <v>601</v>
      </c>
      <c r="BN17" s="190">
        <v>0.35905511811023622</v>
      </c>
      <c r="BO17" s="276" t="s">
        <v>601</v>
      </c>
      <c r="BP17" s="190">
        <v>9.3282584969793234E-2</v>
      </c>
      <c r="BQ17" s="268" t="s">
        <v>601</v>
      </c>
      <c r="BR17" s="190">
        <v>8.3518791517642466E-2</v>
      </c>
      <c r="BS17" s="276" t="s">
        <v>601</v>
      </c>
      <c r="BT17" s="136"/>
      <c r="BU17" s="124" t="s">
        <v>88</v>
      </c>
      <c r="BV17" s="190">
        <v>0.1055012129989629</v>
      </c>
      <c r="BW17" s="276" t="s">
        <v>601</v>
      </c>
      <c r="BX17" s="190">
        <v>3.6043506534051542E-2</v>
      </c>
      <c r="BY17" s="276" t="s">
        <v>601</v>
      </c>
      <c r="BZ17" s="190">
        <v>0.320447218173816</v>
      </c>
      <c r="CA17" s="276" t="s">
        <v>601</v>
      </c>
      <c r="CB17" s="190">
        <v>2.2252781978475172E-2</v>
      </c>
      <c r="CC17" s="276" t="s">
        <v>601</v>
      </c>
      <c r="CD17" s="190">
        <v>7.065166903479396E-2</v>
      </c>
      <c r="CE17" s="276" t="s">
        <v>601</v>
      </c>
      <c r="CF17" s="190">
        <v>5.4606274090555358E-2</v>
      </c>
      <c r="CG17" s="276" t="s">
        <v>601</v>
      </c>
      <c r="CH17" s="190">
        <v>2.2240598686945758E-2</v>
      </c>
      <c r="CI17" s="276" t="s">
        <v>601</v>
      </c>
      <c r="CJ17" s="190">
        <v>1.1975414117693643E-2</v>
      </c>
      <c r="CK17" s="276" t="s">
        <v>601</v>
      </c>
      <c r="CL17" s="190">
        <v>0.17459646654087421</v>
      </c>
      <c r="CM17" s="276" t="s">
        <v>601</v>
      </c>
      <c r="CN17" s="190" t="s">
        <v>603</v>
      </c>
      <c r="CO17" s="276" t="s">
        <v>601</v>
      </c>
      <c r="CP17" s="190">
        <v>2.6844359973623173E-2</v>
      </c>
      <c r="CQ17" s="276" t="s">
        <v>601</v>
      </c>
      <c r="CR17" s="190">
        <v>8.8138499658106384E-2</v>
      </c>
      <c r="CS17" s="276" t="s">
        <v>601</v>
      </c>
      <c r="CT17" s="190">
        <v>2.8379454706329375E-2</v>
      </c>
      <c r="CU17" s="276" t="s">
        <v>601</v>
      </c>
      <c r="CV17" s="190">
        <v>1.4782901359503046E-2</v>
      </c>
      <c r="CW17" s="276" t="s">
        <v>601</v>
      </c>
      <c r="CX17" s="190">
        <v>1.642840717169456E-2</v>
      </c>
      <c r="CY17" s="276" t="s">
        <v>601</v>
      </c>
      <c r="CZ17" s="190">
        <v>1</v>
      </c>
      <c r="DA17" s="276" t="s">
        <v>601</v>
      </c>
      <c r="DB17" s="190">
        <v>0.78408694605999973</v>
      </c>
      <c r="DC17" s="276" t="s">
        <v>601</v>
      </c>
      <c r="DD17" s="252"/>
    </row>
    <row r="18" spans="1:108" s="120" customFormat="1" ht="12.75" customHeight="1" x14ac:dyDescent="0.25">
      <c r="A18" s="124" t="s">
        <v>89</v>
      </c>
      <c r="B18" s="82">
        <v>117.855</v>
      </c>
      <c r="C18" s="276" t="s">
        <v>601</v>
      </c>
      <c r="D18" s="82">
        <v>60.457000000000001</v>
      </c>
      <c r="E18" s="276" t="s">
        <v>601</v>
      </c>
      <c r="F18" s="82">
        <v>362.29199999999997</v>
      </c>
      <c r="G18" s="276" t="s">
        <v>601</v>
      </c>
      <c r="H18" s="82">
        <v>38.954999999999998</v>
      </c>
      <c r="I18" s="276" t="s">
        <v>601</v>
      </c>
      <c r="J18" s="82">
        <v>102.15600000000001</v>
      </c>
      <c r="K18" s="276" t="s">
        <v>601</v>
      </c>
      <c r="L18" s="82">
        <v>85.668000000000006</v>
      </c>
      <c r="M18" s="276" t="s">
        <v>601</v>
      </c>
      <c r="N18" s="82">
        <v>45.997</v>
      </c>
      <c r="O18" s="276" t="s">
        <v>601</v>
      </c>
      <c r="P18" s="82">
        <v>15.253</v>
      </c>
      <c r="Q18" s="276" t="s">
        <v>601</v>
      </c>
      <c r="R18" s="82">
        <v>208.989</v>
      </c>
      <c r="S18" s="276" t="s">
        <v>601</v>
      </c>
      <c r="T18" s="82" t="s">
        <v>602</v>
      </c>
      <c r="U18" s="276" t="s">
        <v>601</v>
      </c>
      <c r="V18" s="82">
        <v>31.321000000000002</v>
      </c>
      <c r="W18" s="276" t="s">
        <v>601</v>
      </c>
      <c r="X18" s="82">
        <v>127.36799999999999</v>
      </c>
      <c r="Y18" s="276" t="s">
        <v>601</v>
      </c>
      <c r="Z18" s="82">
        <v>37.197000000000003</v>
      </c>
      <c r="AA18" s="276" t="s">
        <v>601</v>
      </c>
      <c r="AB18" s="82">
        <v>15.349</v>
      </c>
      <c r="AC18" s="276" t="s">
        <v>601</v>
      </c>
      <c r="AD18" s="82">
        <v>22.317</v>
      </c>
      <c r="AE18" s="276" t="s">
        <v>601</v>
      </c>
      <c r="AF18" s="82">
        <v>1289.721</v>
      </c>
      <c r="AG18" s="276" t="s">
        <v>601</v>
      </c>
      <c r="AH18" s="82">
        <v>983.41399999999999</v>
      </c>
      <c r="AI18" s="276" t="s">
        <v>601</v>
      </c>
      <c r="AJ18" s="251"/>
      <c r="AK18" s="124" t="s">
        <v>89</v>
      </c>
      <c r="AL18" s="190">
        <v>-4.6519153755916025E-2</v>
      </c>
      <c r="AM18" s="268" t="s">
        <v>601</v>
      </c>
      <c r="AN18" s="190">
        <v>0.11148493372308937</v>
      </c>
      <c r="AO18" s="268" t="s">
        <v>601</v>
      </c>
      <c r="AP18" s="190">
        <v>0.21045632839072242</v>
      </c>
      <c r="AQ18" s="276" t="s">
        <v>601</v>
      </c>
      <c r="AR18" s="190">
        <v>0.51387377584330796</v>
      </c>
      <c r="AS18" s="268" t="s">
        <v>601</v>
      </c>
      <c r="AT18" s="190">
        <v>-3.9986467564443524E-2</v>
      </c>
      <c r="AU18" s="268" t="s">
        <v>601</v>
      </c>
      <c r="AV18" s="190">
        <v>-8.2082035727103278E-3</v>
      </c>
      <c r="AW18" s="276" t="s">
        <v>601</v>
      </c>
      <c r="AX18" s="190">
        <v>0.38712303980699636</v>
      </c>
      <c r="AY18" s="268" t="s">
        <v>601</v>
      </c>
      <c r="AZ18" s="190">
        <v>0.43733509234828494</v>
      </c>
      <c r="BA18" s="268" t="s">
        <v>601</v>
      </c>
      <c r="BB18" s="190">
        <v>-2.7908404616050122E-2</v>
      </c>
      <c r="BC18" s="276" t="s">
        <v>601</v>
      </c>
      <c r="BD18" s="190" t="s">
        <v>603</v>
      </c>
      <c r="BE18" s="268" t="s">
        <v>601</v>
      </c>
      <c r="BF18" s="190">
        <v>0.10126226222706657</v>
      </c>
      <c r="BG18" s="268" t="s">
        <v>601</v>
      </c>
      <c r="BH18" s="190">
        <v>0.74569975740464078</v>
      </c>
      <c r="BI18" s="276" t="s">
        <v>601</v>
      </c>
      <c r="BJ18" s="190">
        <v>0.18074469098181126</v>
      </c>
      <c r="BK18" s="268" t="s">
        <v>601</v>
      </c>
      <c r="BL18" s="190">
        <v>0.22176231791769482</v>
      </c>
      <c r="BM18" s="268" t="s">
        <v>601</v>
      </c>
      <c r="BN18" s="190">
        <v>0.54882365188423898</v>
      </c>
      <c r="BO18" s="276" t="s">
        <v>601</v>
      </c>
      <c r="BP18" s="190">
        <v>0.14558671613592616</v>
      </c>
      <c r="BQ18" s="268" t="s">
        <v>601</v>
      </c>
      <c r="BR18" s="190">
        <v>7.0980585622230433E-2</v>
      </c>
      <c r="BS18" s="276" t="s">
        <v>601</v>
      </c>
      <c r="BT18" s="136"/>
      <c r="BU18" s="124" t="s">
        <v>89</v>
      </c>
      <c r="BV18" s="190">
        <v>9.1380228747147643E-2</v>
      </c>
      <c r="BW18" s="276" t="s">
        <v>601</v>
      </c>
      <c r="BX18" s="190">
        <v>4.6876029776982776E-2</v>
      </c>
      <c r="BY18" s="276" t="s">
        <v>601</v>
      </c>
      <c r="BZ18" s="190">
        <v>0.2809072659900862</v>
      </c>
      <c r="CA18" s="276" t="s">
        <v>601</v>
      </c>
      <c r="CB18" s="190">
        <v>3.020420695638824E-2</v>
      </c>
      <c r="CC18" s="276" t="s">
        <v>601</v>
      </c>
      <c r="CD18" s="190">
        <v>7.920782866992164E-2</v>
      </c>
      <c r="CE18" s="276" t="s">
        <v>601</v>
      </c>
      <c r="CF18" s="190">
        <v>6.6423668374788039E-2</v>
      </c>
      <c r="CG18" s="276" t="s">
        <v>601</v>
      </c>
      <c r="CH18" s="190">
        <v>3.5664302589474776E-2</v>
      </c>
      <c r="CI18" s="276" t="s">
        <v>601</v>
      </c>
      <c r="CJ18" s="190">
        <v>1.1826588851387237E-2</v>
      </c>
      <c r="CK18" s="276" t="s">
        <v>601</v>
      </c>
      <c r="CL18" s="190">
        <v>0.16204202304219284</v>
      </c>
      <c r="CM18" s="276" t="s">
        <v>601</v>
      </c>
      <c r="CN18" s="190" t="s">
        <v>603</v>
      </c>
      <c r="CO18" s="276" t="s">
        <v>601</v>
      </c>
      <c r="CP18" s="190">
        <v>2.4285097319497784E-2</v>
      </c>
      <c r="CQ18" s="276" t="s">
        <v>601</v>
      </c>
      <c r="CR18" s="190">
        <v>9.8756242629219809E-2</v>
      </c>
      <c r="CS18" s="276" t="s">
        <v>601</v>
      </c>
      <c r="CT18" s="190">
        <v>2.8841121451848889E-2</v>
      </c>
      <c r="CU18" s="276" t="s">
        <v>601</v>
      </c>
      <c r="CV18" s="190">
        <v>1.1901023554706793E-2</v>
      </c>
      <c r="CW18" s="276" t="s">
        <v>601</v>
      </c>
      <c r="CX18" s="190">
        <v>1.7303742437317839E-2</v>
      </c>
      <c r="CY18" s="276" t="s">
        <v>601</v>
      </c>
      <c r="CZ18" s="190">
        <v>1</v>
      </c>
      <c r="DA18" s="276" t="s">
        <v>601</v>
      </c>
      <c r="DB18" s="190">
        <v>0.76250134719059393</v>
      </c>
      <c r="DC18" s="276" t="s">
        <v>601</v>
      </c>
      <c r="DD18" s="252"/>
    </row>
    <row r="19" spans="1:108" s="120" customFormat="1" ht="12.75" customHeight="1" x14ac:dyDescent="0.25">
      <c r="A19" s="124" t="s">
        <v>90</v>
      </c>
      <c r="B19" s="82">
        <v>214.99100000000001</v>
      </c>
      <c r="C19" s="276" t="s">
        <v>601</v>
      </c>
      <c r="D19" s="82">
        <v>138.17400000000001</v>
      </c>
      <c r="E19" s="276" t="s">
        <v>601</v>
      </c>
      <c r="F19" s="82">
        <v>764.53300000000002</v>
      </c>
      <c r="G19" s="276" t="s">
        <v>601</v>
      </c>
      <c r="H19" s="82">
        <v>37.329000000000001</v>
      </c>
      <c r="I19" s="276" t="s">
        <v>601</v>
      </c>
      <c r="J19" s="82">
        <v>154.185</v>
      </c>
      <c r="K19" s="276" t="s">
        <v>601</v>
      </c>
      <c r="L19" s="82">
        <v>226.95099999999999</v>
      </c>
      <c r="M19" s="276" t="s">
        <v>601</v>
      </c>
      <c r="N19" s="82">
        <v>49.935000000000002</v>
      </c>
      <c r="O19" s="276" t="s">
        <v>601</v>
      </c>
      <c r="P19" s="82">
        <v>26.378</v>
      </c>
      <c r="Q19" s="276" t="s">
        <v>601</v>
      </c>
      <c r="R19" s="82">
        <v>235.72200000000001</v>
      </c>
      <c r="S19" s="276" t="s">
        <v>601</v>
      </c>
      <c r="T19" s="82" t="s">
        <v>602</v>
      </c>
      <c r="U19" s="276" t="s">
        <v>601</v>
      </c>
      <c r="V19" s="82">
        <v>58.603000000000002</v>
      </c>
      <c r="W19" s="276" t="s">
        <v>601</v>
      </c>
      <c r="X19" s="82">
        <v>145.98599999999999</v>
      </c>
      <c r="Y19" s="276" t="s">
        <v>601</v>
      </c>
      <c r="Z19" s="82">
        <v>48.475999999999999</v>
      </c>
      <c r="AA19" s="276" t="s">
        <v>601</v>
      </c>
      <c r="AB19" s="82">
        <v>24.939</v>
      </c>
      <c r="AC19" s="276" t="s">
        <v>601</v>
      </c>
      <c r="AD19" s="82">
        <v>48.042999999999999</v>
      </c>
      <c r="AE19" s="276" t="s">
        <v>601</v>
      </c>
      <c r="AF19" s="82">
        <v>2196.5439999999999</v>
      </c>
      <c r="AG19" s="276" t="s">
        <v>601</v>
      </c>
      <c r="AH19" s="82">
        <v>1784.491</v>
      </c>
      <c r="AI19" s="276" t="s">
        <v>601</v>
      </c>
      <c r="AJ19" s="251"/>
      <c r="AK19" s="124" t="s">
        <v>90</v>
      </c>
      <c r="AL19" s="190">
        <v>0.15179714663795088</v>
      </c>
      <c r="AM19" s="268" t="s">
        <v>601</v>
      </c>
      <c r="AN19" s="190">
        <v>-2.5756731792959026E-2</v>
      </c>
      <c r="AO19" s="268" t="s">
        <v>601</v>
      </c>
      <c r="AP19" s="190">
        <v>0.19687745098806619</v>
      </c>
      <c r="AQ19" s="276" t="s">
        <v>601</v>
      </c>
      <c r="AR19" s="190">
        <v>9.3249377654122126E-2</v>
      </c>
      <c r="AS19" s="268" t="s">
        <v>601</v>
      </c>
      <c r="AT19" s="190">
        <v>-4.8751596364915141E-2</v>
      </c>
      <c r="AU19" s="268" t="s">
        <v>601</v>
      </c>
      <c r="AV19" s="190">
        <v>0.14372754257147322</v>
      </c>
      <c r="AW19" s="276" t="s">
        <v>601</v>
      </c>
      <c r="AX19" s="190">
        <v>-9.2833136524661644E-2</v>
      </c>
      <c r="AY19" s="268" t="s">
        <v>601</v>
      </c>
      <c r="AZ19" s="190">
        <v>0.32806363910985803</v>
      </c>
      <c r="BA19" s="268" t="s">
        <v>601</v>
      </c>
      <c r="BB19" s="190">
        <v>-8.1009430762453163E-2</v>
      </c>
      <c r="BC19" s="276" t="s">
        <v>601</v>
      </c>
      <c r="BD19" s="190" t="s">
        <v>603</v>
      </c>
      <c r="BE19" s="268" t="s">
        <v>601</v>
      </c>
      <c r="BF19" s="190">
        <v>2.097597519120542E-2</v>
      </c>
      <c r="BG19" s="268" t="s">
        <v>601</v>
      </c>
      <c r="BH19" s="190">
        <v>4.9979501859217332E-2</v>
      </c>
      <c r="BI19" s="276" t="s">
        <v>601</v>
      </c>
      <c r="BJ19" s="190">
        <v>0.66104714912280704</v>
      </c>
      <c r="BK19" s="268" t="s">
        <v>601</v>
      </c>
      <c r="BL19" s="190">
        <v>0.59354632587859424</v>
      </c>
      <c r="BM19" s="268" t="s">
        <v>601</v>
      </c>
      <c r="BN19" s="190">
        <v>0.90684659654693389</v>
      </c>
      <c r="BO19" s="276" t="s">
        <v>601</v>
      </c>
      <c r="BP19" s="190">
        <v>0.11351038968280924</v>
      </c>
      <c r="BQ19" s="268" t="s">
        <v>601</v>
      </c>
      <c r="BR19" s="190">
        <v>8.8554956594834075E-2</v>
      </c>
      <c r="BS19" s="276" t="s">
        <v>601</v>
      </c>
      <c r="BT19" s="136"/>
      <c r="BU19" s="124" t="s">
        <v>90</v>
      </c>
      <c r="BV19" s="190">
        <v>9.7876937589231092E-2</v>
      </c>
      <c r="BW19" s="276" t="s">
        <v>601</v>
      </c>
      <c r="BX19" s="190">
        <v>6.2905181958567646E-2</v>
      </c>
      <c r="BY19" s="276" t="s">
        <v>601</v>
      </c>
      <c r="BZ19" s="190">
        <v>0.34806177340403838</v>
      </c>
      <c r="CA19" s="276" t="s">
        <v>601</v>
      </c>
      <c r="CB19" s="190">
        <v>1.6994423967833107E-2</v>
      </c>
      <c r="CC19" s="276" t="s">
        <v>601</v>
      </c>
      <c r="CD19" s="190">
        <v>7.0194359867136749E-2</v>
      </c>
      <c r="CE19" s="276" t="s">
        <v>601</v>
      </c>
      <c r="CF19" s="190">
        <v>0.10332185469537601</v>
      </c>
      <c r="CG19" s="276" t="s">
        <v>601</v>
      </c>
      <c r="CH19" s="190">
        <v>2.2733439439410277E-2</v>
      </c>
      <c r="CI19" s="276" t="s">
        <v>601</v>
      </c>
      <c r="CJ19" s="190">
        <v>1.2008864834940708E-2</v>
      </c>
      <c r="CK19" s="276" t="s">
        <v>601</v>
      </c>
      <c r="CL19" s="190">
        <v>0.1073149456600915</v>
      </c>
      <c r="CM19" s="276" t="s">
        <v>601</v>
      </c>
      <c r="CN19" s="190" t="s">
        <v>603</v>
      </c>
      <c r="CO19" s="276" t="s">
        <v>601</v>
      </c>
      <c r="CP19" s="190">
        <v>2.6679638559482535E-2</v>
      </c>
      <c r="CQ19" s="276" t="s">
        <v>601</v>
      </c>
      <c r="CR19" s="190">
        <v>6.6461677981410797E-2</v>
      </c>
      <c r="CS19" s="276" t="s">
        <v>601</v>
      </c>
      <c r="CT19" s="190">
        <v>2.2069214183735905E-2</v>
      </c>
      <c r="CU19" s="276" t="s">
        <v>601</v>
      </c>
      <c r="CV19" s="190">
        <v>1.1353744791818421E-2</v>
      </c>
      <c r="CW19" s="276" t="s">
        <v>601</v>
      </c>
      <c r="CX19" s="190">
        <v>2.1872086331983336E-2</v>
      </c>
      <c r="CY19" s="276" t="s">
        <v>601</v>
      </c>
      <c r="CZ19" s="190">
        <v>1</v>
      </c>
      <c r="DA19" s="276" t="s">
        <v>601</v>
      </c>
      <c r="DB19" s="190">
        <v>0.81240849261385162</v>
      </c>
      <c r="DC19" s="276" t="s">
        <v>601</v>
      </c>
      <c r="DD19" s="252"/>
    </row>
    <row r="20" spans="1:108" s="120" customFormat="1" ht="12.75" customHeight="1" x14ac:dyDescent="0.25">
      <c r="A20" s="124" t="s">
        <v>91</v>
      </c>
      <c r="B20" s="82">
        <v>141.47</v>
      </c>
      <c r="C20" s="276" t="s">
        <v>601</v>
      </c>
      <c r="D20" s="82">
        <v>70.588999999999999</v>
      </c>
      <c r="E20" s="276" t="s">
        <v>601</v>
      </c>
      <c r="F20" s="82">
        <v>838.08699999999999</v>
      </c>
      <c r="G20" s="276" t="s">
        <v>601</v>
      </c>
      <c r="H20" s="82">
        <v>31.379000000000001</v>
      </c>
      <c r="I20" s="276" t="s">
        <v>601</v>
      </c>
      <c r="J20" s="82">
        <v>176.62200000000001</v>
      </c>
      <c r="K20" s="276" t="s">
        <v>601</v>
      </c>
      <c r="L20" s="82">
        <v>143.50800000000001</v>
      </c>
      <c r="M20" s="276" t="s">
        <v>601</v>
      </c>
      <c r="N20" s="82">
        <v>37.398000000000003</v>
      </c>
      <c r="O20" s="276" t="s">
        <v>601</v>
      </c>
      <c r="P20" s="82">
        <v>26.733000000000001</v>
      </c>
      <c r="Q20" s="276" t="s">
        <v>601</v>
      </c>
      <c r="R20" s="82">
        <v>251.702</v>
      </c>
      <c r="S20" s="276" t="s">
        <v>601</v>
      </c>
      <c r="T20" s="82" t="s">
        <v>602</v>
      </c>
      <c r="U20" s="276" t="s">
        <v>601</v>
      </c>
      <c r="V20" s="82">
        <v>34.465000000000003</v>
      </c>
      <c r="W20" s="276" t="s">
        <v>601</v>
      </c>
      <c r="X20" s="82">
        <v>129.024</v>
      </c>
      <c r="Y20" s="276" t="s">
        <v>601</v>
      </c>
      <c r="Z20" s="82">
        <v>19.292000000000002</v>
      </c>
      <c r="AA20" s="276" t="s">
        <v>601</v>
      </c>
      <c r="AB20" s="82">
        <v>26.004000000000001</v>
      </c>
      <c r="AC20" s="276" t="s">
        <v>601</v>
      </c>
      <c r="AD20" s="82">
        <v>29.818999999999999</v>
      </c>
      <c r="AE20" s="276" t="s">
        <v>601</v>
      </c>
      <c r="AF20" s="82">
        <v>1975.2750000000001</v>
      </c>
      <c r="AG20" s="276" t="s">
        <v>601</v>
      </c>
      <c r="AH20" s="82">
        <v>1659.376</v>
      </c>
      <c r="AI20" s="276" t="s">
        <v>601</v>
      </c>
      <c r="AJ20" s="251"/>
      <c r="AK20" s="124" t="s">
        <v>91</v>
      </c>
      <c r="AL20" s="190">
        <v>-0.22132749159240647</v>
      </c>
      <c r="AM20" s="268" t="s">
        <v>601</v>
      </c>
      <c r="AN20" s="190">
        <v>-0.10188684046464878</v>
      </c>
      <c r="AO20" s="268" t="s">
        <v>601</v>
      </c>
      <c r="AP20" s="190">
        <v>0.29337008304178941</v>
      </c>
      <c r="AQ20" s="276" t="s">
        <v>601</v>
      </c>
      <c r="AR20" s="190">
        <v>4.131545762261897E-2</v>
      </c>
      <c r="AS20" s="268" t="s">
        <v>601</v>
      </c>
      <c r="AT20" s="190">
        <v>4.0630192192121418E-2</v>
      </c>
      <c r="AU20" s="268" t="s">
        <v>601</v>
      </c>
      <c r="AV20" s="190">
        <v>0.25990307627475767</v>
      </c>
      <c r="AW20" s="276" t="s">
        <v>601</v>
      </c>
      <c r="AX20" s="190">
        <v>0.27191102948678708</v>
      </c>
      <c r="AY20" s="268" t="s">
        <v>601</v>
      </c>
      <c r="AZ20" s="190">
        <v>0.14901573110977392</v>
      </c>
      <c r="BA20" s="268" t="s">
        <v>601</v>
      </c>
      <c r="BB20" s="190">
        <v>7.236830893505343E-2</v>
      </c>
      <c r="BC20" s="276" t="s">
        <v>601</v>
      </c>
      <c r="BD20" s="190" t="s">
        <v>603</v>
      </c>
      <c r="BE20" s="268" t="s">
        <v>601</v>
      </c>
      <c r="BF20" s="190">
        <v>6.544454062074935E-2</v>
      </c>
      <c r="BG20" s="268" t="s">
        <v>601</v>
      </c>
      <c r="BH20" s="190">
        <v>7.0676392242774277E-2</v>
      </c>
      <c r="BI20" s="276" t="s">
        <v>601</v>
      </c>
      <c r="BJ20" s="190">
        <v>-1.2590848602722899E-2</v>
      </c>
      <c r="BK20" s="268" t="s">
        <v>601</v>
      </c>
      <c r="BL20" s="190">
        <v>-0.16420788737826633</v>
      </c>
      <c r="BM20" s="268" t="s">
        <v>601</v>
      </c>
      <c r="BN20" s="190">
        <v>0.3671541882536335</v>
      </c>
      <c r="BO20" s="276" t="s">
        <v>601</v>
      </c>
      <c r="BP20" s="190">
        <v>0.12965488843708983</v>
      </c>
      <c r="BQ20" s="268" t="s">
        <v>601</v>
      </c>
      <c r="BR20" s="190">
        <v>0.13967036031246952</v>
      </c>
      <c r="BS20" s="276" t="s">
        <v>601</v>
      </c>
      <c r="BT20" s="136"/>
      <c r="BU20" s="124" t="s">
        <v>91</v>
      </c>
      <c r="BV20" s="190">
        <v>7.1620407285061569E-2</v>
      </c>
      <c r="BW20" s="276" t="s">
        <v>601</v>
      </c>
      <c r="BX20" s="190">
        <v>3.5736289883687079E-2</v>
      </c>
      <c r="BY20" s="276" t="s">
        <v>601</v>
      </c>
      <c r="BZ20" s="190">
        <v>0.42428876991811265</v>
      </c>
      <c r="CA20" s="276" t="s">
        <v>601</v>
      </c>
      <c r="CB20" s="190">
        <v>1.5885889306552253E-2</v>
      </c>
      <c r="CC20" s="276" t="s">
        <v>601</v>
      </c>
      <c r="CD20" s="190">
        <v>8.9416410373239177E-2</v>
      </c>
      <c r="CE20" s="276" t="s">
        <v>601</v>
      </c>
      <c r="CF20" s="190">
        <v>7.2652162357140143E-2</v>
      </c>
      <c r="CG20" s="276" t="s">
        <v>601</v>
      </c>
      <c r="CH20" s="190">
        <v>1.8933059953677337E-2</v>
      </c>
      <c r="CI20" s="276" t="s">
        <v>601</v>
      </c>
      <c r="CJ20" s="190">
        <v>1.3533811747731328E-2</v>
      </c>
      <c r="CK20" s="276" t="s">
        <v>601</v>
      </c>
      <c r="CL20" s="190">
        <v>0.1274263077293035</v>
      </c>
      <c r="CM20" s="276" t="s">
        <v>601</v>
      </c>
      <c r="CN20" s="190" t="s">
        <v>603</v>
      </c>
      <c r="CO20" s="276" t="s">
        <v>601</v>
      </c>
      <c r="CP20" s="190">
        <v>1.7448203414714408E-2</v>
      </c>
      <c r="CQ20" s="276" t="s">
        <v>601</v>
      </c>
      <c r="CR20" s="190">
        <v>6.5319512472946803E-2</v>
      </c>
      <c r="CS20" s="276" t="s">
        <v>601</v>
      </c>
      <c r="CT20" s="190">
        <v>9.7667413398134437E-3</v>
      </c>
      <c r="CU20" s="276" t="s">
        <v>601</v>
      </c>
      <c r="CV20" s="190">
        <v>1.316474921213502E-2</v>
      </c>
      <c r="CW20" s="276" t="s">
        <v>601</v>
      </c>
      <c r="CX20" s="190">
        <v>1.5096125855893481E-2</v>
      </c>
      <c r="CY20" s="276" t="s">
        <v>601</v>
      </c>
      <c r="CZ20" s="190">
        <v>1</v>
      </c>
      <c r="DA20" s="276" t="s">
        <v>601</v>
      </c>
      <c r="DB20" s="190">
        <v>0.84007340750022141</v>
      </c>
      <c r="DC20" s="276" t="s">
        <v>601</v>
      </c>
      <c r="DD20" s="252"/>
    </row>
    <row r="21" spans="1:108" s="120" customFormat="1" ht="12.75" customHeight="1" x14ac:dyDescent="0.25">
      <c r="A21" s="124" t="s">
        <v>92</v>
      </c>
      <c r="B21" s="82">
        <v>139.00200000000001</v>
      </c>
      <c r="C21" s="276" t="s">
        <v>601</v>
      </c>
      <c r="D21" s="82">
        <v>57.478000000000002</v>
      </c>
      <c r="E21" s="276" t="s">
        <v>601</v>
      </c>
      <c r="F21" s="82">
        <v>357.54199999999997</v>
      </c>
      <c r="G21" s="276" t="s">
        <v>601</v>
      </c>
      <c r="H21" s="82">
        <v>23.795999999999999</v>
      </c>
      <c r="I21" s="276" t="s">
        <v>601</v>
      </c>
      <c r="J21" s="82">
        <v>110.032</v>
      </c>
      <c r="K21" s="276" t="s">
        <v>601</v>
      </c>
      <c r="L21" s="82">
        <v>81.927999999999997</v>
      </c>
      <c r="M21" s="276" t="s">
        <v>601</v>
      </c>
      <c r="N21" s="82">
        <v>49.192999999999998</v>
      </c>
      <c r="O21" s="276" t="s">
        <v>601</v>
      </c>
      <c r="P21" s="82">
        <v>19.843</v>
      </c>
      <c r="Q21" s="276" t="s">
        <v>601</v>
      </c>
      <c r="R21" s="82">
        <v>250.066</v>
      </c>
      <c r="S21" s="276" t="s">
        <v>601</v>
      </c>
      <c r="T21" s="82" t="s">
        <v>602</v>
      </c>
      <c r="U21" s="276" t="s">
        <v>601</v>
      </c>
      <c r="V21" s="82">
        <v>27.957999999999998</v>
      </c>
      <c r="W21" s="276" t="s">
        <v>601</v>
      </c>
      <c r="X21" s="82">
        <v>103.746</v>
      </c>
      <c r="Y21" s="276" t="s">
        <v>601</v>
      </c>
      <c r="Z21" s="82">
        <v>23.321000000000002</v>
      </c>
      <c r="AA21" s="276" t="s">
        <v>601</v>
      </c>
      <c r="AB21" s="82">
        <v>20.58</v>
      </c>
      <c r="AC21" s="276" t="s">
        <v>601</v>
      </c>
      <c r="AD21" s="82">
        <v>26.728999999999999</v>
      </c>
      <c r="AE21" s="276" t="s">
        <v>601</v>
      </c>
      <c r="AF21" s="82">
        <v>1312.433</v>
      </c>
      <c r="AG21" s="276" t="s">
        <v>601</v>
      </c>
      <c r="AH21" s="82">
        <v>1045.241</v>
      </c>
      <c r="AI21" s="276" t="s">
        <v>601</v>
      </c>
      <c r="AJ21" s="251"/>
      <c r="AK21" s="124" t="s">
        <v>92</v>
      </c>
      <c r="AL21" s="190">
        <v>1.1733022781861854E-2</v>
      </c>
      <c r="AM21" s="268" t="s">
        <v>601</v>
      </c>
      <c r="AN21" s="190">
        <v>-3.5426001443219383E-2</v>
      </c>
      <c r="AO21" s="268" t="s">
        <v>601</v>
      </c>
      <c r="AP21" s="190">
        <v>0.12487651407896806</v>
      </c>
      <c r="AQ21" s="276" t="s">
        <v>601</v>
      </c>
      <c r="AR21" s="190">
        <v>8.7518851972030534E-2</v>
      </c>
      <c r="AS21" s="268" t="s">
        <v>601</v>
      </c>
      <c r="AT21" s="190">
        <v>0.15414953427876144</v>
      </c>
      <c r="AU21" s="268" t="s">
        <v>601</v>
      </c>
      <c r="AV21" s="190">
        <v>0.23722798592548966</v>
      </c>
      <c r="AW21" s="276" t="s">
        <v>601</v>
      </c>
      <c r="AX21" s="190">
        <v>1.0128068739770868</v>
      </c>
      <c r="AY21" s="268" t="s">
        <v>601</v>
      </c>
      <c r="AZ21" s="190">
        <v>0.16943658651579444</v>
      </c>
      <c r="BA21" s="268" t="s">
        <v>601</v>
      </c>
      <c r="BB21" s="190">
        <v>0.16122890603958281</v>
      </c>
      <c r="BC21" s="276" t="s">
        <v>601</v>
      </c>
      <c r="BD21" s="190" t="s">
        <v>603</v>
      </c>
      <c r="BE21" s="268" t="s">
        <v>601</v>
      </c>
      <c r="BF21" s="190">
        <v>-0.29096396236463695</v>
      </c>
      <c r="BG21" s="268" t="s">
        <v>601</v>
      </c>
      <c r="BH21" s="190">
        <v>0.16244621728218001</v>
      </c>
      <c r="BI21" s="276" t="s">
        <v>601</v>
      </c>
      <c r="BJ21" s="190">
        <v>0.57616923492835903</v>
      </c>
      <c r="BK21" s="268" t="s">
        <v>601</v>
      </c>
      <c r="BL21" s="190">
        <v>2.3167942726459181E-2</v>
      </c>
      <c r="BM21" s="268" t="s">
        <v>601</v>
      </c>
      <c r="BN21" s="190">
        <v>7.2764488681971426E-2</v>
      </c>
      <c r="BO21" s="276" t="s">
        <v>601</v>
      </c>
      <c r="BP21" s="190">
        <v>0.13485242706525583</v>
      </c>
      <c r="BQ21" s="268" t="s">
        <v>601</v>
      </c>
      <c r="BR21" s="190">
        <v>0.14088105919207133</v>
      </c>
      <c r="BS21" s="276" t="s">
        <v>601</v>
      </c>
      <c r="BT21" s="136"/>
      <c r="BU21" s="124" t="s">
        <v>92</v>
      </c>
      <c r="BV21" s="190">
        <v>0.1059116922540046</v>
      </c>
      <c r="BW21" s="276" t="s">
        <v>601</v>
      </c>
      <c r="BX21" s="190">
        <v>4.3794997535112269E-2</v>
      </c>
      <c r="BY21" s="276" t="s">
        <v>601</v>
      </c>
      <c r="BZ21" s="190">
        <v>0.27242685912347525</v>
      </c>
      <c r="CA21" s="276" t="s">
        <v>601</v>
      </c>
      <c r="CB21" s="190">
        <v>1.8131211269451469E-2</v>
      </c>
      <c r="CC21" s="276" t="s">
        <v>601</v>
      </c>
      <c r="CD21" s="190">
        <v>8.3838184501608848E-2</v>
      </c>
      <c r="CE21" s="276" t="s">
        <v>601</v>
      </c>
      <c r="CF21" s="190">
        <v>6.2424519956447301E-2</v>
      </c>
      <c r="CG21" s="276" t="s">
        <v>601</v>
      </c>
      <c r="CH21" s="190">
        <v>3.7482294334263158E-2</v>
      </c>
      <c r="CI21" s="276" t="s">
        <v>601</v>
      </c>
      <c r="CJ21" s="190">
        <v>1.5119247992087977E-2</v>
      </c>
      <c r="CK21" s="276" t="s">
        <v>601</v>
      </c>
      <c r="CL21" s="190">
        <v>0.19053620260996182</v>
      </c>
      <c r="CM21" s="276" t="s">
        <v>601</v>
      </c>
      <c r="CN21" s="190" t="s">
        <v>603</v>
      </c>
      <c r="CO21" s="276" t="s">
        <v>601</v>
      </c>
      <c r="CP21" s="190">
        <v>2.1302420771193653E-2</v>
      </c>
      <c r="CQ21" s="276" t="s">
        <v>601</v>
      </c>
      <c r="CR21" s="190">
        <v>7.9048606671731053E-2</v>
      </c>
      <c r="CS21" s="276" t="s">
        <v>601</v>
      </c>
      <c r="CT21" s="190">
        <v>1.776928803222717E-2</v>
      </c>
      <c r="CU21" s="276" t="s">
        <v>601</v>
      </c>
      <c r="CV21" s="190">
        <v>1.5680800467528629E-2</v>
      </c>
      <c r="CW21" s="276" t="s">
        <v>601</v>
      </c>
      <c r="CX21" s="190">
        <v>2.0365992016354358E-2</v>
      </c>
      <c r="CY21" s="276" t="s">
        <v>601</v>
      </c>
      <c r="CZ21" s="190">
        <v>1</v>
      </c>
      <c r="DA21" s="276" t="s">
        <v>601</v>
      </c>
      <c r="DB21" s="190">
        <v>0.79641475031487319</v>
      </c>
      <c r="DC21" s="276" t="s">
        <v>601</v>
      </c>
      <c r="DD21" s="252"/>
    </row>
    <row r="22" spans="1:108" s="120" customFormat="1" ht="12.75" customHeight="1" x14ac:dyDescent="0.25">
      <c r="A22" s="124" t="s">
        <v>93</v>
      </c>
      <c r="B22" s="82">
        <v>125.614</v>
      </c>
      <c r="C22" s="276" t="s">
        <v>601</v>
      </c>
      <c r="D22" s="82">
        <v>37.011000000000003</v>
      </c>
      <c r="E22" s="276" t="s">
        <v>601</v>
      </c>
      <c r="F22" s="82">
        <v>347.12</v>
      </c>
      <c r="G22" s="276" t="s">
        <v>601</v>
      </c>
      <c r="H22" s="82">
        <v>18.942</v>
      </c>
      <c r="I22" s="276" t="s">
        <v>601</v>
      </c>
      <c r="J22" s="82">
        <v>96.628</v>
      </c>
      <c r="K22" s="276" t="s">
        <v>601</v>
      </c>
      <c r="L22" s="82">
        <v>76.266999999999996</v>
      </c>
      <c r="M22" s="276" t="s">
        <v>601</v>
      </c>
      <c r="N22" s="82">
        <v>49.158000000000001</v>
      </c>
      <c r="O22" s="276" t="s">
        <v>601</v>
      </c>
      <c r="P22" s="82">
        <v>14.509</v>
      </c>
      <c r="Q22" s="276" t="s">
        <v>601</v>
      </c>
      <c r="R22" s="82">
        <v>193.70500000000001</v>
      </c>
      <c r="S22" s="276" t="s">
        <v>601</v>
      </c>
      <c r="T22" s="82" t="s">
        <v>602</v>
      </c>
      <c r="U22" s="276" t="s">
        <v>601</v>
      </c>
      <c r="V22" s="82">
        <v>46.435000000000002</v>
      </c>
      <c r="W22" s="276" t="s">
        <v>601</v>
      </c>
      <c r="X22" s="82">
        <v>100.988</v>
      </c>
      <c r="Y22" s="276" t="s">
        <v>601</v>
      </c>
      <c r="Z22" s="82">
        <v>23.17</v>
      </c>
      <c r="AA22" s="276" t="s">
        <v>601</v>
      </c>
      <c r="AB22" s="82">
        <v>16.379000000000001</v>
      </c>
      <c r="AC22" s="276" t="s">
        <v>601</v>
      </c>
      <c r="AD22" s="82">
        <v>21.361999999999998</v>
      </c>
      <c r="AE22" s="276" t="s">
        <v>601</v>
      </c>
      <c r="AF22" s="82">
        <v>1173.7059999999999</v>
      </c>
      <c r="AG22" s="276" t="s">
        <v>601</v>
      </c>
      <c r="AH22" s="82">
        <v>925.50300000000004</v>
      </c>
      <c r="AI22" s="276" t="s">
        <v>601</v>
      </c>
      <c r="AJ22" s="251"/>
      <c r="AK22" s="124" t="s">
        <v>93</v>
      </c>
      <c r="AL22" s="190">
        <v>0.13782858385115673</v>
      </c>
      <c r="AM22" s="268" t="s">
        <v>601</v>
      </c>
      <c r="AN22" s="190">
        <v>7.9522862823061622E-3</v>
      </c>
      <c r="AO22" s="268" t="s">
        <v>601</v>
      </c>
      <c r="AP22" s="190">
        <v>5.6826658141906808E-2</v>
      </c>
      <c r="AQ22" s="276" t="s">
        <v>601</v>
      </c>
      <c r="AR22" s="190">
        <v>0.23949744797801334</v>
      </c>
      <c r="AS22" s="268" t="s">
        <v>601</v>
      </c>
      <c r="AT22" s="190">
        <v>-9.8333426646511027E-2</v>
      </c>
      <c r="AU22" s="268" t="s">
        <v>601</v>
      </c>
      <c r="AV22" s="190">
        <v>0.32532235081500016</v>
      </c>
      <c r="AW22" s="276" t="s">
        <v>601</v>
      </c>
      <c r="AX22" s="190">
        <v>0.51919154459484518</v>
      </c>
      <c r="AY22" s="268" t="s">
        <v>601</v>
      </c>
      <c r="AZ22" s="190">
        <v>0.16519434628975266</v>
      </c>
      <c r="BA22" s="268" t="s">
        <v>601</v>
      </c>
      <c r="BB22" s="190">
        <v>7.1673582295988941E-2</v>
      </c>
      <c r="BC22" s="276" t="s">
        <v>601</v>
      </c>
      <c r="BD22" s="190" t="s">
        <v>603</v>
      </c>
      <c r="BE22" s="268" t="s">
        <v>601</v>
      </c>
      <c r="BF22" s="190">
        <v>0.21902236690118659</v>
      </c>
      <c r="BG22" s="268" t="s">
        <v>601</v>
      </c>
      <c r="BH22" s="190">
        <v>0.6116563731826814</v>
      </c>
      <c r="BI22" s="276" t="s">
        <v>601</v>
      </c>
      <c r="BJ22" s="190">
        <v>6.2649055219225827E-2</v>
      </c>
      <c r="BK22" s="268" t="s">
        <v>601</v>
      </c>
      <c r="BL22" s="190">
        <v>-0.1552862300154719</v>
      </c>
      <c r="BM22" s="268" t="s">
        <v>601</v>
      </c>
      <c r="BN22" s="190">
        <v>-7.4917720422657194E-2</v>
      </c>
      <c r="BO22" s="276" t="s">
        <v>601</v>
      </c>
      <c r="BP22" s="190">
        <v>0.11866968865743167</v>
      </c>
      <c r="BQ22" s="268" t="s">
        <v>601</v>
      </c>
      <c r="BR22" s="190">
        <v>8.4499268800269978E-2</v>
      </c>
      <c r="BS22" s="276" t="s">
        <v>601</v>
      </c>
      <c r="BT22" s="136"/>
      <c r="BU22" s="124" t="s">
        <v>93</v>
      </c>
      <c r="BV22" s="190">
        <v>0.10702339427420497</v>
      </c>
      <c r="BW22" s="276" t="s">
        <v>601</v>
      </c>
      <c r="BX22" s="190">
        <v>3.1533450455224737E-2</v>
      </c>
      <c r="BY22" s="276" t="s">
        <v>601</v>
      </c>
      <c r="BZ22" s="190">
        <v>0.29574697581847587</v>
      </c>
      <c r="CA22" s="276" t="s">
        <v>601</v>
      </c>
      <c r="CB22" s="190">
        <v>1.6138624152896894E-2</v>
      </c>
      <c r="CC22" s="276" t="s">
        <v>601</v>
      </c>
      <c r="CD22" s="190">
        <v>8.2327260830224958E-2</v>
      </c>
      <c r="CE22" s="276" t="s">
        <v>601</v>
      </c>
      <c r="CF22" s="190">
        <v>6.4979645669358432E-2</v>
      </c>
      <c r="CG22" s="276" t="s">
        <v>601</v>
      </c>
      <c r="CH22" s="190">
        <v>4.1882720204207871E-2</v>
      </c>
      <c r="CI22" s="276" t="s">
        <v>601</v>
      </c>
      <c r="CJ22" s="190">
        <v>1.2361698755906507E-2</v>
      </c>
      <c r="CK22" s="276" t="s">
        <v>601</v>
      </c>
      <c r="CL22" s="190">
        <v>0.16503707061223172</v>
      </c>
      <c r="CM22" s="276" t="s">
        <v>601</v>
      </c>
      <c r="CN22" s="190" t="s">
        <v>603</v>
      </c>
      <c r="CO22" s="276" t="s">
        <v>601</v>
      </c>
      <c r="CP22" s="190">
        <v>3.9562718432043467E-2</v>
      </c>
      <c r="CQ22" s="276" t="s">
        <v>601</v>
      </c>
      <c r="CR22" s="190">
        <v>8.6041990072471305E-2</v>
      </c>
      <c r="CS22" s="276" t="s">
        <v>601</v>
      </c>
      <c r="CT22" s="190">
        <v>1.9740889115332123E-2</v>
      </c>
      <c r="CU22" s="276" t="s">
        <v>601</v>
      </c>
      <c r="CV22" s="190">
        <v>1.3954942719897489E-2</v>
      </c>
      <c r="CW22" s="276" t="s">
        <v>601</v>
      </c>
      <c r="CX22" s="190">
        <v>1.8200469282767577E-2</v>
      </c>
      <c r="CY22" s="276" t="s">
        <v>601</v>
      </c>
      <c r="CZ22" s="190">
        <v>1</v>
      </c>
      <c r="DA22" s="276" t="s">
        <v>601</v>
      </c>
      <c r="DB22" s="190">
        <v>0.78853051786392858</v>
      </c>
      <c r="DC22" s="276" t="s">
        <v>601</v>
      </c>
      <c r="DD22" s="252"/>
    </row>
    <row r="23" spans="1:108" s="120" customFormat="1" ht="12.75" customHeight="1" x14ac:dyDescent="0.25">
      <c r="A23" s="124" t="s">
        <v>94</v>
      </c>
      <c r="B23" s="82">
        <v>74.010000000000005</v>
      </c>
      <c r="C23" s="276" t="s">
        <v>601</v>
      </c>
      <c r="D23" s="82">
        <v>26.021999999999998</v>
      </c>
      <c r="E23" s="276" t="s">
        <v>601</v>
      </c>
      <c r="F23" s="82">
        <v>177.77699999999999</v>
      </c>
      <c r="G23" s="276" t="s">
        <v>601</v>
      </c>
      <c r="H23" s="82">
        <v>14.452999999999999</v>
      </c>
      <c r="I23" s="276" t="s">
        <v>601</v>
      </c>
      <c r="J23" s="82">
        <v>74.025999999999996</v>
      </c>
      <c r="K23" s="276" t="s">
        <v>601</v>
      </c>
      <c r="L23" s="82">
        <v>45.152000000000001</v>
      </c>
      <c r="M23" s="276" t="s">
        <v>601</v>
      </c>
      <c r="N23" s="82">
        <v>21.5</v>
      </c>
      <c r="O23" s="276" t="s">
        <v>601</v>
      </c>
      <c r="P23" s="82">
        <v>9.859</v>
      </c>
      <c r="Q23" s="276" t="s">
        <v>601</v>
      </c>
      <c r="R23" s="82">
        <v>119.72</v>
      </c>
      <c r="S23" s="276" t="s">
        <v>601</v>
      </c>
      <c r="T23" s="82" t="s">
        <v>602</v>
      </c>
      <c r="U23" s="276" t="s">
        <v>601</v>
      </c>
      <c r="V23" s="82">
        <v>19.216999999999999</v>
      </c>
      <c r="W23" s="276" t="s">
        <v>601</v>
      </c>
      <c r="X23" s="82">
        <v>84.412000000000006</v>
      </c>
      <c r="Y23" s="276" t="s">
        <v>601</v>
      </c>
      <c r="Z23" s="82">
        <v>14.808</v>
      </c>
      <c r="AA23" s="276" t="s">
        <v>601</v>
      </c>
      <c r="AB23" s="82">
        <v>11.603</v>
      </c>
      <c r="AC23" s="276" t="s">
        <v>601</v>
      </c>
      <c r="AD23" s="82">
        <v>12.438000000000001</v>
      </c>
      <c r="AE23" s="276" t="s">
        <v>601</v>
      </c>
      <c r="AF23" s="82">
        <v>706.96299999999997</v>
      </c>
      <c r="AG23" s="276" t="s">
        <v>601</v>
      </c>
      <c r="AH23" s="82">
        <v>538.20699999999999</v>
      </c>
      <c r="AI23" s="276" t="s">
        <v>601</v>
      </c>
      <c r="AJ23" s="251"/>
      <c r="AK23" s="124" t="s">
        <v>94</v>
      </c>
      <c r="AL23" s="190">
        <v>0.17526559001476824</v>
      </c>
      <c r="AM23" s="268" t="s">
        <v>601</v>
      </c>
      <c r="AN23" s="190">
        <v>2.2234443746071652E-2</v>
      </c>
      <c r="AO23" s="268" t="s">
        <v>601</v>
      </c>
      <c r="AP23" s="190">
        <v>2.0404137192458361E-3</v>
      </c>
      <c r="AQ23" s="276" t="s">
        <v>601</v>
      </c>
      <c r="AR23" s="190">
        <v>0.50756232398039014</v>
      </c>
      <c r="AS23" s="268" t="s">
        <v>601</v>
      </c>
      <c r="AT23" s="190">
        <v>6.1883176497590085E-2</v>
      </c>
      <c r="AU23" s="268" t="s">
        <v>601</v>
      </c>
      <c r="AV23" s="190">
        <v>0.31961655365910685</v>
      </c>
      <c r="AW23" s="276" t="s">
        <v>601</v>
      </c>
      <c r="AX23" s="190">
        <v>0.15865488251778401</v>
      </c>
      <c r="AY23" s="268" t="s">
        <v>601</v>
      </c>
      <c r="AZ23" s="190">
        <v>0.1034135422495803</v>
      </c>
      <c r="BA23" s="268" t="s">
        <v>601</v>
      </c>
      <c r="BB23" s="190">
        <v>0.12269777561048802</v>
      </c>
      <c r="BC23" s="276" t="s">
        <v>601</v>
      </c>
      <c r="BD23" s="190" t="s">
        <v>603</v>
      </c>
      <c r="BE23" s="268" t="s">
        <v>601</v>
      </c>
      <c r="BF23" s="190">
        <v>1.0294645685922483</v>
      </c>
      <c r="BG23" s="268" t="s">
        <v>601</v>
      </c>
      <c r="BH23" s="190">
        <v>0.57605631173098826</v>
      </c>
      <c r="BI23" s="276" t="s">
        <v>601</v>
      </c>
      <c r="BJ23" s="190">
        <v>-0.23967960566851509</v>
      </c>
      <c r="BK23" s="268" t="s">
        <v>601</v>
      </c>
      <c r="BL23" s="190">
        <v>-0.1912594967589043</v>
      </c>
      <c r="BM23" s="268" t="s">
        <v>601</v>
      </c>
      <c r="BN23" s="190">
        <v>-0.36372007366482506</v>
      </c>
      <c r="BO23" s="276" t="s">
        <v>601</v>
      </c>
      <c r="BP23" s="190">
        <v>0.12005671871162971</v>
      </c>
      <c r="BQ23" s="268" t="s">
        <v>601</v>
      </c>
      <c r="BR23" s="190">
        <v>8.7365949846857555E-2</v>
      </c>
      <c r="BS23" s="276" t="s">
        <v>601</v>
      </c>
      <c r="BT23" s="136"/>
      <c r="BU23" s="124" t="s">
        <v>94</v>
      </c>
      <c r="BV23" s="190">
        <v>0.10468723257087006</v>
      </c>
      <c r="BW23" s="276" t="s">
        <v>601</v>
      </c>
      <c r="BX23" s="190">
        <v>3.68081497900173E-2</v>
      </c>
      <c r="BY23" s="276" t="s">
        <v>601</v>
      </c>
      <c r="BZ23" s="190">
        <v>0.25146577685112231</v>
      </c>
      <c r="CA23" s="276" t="s">
        <v>601</v>
      </c>
      <c r="CB23" s="190">
        <v>2.0443785601226654E-2</v>
      </c>
      <c r="CC23" s="276" t="s">
        <v>601</v>
      </c>
      <c r="CD23" s="190">
        <v>0.10470986458980173</v>
      </c>
      <c r="CE23" s="276" t="s">
        <v>601</v>
      </c>
      <c r="CF23" s="190">
        <v>6.3867557425211788E-2</v>
      </c>
      <c r="CG23" s="276" t="s">
        <v>601</v>
      </c>
      <c r="CH23" s="190">
        <v>3.0411775439450155E-2</v>
      </c>
      <c r="CI23" s="276" t="s">
        <v>601</v>
      </c>
      <c r="CJ23" s="190">
        <v>1.3945567165466934E-2</v>
      </c>
      <c r="CK23" s="276" t="s">
        <v>601</v>
      </c>
      <c r="CL23" s="190">
        <v>0.16934408165632431</v>
      </c>
      <c r="CM23" s="276" t="s">
        <v>601</v>
      </c>
      <c r="CN23" s="190" t="s">
        <v>603</v>
      </c>
      <c r="CO23" s="276" t="s">
        <v>601</v>
      </c>
      <c r="CP23" s="190">
        <v>2.7182469238135516E-2</v>
      </c>
      <c r="CQ23" s="276" t="s">
        <v>601</v>
      </c>
      <c r="CR23" s="190">
        <v>0.11940087387883101</v>
      </c>
      <c r="CS23" s="276" t="s">
        <v>601</v>
      </c>
      <c r="CT23" s="190">
        <v>2.0945933521273392E-2</v>
      </c>
      <c r="CU23" s="276" t="s">
        <v>601</v>
      </c>
      <c r="CV23" s="190">
        <v>1.6412457229020471E-2</v>
      </c>
      <c r="CW23" s="276" t="s">
        <v>601</v>
      </c>
      <c r="CX23" s="190">
        <v>1.7593565717017725E-2</v>
      </c>
      <c r="CY23" s="276" t="s">
        <v>601</v>
      </c>
      <c r="CZ23" s="190">
        <v>1</v>
      </c>
      <c r="DA23" s="276" t="s">
        <v>601</v>
      </c>
      <c r="DB23" s="190">
        <v>0.76129443832279764</v>
      </c>
      <c r="DC23" s="276" t="s">
        <v>601</v>
      </c>
      <c r="DD23" s="252"/>
    </row>
    <row r="24" spans="1:108" s="120" customFormat="1" ht="12.75" customHeight="1" x14ac:dyDescent="0.25">
      <c r="A24" s="184" t="s">
        <v>95</v>
      </c>
      <c r="B24" s="186">
        <v>70.119</v>
      </c>
      <c r="C24" s="278" t="s">
        <v>601</v>
      </c>
      <c r="D24" s="186">
        <v>27.001000000000001</v>
      </c>
      <c r="E24" s="278" t="s">
        <v>601</v>
      </c>
      <c r="F24" s="186">
        <v>240.678</v>
      </c>
      <c r="G24" s="278" t="s">
        <v>601</v>
      </c>
      <c r="H24" s="186">
        <v>13.39</v>
      </c>
      <c r="I24" s="278" t="s">
        <v>601</v>
      </c>
      <c r="J24" s="186">
        <v>83.932000000000002</v>
      </c>
      <c r="K24" s="278" t="s">
        <v>601</v>
      </c>
      <c r="L24" s="186">
        <v>36.621000000000002</v>
      </c>
      <c r="M24" s="278" t="s">
        <v>601</v>
      </c>
      <c r="N24" s="186">
        <v>15.956</v>
      </c>
      <c r="O24" s="278" t="s">
        <v>601</v>
      </c>
      <c r="P24" s="186">
        <v>13.824999999999999</v>
      </c>
      <c r="Q24" s="278" t="s">
        <v>601</v>
      </c>
      <c r="R24" s="186">
        <v>134.02099999999999</v>
      </c>
      <c r="S24" s="278" t="s">
        <v>601</v>
      </c>
      <c r="T24" s="186" t="s">
        <v>602</v>
      </c>
      <c r="U24" s="278" t="s">
        <v>601</v>
      </c>
      <c r="V24" s="186">
        <v>23.721</v>
      </c>
      <c r="W24" s="278" t="s">
        <v>601</v>
      </c>
      <c r="X24" s="186">
        <v>83.655000000000001</v>
      </c>
      <c r="Y24" s="278" t="s">
        <v>601</v>
      </c>
      <c r="Z24" s="186">
        <v>9.9870000000000001</v>
      </c>
      <c r="AA24" s="278" t="s">
        <v>601</v>
      </c>
      <c r="AB24" s="186">
        <v>13.691000000000001</v>
      </c>
      <c r="AC24" s="278" t="s">
        <v>601</v>
      </c>
      <c r="AD24" s="186">
        <v>21.039000000000001</v>
      </c>
      <c r="AE24" s="278" t="s">
        <v>601</v>
      </c>
      <c r="AF24" s="186">
        <v>790.78300000000002</v>
      </c>
      <c r="AG24" s="278" t="s">
        <v>601</v>
      </c>
      <c r="AH24" s="186">
        <v>608.32799999999997</v>
      </c>
      <c r="AI24" s="278" t="s">
        <v>601</v>
      </c>
      <c r="AJ24" s="251"/>
      <c r="AK24" s="184" t="s">
        <v>95</v>
      </c>
      <c r="AL24" s="192">
        <v>0.11391942555760311</v>
      </c>
      <c r="AM24" s="269" t="s">
        <v>601</v>
      </c>
      <c r="AN24" s="192">
        <v>3.0769230769230771E-2</v>
      </c>
      <c r="AO24" s="269" t="s">
        <v>601</v>
      </c>
      <c r="AP24" s="192">
        <v>-5.9006138327403528E-2</v>
      </c>
      <c r="AQ24" s="278" t="s">
        <v>601</v>
      </c>
      <c r="AR24" s="192">
        <v>0.71140081799591004</v>
      </c>
      <c r="AS24" s="269" t="s">
        <v>601</v>
      </c>
      <c r="AT24" s="192">
        <v>0.12834576863614977</v>
      </c>
      <c r="AU24" s="269" t="s">
        <v>601</v>
      </c>
      <c r="AV24" s="192">
        <v>0.56252933395912441</v>
      </c>
      <c r="AW24" s="278" t="s">
        <v>601</v>
      </c>
      <c r="AX24" s="192">
        <v>0.22006423000458786</v>
      </c>
      <c r="AY24" s="269" t="s">
        <v>601</v>
      </c>
      <c r="AZ24" s="192">
        <v>0.57531905195989064</v>
      </c>
      <c r="BA24" s="269" t="s">
        <v>601</v>
      </c>
      <c r="BB24" s="192">
        <v>0.23576328698410356</v>
      </c>
      <c r="BC24" s="278" t="s">
        <v>601</v>
      </c>
      <c r="BD24" s="192" t="s">
        <v>603</v>
      </c>
      <c r="BE24" s="269" t="s">
        <v>601</v>
      </c>
      <c r="BF24" s="192">
        <v>0.11136619190404798</v>
      </c>
      <c r="BG24" s="269" t="s">
        <v>601</v>
      </c>
      <c r="BH24" s="192">
        <v>0.1721311475409836</v>
      </c>
      <c r="BI24" s="278" t="s">
        <v>601</v>
      </c>
      <c r="BJ24" s="192">
        <v>-0.38268018296451972</v>
      </c>
      <c r="BK24" s="269" t="s">
        <v>601</v>
      </c>
      <c r="BL24" s="192">
        <v>-0.2294574515983791</v>
      </c>
      <c r="BM24" s="269" t="s">
        <v>601</v>
      </c>
      <c r="BN24" s="192">
        <v>-0.14203572302422315</v>
      </c>
      <c r="BO24" s="278" t="s">
        <v>601</v>
      </c>
      <c r="BP24" s="192">
        <v>7.7491684959075421E-2</v>
      </c>
      <c r="BQ24" s="269" t="s">
        <v>601</v>
      </c>
      <c r="BR24" s="192">
        <v>7.8089195679335061E-2</v>
      </c>
      <c r="BS24" s="278" t="s">
        <v>601</v>
      </c>
      <c r="BT24" s="136"/>
      <c r="BU24" s="184" t="s">
        <v>95</v>
      </c>
      <c r="BV24" s="192">
        <v>8.8670343191495013E-2</v>
      </c>
      <c r="BW24" s="278" t="s">
        <v>601</v>
      </c>
      <c r="BX24" s="192">
        <v>3.4144638921170534E-2</v>
      </c>
      <c r="BY24" s="278" t="s">
        <v>601</v>
      </c>
      <c r="BZ24" s="192">
        <v>0.30435403897150037</v>
      </c>
      <c r="CA24" s="278" t="s">
        <v>601</v>
      </c>
      <c r="CB24" s="192">
        <v>1.693258453962718E-2</v>
      </c>
      <c r="CC24" s="278" t="s">
        <v>601</v>
      </c>
      <c r="CD24" s="192">
        <v>0.10613784059596627</v>
      </c>
      <c r="CE24" s="278" t="s">
        <v>601</v>
      </c>
      <c r="CF24" s="192">
        <v>4.6309796745757054E-2</v>
      </c>
      <c r="CG24" s="278" t="s">
        <v>601</v>
      </c>
      <c r="CH24" s="192">
        <v>2.0177469672463873E-2</v>
      </c>
      <c r="CI24" s="278" t="s">
        <v>601</v>
      </c>
      <c r="CJ24" s="192">
        <v>1.7482672237516487E-2</v>
      </c>
      <c r="CK24" s="278" t="s">
        <v>601</v>
      </c>
      <c r="CL24" s="192">
        <v>0.16947885829614442</v>
      </c>
      <c r="CM24" s="278" t="s">
        <v>601</v>
      </c>
      <c r="CN24" s="192" t="s">
        <v>603</v>
      </c>
      <c r="CO24" s="278" t="s">
        <v>601</v>
      </c>
      <c r="CP24" s="192">
        <v>2.9996851222143114E-2</v>
      </c>
      <c r="CQ24" s="278" t="s">
        <v>601</v>
      </c>
      <c r="CR24" s="192">
        <v>0.10578755486650573</v>
      </c>
      <c r="CS24" s="278" t="s">
        <v>601</v>
      </c>
      <c r="CT24" s="192">
        <v>1.2629254801886232E-2</v>
      </c>
      <c r="CU24" s="278" t="s">
        <v>601</v>
      </c>
      <c r="CV24" s="192">
        <v>1.7313219935178172E-2</v>
      </c>
      <c r="CW24" s="278" t="s">
        <v>601</v>
      </c>
      <c r="CX24" s="192">
        <v>2.6605276036535942E-2</v>
      </c>
      <c r="CY24" s="278" t="s">
        <v>601</v>
      </c>
      <c r="CZ24" s="192">
        <v>1</v>
      </c>
      <c r="DA24" s="278" t="s">
        <v>601</v>
      </c>
      <c r="DB24" s="192">
        <v>0.76927298639449759</v>
      </c>
      <c r="DC24" s="278" t="s">
        <v>601</v>
      </c>
      <c r="DD24" s="252"/>
    </row>
    <row r="25" spans="1:108" s="120" customFormat="1" ht="12.75" customHeight="1" x14ac:dyDescent="0.25">
      <c r="A25" s="124" t="s">
        <v>100</v>
      </c>
      <c r="B25" s="82">
        <v>42.124000000000002</v>
      </c>
      <c r="C25" s="276" t="s">
        <v>601</v>
      </c>
      <c r="D25" s="82">
        <v>16.399999999999999</v>
      </c>
      <c r="E25" s="276" t="s">
        <v>601</v>
      </c>
      <c r="F25" s="82">
        <v>137.07300000000001</v>
      </c>
      <c r="G25" s="276" t="s">
        <v>601</v>
      </c>
      <c r="H25" s="82">
        <v>14.042</v>
      </c>
      <c r="I25" s="276" t="s">
        <v>601</v>
      </c>
      <c r="J25" s="82">
        <v>65.783000000000001</v>
      </c>
      <c r="K25" s="276" t="s">
        <v>601</v>
      </c>
      <c r="L25" s="82">
        <v>25.681999999999999</v>
      </c>
      <c r="M25" s="276" t="s">
        <v>601</v>
      </c>
      <c r="N25" s="82">
        <v>15.329000000000001</v>
      </c>
      <c r="O25" s="276" t="s">
        <v>601</v>
      </c>
      <c r="P25" s="82">
        <v>10.087</v>
      </c>
      <c r="Q25" s="276" t="s">
        <v>601</v>
      </c>
      <c r="R25" s="82">
        <v>92.28</v>
      </c>
      <c r="S25" s="276" t="s">
        <v>601</v>
      </c>
      <c r="T25" s="82" t="s">
        <v>602</v>
      </c>
      <c r="U25" s="276" t="s">
        <v>601</v>
      </c>
      <c r="V25" s="82">
        <v>14.452999999999999</v>
      </c>
      <c r="W25" s="276" t="s">
        <v>601</v>
      </c>
      <c r="X25" s="82">
        <v>88.061000000000007</v>
      </c>
      <c r="Y25" s="276" t="s">
        <v>601</v>
      </c>
      <c r="Z25" s="82">
        <v>11.993</v>
      </c>
      <c r="AA25" s="276" t="s">
        <v>601</v>
      </c>
      <c r="AB25" s="82">
        <v>15.923999999999999</v>
      </c>
      <c r="AC25" s="276" t="s">
        <v>601</v>
      </c>
      <c r="AD25" s="82">
        <v>22.898</v>
      </c>
      <c r="AE25" s="276" t="s">
        <v>601</v>
      </c>
      <c r="AF25" s="82">
        <v>579.12199999999996</v>
      </c>
      <c r="AG25" s="276" t="s">
        <v>601</v>
      </c>
      <c r="AH25" s="82">
        <v>394.67099999999999</v>
      </c>
      <c r="AI25" s="276" t="s">
        <v>601</v>
      </c>
      <c r="AJ25" s="251"/>
      <c r="AK25" s="124" t="s">
        <v>100</v>
      </c>
      <c r="AL25" s="190">
        <v>0.11180320945945958</v>
      </c>
      <c r="AM25" s="268" t="s">
        <v>601</v>
      </c>
      <c r="AN25" s="190">
        <v>0.15387321466263276</v>
      </c>
      <c r="AO25" s="268" t="s">
        <v>601</v>
      </c>
      <c r="AP25" s="190">
        <v>-8.3198888752234121E-3</v>
      </c>
      <c r="AQ25" s="276" t="s">
        <v>601</v>
      </c>
      <c r="AR25" s="190">
        <v>0.92540792540792538</v>
      </c>
      <c r="AS25" s="268" t="s">
        <v>601</v>
      </c>
      <c r="AT25" s="190">
        <v>0.27503731126315578</v>
      </c>
      <c r="AU25" s="268" t="s">
        <v>601</v>
      </c>
      <c r="AV25" s="190">
        <v>0.37410379882289979</v>
      </c>
      <c r="AW25" s="276" t="s">
        <v>601</v>
      </c>
      <c r="AX25" s="190">
        <v>0.40865649696746931</v>
      </c>
      <c r="AY25" s="268" t="s">
        <v>601</v>
      </c>
      <c r="AZ25" s="190">
        <v>0.27280757097791797</v>
      </c>
      <c r="BA25" s="268" t="s">
        <v>601</v>
      </c>
      <c r="BB25" s="190">
        <v>9.669138619509407E-2</v>
      </c>
      <c r="BC25" s="276" t="s">
        <v>601</v>
      </c>
      <c r="BD25" s="190" t="s">
        <v>603</v>
      </c>
      <c r="BE25" s="268" t="s">
        <v>601</v>
      </c>
      <c r="BF25" s="190">
        <v>0.31474574729373228</v>
      </c>
      <c r="BG25" s="268" t="s">
        <v>601</v>
      </c>
      <c r="BH25" s="190">
        <v>0.3517483805605871</v>
      </c>
      <c r="BI25" s="276" t="s">
        <v>601</v>
      </c>
      <c r="BJ25" s="190">
        <v>-0.350606454407624</v>
      </c>
      <c r="BK25" s="268" t="s">
        <v>601</v>
      </c>
      <c r="BL25" s="190">
        <v>-0.1790906278997835</v>
      </c>
      <c r="BM25" s="268" t="s">
        <v>601</v>
      </c>
      <c r="BN25" s="190">
        <v>5.0849013308857299E-2</v>
      </c>
      <c r="BO25" s="276" t="s">
        <v>601</v>
      </c>
      <c r="BP25" s="190">
        <v>0.12821322049681577</v>
      </c>
      <c r="BQ25" s="268" t="s">
        <v>601</v>
      </c>
      <c r="BR25" s="190">
        <v>0.10977046562045704</v>
      </c>
      <c r="BS25" s="276" t="s">
        <v>601</v>
      </c>
      <c r="BT25" s="136"/>
      <c r="BU25" s="124" t="s">
        <v>100</v>
      </c>
      <c r="BV25" s="190">
        <v>7.2737696029506749E-2</v>
      </c>
      <c r="BW25" s="276" t="s">
        <v>601</v>
      </c>
      <c r="BX25" s="190">
        <v>2.8318730768300979E-2</v>
      </c>
      <c r="BY25" s="276" t="s">
        <v>601</v>
      </c>
      <c r="BZ25" s="190">
        <v>0.23669105991483663</v>
      </c>
      <c r="CA25" s="276" t="s">
        <v>601</v>
      </c>
      <c r="CB25" s="190">
        <v>2.4247049844419659E-2</v>
      </c>
      <c r="CC25" s="276" t="s">
        <v>601</v>
      </c>
      <c r="CD25" s="190">
        <v>0.11359091866653315</v>
      </c>
      <c r="CE25" s="276" t="s">
        <v>601</v>
      </c>
      <c r="CF25" s="190">
        <v>4.4346441682408887E-2</v>
      </c>
      <c r="CG25" s="276" t="s">
        <v>601</v>
      </c>
      <c r="CH25" s="190">
        <v>2.6469379508980838E-2</v>
      </c>
      <c r="CI25" s="276" t="s">
        <v>601</v>
      </c>
      <c r="CJ25" s="190">
        <v>1.7417746174381219E-2</v>
      </c>
      <c r="CK25" s="276" t="s">
        <v>601</v>
      </c>
      <c r="CL25" s="190">
        <v>0.15934466312797652</v>
      </c>
      <c r="CM25" s="276" t="s">
        <v>601</v>
      </c>
      <c r="CN25" s="190" t="s">
        <v>603</v>
      </c>
      <c r="CO25" s="276" t="s">
        <v>601</v>
      </c>
      <c r="CP25" s="190">
        <v>2.4956744865503297E-2</v>
      </c>
      <c r="CQ25" s="276" t="s">
        <v>601</v>
      </c>
      <c r="CR25" s="190">
        <v>0.15205949696264348</v>
      </c>
      <c r="CS25" s="276" t="s">
        <v>601</v>
      </c>
      <c r="CT25" s="190">
        <v>2.0708935250258152E-2</v>
      </c>
      <c r="CU25" s="276" t="s">
        <v>601</v>
      </c>
      <c r="CV25" s="190">
        <v>2.7496796875269805E-2</v>
      </c>
      <c r="CW25" s="276" t="s">
        <v>601</v>
      </c>
      <c r="CX25" s="190">
        <v>3.9539164459302188E-2</v>
      </c>
      <c r="CY25" s="276" t="s">
        <v>601</v>
      </c>
      <c r="CZ25" s="190">
        <v>1</v>
      </c>
      <c r="DA25" s="276" t="s">
        <v>601</v>
      </c>
      <c r="DB25" s="190">
        <v>0.68149888969854366</v>
      </c>
      <c r="DC25" s="276" t="s">
        <v>601</v>
      </c>
      <c r="DD25" s="252"/>
    </row>
    <row r="26" spans="1:108" s="120" customFormat="1" ht="12.75" customHeight="1" x14ac:dyDescent="0.25">
      <c r="A26" s="124" t="s">
        <v>101</v>
      </c>
      <c r="B26" s="82">
        <v>68.783000000000001</v>
      </c>
      <c r="C26" s="276" t="s">
        <v>601</v>
      </c>
      <c r="D26" s="82">
        <v>23.067</v>
      </c>
      <c r="E26" s="276" t="s">
        <v>601</v>
      </c>
      <c r="F26" s="82">
        <v>269.63200000000001</v>
      </c>
      <c r="G26" s="276" t="s">
        <v>601</v>
      </c>
      <c r="H26" s="82">
        <v>17.204999999999998</v>
      </c>
      <c r="I26" s="276" t="s">
        <v>601</v>
      </c>
      <c r="J26" s="82">
        <v>71.768000000000001</v>
      </c>
      <c r="K26" s="276" t="s">
        <v>601</v>
      </c>
      <c r="L26" s="82">
        <v>32.029000000000003</v>
      </c>
      <c r="M26" s="276" t="s">
        <v>601</v>
      </c>
      <c r="N26" s="82">
        <v>19.677</v>
      </c>
      <c r="O26" s="276" t="s">
        <v>601</v>
      </c>
      <c r="P26" s="82">
        <v>20.138999999999999</v>
      </c>
      <c r="Q26" s="276" t="s">
        <v>601</v>
      </c>
      <c r="R26" s="82">
        <v>127.003</v>
      </c>
      <c r="S26" s="276" t="s">
        <v>601</v>
      </c>
      <c r="T26" s="82" t="s">
        <v>602</v>
      </c>
      <c r="U26" s="276" t="s">
        <v>601</v>
      </c>
      <c r="V26" s="82">
        <v>18.042999999999999</v>
      </c>
      <c r="W26" s="276" t="s">
        <v>601</v>
      </c>
      <c r="X26" s="82">
        <v>70.540000000000006</v>
      </c>
      <c r="Y26" s="276" t="s">
        <v>601</v>
      </c>
      <c r="Z26" s="82">
        <v>8.2159999999999993</v>
      </c>
      <c r="AA26" s="276" t="s">
        <v>601</v>
      </c>
      <c r="AB26" s="82">
        <v>12.619</v>
      </c>
      <c r="AC26" s="276" t="s">
        <v>601</v>
      </c>
      <c r="AD26" s="82">
        <v>22.317</v>
      </c>
      <c r="AE26" s="276" t="s">
        <v>601</v>
      </c>
      <c r="AF26" s="82">
        <v>786.19899999999996</v>
      </c>
      <c r="AG26" s="276" t="s">
        <v>601</v>
      </c>
      <c r="AH26" s="82">
        <v>611.95899999999995</v>
      </c>
      <c r="AI26" s="276" t="s">
        <v>601</v>
      </c>
      <c r="AJ26" s="251"/>
      <c r="AK26" s="124" t="s">
        <v>101</v>
      </c>
      <c r="AL26" s="190">
        <v>0.16630775752437474</v>
      </c>
      <c r="AM26" s="268" t="s">
        <v>601</v>
      </c>
      <c r="AN26" s="190">
        <v>-2.0384762390113408E-2</v>
      </c>
      <c r="AO26" s="268" t="s">
        <v>601</v>
      </c>
      <c r="AP26" s="190">
        <v>0.35455349248452689</v>
      </c>
      <c r="AQ26" s="276" t="s">
        <v>601</v>
      </c>
      <c r="AR26" s="190">
        <v>0.54596100278551518</v>
      </c>
      <c r="AS26" s="268" t="s">
        <v>601</v>
      </c>
      <c r="AT26" s="190">
        <v>0.16809895833333338</v>
      </c>
      <c r="AU26" s="268" t="s">
        <v>601</v>
      </c>
      <c r="AV26" s="190">
        <v>0.11420719404438896</v>
      </c>
      <c r="AW26" s="276" t="s">
        <v>601</v>
      </c>
      <c r="AX26" s="190">
        <v>0.35806473876734063</v>
      </c>
      <c r="AY26" s="268" t="s">
        <v>601</v>
      </c>
      <c r="AZ26" s="190">
        <v>0.63691782492075089</v>
      </c>
      <c r="BA26" s="268" t="s">
        <v>601</v>
      </c>
      <c r="BB26" s="190">
        <v>-1.0556412533694853E-2</v>
      </c>
      <c r="BC26" s="276" t="s">
        <v>601</v>
      </c>
      <c r="BD26" s="190" t="s">
        <v>603</v>
      </c>
      <c r="BE26" s="268" t="s">
        <v>601</v>
      </c>
      <c r="BF26" s="190">
        <v>0.14558730158730154</v>
      </c>
      <c r="BG26" s="268" t="s">
        <v>601</v>
      </c>
      <c r="BH26" s="190">
        <v>6.8043484843896662E-2</v>
      </c>
      <c r="BI26" s="276" t="s">
        <v>601</v>
      </c>
      <c r="BJ26" s="190">
        <v>-0.40968529961201322</v>
      </c>
      <c r="BK26" s="268" t="s">
        <v>601</v>
      </c>
      <c r="BL26" s="190">
        <v>5.5629914672912756E-2</v>
      </c>
      <c r="BM26" s="268" t="s">
        <v>601</v>
      </c>
      <c r="BN26" s="190">
        <v>-0.20659129692832764</v>
      </c>
      <c r="BO26" s="276" t="s">
        <v>601</v>
      </c>
      <c r="BP26" s="190">
        <v>0.15881983586067022</v>
      </c>
      <c r="BQ26" s="268" t="s">
        <v>601</v>
      </c>
      <c r="BR26" s="190">
        <v>0.18916812893622562</v>
      </c>
      <c r="BS26" s="276" t="s">
        <v>601</v>
      </c>
      <c r="BT26" s="136"/>
      <c r="BU26" s="124" t="s">
        <v>101</v>
      </c>
      <c r="BV26" s="190">
        <v>8.7488027840279634E-2</v>
      </c>
      <c r="BW26" s="276" t="s">
        <v>601</v>
      </c>
      <c r="BX26" s="190">
        <v>2.9339899948995104E-2</v>
      </c>
      <c r="BY26" s="276" t="s">
        <v>601</v>
      </c>
      <c r="BZ26" s="190">
        <v>0.34295642706235957</v>
      </c>
      <c r="CA26" s="276" t="s">
        <v>601</v>
      </c>
      <c r="CB26" s="190">
        <v>2.1883772429117817E-2</v>
      </c>
      <c r="CC26" s="276" t="s">
        <v>601</v>
      </c>
      <c r="CD26" s="190">
        <v>9.1284776500606082E-2</v>
      </c>
      <c r="CE26" s="276" t="s">
        <v>601</v>
      </c>
      <c r="CF26" s="190">
        <v>4.0739049528172901E-2</v>
      </c>
      <c r="CG26" s="276" t="s">
        <v>601</v>
      </c>
      <c r="CH26" s="190">
        <v>2.5028014535760031E-2</v>
      </c>
      <c r="CI26" s="276" t="s">
        <v>601</v>
      </c>
      <c r="CJ26" s="190">
        <v>2.5615652016855783E-2</v>
      </c>
      <c r="CK26" s="276" t="s">
        <v>601</v>
      </c>
      <c r="CL26" s="190">
        <v>0.16154052599914273</v>
      </c>
      <c r="CM26" s="276" t="s">
        <v>601</v>
      </c>
      <c r="CN26" s="190" t="s">
        <v>603</v>
      </c>
      <c r="CO26" s="276" t="s">
        <v>601</v>
      </c>
      <c r="CP26" s="190">
        <v>2.294966032772873E-2</v>
      </c>
      <c r="CQ26" s="276" t="s">
        <v>601</v>
      </c>
      <c r="CR26" s="190">
        <v>8.9722830988083188E-2</v>
      </c>
      <c r="CS26" s="276" t="s">
        <v>601</v>
      </c>
      <c r="CT26" s="190">
        <v>1.0450280399746119E-2</v>
      </c>
      <c r="CU26" s="276" t="s">
        <v>601</v>
      </c>
      <c r="CV26" s="190">
        <v>1.6050643666552615E-2</v>
      </c>
      <c r="CW26" s="276" t="s">
        <v>601</v>
      </c>
      <c r="CX26" s="190">
        <v>2.8385942999164335E-2</v>
      </c>
      <c r="CY26" s="276" t="s">
        <v>601</v>
      </c>
      <c r="CZ26" s="190">
        <v>1</v>
      </c>
      <c r="DA26" s="276" t="s">
        <v>601</v>
      </c>
      <c r="DB26" s="190">
        <v>0.778376721415316</v>
      </c>
      <c r="DC26" s="276" t="s">
        <v>601</v>
      </c>
      <c r="DD26" s="252"/>
    </row>
    <row r="27" spans="1:108" s="120" customFormat="1" ht="12.75" customHeight="1" x14ac:dyDescent="0.25">
      <c r="A27" s="124" t="s">
        <v>102</v>
      </c>
      <c r="B27" s="82">
        <v>98.382999999999996</v>
      </c>
      <c r="C27" s="276" t="s">
        <v>601</v>
      </c>
      <c r="D27" s="82">
        <v>32.337000000000003</v>
      </c>
      <c r="E27" s="276" t="s">
        <v>601</v>
      </c>
      <c r="F27" s="82">
        <v>263.15499999999997</v>
      </c>
      <c r="G27" s="276" t="s">
        <v>601</v>
      </c>
      <c r="H27" s="82">
        <v>19.969000000000001</v>
      </c>
      <c r="I27" s="276" t="s">
        <v>601</v>
      </c>
      <c r="J27" s="82">
        <v>125.80800000000001</v>
      </c>
      <c r="K27" s="276" t="s">
        <v>601</v>
      </c>
      <c r="L27" s="82">
        <v>41.558999999999997</v>
      </c>
      <c r="M27" s="276" t="s">
        <v>601</v>
      </c>
      <c r="N27" s="82">
        <v>32.503999999999998</v>
      </c>
      <c r="O27" s="276" t="s">
        <v>601</v>
      </c>
      <c r="P27" s="82">
        <v>21.478000000000002</v>
      </c>
      <c r="Q27" s="276" t="s">
        <v>601</v>
      </c>
      <c r="R27" s="82">
        <v>152.79499999999999</v>
      </c>
      <c r="S27" s="276" t="s">
        <v>601</v>
      </c>
      <c r="T27" s="82" t="s">
        <v>602</v>
      </c>
      <c r="U27" s="276" t="s">
        <v>601</v>
      </c>
      <c r="V27" s="82">
        <v>29.684000000000001</v>
      </c>
      <c r="W27" s="276" t="s">
        <v>601</v>
      </c>
      <c r="X27" s="82">
        <v>89.338999999999999</v>
      </c>
      <c r="Y27" s="276" t="s">
        <v>601</v>
      </c>
      <c r="Z27" s="82">
        <v>17.271000000000001</v>
      </c>
      <c r="AA27" s="276" t="s">
        <v>601</v>
      </c>
      <c r="AB27" s="82">
        <v>17.462</v>
      </c>
      <c r="AC27" s="276" t="s">
        <v>601</v>
      </c>
      <c r="AD27" s="82">
        <v>23.335000000000001</v>
      </c>
      <c r="AE27" s="276" t="s">
        <v>601</v>
      </c>
      <c r="AF27" s="82">
        <v>970.25199999999995</v>
      </c>
      <c r="AG27" s="276" t="s">
        <v>601</v>
      </c>
      <c r="AH27" s="82">
        <v>746.54100000000005</v>
      </c>
      <c r="AI27" s="276" t="s">
        <v>601</v>
      </c>
      <c r="AJ27" s="251"/>
      <c r="AK27" s="124" t="s">
        <v>102</v>
      </c>
      <c r="AL27" s="190">
        <v>-4.566839006314808E-2</v>
      </c>
      <c r="AM27" s="268" t="s">
        <v>601</v>
      </c>
      <c r="AN27" s="190">
        <v>-0.13154290318248948</v>
      </c>
      <c r="AO27" s="268" t="s">
        <v>601</v>
      </c>
      <c r="AP27" s="190">
        <v>8.3285650185449589E-2</v>
      </c>
      <c r="AQ27" s="276" t="s">
        <v>601</v>
      </c>
      <c r="AR27" s="190">
        <v>0.36288561288561305</v>
      </c>
      <c r="AS27" s="268" t="s">
        <v>601</v>
      </c>
      <c r="AT27" s="190">
        <v>0.17207326389535871</v>
      </c>
      <c r="AU27" s="268" t="s">
        <v>601</v>
      </c>
      <c r="AV27" s="190">
        <v>-6.7158986330273271E-2</v>
      </c>
      <c r="AW27" s="276" t="s">
        <v>601</v>
      </c>
      <c r="AX27" s="190">
        <v>0.20184877056757242</v>
      </c>
      <c r="AY27" s="268" t="s">
        <v>601</v>
      </c>
      <c r="AZ27" s="190">
        <v>0.33652769135034233</v>
      </c>
      <c r="BA27" s="268" t="s">
        <v>601</v>
      </c>
      <c r="BB27" s="190">
        <v>-3.8837760821292241E-2</v>
      </c>
      <c r="BC27" s="276" t="s">
        <v>601</v>
      </c>
      <c r="BD27" s="190" t="s">
        <v>603</v>
      </c>
      <c r="BE27" s="268" t="s">
        <v>601</v>
      </c>
      <c r="BF27" s="190">
        <v>-0.17055996423382128</v>
      </c>
      <c r="BG27" s="268" t="s">
        <v>601</v>
      </c>
      <c r="BH27" s="190">
        <v>9.6924304745533874E-2</v>
      </c>
      <c r="BI27" s="276" t="s">
        <v>601</v>
      </c>
      <c r="BJ27" s="190">
        <v>-0.23829055305636407</v>
      </c>
      <c r="BK27" s="268" t="s">
        <v>601</v>
      </c>
      <c r="BL27" s="190">
        <v>0.22531752157743321</v>
      </c>
      <c r="BM27" s="268" t="s">
        <v>601</v>
      </c>
      <c r="BN27" s="190">
        <v>-2.0936477301334178E-2</v>
      </c>
      <c r="BO27" s="276" t="s">
        <v>601</v>
      </c>
      <c r="BP27" s="190">
        <v>3.7430833631829093E-2</v>
      </c>
      <c r="BQ27" s="268" t="s">
        <v>601</v>
      </c>
      <c r="BR27" s="190">
        <v>3.5206170127795526E-2</v>
      </c>
      <c r="BS27" s="276" t="s">
        <v>601</v>
      </c>
      <c r="BT27" s="136"/>
      <c r="BU27" s="124" t="s">
        <v>102</v>
      </c>
      <c r="BV27" s="190">
        <v>0.10139943025111002</v>
      </c>
      <c r="BW27" s="276" t="s">
        <v>601</v>
      </c>
      <c r="BX27" s="190">
        <v>3.332845487564056E-2</v>
      </c>
      <c r="BY27" s="276" t="s">
        <v>601</v>
      </c>
      <c r="BZ27" s="190">
        <v>0.27122335228373656</v>
      </c>
      <c r="CA27" s="276" t="s">
        <v>601</v>
      </c>
      <c r="CB27" s="190">
        <v>2.058125105642658E-2</v>
      </c>
      <c r="CC27" s="276" t="s">
        <v>601</v>
      </c>
      <c r="CD27" s="190">
        <v>0.12966528283373804</v>
      </c>
      <c r="CE27" s="276" t="s">
        <v>601</v>
      </c>
      <c r="CF27" s="190">
        <v>4.2833202095950332E-2</v>
      </c>
      <c r="CG27" s="276" t="s">
        <v>601</v>
      </c>
      <c r="CH27" s="190">
        <v>3.3500575108322377E-2</v>
      </c>
      <c r="CI27" s="276" t="s">
        <v>601</v>
      </c>
      <c r="CJ27" s="190">
        <v>2.2136517111018585E-2</v>
      </c>
      <c r="CK27" s="276" t="s">
        <v>601</v>
      </c>
      <c r="CL27" s="190">
        <v>0.15747970630310476</v>
      </c>
      <c r="CM27" s="276" t="s">
        <v>601</v>
      </c>
      <c r="CN27" s="190" t="s">
        <v>603</v>
      </c>
      <c r="CO27" s="276" t="s">
        <v>601</v>
      </c>
      <c r="CP27" s="190">
        <v>3.0594113694174301E-2</v>
      </c>
      <c r="CQ27" s="276" t="s">
        <v>601</v>
      </c>
      <c r="CR27" s="190">
        <v>9.2078140524317398E-2</v>
      </c>
      <c r="CS27" s="276" t="s">
        <v>601</v>
      </c>
      <c r="CT27" s="190">
        <v>1.7800530171543066E-2</v>
      </c>
      <c r="CU27" s="276" t="s">
        <v>601</v>
      </c>
      <c r="CV27" s="190">
        <v>1.7997386246047419E-2</v>
      </c>
      <c r="CW27" s="276" t="s">
        <v>601</v>
      </c>
      <c r="CX27" s="190">
        <v>2.4050452872037369E-2</v>
      </c>
      <c r="CY27" s="276" t="s">
        <v>601</v>
      </c>
      <c r="CZ27" s="190">
        <v>1</v>
      </c>
      <c r="DA27" s="276" t="s">
        <v>601</v>
      </c>
      <c r="DB27" s="190">
        <v>0.76943000375160275</v>
      </c>
      <c r="DC27" s="276" t="s">
        <v>601</v>
      </c>
      <c r="DD27" s="252"/>
    </row>
    <row r="28" spans="1:108" s="116" customFormat="1" ht="12.75" customHeight="1" x14ac:dyDescent="0.25">
      <c r="A28" s="124" t="s">
        <v>103</v>
      </c>
      <c r="B28" s="82">
        <v>119.642</v>
      </c>
      <c r="C28" s="276" t="s">
        <v>601</v>
      </c>
      <c r="D28" s="82">
        <v>49.991</v>
      </c>
      <c r="E28" s="276" t="s">
        <v>601</v>
      </c>
      <c r="F28" s="82">
        <v>529.08900000000006</v>
      </c>
      <c r="G28" s="276" t="s">
        <v>601</v>
      </c>
      <c r="H28" s="82">
        <v>19.341000000000001</v>
      </c>
      <c r="I28" s="276" t="s">
        <v>601</v>
      </c>
      <c r="J28" s="82">
        <v>139.18199999999999</v>
      </c>
      <c r="K28" s="276" t="s">
        <v>601</v>
      </c>
      <c r="L28" s="82">
        <v>64.11</v>
      </c>
      <c r="M28" s="276" t="s">
        <v>601</v>
      </c>
      <c r="N28" s="82">
        <v>42.116</v>
      </c>
      <c r="O28" s="276" t="s">
        <v>601</v>
      </c>
      <c r="P28" s="82">
        <v>17.547999999999998</v>
      </c>
      <c r="Q28" s="276" t="s">
        <v>601</v>
      </c>
      <c r="R28" s="82">
        <v>179.488</v>
      </c>
      <c r="S28" s="276" t="s">
        <v>601</v>
      </c>
      <c r="T28" s="82" t="s">
        <v>602</v>
      </c>
      <c r="U28" s="276" t="s">
        <v>601</v>
      </c>
      <c r="V28" s="82">
        <v>39.658999999999999</v>
      </c>
      <c r="W28" s="276" t="s">
        <v>601</v>
      </c>
      <c r="X28" s="82">
        <v>93.39</v>
      </c>
      <c r="Y28" s="276" t="s">
        <v>601</v>
      </c>
      <c r="Z28" s="82">
        <v>19.965</v>
      </c>
      <c r="AA28" s="276" t="s">
        <v>601</v>
      </c>
      <c r="AB28" s="82">
        <v>22.42</v>
      </c>
      <c r="AC28" s="276" t="s">
        <v>601</v>
      </c>
      <c r="AD28" s="82">
        <v>37.463999999999999</v>
      </c>
      <c r="AE28" s="276" t="s">
        <v>601</v>
      </c>
      <c r="AF28" s="82">
        <v>1378.8109999999999</v>
      </c>
      <c r="AG28" s="276" t="s">
        <v>601</v>
      </c>
      <c r="AH28" s="82">
        <v>1123.6179999999999</v>
      </c>
      <c r="AI28" s="276" t="s">
        <v>601</v>
      </c>
      <c r="AJ28" s="251"/>
      <c r="AK28" s="124" t="s">
        <v>103</v>
      </c>
      <c r="AL28" s="190">
        <v>0.36930894774189121</v>
      </c>
      <c r="AM28" s="268" t="s">
        <v>601</v>
      </c>
      <c r="AN28" s="190">
        <v>0.27025790877906247</v>
      </c>
      <c r="AO28" s="268" t="s">
        <v>601</v>
      </c>
      <c r="AP28" s="190">
        <v>9.2116615957495263E-2</v>
      </c>
      <c r="AQ28" s="276" t="s">
        <v>601</v>
      </c>
      <c r="AR28" s="190">
        <v>0.34686629526462409</v>
      </c>
      <c r="AS28" s="268" t="s">
        <v>601</v>
      </c>
      <c r="AT28" s="190">
        <v>0.29003614792844551</v>
      </c>
      <c r="AU28" s="268" t="s">
        <v>601</v>
      </c>
      <c r="AV28" s="190">
        <v>0.37995608937104486</v>
      </c>
      <c r="AW28" s="276" t="s">
        <v>601</v>
      </c>
      <c r="AX28" s="190">
        <v>0.26683711836366381</v>
      </c>
      <c r="AY28" s="268" t="s">
        <v>601</v>
      </c>
      <c r="AZ28" s="190">
        <v>0.59686959686959662</v>
      </c>
      <c r="BA28" s="268" t="s">
        <v>601</v>
      </c>
      <c r="BB28" s="190">
        <v>0.24655698083854796</v>
      </c>
      <c r="BC28" s="276" t="s">
        <v>601</v>
      </c>
      <c r="BD28" s="190" t="s">
        <v>603</v>
      </c>
      <c r="BE28" s="268" t="s">
        <v>601</v>
      </c>
      <c r="BF28" s="190">
        <v>0.30302930739913259</v>
      </c>
      <c r="BG28" s="268" t="s">
        <v>601</v>
      </c>
      <c r="BH28" s="190">
        <v>0.2606471294933923</v>
      </c>
      <c r="BI28" s="276" t="s">
        <v>601</v>
      </c>
      <c r="BJ28" s="190">
        <v>-0.16373460668509673</v>
      </c>
      <c r="BK28" s="268" t="s">
        <v>601</v>
      </c>
      <c r="BL28" s="190">
        <v>0.51825015236676386</v>
      </c>
      <c r="BM28" s="268" t="s">
        <v>601</v>
      </c>
      <c r="BN28" s="190">
        <v>0.3335231722075887</v>
      </c>
      <c r="BO28" s="276" t="s">
        <v>601</v>
      </c>
      <c r="BP28" s="190">
        <v>0.20637849604614089</v>
      </c>
      <c r="BQ28" s="268" t="s">
        <v>601</v>
      </c>
      <c r="BR28" s="190">
        <v>0.19182495006740768</v>
      </c>
      <c r="BS28" s="276" t="s">
        <v>601</v>
      </c>
      <c r="BT28" s="115"/>
      <c r="BU28" s="124" t="s">
        <v>103</v>
      </c>
      <c r="BV28" s="190">
        <v>8.6771863583913963E-2</v>
      </c>
      <c r="BW28" s="276" t="s">
        <v>601</v>
      </c>
      <c r="BX28" s="190">
        <v>3.6256600795903142E-2</v>
      </c>
      <c r="BY28" s="276" t="s">
        <v>601</v>
      </c>
      <c r="BZ28" s="190">
        <v>0.38372844429004416</v>
      </c>
      <c r="CA28" s="276" t="s">
        <v>601</v>
      </c>
      <c r="CB28" s="190">
        <v>1.4027303234453455E-2</v>
      </c>
      <c r="CC28" s="276" t="s">
        <v>601</v>
      </c>
      <c r="CD28" s="190">
        <v>0.10094349406844012</v>
      </c>
      <c r="CE28" s="276" t="s">
        <v>601</v>
      </c>
      <c r="CF28" s="190">
        <v>4.6496582925433586E-2</v>
      </c>
      <c r="CG28" s="276" t="s">
        <v>601</v>
      </c>
      <c r="CH28" s="190">
        <v>3.0545158110865087E-2</v>
      </c>
      <c r="CI28" s="276" t="s">
        <v>601</v>
      </c>
      <c r="CJ28" s="190">
        <v>1.2726907458672726E-2</v>
      </c>
      <c r="CK28" s="276" t="s">
        <v>601</v>
      </c>
      <c r="CL28" s="190">
        <v>0.13017592693995045</v>
      </c>
      <c r="CM28" s="276" t="s">
        <v>601</v>
      </c>
      <c r="CN28" s="190" t="s">
        <v>603</v>
      </c>
      <c r="CO28" s="276" t="s">
        <v>601</v>
      </c>
      <c r="CP28" s="190">
        <v>2.8763187993133214E-2</v>
      </c>
      <c r="CQ28" s="276" t="s">
        <v>601</v>
      </c>
      <c r="CR28" s="190">
        <v>6.7732270775327438E-2</v>
      </c>
      <c r="CS28" s="276" t="s">
        <v>601</v>
      </c>
      <c r="CT28" s="190">
        <v>1.4479867073877422E-2</v>
      </c>
      <c r="CU28" s="276" t="s">
        <v>601</v>
      </c>
      <c r="CV28" s="190">
        <v>1.6260386666482936E-2</v>
      </c>
      <c r="CW28" s="276" t="s">
        <v>601</v>
      </c>
      <c r="CX28" s="190">
        <v>2.7171236666954354E-2</v>
      </c>
      <c r="CY28" s="276" t="s">
        <v>601</v>
      </c>
      <c r="CZ28" s="190">
        <v>1</v>
      </c>
      <c r="DA28" s="276" t="s">
        <v>601</v>
      </c>
      <c r="DB28" s="190">
        <v>0.81491807071455047</v>
      </c>
      <c r="DC28" s="276" t="s">
        <v>601</v>
      </c>
      <c r="DD28" s="253"/>
    </row>
    <row r="29" spans="1:108" s="150" customFormat="1" ht="12.75" customHeight="1" x14ac:dyDescent="0.25">
      <c r="A29" s="124" t="s">
        <v>104</v>
      </c>
      <c r="B29" s="82">
        <v>143.94300000000001</v>
      </c>
      <c r="C29" s="276" t="s">
        <v>601</v>
      </c>
      <c r="D29" s="82">
        <v>45.128</v>
      </c>
      <c r="E29" s="276" t="s">
        <v>601</v>
      </c>
      <c r="F29" s="82">
        <v>528.88599999999997</v>
      </c>
      <c r="G29" s="276" t="s">
        <v>601</v>
      </c>
      <c r="H29" s="82">
        <v>33.685000000000002</v>
      </c>
      <c r="I29" s="276" t="s">
        <v>601</v>
      </c>
      <c r="J29" s="82">
        <v>111.251</v>
      </c>
      <c r="K29" s="276" t="s">
        <v>601</v>
      </c>
      <c r="L29" s="82">
        <v>66.754000000000005</v>
      </c>
      <c r="M29" s="276" t="s">
        <v>601</v>
      </c>
      <c r="N29" s="82">
        <v>42.415999999999997</v>
      </c>
      <c r="O29" s="276" t="s">
        <v>601</v>
      </c>
      <c r="P29" s="82">
        <v>15.352</v>
      </c>
      <c r="Q29" s="276" t="s">
        <v>601</v>
      </c>
      <c r="R29" s="82">
        <v>234.76300000000001</v>
      </c>
      <c r="S29" s="276" t="s">
        <v>601</v>
      </c>
      <c r="T29" s="82" t="s">
        <v>602</v>
      </c>
      <c r="U29" s="276" t="s">
        <v>601</v>
      </c>
      <c r="V29" s="82">
        <v>36.435000000000002</v>
      </c>
      <c r="W29" s="276" t="s">
        <v>601</v>
      </c>
      <c r="X29" s="82">
        <v>113.718</v>
      </c>
      <c r="Y29" s="276" t="s">
        <v>601</v>
      </c>
      <c r="Z29" s="82">
        <v>33.360999999999997</v>
      </c>
      <c r="AA29" s="276" t="s">
        <v>601</v>
      </c>
      <c r="AB29" s="82">
        <v>24.728999999999999</v>
      </c>
      <c r="AC29" s="276" t="s">
        <v>601</v>
      </c>
      <c r="AD29" s="82">
        <v>30.106000000000002</v>
      </c>
      <c r="AE29" s="276" t="s">
        <v>601</v>
      </c>
      <c r="AF29" s="82">
        <v>1469.922</v>
      </c>
      <c r="AG29" s="276" t="s">
        <v>601</v>
      </c>
      <c r="AH29" s="82">
        <v>1173.1410000000001</v>
      </c>
      <c r="AI29" s="276" t="s">
        <v>601</v>
      </c>
      <c r="AJ29" s="254"/>
      <c r="AK29" s="124" t="s">
        <v>104</v>
      </c>
      <c r="AL29" s="190">
        <v>3.8909579075004475E-2</v>
      </c>
      <c r="AM29" s="268" t="s">
        <v>601</v>
      </c>
      <c r="AN29" s="190">
        <v>-4.6625118833843897E-2</v>
      </c>
      <c r="AO29" s="268" t="s">
        <v>601</v>
      </c>
      <c r="AP29" s="190">
        <v>0.25675383463827867</v>
      </c>
      <c r="AQ29" s="276" t="s">
        <v>601</v>
      </c>
      <c r="AR29" s="190">
        <v>0.15264850807555441</v>
      </c>
      <c r="AS29" s="268" t="s">
        <v>601</v>
      </c>
      <c r="AT29" s="190">
        <v>0.1990192380233875</v>
      </c>
      <c r="AU29" s="268" t="s">
        <v>601</v>
      </c>
      <c r="AV29" s="190">
        <v>-6.9150642142986482E-2</v>
      </c>
      <c r="AW29" s="276" t="s">
        <v>601</v>
      </c>
      <c r="AX29" s="190">
        <v>0.45220487537660914</v>
      </c>
      <c r="AY29" s="268" t="s">
        <v>601</v>
      </c>
      <c r="AZ29" s="190">
        <v>-2.3844344121574362E-2</v>
      </c>
      <c r="BA29" s="268" t="s">
        <v>601</v>
      </c>
      <c r="BB29" s="190">
        <v>2.385593978010667E-2</v>
      </c>
      <c r="BC29" s="276" t="s">
        <v>601</v>
      </c>
      <c r="BD29" s="190" t="s">
        <v>603</v>
      </c>
      <c r="BE29" s="268" t="s">
        <v>601</v>
      </c>
      <c r="BF29" s="190">
        <v>3.3499744709820291E-2</v>
      </c>
      <c r="BG29" s="268" t="s">
        <v>601</v>
      </c>
      <c r="BH29" s="190">
        <v>-1.7555075593952453E-2</v>
      </c>
      <c r="BI29" s="276" t="s">
        <v>601</v>
      </c>
      <c r="BJ29" s="190">
        <v>-0.10488328414274231</v>
      </c>
      <c r="BK29" s="268" t="s">
        <v>601</v>
      </c>
      <c r="BL29" s="190">
        <v>0.27377150509941267</v>
      </c>
      <c r="BM29" s="268" t="s">
        <v>601</v>
      </c>
      <c r="BN29" s="190">
        <v>0.39541135573580544</v>
      </c>
      <c r="BO29" s="276" t="s">
        <v>601</v>
      </c>
      <c r="BP29" s="190">
        <v>0.11928051571873044</v>
      </c>
      <c r="BQ29" s="268" t="s">
        <v>601</v>
      </c>
      <c r="BR29" s="190">
        <v>0.13928044586834687</v>
      </c>
      <c r="BS29" s="276" t="s">
        <v>601</v>
      </c>
      <c r="BT29" s="149"/>
      <c r="BU29" s="124" t="s">
        <v>104</v>
      </c>
      <c r="BV29" s="190">
        <v>9.7925604215733902E-2</v>
      </c>
      <c r="BW29" s="276" t="s">
        <v>601</v>
      </c>
      <c r="BX29" s="190">
        <v>3.0700948757825246E-2</v>
      </c>
      <c r="BY29" s="276" t="s">
        <v>601</v>
      </c>
      <c r="BZ29" s="190">
        <v>0.35980548627750314</v>
      </c>
      <c r="CA29" s="276" t="s">
        <v>601</v>
      </c>
      <c r="CB29" s="190">
        <v>2.2916181947069302E-2</v>
      </c>
      <c r="CC29" s="276" t="s">
        <v>601</v>
      </c>
      <c r="CD29" s="190">
        <v>7.5684968318046816E-2</v>
      </c>
      <c r="CE29" s="276" t="s">
        <v>601</v>
      </c>
      <c r="CF29" s="190">
        <v>4.541329403873131E-2</v>
      </c>
      <c r="CG29" s="276" t="s">
        <v>601</v>
      </c>
      <c r="CH29" s="190">
        <v>2.8855952900902222E-2</v>
      </c>
      <c r="CI29" s="276" t="s">
        <v>601</v>
      </c>
      <c r="CJ29" s="190">
        <v>1.0444091591254503E-2</v>
      </c>
      <c r="CK29" s="276" t="s">
        <v>601</v>
      </c>
      <c r="CL29" s="190">
        <v>0.15971119556003652</v>
      </c>
      <c r="CM29" s="276" t="s">
        <v>601</v>
      </c>
      <c r="CN29" s="190" t="s">
        <v>603</v>
      </c>
      <c r="CO29" s="276" t="s">
        <v>601</v>
      </c>
      <c r="CP29" s="190">
        <v>2.4787029515851863E-2</v>
      </c>
      <c r="CQ29" s="276" t="s">
        <v>601</v>
      </c>
      <c r="CR29" s="190">
        <v>7.7363288664296467E-2</v>
      </c>
      <c r="CS29" s="276" t="s">
        <v>601</v>
      </c>
      <c r="CT29" s="190">
        <v>2.2695762088056369E-2</v>
      </c>
      <c r="CU29" s="276" t="s">
        <v>601</v>
      </c>
      <c r="CV29" s="190">
        <v>1.682334164669962E-2</v>
      </c>
      <c r="CW29" s="276" t="s">
        <v>601</v>
      </c>
      <c r="CX29" s="190">
        <v>2.0481358874824652E-2</v>
      </c>
      <c r="CY29" s="276" t="s">
        <v>601</v>
      </c>
      <c r="CZ29" s="190">
        <v>1</v>
      </c>
      <c r="DA29" s="276" t="s">
        <v>601</v>
      </c>
      <c r="DB29" s="190">
        <v>0.79809745006877919</v>
      </c>
      <c r="DC29" s="276" t="s">
        <v>601</v>
      </c>
      <c r="DD29" s="255"/>
    </row>
    <row r="30" spans="1:108" s="120" customFormat="1" ht="12.75" customHeight="1" x14ac:dyDescent="0.25">
      <c r="A30" s="124" t="s">
        <v>105</v>
      </c>
      <c r="B30" s="82">
        <v>127.04</v>
      </c>
      <c r="C30" s="276" t="s">
        <v>601</v>
      </c>
      <c r="D30" s="82">
        <v>52.351999999999997</v>
      </c>
      <c r="E30" s="276" t="s">
        <v>601</v>
      </c>
      <c r="F30" s="82">
        <v>382.798</v>
      </c>
      <c r="G30" s="276" t="s">
        <v>601</v>
      </c>
      <c r="H30" s="82">
        <v>53.197000000000003</v>
      </c>
      <c r="I30" s="276" t="s">
        <v>601</v>
      </c>
      <c r="J30" s="82">
        <v>128.70500000000001</v>
      </c>
      <c r="K30" s="276" t="s">
        <v>601</v>
      </c>
      <c r="L30" s="82">
        <v>81.879000000000005</v>
      </c>
      <c r="M30" s="276" t="s">
        <v>601</v>
      </c>
      <c r="N30" s="82">
        <v>50.978000000000002</v>
      </c>
      <c r="O30" s="276" t="s">
        <v>601</v>
      </c>
      <c r="P30" s="82">
        <v>18.195</v>
      </c>
      <c r="Q30" s="276" t="s">
        <v>601</v>
      </c>
      <c r="R30" s="82">
        <v>219.166</v>
      </c>
      <c r="S30" s="276" t="s">
        <v>601</v>
      </c>
      <c r="T30" s="82" t="s">
        <v>602</v>
      </c>
      <c r="U30" s="276" t="s">
        <v>601</v>
      </c>
      <c r="V30" s="82">
        <v>32.450000000000003</v>
      </c>
      <c r="W30" s="276" t="s">
        <v>601</v>
      </c>
      <c r="X30" s="82">
        <v>115.15900000000001</v>
      </c>
      <c r="Y30" s="276" t="s">
        <v>601</v>
      </c>
      <c r="Z30" s="82">
        <v>44.674999999999997</v>
      </c>
      <c r="AA30" s="276" t="s">
        <v>601</v>
      </c>
      <c r="AB30" s="82">
        <v>21.135999999999999</v>
      </c>
      <c r="AC30" s="276" t="s">
        <v>601</v>
      </c>
      <c r="AD30" s="82">
        <v>25.385999999999999</v>
      </c>
      <c r="AE30" s="276" t="s">
        <v>601</v>
      </c>
      <c r="AF30" s="82">
        <v>1378.865</v>
      </c>
      <c r="AG30" s="276" t="s">
        <v>601</v>
      </c>
      <c r="AH30" s="82">
        <v>1042.9179999999999</v>
      </c>
      <c r="AI30" s="276" t="s">
        <v>601</v>
      </c>
      <c r="AJ30" s="251"/>
      <c r="AK30" s="124" t="s">
        <v>105</v>
      </c>
      <c r="AL30" s="190">
        <v>7.7934750328793878E-2</v>
      </c>
      <c r="AM30" s="268" t="s">
        <v>601</v>
      </c>
      <c r="AN30" s="190">
        <v>-0.13406222604495763</v>
      </c>
      <c r="AO30" s="268" t="s">
        <v>601</v>
      </c>
      <c r="AP30" s="190">
        <v>5.6600752983781123E-2</v>
      </c>
      <c r="AQ30" s="276" t="s">
        <v>601</v>
      </c>
      <c r="AR30" s="190">
        <v>0.36560133487357221</v>
      </c>
      <c r="AS30" s="268" t="s">
        <v>601</v>
      </c>
      <c r="AT30" s="190">
        <v>0.25988683973530685</v>
      </c>
      <c r="AU30" s="268" t="s">
        <v>601</v>
      </c>
      <c r="AV30" s="190">
        <v>-4.4228883597142471E-2</v>
      </c>
      <c r="AW30" s="276" t="s">
        <v>601</v>
      </c>
      <c r="AX30" s="190">
        <v>0.10828967106550431</v>
      </c>
      <c r="AY30" s="268" t="s">
        <v>601</v>
      </c>
      <c r="AZ30" s="190">
        <v>0.19288008916278765</v>
      </c>
      <c r="BA30" s="268" t="s">
        <v>601</v>
      </c>
      <c r="BB30" s="190">
        <v>4.8696342869720376E-2</v>
      </c>
      <c r="BC30" s="276" t="s">
        <v>601</v>
      </c>
      <c r="BD30" s="190" t="s">
        <v>603</v>
      </c>
      <c r="BE30" s="268" t="s">
        <v>601</v>
      </c>
      <c r="BF30" s="190">
        <v>3.6046103253408297E-2</v>
      </c>
      <c r="BG30" s="268" t="s">
        <v>601</v>
      </c>
      <c r="BH30" s="190">
        <v>-9.5856102003642904E-2</v>
      </c>
      <c r="BI30" s="276" t="s">
        <v>601</v>
      </c>
      <c r="BJ30" s="190">
        <v>0.20103771809554519</v>
      </c>
      <c r="BK30" s="268" t="s">
        <v>601</v>
      </c>
      <c r="BL30" s="190">
        <v>0.37702781940191538</v>
      </c>
      <c r="BM30" s="268" t="s">
        <v>601</v>
      </c>
      <c r="BN30" s="190">
        <v>0.13751848366715952</v>
      </c>
      <c r="BO30" s="276" t="s">
        <v>601</v>
      </c>
      <c r="BP30" s="190">
        <v>6.9118824924150266E-2</v>
      </c>
      <c r="BQ30" s="268" t="s">
        <v>601</v>
      </c>
      <c r="BR30" s="190">
        <v>6.0507578700323569E-2</v>
      </c>
      <c r="BS30" s="276" t="s">
        <v>601</v>
      </c>
      <c r="BT30" s="136"/>
      <c r="BU30" s="124" t="s">
        <v>105</v>
      </c>
      <c r="BV30" s="190">
        <v>9.2133747683783407E-2</v>
      </c>
      <c r="BW30" s="276" t="s">
        <v>601</v>
      </c>
      <c r="BX30" s="190">
        <v>3.7967458743241721E-2</v>
      </c>
      <c r="BY30" s="276" t="s">
        <v>601</v>
      </c>
      <c r="BZ30" s="190">
        <v>0.27761818597179566</v>
      </c>
      <c r="CA30" s="276" t="s">
        <v>601</v>
      </c>
      <c r="CB30" s="190">
        <v>3.8580281608424319E-2</v>
      </c>
      <c r="CC30" s="276" t="s">
        <v>601</v>
      </c>
      <c r="CD30" s="190">
        <v>9.3341262560149116E-2</v>
      </c>
      <c r="CE30" s="276" t="s">
        <v>601</v>
      </c>
      <c r="CF30" s="190">
        <v>5.9381447784953571E-2</v>
      </c>
      <c r="CG30" s="276" t="s">
        <v>601</v>
      </c>
      <c r="CH30" s="190">
        <v>3.6970987007430026E-2</v>
      </c>
      <c r="CI30" s="276" t="s">
        <v>601</v>
      </c>
      <c r="CJ30" s="190">
        <v>1.3195635540825245E-2</v>
      </c>
      <c r="CK30" s="276" t="s">
        <v>601</v>
      </c>
      <c r="CL30" s="190">
        <v>0.15894666990604592</v>
      </c>
      <c r="CM30" s="276" t="s">
        <v>601</v>
      </c>
      <c r="CN30" s="190" t="s">
        <v>603</v>
      </c>
      <c r="CO30" s="276" t="s">
        <v>601</v>
      </c>
      <c r="CP30" s="190">
        <v>2.3533848491331642E-2</v>
      </c>
      <c r="CQ30" s="276" t="s">
        <v>601</v>
      </c>
      <c r="CR30" s="190">
        <v>8.351724062906811E-2</v>
      </c>
      <c r="CS30" s="276" t="s">
        <v>601</v>
      </c>
      <c r="CT30" s="190">
        <v>3.2399836097079845E-2</v>
      </c>
      <c r="CU30" s="276" t="s">
        <v>601</v>
      </c>
      <c r="CV30" s="190">
        <v>1.5328549205324669E-2</v>
      </c>
      <c r="CW30" s="276" t="s">
        <v>601</v>
      </c>
      <c r="CX30" s="190">
        <v>1.8410794385237132E-2</v>
      </c>
      <c r="CY30" s="276" t="s">
        <v>601</v>
      </c>
      <c r="CZ30" s="190">
        <v>1</v>
      </c>
      <c r="DA30" s="276" t="s">
        <v>601</v>
      </c>
      <c r="DB30" s="190">
        <v>0.75635975965739932</v>
      </c>
      <c r="DC30" s="276" t="s">
        <v>601</v>
      </c>
      <c r="DD30" s="252"/>
    </row>
    <row r="31" spans="1:108" s="120" customFormat="1" ht="12.75" customHeight="1" x14ac:dyDescent="0.25">
      <c r="A31" s="124" t="s">
        <v>106</v>
      </c>
      <c r="B31" s="82">
        <v>160.56399999999999</v>
      </c>
      <c r="C31" s="276" t="s">
        <v>601</v>
      </c>
      <c r="D31" s="82">
        <v>151.88</v>
      </c>
      <c r="E31" s="276" t="s">
        <v>601</v>
      </c>
      <c r="F31" s="82">
        <v>722.94500000000005</v>
      </c>
      <c r="G31" s="276" t="s">
        <v>601</v>
      </c>
      <c r="H31" s="82">
        <v>37.182000000000002</v>
      </c>
      <c r="I31" s="276" t="s">
        <v>601</v>
      </c>
      <c r="J31" s="82">
        <v>154.874</v>
      </c>
      <c r="K31" s="276" t="s">
        <v>601</v>
      </c>
      <c r="L31" s="82">
        <v>221.077</v>
      </c>
      <c r="M31" s="276" t="s">
        <v>601</v>
      </c>
      <c r="N31" s="82">
        <v>66.403000000000006</v>
      </c>
      <c r="O31" s="276" t="s">
        <v>601</v>
      </c>
      <c r="P31" s="82">
        <v>16.661999999999999</v>
      </c>
      <c r="Q31" s="276" t="s">
        <v>601</v>
      </c>
      <c r="R31" s="82">
        <v>243.80799999999999</v>
      </c>
      <c r="S31" s="276" t="s">
        <v>601</v>
      </c>
      <c r="T31" s="82" t="s">
        <v>602</v>
      </c>
      <c r="U31" s="276" t="s">
        <v>601</v>
      </c>
      <c r="V31" s="82">
        <v>54.533999999999999</v>
      </c>
      <c r="W31" s="276" t="s">
        <v>601</v>
      </c>
      <c r="X31" s="82">
        <v>145.89699999999999</v>
      </c>
      <c r="Y31" s="276" t="s">
        <v>601</v>
      </c>
      <c r="Z31" s="82">
        <v>44.173000000000002</v>
      </c>
      <c r="AA31" s="276" t="s">
        <v>601</v>
      </c>
      <c r="AB31" s="82">
        <v>37.216000000000001</v>
      </c>
      <c r="AC31" s="276" t="s">
        <v>601</v>
      </c>
      <c r="AD31" s="82">
        <v>46.064</v>
      </c>
      <c r="AE31" s="276" t="s">
        <v>601</v>
      </c>
      <c r="AF31" s="82">
        <v>2130.1640000000002</v>
      </c>
      <c r="AG31" s="276" t="s">
        <v>601</v>
      </c>
      <c r="AH31" s="82">
        <v>1721.5509999999999</v>
      </c>
      <c r="AI31" s="276" t="s">
        <v>601</v>
      </c>
      <c r="AJ31" s="251"/>
      <c r="AK31" s="124" t="s">
        <v>106</v>
      </c>
      <c r="AL31" s="190">
        <v>-0.25315943458098256</v>
      </c>
      <c r="AM31" s="268" t="s">
        <v>601</v>
      </c>
      <c r="AN31" s="190">
        <v>9.9193770173838694E-2</v>
      </c>
      <c r="AO31" s="268" t="s">
        <v>601</v>
      </c>
      <c r="AP31" s="190">
        <v>-5.4396605509507062E-2</v>
      </c>
      <c r="AQ31" s="276" t="s">
        <v>601</v>
      </c>
      <c r="AR31" s="190">
        <v>-3.937957084304387E-3</v>
      </c>
      <c r="AS31" s="268" t="s">
        <v>601</v>
      </c>
      <c r="AT31" s="190">
        <v>4.4686577812367801E-3</v>
      </c>
      <c r="AU31" s="268" t="s">
        <v>601</v>
      </c>
      <c r="AV31" s="190">
        <v>-2.5882238897383114E-2</v>
      </c>
      <c r="AW31" s="276" t="s">
        <v>601</v>
      </c>
      <c r="AX31" s="190">
        <v>0.3297887253429459</v>
      </c>
      <c r="AY31" s="268" t="s">
        <v>601</v>
      </c>
      <c r="AZ31" s="190">
        <v>-0.36833725073925244</v>
      </c>
      <c r="BA31" s="268" t="s">
        <v>601</v>
      </c>
      <c r="BB31" s="190">
        <v>3.4303119776686028E-2</v>
      </c>
      <c r="BC31" s="276" t="s">
        <v>601</v>
      </c>
      <c r="BD31" s="190" t="s">
        <v>603</v>
      </c>
      <c r="BE31" s="268" t="s">
        <v>601</v>
      </c>
      <c r="BF31" s="190">
        <v>-6.9433305462177741E-2</v>
      </c>
      <c r="BG31" s="268" t="s">
        <v>601</v>
      </c>
      <c r="BH31" s="190">
        <v>-6.096475004452389E-4</v>
      </c>
      <c r="BI31" s="276" t="s">
        <v>601</v>
      </c>
      <c r="BJ31" s="190">
        <v>-8.8765574717385873E-2</v>
      </c>
      <c r="BK31" s="268" t="s">
        <v>601</v>
      </c>
      <c r="BL31" s="190">
        <v>0.49228116604515021</v>
      </c>
      <c r="BM31" s="268" t="s">
        <v>601</v>
      </c>
      <c r="BN31" s="190">
        <v>-4.1192265262369111E-2</v>
      </c>
      <c r="BO31" s="276" t="s">
        <v>601</v>
      </c>
      <c r="BP31" s="190">
        <v>-3.0220200460359548E-2</v>
      </c>
      <c r="BQ31" s="268" t="s">
        <v>601</v>
      </c>
      <c r="BR31" s="190">
        <v>-3.5270561745618219E-2</v>
      </c>
      <c r="BS31" s="276" t="s">
        <v>601</v>
      </c>
      <c r="BT31" s="136"/>
      <c r="BU31" s="124" t="s">
        <v>106</v>
      </c>
      <c r="BV31" s="190">
        <v>7.5376355998880831E-2</v>
      </c>
      <c r="BW31" s="276" t="s">
        <v>601</v>
      </c>
      <c r="BX31" s="190">
        <v>7.1299674579046485E-2</v>
      </c>
      <c r="BY31" s="276" t="s">
        <v>601</v>
      </c>
      <c r="BZ31" s="190">
        <v>0.33938466709605458</v>
      </c>
      <c r="CA31" s="276" t="s">
        <v>601</v>
      </c>
      <c r="CB31" s="190">
        <v>1.7454994075573525E-2</v>
      </c>
      <c r="CC31" s="276" t="s">
        <v>601</v>
      </c>
      <c r="CD31" s="190">
        <v>7.2705200162992131E-2</v>
      </c>
      <c r="CE31" s="276" t="s">
        <v>601</v>
      </c>
      <c r="CF31" s="190">
        <v>0.10378402789644364</v>
      </c>
      <c r="CG31" s="276" t="s">
        <v>601</v>
      </c>
      <c r="CH31" s="190">
        <v>3.1172717218017017E-2</v>
      </c>
      <c r="CI31" s="276" t="s">
        <v>601</v>
      </c>
      <c r="CJ31" s="190">
        <v>7.82193295915244E-3</v>
      </c>
      <c r="CK31" s="276" t="s">
        <v>601</v>
      </c>
      <c r="CL31" s="190">
        <v>0.11445503726473641</v>
      </c>
      <c r="CM31" s="276" t="s">
        <v>601</v>
      </c>
      <c r="CN31" s="190" t="s">
        <v>603</v>
      </c>
      <c r="CO31" s="276" t="s">
        <v>601</v>
      </c>
      <c r="CP31" s="190">
        <v>2.5600845756476961E-2</v>
      </c>
      <c r="CQ31" s="276" t="s">
        <v>601</v>
      </c>
      <c r="CR31" s="190">
        <v>6.8490970648269325E-2</v>
      </c>
      <c r="CS31" s="276" t="s">
        <v>601</v>
      </c>
      <c r="CT31" s="190">
        <v>2.0736901008560842E-2</v>
      </c>
      <c r="CU31" s="276" t="s">
        <v>601</v>
      </c>
      <c r="CV31" s="190">
        <v>1.747095528794966E-2</v>
      </c>
      <c r="CW31" s="276" t="s">
        <v>601</v>
      </c>
      <c r="CX31" s="190">
        <v>2.1624626085127715E-2</v>
      </c>
      <c r="CY31" s="276" t="s">
        <v>601</v>
      </c>
      <c r="CZ31" s="190">
        <v>1</v>
      </c>
      <c r="DA31" s="276" t="s">
        <v>601</v>
      </c>
      <c r="DB31" s="190">
        <v>0.80817768021617109</v>
      </c>
      <c r="DC31" s="276" t="s">
        <v>601</v>
      </c>
      <c r="DD31" s="252"/>
    </row>
    <row r="32" spans="1:108" s="120" customFormat="1" ht="12.75" customHeight="1" x14ac:dyDescent="0.25">
      <c r="A32" s="124" t="s">
        <v>107</v>
      </c>
      <c r="B32" s="82">
        <v>173.148</v>
      </c>
      <c r="C32" s="276" t="s">
        <v>601</v>
      </c>
      <c r="D32" s="82">
        <v>76.739000000000004</v>
      </c>
      <c r="E32" s="276" t="s">
        <v>601</v>
      </c>
      <c r="F32" s="82">
        <v>922.70500000000004</v>
      </c>
      <c r="G32" s="276" t="s">
        <v>601</v>
      </c>
      <c r="H32" s="82">
        <v>33.863999999999997</v>
      </c>
      <c r="I32" s="276" t="s">
        <v>601</v>
      </c>
      <c r="J32" s="82">
        <v>233.19900000000001</v>
      </c>
      <c r="K32" s="276" t="s">
        <v>601</v>
      </c>
      <c r="L32" s="82">
        <v>106.694</v>
      </c>
      <c r="M32" s="276" t="s">
        <v>601</v>
      </c>
      <c r="N32" s="82">
        <v>39.75</v>
      </c>
      <c r="O32" s="276" t="s">
        <v>601</v>
      </c>
      <c r="P32" s="82">
        <v>26.689</v>
      </c>
      <c r="Q32" s="276" t="s">
        <v>601</v>
      </c>
      <c r="R32" s="82">
        <v>263.03199999999998</v>
      </c>
      <c r="S32" s="276" t="s">
        <v>601</v>
      </c>
      <c r="T32" s="82" t="s">
        <v>602</v>
      </c>
      <c r="U32" s="276" t="s">
        <v>601</v>
      </c>
      <c r="V32" s="82">
        <v>37.862000000000002</v>
      </c>
      <c r="W32" s="276" t="s">
        <v>601</v>
      </c>
      <c r="X32" s="82">
        <v>118.54900000000001</v>
      </c>
      <c r="Y32" s="276" t="s">
        <v>601</v>
      </c>
      <c r="Z32" s="82">
        <v>22.975000000000001</v>
      </c>
      <c r="AA32" s="276" t="s">
        <v>601</v>
      </c>
      <c r="AB32" s="82">
        <v>28.28</v>
      </c>
      <c r="AC32" s="276" t="s">
        <v>601</v>
      </c>
      <c r="AD32" s="82">
        <v>35.799999999999997</v>
      </c>
      <c r="AE32" s="276" t="s">
        <v>601</v>
      </c>
      <c r="AF32" s="82">
        <v>2147.1909999999998</v>
      </c>
      <c r="AG32" s="276" t="s">
        <v>601</v>
      </c>
      <c r="AH32" s="82">
        <v>1815.2670000000001</v>
      </c>
      <c r="AI32" s="276" t="s">
        <v>601</v>
      </c>
      <c r="AJ32" s="251"/>
      <c r="AK32" s="124" t="s">
        <v>107</v>
      </c>
      <c r="AL32" s="190">
        <v>0.22392026578073088</v>
      </c>
      <c r="AM32" s="268" t="s">
        <v>601</v>
      </c>
      <c r="AN32" s="190">
        <v>8.7124056156058394E-2</v>
      </c>
      <c r="AO32" s="268" t="s">
        <v>601</v>
      </c>
      <c r="AP32" s="190">
        <v>0.10096565153737029</v>
      </c>
      <c r="AQ32" s="276" t="s">
        <v>601</v>
      </c>
      <c r="AR32" s="190">
        <v>7.9193090920679304E-2</v>
      </c>
      <c r="AS32" s="268" t="s">
        <v>601</v>
      </c>
      <c r="AT32" s="190">
        <v>0.32032815844005841</v>
      </c>
      <c r="AU32" s="268" t="s">
        <v>601</v>
      </c>
      <c r="AV32" s="190">
        <v>-0.25652925272458682</v>
      </c>
      <c r="AW32" s="276" t="s">
        <v>601</v>
      </c>
      <c r="AX32" s="190">
        <v>6.2891063693245541E-2</v>
      </c>
      <c r="AY32" s="268" t="s">
        <v>601</v>
      </c>
      <c r="AZ32" s="190">
        <v>-1.6459058092993858E-3</v>
      </c>
      <c r="BA32" s="268" t="s">
        <v>601</v>
      </c>
      <c r="BB32" s="190">
        <v>4.5013547766803538E-2</v>
      </c>
      <c r="BC32" s="276" t="s">
        <v>601</v>
      </c>
      <c r="BD32" s="190" t="s">
        <v>603</v>
      </c>
      <c r="BE32" s="268" t="s">
        <v>601</v>
      </c>
      <c r="BF32" s="190">
        <v>9.8563760336573283E-2</v>
      </c>
      <c r="BG32" s="268" t="s">
        <v>601</v>
      </c>
      <c r="BH32" s="190">
        <v>-8.1186445932539639E-2</v>
      </c>
      <c r="BI32" s="276" t="s">
        <v>601</v>
      </c>
      <c r="BJ32" s="190">
        <v>0.19090814845531826</v>
      </c>
      <c r="BK32" s="268" t="s">
        <v>601</v>
      </c>
      <c r="BL32" s="190">
        <v>8.7524996154437762E-2</v>
      </c>
      <c r="BM32" s="268" t="s">
        <v>601</v>
      </c>
      <c r="BN32" s="190">
        <v>0.20057681344109454</v>
      </c>
      <c r="BO32" s="276" t="s">
        <v>601</v>
      </c>
      <c r="BP32" s="190">
        <v>8.7033957297085213E-2</v>
      </c>
      <c r="BQ32" s="268" t="s">
        <v>601</v>
      </c>
      <c r="BR32" s="190">
        <v>9.3945555437706704E-2</v>
      </c>
      <c r="BS32" s="276" t="s">
        <v>601</v>
      </c>
      <c r="BT32" s="136"/>
      <c r="BU32" s="124" t="s">
        <v>107</v>
      </c>
      <c r="BV32" s="190">
        <v>8.063930968414082E-2</v>
      </c>
      <c r="BW32" s="276" t="s">
        <v>601</v>
      </c>
      <c r="BX32" s="190">
        <v>3.5739251887698865E-2</v>
      </c>
      <c r="BY32" s="276" t="s">
        <v>601</v>
      </c>
      <c r="BZ32" s="190">
        <v>0.4297265590252568</v>
      </c>
      <c r="CA32" s="276" t="s">
        <v>601</v>
      </c>
      <c r="CB32" s="190">
        <v>1.5771303065260613E-2</v>
      </c>
      <c r="CC32" s="276" t="s">
        <v>601</v>
      </c>
      <c r="CD32" s="190">
        <v>0.10860654687915515</v>
      </c>
      <c r="CE32" s="276" t="s">
        <v>601</v>
      </c>
      <c r="CF32" s="190">
        <v>4.9690036890057764E-2</v>
      </c>
      <c r="CG32" s="276" t="s">
        <v>601</v>
      </c>
      <c r="CH32" s="190">
        <v>1.8512558966575401E-2</v>
      </c>
      <c r="CI32" s="276" t="s">
        <v>601</v>
      </c>
      <c r="CJ32" s="190">
        <v>1.2429727956199519E-2</v>
      </c>
      <c r="CK32" s="276" t="s">
        <v>601</v>
      </c>
      <c r="CL32" s="190">
        <v>0.12250051346154116</v>
      </c>
      <c r="CM32" s="276" t="s">
        <v>601</v>
      </c>
      <c r="CN32" s="190" t="s">
        <v>603</v>
      </c>
      <c r="CO32" s="276" t="s">
        <v>601</v>
      </c>
      <c r="CP32" s="190">
        <v>1.7633270631257306E-2</v>
      </c>
      <c r="CQ32" s="276" t="s">
        <v>601</v>
      </c>
      <c r="CR32" s="190">
        <v>5.5211203847259055E-2</v>
      </c>
      <c r="CS32" s="276" t="s">
        <v>601</v>
      </c>
      <c r="CT32" s="190">
        <v>1.0700026220303645E-2</v>
      </c>
      <c r="CU32" s="276" t="s">
        <v>601</v>
      </c>
      <c r="CV32" s="190">
        <v>1.3170696039616412E-2</v>
      </c>
      <c r="CW32" s="276" t="s">
        <v>601</v>
      </c>
      <c r="CX32" s="190">
        <v>1.6672946188764762E-2</v>
      </c>
      <c r="CY32" s="276" t="s">
        <v>601</v>
      </c>
      <c r="CZ32" s="190">
        <v>1</v>
      </c>
      <c r="DA32" s="276" t="s">
        <v>601</v>
      </c>
      <c r="DB32" s="190">
        <v>0.84541477679442589</v>
      </c>
      <c r="DC32" s="276" t="s">
        <v>601</v>
      </c>
      <c r="DD32" s="252"/>
    </row>
    <row r="33" spans="1:108" s="120" customFormat="1" ht="12.75" customHeight="1" x14ac:dyDescent="0.25">
      <c r="A33" s="124" t="s">
        <v>108</v>
      </c>
      <c r="B33" s="82">
        <v>153.68299999999999</v>
      </c>
      <c r="C33" s="276" t="s">
        <v>601</v>
      </c>
      <c r="D33" s="82">
        <v>61.796999999999997</v>
      </c>
      <c r="E33" s="276" t="s">
        <v>601</v>
      </c>
      <c r="F33" s="82">
        <v>402.12900000000002</v>
      </c>
      <c r="G33" s="276" t="s">
        <v>601</v>
      </c>
      <c r="H33" s="82">
        <v>29.806999999999999</v>
      </c>
      <c r="I33" s="276" t="s">
        <v>601</v>
      </c>
      <c r="J33" s="82">
        <v>114.155</v>
      </c>
      <c r="K33" s="276" t="s">
        <v>601</v>
      </c>
      <c r="L33" s="82">
        <v>87.988</v>
      </c>
      <c r="M33" s="276" t="s">
        <v>601</v>
      </c>
      <c r="N33" s="82">
        <v>61.531999999999996</v>
      </c>
      <c r="O33" s="276" t="s">
        <v>601</v>
      </c>
      <c r="P33" s="82">
        <v>22.85</v>
      </c>
      <c r="Q33" s="276" t="s">
        <v>601</v>
      </c>
      <c r="R33" s="82">
        <v>223.17099999999999</v>
      </c>
      <c r="S33" s="276" t="s">
        <v>601</v>
      </c>
      <c r="T33" s="82" t="s">
        <v>602</v>
      </c>
      <c r="U33" s="276" t="s">
        <v>601</v>
      </c>
      <c r="V33" s="82">
        <v>45.13</v>
      </c>
      <c r="W33" s="276" t="s">
        <v>601</v>
      </c>
      <c r="X33" s="82">
        <v>128.346</v>
      </c>
      <c r="Y33" s="276" t="s">
        <v>601</v>
      </c>
      <c r="Z33" s="82">
        <v>43.235999999999997</v>
      </c>
      <c r="AA33" s="276" t="s">
        <v>601</v>
      </c>
      <c r="AB33" s="82">
        <v>24.277000000000001</v>
      </c>
      <c r="AC33" s="276" t="s">
        <v>601</v>
      </c>
      <c r="AD33" s="82">
        <v>29.27</v>
      </c>
      <c r="AE33" s="276" t="s">
        <v>601</v>
      </c>
      <c r="AF33" s="82">
        <v>1461.105</v>
      </c>
      <c r="AG33" s="276" t="s">
        <v>601</v>
      </c>
      <c r="AH33" s="82">
        <v>1104.4549999999999</v>
      </c>
      <c r="AI33" s="276" t="s">
        <v>601</v>
      </c>
      <c r="AJ33" s="251"/>
      <c r="AK33" s="124" t="s">
        <v>108</v>
      </c>
      <c r="AL33" s="190">
        <v>0.10561718536423924</v>
      </c>
      <c r="AM33" s="268" t="s">
        <v>601</v>
      </c>
      <c r="AN33" s="190">
        <v>7.5141793381815578E-2</v>
      </c>
      <c r="AO33" s="268" t="s">
        <v>601</v>
      </c>
      <c r="AP33" s="190">
        <v>0.12470423055193529</v>
      </c>
      <c r="AQ33" s="276" t="s">
        <v>601</v>
      </c>
      <c r="AR33" s="190">
        <v>0.2526054799125903</v>
      </c>
      <c r="AS33" s="268" t="s">
        <v>601</v>
      </c>
      <c r="AT33" s="190">
        <v>3.7470917551257858E-2</v>
      </c>
      <c r="AU33" s="268" t="s">
        <v>601</v>
      </c>
      <c r="AV33" s="190">
        <v>7.3967385997461221E-2</v>
      </c>
      <c r="AW33" s="276" t="s">
        <v>601</v>
      </c>
      <c r="AX33" s="190">
        <v>0.25082836989002499</v>
      </c>
      <c r="AY33" s="268" t="s">
        <v>601</v>
      </c>
      <c r="AZ33" s="190">
        <v>0.15153958574812285</v>
      </c>
      <c r="BA33" s="268" t="s">
        <v>601</v>
      </c>
      <c r="BB33" s="190">
        <v>-0.10755160637591679</v>
      </c>
      <c r="BC33" s="276" t="s">
        <v>601</v>
      </c>
      <c r="BD33" s="190" t="s">
        <v>603</v>
      </c>
      <c r="BE33" s="268" t="s">
        <v>601</v>
      </c>
      <c r="BF33" s="190">
        <v>0.61420702482294887</v>
      </c>
      <c r="BG33" s="268" t="s">
        <v>601</v>
      </c>
      <c r="BH33" s="190">
        <v>0.23711757561737329</v>
      </c>
      <c r="BI33" s="276" t="s">
        <v>601</v>
      </c>
      <c r="BJ33" s="190">
        <v>0.85395137429784285</v>
      </c>
      <c r="BK33" s="268" t="s">
        <v>601</v>
      </c>
      <c r="BL33" s="190">
        <v>0.17964042759961141</v>
      </c>
      <c r="BM33" s="268" t="s">
        <v>601</v>
      </c>
      <c r="BN33" s="190">
        <v>9.5065284896554317E-2</v>
      </c>
      <c r="BO33" s="276" t="s">
        <v>601</v>
      </c>
      <c r="BP33" s="190">
        <v>0.11327968742023402</v>
      </c>
      <c r="BQ33" s="268" t="s">
        <v>601</v>
      </c>
      <c r="BR33" s="190">
        <v>5.6651049853574442E-2</v>
      </c>
      <c r="BS33" s="276" t="s">
        <v>601</v>
      </c>
      <c r="BT33" s="136"/>
      <c r="BU33" s="124" t="s">
        <v>108</v>
      </c>
      <c r="BV33" s="190">
        <v>0.10518272129655294</v>
      </c>
      <c r="BW33" s="276" t="s">
        <v>601</v>
      </c>
      <c r="BX33" s="190">
        <v>4.229470161282043E-2</v>
      </c>
      <c r="BY33" s="276" t="s">
        <v>601</v>
      </c>
      <c r="BZ33" s="190">
        <v>0.27522251994209862</v>
      </c>
      <c r="CA33" s="276" t="s">
        <v>601</v>
      </c>
      <c r="CB33" s="190">
        <v>2.0400313461387098E-2</v>
      </c>
      <c r="CC33" s="276" t="s">
        <v>601</v>
      </c>
      <c r="CD33" s="190">
        <v>7.812922411462557E-2</v>
      </c>
      <c r="CE33" s="276" t="s">
        <v>601</v>
      </c>
      <c r="CF33" s="190">
        <v>6.0220175825830446E-2</v>
      </c>
      <c r="CG33" s="276" t="s">
        <v>601</v>
      </c>
      <c r="CH33" s="190">
        <v>4.2113332032947662E-2</v>
      </c>
      <c r="CI33" s="276" t="s">
        <v>601</v>
      </c>
      <c r="CJ33" s="190">
        <v>1.5638848679595238E-2</v>
      </c>
      <c r="CK33" s="276" t="s">
        <v>601</v>
      </c>
      <c r="CL33" s="190">
        <v>0.15274124720673735</v>
      </c>
      <c r="CM33" s="276" t="s">
        <v>601</v>
      </c>
      <c r="CN33" s="190" t="s">
        <v>603</v>
      </c>
      <c r="CO33" s="276" t="s">
        <v>601</v>
      </c>
      <c r="CP33" s="190">
        <v>3.0887581659086789E-2</v>
      </c>
      <c r="CQ33" s="276" t="s">
        <v>601</v>
      </c>
      <c r="CR33" s="190">
        <v>8.7841736220189509E-2</v>
      </c>
      <c r="CS33" s="276" t="s">
        <v>601</v>
      </c>
      <c r="CT33" s="190">
        <v>2.9591302473128214E-2</v>
      </c>
      <c r="CU33" s="276" t="s">
        <v>601</v>
      </c>
      <c r="CV33" s="190">
        <v>1.6615506756872369E-2</v>
      </c>
      <c r="CW33" s="276" t="s">
        <v>601</v>
      </c>
      <c r="CX33" s="190">
        <v>2.003278340707889E-2</v>
      </c>
      <c r="CY33" s="276" t="s">
        <v>601</v>
      </c>
      <c r="CZ33" s="190">
        <v>1</v>
      </c>
      <c r="DA33" s="276" t="s">
        <v>601</v>
      </c>
      <c r="DB33" s="190">
        <v>0.75590392203161305</v>
      </c>
      <c r="DC33" s="276" t="s">
        <v>601</v>
      </c>
      <c r="DD33" s="252"/>
    </row>
    <row r="34" spans="1:108" s="120" customFormat="1" ht="12.75" customHeight="1" x14ac:dyDescent="0.25">
      <c r="A34" s="124" t="s">
        <v>109</v>
      </c>
      <c r="B34" s="82">
        <v>120.435</v>
      </c>
      <c r="C34" s="276" t="s">
        <v>601</v>
      </c>
      <c r="D34" s="82">
        <v>42.573</v>
      </c>
      <c r="E34" s="276" t="s">
        <v>601</v>
      </c>
      <c r="F34" s="82">
        <v>343.488</v>
      </c>
      <c r="G34" s="276" t="s">
        <v>601</v>
      </c>
      <c r="H34" s="82">
        <v>21.597000000000001</v>
      </c>
      <c r="I34" s="276" t="s">
        <v>601</v>
      </c>
      <c r="J34" s="82">
        <v>117.765</v>
      </c>
      <c r="K34" s="276" t="s">
        <v>601</v>
      </c>
      <c r="L34" s="82">
        <v>78.225999999999999</v>
      </c>
      <c r="M34" s="276" t="s">
        <v>601</v>
      </c>
      <c r="N34" s="82">
        <v>67.515000000000001</v>
      </c>
      <c r="O34" s="276" t="s">
        <v>601</v>
      </c>
      <c r="P34" s="82">
        <v>25.466999999999999</v>
      </c>
      <c r="Q34" s="276" t="s">
        <v>601</v>
      </c>
      <c r="R34" s="82">
        <v>188.18799999999999</v>
      </c>
      <c r="S34" s="276" t="s">
        <v>601</v>
      </c>
      <c r="T34" s="82" t="s">
        <v>602</v>
      </c>
      <c r="U34" s="276" t="s">
        <v>601</v>
      </c>
      <c r="V34" s="82">
        <v>52.165999999999997</v>
      </c>
      <c r="W34" s="276" t="s">
        <v>601</v>
      </c>
      <c r="X34" s="82">
        <v>116.646</v>
      </c>
      <c r="Y34" s="276" t="s">
        <v>601</v>
      </c>
      <c r="Z34" s="82">
        <v>29.175000000000001</v>
      </c>
      <c r="AA34" s="276" t="s">
        <v>601</v>
      </c>
      <c r="AB34" s="82">
        <v>17.37</v>
      </c>
      <c r="AC34" s="276" t="s">
        <v>601</v>
      </c>
      <c r="AD34" s="82">
        <v>25.19</v>
      </c>
      <c r="AE34" s="276" t="s">
        <v>601</v>
      </c>
      <c r="AF34" s="82">
        <v>1251.954</v>
      </c>
      <c r="AG34" s="276" t="s">
        <v>601</v>
      </c>
      <c r="AH34" s="82">
        <v>958.19</v>
      </c>
      <c r="AI34" s="276" t="s">
        <v>601</v>
      </c>
      <c r="AJ34" s="251"/>
      <c r="AK34" s="124" t="s">
        <v>109</v>
      </c>
      <c r="AL34" s="190">
        <v>-4.1229480790357778E-2</v>
      </c>
      <c r="AM34" s="268" t="s">
        <v>601</v>
      </c>
      <c r="AN34" s="190">
        <v>0.15027964659155379</v>
      </c>
      <c r="AO34" s="268" t="s">
        <v>601</v>
      </c>
      <c r="AP34" s="190">
        <v>-1.0463240377967288E-2</v>
      </c>
      <c r="AQ34" s="276" t="s">
        <v>601</v>
      </c>
      <c r="AR34" s="190">
        <v>0.14016471333544511</v>
      </c>
      <c r="AS34" s="268" t="s">
        <v>601</v>
      </c>
      <c r="AT34" s="190">
        <v>0.2187461191373101</v>
      </c>
      <c r="AU34" s="268" t="s">
        <v>601</v>
      </c>
      <c r="AV34" s="190">
        <v>2.5686076546868282E-2</v>
      </c>
      <c r="AW34" s="276" t="s">
        <v>601</v>
      </c>
      <c r="AX34" s="190">
        <v>0.37342853655559621</v>
      </c>
      <c r="AY34" s="268" t="s">
        <v>601</v>
      </c>
      <c r="AZ34" s="190">
        <v>0.7552553587428491</v>
      </c>
      <c r="BA34" s="268" t="s">
        <v>601</v>
      </c>
      <c r="BB34" s="190">
        <v>-2.848145375700175E-2</v>
      </c>
      <c r="BC34" s="276" t="s">
        <v>601</v>
      </c>
      <c r="BD34" s="190" t="s">
        <v>603</v>
      </c>
      <c r="BE34" s="268" t="s">
        <v>601</v>
      </c>
      <c r="BF34" s="190">
        <v>0.12341983417680616</v>
      </c>
      <c r="BG34" s="268" t="s">
        <v>601</v>
      </c>
      <c r="BH34" s="190">
        <v>0.15504812452964711</v>
      </c>
      <c r="BI34" s="276" t="s">
        <v>601</v>
      </c>
      <c r="BJ34" s="190">
        <v>0.25917134225291316</v>
      </c>
      <c r="BK34" s="268" t="s">
        <v>601</v>
      </c>
      <c r="BL34" s="190">
        <v>6.0504304292081298E-2</v>
      </c>
      <c r="BM34" s="268" t="s">
        <v>601</v>
      </c>
      <c r="BN34" s="190">
        <v>0.17919670442842445</v>
      </c>
      <c r="BO34" s="276" t="s">
        <v>601</v>
      </c>
      <c r="BP34" s="190">
        <v>6.6667461868645125E-2</v>
      </c>
      <c r="BQ34" s="268" t="s">
        <v>601</v>
      </c>
      <c r="BR34" s="190">
        <v>3.5318091891652428E-2</v>
      </c>
      <c r="BS34" s="276" t="s">
        <v>601</v>
      </c>
      <c r="BT34" s="136"/>
      <c r="BU34" s="124" t="s">
        <v>109</v>
      </c>
      <c r="BV34" s="190">
        <v>9.6197623874359608E-2</v>
      </c>
      <c r="BW34" s="276" t="s">
        <v>601</v>
      </c>
      <c r="BX34" s="190">
        <v>3.4005243004135939E-2</v>
      </c>
      <c r="BY34" s="276" t="s">
        <v>601</v>
      </c>
      <c r="BZ34" s="190">
        <v>0.27436151807494524</v>
      </c>
      <c r="CA34" s="276" t="s">
        <v>601</v>
      </c>
      <c r="CB34" s="190">
        <v>1.7250633809229414E-2</v>
      </c>
      <c r="CC34" s="276" t="s">
        <v>601</v>
      </c>
      <c r="CD34" s="190">
        <v>9.406495765818873E-2</v>
      </c>
      <c r="CE34" s="276" t="s">
        <v>601</v>
      </c>
      <c r="CF34" s="190">
        <v>6.2483126376847713E-2</v>
      </c>
      <c r="CG34" s="276" t="s">
        <v>601</v>
      </c>
      <c r="CH34" s="190">
        <v>5.3927700219017632E-2</v>
      </c>
      <c r="CI34" s="276" t="s">
        <v>601</v>
      </c>
      <c r="CJ34" s="190">
        <v>2.0341801695589454E-2</v>
      </c>
      <c r="CK34" s="276" t="s">
        <v>601</v>
      </c>
      <c r="CL34" s="190">
        <v>0.1503154269246314</v>
      </c>
      <c r="CM34" s="276" t="s">
        <v>601</v>
      </c>
      <c r="CN34" s="190" t="s">
        <v>603</v>
      </c>
      <c r="CO34" s="276" t="s">
        <v>601</v>
      </c>
      <c r="CP34" s="190">
        <v>4.1667665105906443E-2</v>
      </c>
      <c r="CQ34" s="276" t="s">
        <v>601</v>
      </c>
      <c r="CR34" s="190">
        <v>9.3171154850737334E-2</v>
      </c>
      <c r="CS34" s="276" t="s">
        <v>601</v>
      </c>
      <c r="CT34" s="190">
        <v>2.330357185647396E-2</v>
      </c>
      <c r="CU34" s="276" t="s">
        <v>601</v>
      </c>
      <c r="CV34" s="190">
        <v>1.3874311675988097E-2</v>
      </c>
      <c r="CW34" s="276" t="s">
        <v>601</v>
      </c>
      <c r="CX34" s="190">
        <v>2.0120547560054124E-2</v>
      </c>
      <c r="CY34" s="276" t="s">
        <v>601</v>
      </c>
      <c r="CZ34" s="190">
        <v>1</v>
      </c>
      <c r="DA34" s="276" t="s">
        <v>601</v>
      </c>
      <c r="DB34" s="190">
        <v>0.76535559613212634</v>
      </c>
      <c r="DC34" s="276" t="s">
        <v>601</v>
      </c>
      <c r="DD34" s="252"/>
    </row>
    <row r="35" spans="1:108" s="120" customFormat="1" ht="12.75" customHeight="1" x14ac:dyDescent="0.25">
      <c r="A35" s="124" t="s">
        <v>110</v>
      </c>
      <c r="B35" s="82">
        <v>72.102999999999994</v>
      </c>
      <c r="C35" s="276" t="s">
        <v>601</v>
      </c>
      <c r="D35" s="82">
        <v>28.222999999999999</v>
      </c>
      <c r="E35" s="276" t="s">
        <v>601</v>
      </c>
      <c r="F35" s="82">
        <v>189.857</v>
      </c>
      <c r="G35" s="276" t="s">
        <v>601</v>
      </c>
      <c r="H35" s="82">
        <v>15.215999999999999</v>
      </c>
      <c r="I35" s="276" t="s">
        <v>601</v>
      </c>
      <c r="J35" s="82">
        <v>88.23</v>
      </c>
      <c r="K35" s="276" t="s">
        <v>601</v>
      </c>
      <c r="L35" s="82">
        <v>42.366999999999997</v>
      </c>
      <c r="M35" s="276" t="s">
        <v>601</v>
      </c>
      <c r="N35" s="82">
        <v>29.341999999999999</v>
      </c>
      <c r="O35" s="276" t="s">
        <v>601</v>
      </c>
      <c r="P35" s="82">
        <v>17.573</v>
      </c>
      <c r="Q35" s="276" t="s">
        <v>601</v>
      </c>
      <c r="R35" s="82">
        <v>104.81699999999999</v>
      </c>
      <c r="S35" s="276" t="s">
        <v>601</v>
      </c>
      <c r="T35" s="82" t="s">
        <v>602</v>
      </c>
      <c r="U35" s="276" t="s">
        <v>601</v>
      </c>
      <c r="V35" s="82">
        <v>21.7</v>
      </c>
      <c r="W35" s="276" t="s">
        <v>601</v>
      </c>
      <c r="X35" s="82">
        <v>63.408999999999999</v>
      </c>
      <c r="Y35" s="276" t="s">
        <v>601</v>
      </c>
      <c r="Z35" s="82">
        <v>21.273</v>
      </c>
      <c r="AA35" s="276" t="s">
        <v>601</v>
      </c>
      <c r="AB35" s="82">
        <v>14.847</v>
      </c>
      <c r="AC35" s="276" t="s">
        <v>601</v>
      </c>
      <c r="AD35" s="82">
        <v>20.577999999999999</v>
      </c>
      <c r="AE35" s="276" t="s">
        <v>601</v>
      </c>
      <c r="AF35" s="82">
        <v>733.52200000000005</v>
      </c>
      <c r="AG35" s="276" t="s">
        <v>601</v>
      </c>
      <c r="AH35" s="82">
        <v>554.93899999999996</v>
      </c>
      <c r="AI35" s="276" t="s">
        <v>601</v>
      </c>
      <c r="AJ35" s="251"/>
      <c r="AK35" s="124" t="s">
        <v>110</v>
      </c>
      <c r="AL35" s="190">
        <v>-2.5766788271855297E-2</v>
      </c>
      <c r="AM35" s="268" t="s">
        <v>601</v>
      </c>
      <c r="AN35" s="190">
        <v>8.4582276535239434E-2</v>
      </c>
      <c r="AO35" s="268" t="s">
        <v>601</v>
      </c>
      <c r="AP35" s="190">
        <v>6.7950297282550684E-2</v>
      </c>
      <c r="AQ35" s="276" t="s">
        <v>601</v>
      </c>
      <c r="AR35" s="190">
        <v>5.2791807929149656E-2</v>
      </c>
      <c r="AS35" s="268" t="s">
        <v>601</v>
      </c>
      <c r="AT35" s="190">
        <v>0.19187852916542847</v>
      </c>
      <c r="AU35" s="268" t="s">
        <v>601</v>
      </c>
      <c r="AV35" s="190">
        <v>-6.1680545712260886E-2</v>
      </c>
      <c r="AW35" s="276" t="s">
        <v>601</v>
      </c>
      <c r="AX35" s="190">
        <v>0.36474418604651154</v>
      </c>
      <c r="AY35" s="268" t="s">
        <v>601</v>
      </c>
      <c r="AZ35" s="190">
        <v>0.78243229536464154</v>
      </c>
      <c r="BA35" s="268" t="s">
        <v>601</v>
      </c>
      <c r="BB35" s="190">
        <v>-0.12448212495823593</v>
      </c>
      <c r="BC35" s="276" t="s">
        <v>601</v>
      </c>
      <c r="BD35" s="190" t="s">
        <v>603</v>
      </c>
      <c r="BE35" s="268" t="s">
        <v>601</v>
      </c>
      <c r="BF35" s="190">
        <v>0.12920851329551963</v>
      </c>
      <c r="BG35" s="268" t="s">
        <v>601</v>
      </c>
      <c r="BH35" s="190">
        <v>-0.24881533431265704</v>
      </c>
      <c r="BI35" s="276" t="s">
        <v>601</v>
      </c>
      <c r="BJ35" s="190">
        <v>0.43658833063209074</v>
      </c>
      <c r="BK35" s="268" t="s">
        <v>601</v>
      </c>
      <c r="BL35" s="190">
        <v>0.2795828665000431</v>
      </c>
      <c r="BM35" s="268" t="s">
        <v>601</v>
      </c>
      <c r="BN35" s="190">
        <v>0.65444605242000309</v>
      </c>
      <c r="BO35" s="276" t="s">
        <v>601</v>
      </c>
      <c r="BP35" s="190">
        <v>3.7567736925411939E-2</v>
      </c>
      <c r="BQ35" s="268" t="s">
        <v>601</v>
      </c>
      <c r="BR35" s="190">
        <v>3.1088410221346063E-2</v>
      </c>
      <c r="BS35" s="276" t="s">
        <v>601</v>
      </c>
      <c r="BT35" s="136"/>
      <c r="BU35" s="124" t="s">
        <v>110</v>
      </c>
      <c r="BV35" s="190">
        <v>9.8296983594220746E-2</v>
      </c>
      <c r="BW35" s="276" t="s">
        <v>601</v>
      </c>
      <c r="BX35" s="190">
        <v>3.8476010262814199E-2</v>
      </c>
      <c r="BY35" s="276" t="s">
        <v>601</v>
      </c>
      <c r="BZ35" s="190">
        <v>0.25882931936601761</v>
      </c>
      <c r="CA35" s="276" t="s">
        <v>601</v>
      </c>
      <c r="CB35" s="190">
        <v>2.0743754106897952E-2</v>
      </c>
      <c r="CC35" s="276" t="s">
        <v>601</v>
      </c>
      <c r="CD35" s="190">
        <v>0.12028269090770283</v>
      </c>
      <c r="CE35" s="276" t="s">
        <v>601</v>
      </c>
      <c r="CF35" s="190">
        <v>5.775832217711261E-2</v>
      </c>
      <c r="CG35" s="276" t="s">
        <v>601</v>
      </c>
      <c r="CH35" s="190">
        <v>4.0001526879902709E-2</v>
      </c>
      <c r="CI35" s="276" t="s">
        <v>601</v>
      </c>
      <c r="CJ35" s="190">
        <v>2.3957018330738544E-2</v>
      </c>
      <c r="CK35" s="276" t="s">
        <v>601</v>
      </c>
      <c r="CL35" s="190">
        <v>0.14289550960980038</v>
      </c>
      <c r="CM35" s="276" t="s">
        <v>601</v>
      </c>
      <c r="CN35" s="190" t="s">
        <v>603</v>
      </c>
      <c r="CO35" s="276" t="s">
        <v>601</v>
      </c>
      <c r="CP35" s="190">
        <v>2.9583298115121288E-2</v>
      </c>
      <c r="CQ35" s="276" t="s">
        <v>601</v>
      </c>
      <c r="CR35" s="190">
        <v>8.644457834938829E-2</v>
      </c>
      <c r="CS35" s="276" t="s">
        <v>601</v>
      </c>
      <c r="CT35" s="190">
        <v>2.9001175152210838E-2</v>
      </c>
      <c r="CU35" s="276" t="s">
        <v>601</v>
      </c>
      <c r="CV35" s="190">
        <v>2.0240701710378145E-2</v>
      </c>
      <c r="CW35" s="276" t="s">
        <v>601</v>
      </c>
      <c r="CX35" s="190">
        <v>2.8053691641150503E-2</v>
      </c>
      <c r="CY35" s="276" t="s">
        <v>601</v>
      </c>
      <c r="CZ35" s="190">
        <v>1</v>
      </c>
      <c r="DA35" s="276" t="s">
        <v>601</v>
      </c>
      <c r="DB35" s="190">
        <v>0.75654036279757109</v>
      </c>
      <c r="DC35" s="276" t="s">
        <v>601</v>
      </c>
      <c r="DD35" s="252"/>
    </row>
    <row r="36" spans="1:108" s="120" customFormat="1" ht="12.75" customHeight="1" x14ac:dyDescent="0.25">
      <c r="A36" s="184" t="s">
        <v>111</v>
      </c>
      <c r="B36" s="125">
        <v>77.956999999999994</v>
      </c>
      <c r="C36" s="278" t="s">
        <v>601</v>
      </c>
      <c r="D36" s="186">
        <v>29.692</v>
      </c>
      <c r="E36" s="278" t="s">
        <v>601</v>
      </c>
      <c r="F36" s="186">
        <v>239.43799999999999</v>
      </c>
      <c r="G36" s="278" t="s">
        <v>601</v>
      </c>
      <c r="H36" s="125">
        <v>15.461</v>
      </c>
      <c r="I36" s="278" t="s">
        <v>601</v>
      </c>
      <c r="J36" s="186">
        <v>92.057000000000002</v>
      </c>
      <c r="K36" s="278" t="s">
        <v>601</v>
      </c>
      <c r="L36" s="186">
        <v>32.752000000000002</v>
      </c>
      <c r="M36" s="278" t="s">
        <v>601</v>
      </c>
      <c r="N36" s="125">
        <v>20.199000000000002</v>
      </c>
      <c r="O36" s="278" t="s">
        <v>601</v>
      </c>
      <c r="P36" s="186">
        <v>17.437000000000001</v>
      </c>
      <c r="Q36" s="278" t="s">
        <v>601</v>
      </c>
      <c r="R36" s="186">
        <v>112.95099999999999</v>
      </c>
      <c r="S36" s="278" t="s">
        <v>601</v>
      </c>
      <c r="T36" s="125" t="s">
        <v>602</v>
      </c>
      <c r="U36" s="278" t="s">
        <v>601</v>
      </c>
      <c r="V36" s="186">
        <v>30.940999999999999</v>
      </c>
      <c r="W36" s="278" t="s">
        <v>601</v>
      </c>
      <c r="X36" s="186">
        <v>87.495000000000005</v>
      </c>
      <c r="Y36" s="278" t="s">
        <v>601</v>
      </c>
      <c r="Z36" s="125">
        <v>14.879</v>
      </c>
      <c r="AA36" s="278" t="s">
        <v>601</v>
      </c>
      <c r="AB36" s="186">
        <v>14.366</v>
      </c>
      <c r="AC36" s="278" t="s">
        <v>601</v>
      </c>
      <c r="AD36" s="186">
        <v>38.94</v>
      </c>
      <c r="AE36" s="278" t="s">
        <v>601</v>
      </c>
      <c r="AF36" s="186">
        <v>829.97799999999995</v>
      </c>
      <c r="AG36" s="278" t="s">
        <v>601</v>
      </c>
      <c r="AH36" s="186">
        <v>605.04600000000005</v>
      </c>
      <c r="AI36" s="278" t="s">
        <v>601</v>
      </c>
      <c r="AJ36" s="251"/>
      <c r="AK36" s="184" t="s">
        <v>111</v>
      </c>
      <c r="AL36" s="192">
        <v>0.11178140019110361</v>
      </c>
      <c r="AM36" s="269" t="s">
        <v>601</v>
      </c>
      <c r="AN36" s="192">
        <v>9.9662975445353838E-2</v>
      </c>
      <c r="AO36" s="269" t="s">
        <v>601</v>
      </c>
      <c r="AP36" s="192">
        <v>-5.1521119504068054E-3</v>
      </c>
      <c r="AQ36" s="278" t="s">
        <v>601</v>
      </c>
      <c r="AR36" s="192">
        <v>0.15466766243465269</v>
      </c>
      <c r="AS36" s="269" t="s">
        <v>601</v>
      </c>
      <c r="AT36" s="192">
        <v>9.6804556069198869E-2</v>
      </c>
      <c r="AU36" s="269" t="s">
        <v>601</v>
      </c>
      <c r="AV36" s="192">
        <v>-0.10564976379672864</v>
      </c>
      <c r="AW36" s="278" t="s">
        <v>601</v>
      </c>
      <c r="AX36" s="192">
        <v>0.26591877663574842</v>
      </c>
      <c r="AY36" s="269" t="s">
        <v>601</v>
      </c>
      <c r="AZ36" s="192">
        <v>0.26126582278481025</v>
      </c>
      <c r="BA36" s="269" t="s">
        <v>601</v>
      </c>
      <c r="BB36" s="192">
        <v>-0.15721416792890663</v>
      </c>
      <c r="BC36" s="278" t="s">
        <v>601</v>
      </c>
      <c r="BD36" s="192" t="s">
        <v>603</v>
      </c>
      <c r="BE36" s="269" t="s">
        <v>601</v>
      </c>
      <c r="BF36" s="192">
        <v>0.30437165380886128</v>
      </c>
      <c r="BG36" s="269" t="s">
        <v>601</v>
      </c>
      <c r="BH36" s="192">
        <v>4.5902815133584407E-2</v>
      </c>
      <c r="BI36" s="278" t="s">
        <v>601</v>
      </c>
      <c r="BJ36" s="192">
        <v>0.48983678782417134</v>
      </c>
      <c r="BK36" s="269" t="s">
        <v>601</v>
      </c>
      <c r="BL36" s="192">
        <v>4.930246147103929E-2</v>
      </c>
      <c r="BM36" s="269" t="s">
        <v>601</v>
      </c>
      <c r="BN36" s="192">
        <v>0.85084842435476948</v>
      </c>
      <c r="BO36" s="278" t="s">
        <v>601</v>
      </c>
      <c r="BP36" s="192">
        <v>4.9564798433957231E-2</v>
      </c>
      <c r="BQ36" s="269" t="s">
        <v>601</v>
      </c>
      <c r="BR36" s="192">
        <v>-5.3951157927959919E-3</v>
      </c>
      <c r="BS36" s="278" t="s">
        <v>601</v>
      </c>
      <c r="BT36" s="136"/>
      <c r="BU36" s="184" t="s">
        <v>111</v>
      </c>
      <c r="BV36" s="192">
        <v>9.3926586005894125E-2</v>
      </c>
      <c r="BW36" s="278" t="s">
        <v>601</v>
      </c>
      <c r="BX36" s="192">
        <v>3.577444221413098E-2</v>
      </c>
      <c r="BY36" s="278" t="s">
        <v>601</v>
      </c>
      <c r="BZ36" s="192">
        <v>0.28848716472002872</v>
      </c>
      <c r="CA36" s="278" t="s">
        <v>601</v>
      </c>
      <c r="CB36" s="192">
        <v>1.8628204603013575E-2</v>
      </c>
      <c r="CC36" s="278" t="s">
        <v>601</v>
      </c>
      <c r="CD36" s="192">
        <v>0.11091498810811853</v>
      </c>
      <c r="CE36" s="278" t="s">
        <v>601</v>
      </c>
      <c r="CF36" s="192">
        <v>3.9461286925677554E-2</v>
      </c>
      <c r="CG36" s="278" t="s">
        <v>601</v>
      </c>
      <c r="CH36" s="192">
        <v>2.4336789649846143E-2</v>
      </c>
      <c r="CI36" s="278" t="s">
        <v>601</v>
      </c>
      <c r="CJ36" s="192">
        <v>2.1008990599750841E-2</v>
      </c>
      <c r="CK36" s="278" t="s">
        <v>601</v>
      </c>
      <c r="CL36" s="192">
        <v>0.13608914935094665</v>
      </c>
      <c r="CM36" s="278" t="s">
        <v>601</v>
      </c>
      <c r="CN36" s="192" t="s">
        <v>603</v>
      </c>
      <c r="CO36" s="278" t="s">
        <v>601</v>
      </c>
      <c r="CP36" s="192">
        <v>3.7279301379072698E-2</v>
      </c>
      <c r="CQ36" s="278" t="s">
        <v>601</v>
      </c>
      <c r="CR36" s="192">
        <v>0.10541845687476055</v>
      </c>
      <c r="CS36" s="278" t="s">
        <v>601</v>
      </c>
      <c r="CT36" s="192">
        <v>1.7926981197091973E-2</v>
      </c>
      <c r="CU36" s="278" t="s">
        <v>601</v>
      </c>
      <c r="CV36" s="192">
        <v>1.7308892524862105E-2</v>
      </c>
      <c r="CW36" s="278" t="s">
        <v>601</v>
      </c>
      <c r="CX36" s="192">
        <v>4.69169062312495E-2</v>
      </c>
      <c r="CY36" s="278" t="s">
        <v>601</v>
      </c>
      <c r="CZ36" s="192">
        <v>1</v>
      </c>
      <c r="DA36" s="278" t="s">
        <v>601</v>
      </c>
      <c r="DB36" s="192">
        <v>0.72899040697464279</v>
      </c>
      <c r="DC36" s="278" t="s">
        <v>601</v>
      </c>
      <c r="DD36" s="252"/>
    </row>
    <row r="37" spans="1:108" s="120" customFormat="1" ht="12.75" customHeight="1" x14ac:dyDescent="0.25">
      <c r="A37" s="124" t="s">
        <v>117</v>
      </c>
      <c r="B37" s="82">
        <v>49.936</v>
      </c>
      <c r="C37" s="276" t="s">
        <v>601</v>
      </c>
      <c r="D37" s="82">
        <v>18.204999999999998</v>
      </c>
      <c r="E37" s="276" t="s">
        <v>601</v>
      </c>
      <c r="F37" s="82">
        <v>157.16399999999999</v>
      </c>
      <c r="G37" s="276" t="s">
        <v>601</v>
      </c>
      <c r="H37" s="82">
        <v>13.65</v>
      </c>
      <c r="I37" s="276" t="s">
        <v>601</v>
      </c>
      <c r="J37" s="82">
        <v>69.093000000000004</v>
      </c>
      <c r="K37" s="276" t="s">
        <v>601</v>
      </c>
      <c r="L37" s="82">
        <v>25.446000000000002</v>
      </c>
      <c r="M37" s="276" t="s">
        <v>601</v>
      </c>
      <c r="N37" s="82">
        <v>16.611999999999998</v>
      </c>
      <c r="O37" s="276" t="s">
        <v>601</v>
      </c>
      <c r="P37" s="82">
        <v>14.881</v>
      </c>
      <c r="Q37" s="276" t="s">
        <v>601</v>
      </c>
      <c r="R37" s="82">
        <v>94.135000000000005</v>
      </c>
      <c r="S37" s="276" t="s">
        <v>601</v>
      </c>
      <c r="T37" s="82" t="s">
        <v>602</v>
      </c>
      <c r="U37" s="276" t="s">
        <v>601</v>
      </c>
      <c r="V37" s="82">
        <v>15.025</v>
      </c>
      <c r="W37" s="276" t="s">
        <v>601</v>
      </c>
      <c r="X37" s="82">
        <v>70.31</v>
      </c>
      <c r="Y37" s="276" t="s">
        <v>601</v>
      </c>
      <c r="Z37" s="82">
        <v>14.786</v>
      </c>
      <c r="AA37" s="276" t="s">
        <v>601</v>
      </c>
      <c r="AB37" s="82">
        <v>13.445</v>
      </c>
      <c r="AC37" s="276" t="s">
        <v>601</v>
      </c>
      <c r="AD37" s="82">
        <v>36.619999999999997</v>
      </c>
      <c r="AE37" s="276" t="s">
        <v>601</v>
      </c>
      <c r="AF37" s="82">
        <v>618.57799999999997</v>
      </c>
      <c r="AG37" s="276" t="s">
        <v>601</v>
      </c>
      <c r="AH37" s="82">
        <v>430.59100000000001</v>
      </c>
      <c r="AI37" s="276" t="s">
        <v>601</v>
      </c>
      <c r="AJ37" s="251"/>
      <c r="AK37" s="124" t="s">
        <v>117</v>
      </c>
      <c r="AL37" s="190">
        <v>0.18545247364922604</v>
      </c>
      <c r="AM37" s="268" t="s">
        <v>601</v>
      </c>
      <c r="AN37" s="190">
        <v>0.11006097560975608</v>
      </c>
      <c r="AO37" s="268" t="s">
        <v>601</v>
      </c>
      <c r="AP37" s="190">
        <v>0.14657153487557709</v>
      </c>
      <c r="AQ37" s="276" t="s">
        <v>601</v>
      </c>
      <c r="AR37" s="190">
        <v>-2.7916251246261178E-2</v>
      </c>
      <c r="AS37" s="268" t="s">
        <v>601</v>
      </c>
      <c r="AT37" s="190">
        <v>5.0316951187996929E-2</v>
      </c>
      <c r="AU37" s="268" t="s">
        <v>601</v>
      </c>
      <c r="AV37" s="190">
        <v>-9.189315473872639E-3</v>
      </c>
      <c r="AW37" s="276" t="s">
        <v>601</v>
      </c>
      <c r="AX37" s="190">
        <v>8.3697566703633486E-2</v>
      </c>
      <c r="AY37" s="268" t="s">
        <v>601</v>
      </c>
      <c r="AZ37" s="190">
        <v>0.47526519282244478</v>
      </c>
      <c r="BA37" s="268" t="s">
        <v>601</v>
      </c>
      <c r="BB37" s="190">
        <v>2.0101863892501126E-2</v>
      </c>
      <c r="BC37" s="276" t="s">
        <v>601</v>
      </c>
      <c r="BD37" s="190" t="s">
        <v>603</v>
      </c>
      <c r="BE37" s="268" t="s">
        <v>601</v>
      </c>
      <c r="BF37" s="190">
        <v>3.957655849996547E-2</v>
      </c>
      <c r="BG37" s="268" t="s">
        <v>601</v>
      </c>
      <c r="BH37" s="190">
        <v>-0.20157618014785209</v>
      </c>
      <c r="BI37" s="276" t="s">
        <v>601</v>
      </c>
      <c r="BJ37" s="190">
        <v>0.23288585007921281</v>
      </c>
      <c r="BK37" s="268" t="s">
        <v>601</v>
      </c>
      <c r="BL37" s="190">
        <v>-0.15567696558653601</v>
      </c>
      <c r="BM37" s="268" t="s">
        <v>601</v>
      </c>
      <c r="BN37" s="190">
        <v>0.59926631146825038</v>
      </c>
      <c r="BO37" s="276" t="s">
        <v>601</v>
      </c>
      <c r="BP37" s="190">
        <v>6.8130722024029478E-2</v>
      </c>
      <c r="BQ37" s="268" t="s">
        <v>601</v>
      </c>
      <c r="BR37" s="190">
        <v>9.1012514220705346E-2</v>
      </c>
      <c r="BS37" s="276" t="s">
        <v>601</v>
      </c>
      <c r="BT37" s="136"/>
      <c r="BU37" s="124" t="s">
        <v>117</v>
      </c>
      <c r="BV37" s="190">
        <v>8.0727086963972211E-2</v>
      </c>
      <c r="BW37" s="276" t="s">
        <v>601</v>
      </c>
      <c r="BX37" s="190">
        <v>2.9430403279780398E-2</v>
      </c>
      <c r="BY37" s="276" t="s">
        <v>601</v>
      </c>
      <c r="BZ37" s="190">
        <v>0.25407305141792952</v>
      </c>
      <c r="CA37" s="276" t="s">
        <v>601</v>
      </c>
      <c r="CB37" s="190">
        <v>2.2066740168580196E-2</v>
      </c>
      <c r="CC37" s="276" t="s">
        <v>601</v>
      </c>
      <c r="CD37" s="190">
        <v>0.11169650391704847</v>
      </c>
      <c r="CE37" s="276" t="s">
        <v>601</v>
      </c>
      <c r="CF37" s="190">
        <v>4.1136283540636753E-2</v>
      </c>
      <c r="CG37" s="276" t="s">
        <v>601</v>
      </c>
      <c r="CH37" s="190">
        <v>2.6855141954612027E-2</v>
      </c>
      <c r="CI37" s="276" t="s">
        <v>601</v>
      </c>
      <c r="CJ37" s="190">
        <v>2.4056788311255819E-2</v>
      </c>
      <c r="CK37" s="276" t="s">
        <v>601</v>
      </c>
      <c r="CL37" s="190">
        <v>0.15217967661313531</v>
      </c>
      <c r="CM37" s="276" t="s">
        <v>601</v>
      </c>
      <c r="CN37" s="190" t="s">
        <v>603</v>
      </c>
      <c r="CO37" s="276" t="s">
        <v>601</v>
      </c>
      <c r="CP37" s="190">
        <v>2.4289580295451828E-2</v>
      </c>
      <c r="CQ37" s="276" t="s">
        <v>601</v>
      </c>
      <c r="CR37" s="190">
        <v>0.11366391950570502</v>
      </c>
      <c r="CS37" s="276" t="s">
        <v>601</v>
      </c>
      <c r="CT37" s="190">
        <v>2.3903210266126504E-2</v>
      </c>
      <c r="CU37" s="276" t="s">
        <v>601</v>
      </c>
      <c r="CV37" s="190">
        <v>2.1735334913301152E-2</v>
      </c>
      <c r="CW37" s="276" t="s">
        <v>601</v>
      </c>
      <c r="CX37" s="190">
        <v>5.9200294869846647E-2</v>
      </c>
      <c r="CY37" s="276" t="s">
        <v>601</v>
      </c>
      <c r="CZ37" s="190">
        <v>1</v>
      </c>
      <c r="DA37" s="276" t="s">
        <v>601</v>
      </c>
      <c r="DB37" s="190">
        <v>0.69609814768711464</v>
      </c>
      <c r="DC37" s="276" t="s">
        <v>601</v>
      </c>
      <c r="DD37" s="252"/>
    </row>
    <row r="38" spans="1:108" s="120" customFormat="1" ht="12.75" customHeight="1" x14ac:dyDescent="0.25">
      <c r="A38" s="124" t="s">
        <v>118</v>
      </c>
      <c r="B38" s="82">
        <v>77.004999999999995</v>
      </c>
      <c r="C38" s="276" t="s">
        <v>601</v>
      </c>
      <c r="D38" s="82">
        <v>22.739000000000001</v>
      </c>
      <c r="E38" s="276" t="s">
        <v>601</v>
      </c>
      <c r="F38" s="82">
        <v>257.005</v>
      </c>
      <c r="G38" s="276" t="s">
        <v>601</v>
      </c>
      <c r="H38" s="82">
        <v>18.334</v>
      </c>
      <c r="I38" s="276" t="s">
        <v>601</v>
      </c>
      <c r="J38" s="82">
        <v>72.924999999999997</v>
      </c>
      <c r="K38" s="276" t="s">
        <v>601</v>
      </c>
      <c r="L38" s="82">
        <v>32.999000000000002</v>
      </c>
      <c r="M38" s="276" t="s">
        <v>601</v>
      </c>
      <c r="N38" s="82">
        <v>22.925999999999998</v>
      </c>
      <c r="O38" s="276" t="s">
        <v>601</v>
      </c>
      <c r="P38" s="82">
        <v>13.61</v>
      </c>
      <c r="Q38" s="276" t="s">
        <v>601</v>
      </c>
      <c r="R38" s="82">
        <v>124.113</v>
      </c>
      <c r="S38" s="276" t="s">
        <v>601</v>
      </c>
      <c r="T38" s="82" t="s">
        <v>602</v>
      </c>
      <c r="U38" s="276" t="s">
        <v>601</v>
      </c>
      <c r="V38" s="82">
        <v>18.657</v>
      </c>
      <c r="W38" s="276" t="s">
        <v>601</v>
      </c>
      <c r="X38" s="82">
        <v>68.444000000000003</v>
      </c>
      <c r="Y38" s="276" t="s">
        <v>601</v>
      </c>
      <c r="Z38" s="82">
        <v>14.452</v>
      </c>
      <c r="AA38" s="276" t="s">
        <v>601</v>
      </c>
      <c r="AB38" s="82">
        <v>10.803000000000001</v>
      </c>
      <c r="AC38" s="276" t="s">
        <v>601</v>
      </c>
      <c r="AD38" s="82">
        <v>21.088999999999999</v>
      </c>
      <c r="AE38" s="276" t="s">
        <v>601</v>
      </c>
      <c r="AF38" s="82">
        <v>780.85799999999995</v>
      </c>
      <c r="AG38" s="276" t="s">
        <v>601</v>
      </c>
      <c r="AH38" s="82">
        <v>609.71199999999999</v>
      </c>
      <c r="AI38" s="276" t="s">
        <v>601</v>
      </c>
      <c r="AJ38" s="251"/>
      <c r="AK38" s="124" t="s">
        <v>118</v>
      </c>
      <c r="AL38" s="190">
        <v>0.11953535030458098</v>
      </c>
      <c r="AM38" s="268" t="s">
        <v>601</v>
      </c>
      <c r="AN38" s="190">
        <v>-1.421944769584252E-2</v>
      </c>
      <c r="AO38" s="268" t="s">
        <v>601</v>
      </c>
      <c r="AP38" s="190">
        <v>-4.6830494896748197E-2</v>
      </c>
      <c r="AQ38" s="276" t="s">
        <v>601</v>
      </c>
      <c r="AR38" s="190">
        <v>6.5620459168846346E-2</v>
      </c>
      <c r="AS38" s="268" t="s">
        <v>601</v>
      </c>
      <c r="AT38" s="190">
        <v>1.6121391149258674E-2</v>
      </c>
      <c r="AU38" s="268" t="s">
        <v>601</v>
      </c>
      <c r="AV38" s="190">
        <v>3.0285054169658709E-2</v>
      </c>
      <c r="AW38" s="276" t="s">
        <v>601</v>
      </c>
      <c r="AX38" s="190">
        <v>0.16511663363317572</v>
      </c>
      <c r="AY38" s="268" t="s">
        <v>601</v>
      </c>
      <c r="AZ38" s="190">
        <v>-0.32419683201747851</v>
      </c>
      <c r="BA38" s="268" t="s">
        <v>601</v>
      </c>
      <c r="BB38" s="190">
        <v>-2.2755367983433465E-2</v>
      </c>
      <c r="BC38" s="276" t="s">
        <v>601</v>
      </c>
      <c r="BD38" s="190" t="s">
        <v>603</v>
      </c>
      <c r="BE38" s="268" t="s">
        <v>601</v>
      </c>
      <c r="BF38" s="190">
        <v>3.4029817657817478E-2</v>
      </c>
      <c r="BG38" s="268" t="s">
        <v>601</v>
      </c>
      <c r="BH38" s="190">
        <v>-2.9713637652395854E-2</v>
      </c>
      <c r="BI38" s="276" t="s">
        <v>601</v>
      </c>
      <c r="BJ38" s="190">
        <v>0.75900681596884145</v>
      </c>
      <c r="BK38" s="268" t="s">
        <v>601</v>
      </c>
      <c r="BL38" s="190">
        <v>-0.14390997701878111</v>
      </c>
      <c r="BM38" s="268" t="s">
        <v>601</v>
      </c>
      <c r="BN38" s="190">
        <v>-5.502531702289741E-2</v>
      </c>
      <c r="BO38" s="276" t="s">
        <v>601</v>
      </c>
      <c r="BP38" s="190">
        <v>-6.793445425394843E-3</v>
      </c>
      <c r="BQ38" s="268" t="s">
        <v>601</v>
      </c>
      <c r="BR38" s="190">
        <v>-3.6718146150313993E-3</v>
      </c>
      <c r="BS38" s="276" t="s">
        <v>601</v>
      </c>
      <c r="BT38" s="136"/>
      <c r="BU38" s="124" t="s">
        <v>118</v>
      </c>
      <c r="BV38" s="190">
        <v>9.8615881504703795E-2</v>
      </c>
      <c r="BW38" s="276" t="s">
        <v>601</v>
      </c>
      <c r="BX38" s="190">
        <v>2.9120531517894423E-2</v>
      </c>
      <c r="BY38" s="276" t="s">
        <v>601</v>
      </c>
      <c r="BZ38" s="190">
        <v>0.3291315450440413</v>
      </c>
      <c r="CA38" s="276" t="s">
        <v>601</v>
      </c>
      <c r="CB38" s="190">
        <v>2.3479300974056743E-2</v>
      </c>
      <c r="CC38" s="276" t="s">
        <v>601</v>
      </c>
      <c r="CD38" s="190">
        <v>9.3390859797812156E-2</v>
      </c>
      <c r="CE38" s="276" t="s">
        <v>601</v>
      </c>
      <c r="CF38" s="190">
        <v>4.2259924339636663E-2</v>
      </c>
      <c r="CG38" s="276" t="s">
        <v>601</v>
      </c>
      <c r="CH38" s="190">
        <v>2.9360011679460285E-2</v>
      </c>
      <c r="CI38" s="276" t="s">
        <v>601</v>
      </c>
      <c r="CJ38" s="190">
        <v>1.7429545448724354E-2</v>
      </c>
      <c r="CK38" s="276" t="s">
        <v>601</v>
      </c>
      <c r="CL38" s="190">
        <v>0.15894439193809887</v>
      </c>
      <c r="CM38" s="276" t="s">
        <v>601</v>
      </c>
      <c r="CN38" s="190" t="s">
        <v>603</v>
      </c>
      <c r="CO38" s="276" t="s">
        <v>601</v>
      </c>
      <c r="CP38" s="190">
        <v>2.3892948525852335E-2</v>
      </c>
      <c r="CQ38" s="276" t="s">
        <v>601</v>
      </c>
      <c r="CR38" s="190">
        <v>8.7652300418257875E-2</v>
      </c>
      <c r="CS38" s="276" t="s">
        <v>601</v>
      </c>
      <c r="CT38" s="190">
        <v>1.8507846497058365E-2</v>
      </c>
      <c r="CU38" s="276" t="s">
        <v>601</v>
      </c>
      <c r="CV38" s="190">
        <v>1.3834781740085908E-2</v>
      </c>
      <c r="CW38" s="276" t="s">
        <v>601</v>
      </c>
      <c r="CX38" s="190">
        <v>2.7007471268783827E-2</v>
      </c>
      <c r="CY38" s="276" t="s">
        <v>601</v>
      </c>
      <c r="CZ38" s="190">
        <v>1</v>
      </c>
      <c r="DA38" s="276" t="s">
        <v>601</v>
      </c>
      <c r="DB38" s="190">
        <v>0.78082314582164747</v>
      </c>
      <c r="DC38" s="276" t="s">
        <v>601</v>
      </c>
      <c r="DD38" s="252"/>
    </row>
    <row r="39" spans="1:108" s="120" customFormat="1" ht="12.75" customHeight="1" x14ac:dyDescent="0.25">
      <c r="A39" s="124" t="s">
        <v>119</v>
      </c>
      <c r="B39" s="82">
        <v>110.52800000000001</v>
      </c>
      <c r="C39" s="276" t="s">
        <v>601</v>
      </c>
      <c r="D39" s="82">
        <v>29.422999999999998</v>
      </c>
      <c r="E39" s="276" t="s">
        <v>601</v>
      </c>
      <c r="F39" s="82">
        <v>287.57900000000001</v>
      </c>
      <c r="G39" s="276" t="s">
        <v>601</v>
      </c>
      <c r="H39" s="82">
        <v>21.13</v>
      </c>
      <c r="I39" s="276" t="s">
        <v>601</v>
      </c>
      <c r="J39" s="82">
        <v>127.46</v>
      </c>
      <c r="K39" s="276" t="s">
        <v>601</v>
      </c>
      <c r="L39" s="82">
        <v>39.935000000000002</v>
      </c>
      <c r="M39" s="276" t="s">
        <v>601</v>
      </c>
      <c r="N39" s="82">
        <v>38.072000000000003</v>
      </c>
      <c r="O39" s="276" t="s">
        <v>601</v>
      </c>
      <c r="P39" s="82">
        <v>25.655000000000001</v>
      </c>
      <c r="Q39" s="276" t="s">
        <v>601</v>
      </c>
      <c r="R39" s="82">
        <v>138.381</v>
      </c>
      <c r="S39" s="276" t="s">
        <v>601</v>
      </c>
      <c r="T39" s="82" t="s">
        <v>602</v>
      </c>
      <c r="U39" s="276" t="s">
        <v>601</v>
      </c>
      <c r="V39" s="82">
        <v>36.4</v>
      </c>
      <c r="W39" s="276" t="s">
        <v>601</v>
      </c>
      <c r="X39" s="82">
        <v>81.67</v>
      </c>
      <c r="Y39" s="276" t="s">
        <v>601</v>
      </c>
      <c r="Z39" s="82">
        <v>23.542999999999999</v>
      </c>
      <c r="AA39" s="276" t="s">
        <v>601</v>
      </c>
      <c r="AB39" s="82">
        <v>13.766999999999999</v>
      </c>
      <c r="AC39" s="276" t="s">
        <v>601</v>
      </c>
      <c r="AD39" s="82">
        <v>38.04</v>
      </c>
      <c r="AE39" s="276" t="s">
        <v>601</v>
      </c>
      <c r="AF39" s="82">
        <v>1015.413</v>
      </c>
      <c r="AG39" s="276" t="s">
        <v>601</v>
      </c>
      <c r="AH39" s="82">
        <v>771.37800000000004</v>
      </c>
      <c r="AI39" s="276" t="s">
        <v>601</v>
      </c>
      <c r="AJ39" s="251"/>
      <c r="AK39" s="124" t="s">
        <v>119</v>
      </c>
      <c r="AL39" s="190">
        <v>0.12344612382220517</v>
      </c>
      <c r="AM39" s="268" t="s">
        <v>601</v>
      </c>
      <c r="AN39" s="190">
        <v>-9.0113492284380273E-2</v>
      </c>
      <c r="AO39" s="268" t="s">
        <v>601</v>
      </c>
      <c r="AP39" s="190">
        <v>9.2812220934430423E-2</v>
      </c>
      <c r="AQ39" s="276" t="s">
        <v>601</v>
      </c>
      <c r="AR39" s="190">
        <v>5.8140117181631416E-2</v>
      </c>
      <c r="AS39" s="268" t="s">
        <v>601</v>
      </c>
      <c r="AT39" s="190">
        <v>1.3131120437491945E-2</v>
      </c>
      <c r="AU39" s="268" t="s">
        <v>601</v>
      </c>
      <c r="AV39" s="190">
        <v>-3.9076974903149625E-2</v>
      </c>
      <c r="AW39" s="276" t="s">
        <v>601</v>
      </c>
      <c r="AX39" s="190">
        <v>0.17130199360078777</v>
      </c>
      <c r="AY39" s="268" t="s">
        <v>601</v>
      </c>
      <c r="AZ39" s="190">
        <v>0.19447807058385322</v>
      </c>
      <c r="BA39" s="268" t="s">
        <v>601</v>
      </c>
      <c r="BB39" s="190">
        <v>-9.4335547629176272E-2</v>
      </c>
      <c r="BC39" s="276" t="s">
        <v>601</v>
      </c>
      <c r="BD39" s="190" t="s">
        <v>603</v>
      </c>
      <c r="BE39" s="268" t="s">
        <v>601</v>
      </c>
      <c r="BF39" s="190">
        <v>0.22624983155908898</v>
      </c>
      <c r="BG39" s="268" t="s">
        <v>601</v>
      </c>
      <c r="BH39" s="190">
        <v>-8.5841569751172464E-2</v>
      </c>
      <c r="BI39" s="276" t="s">
        <v>601</v>
      </c>
      <c r="BJ39" s="190">
        <v>0.36315210468415254</v>
      </c>
      <c r="BK39" s="268" t="s">
        <v>601</v>
      </c>
      <c r="BL39" s="190">
        <v>-0.2116023365021189</v>
      </c>
      <c r="BM39" s="268" t="s">
        <v>601</v>
      </c>
      <c r="BN39" s="190">
        <v>0.63016927362331254</v>
      </c>
      <c r="BO39" s="276" t="s">
        <v>601</v>
      </c>
      <c r="BP39" s="190">
        <v>4.6545639689482735E-2</v>
      </c>
      <c r="BQ39" s="268" t="s">
        <v>601</v>
      </c>
      <c r="BR39" s="190">
        <v>3.3269438651058685E-2</v>
      </c>
      <c r="BS39" s="276" t="s">
        <v>601</v>
      </c>
      <c r="BT39" s="136"/>
      <c r="BU39" s="124" t="s">
        <v>119</v>
      </c>
      <c r="BV39" s="190">
        <v>0.10885029047294058</v>
      </c>
      <c r="BW39" s="276" t="s">
        <v>601</v>
      </c>
      <c r="BX39" s="190">
        <v>2.8976386947970924E-2</v>
      </c>
      <c r="BY39" s="276" t="s">
        <v>601</v>
      </c>
      <c r="BZ39" s="190">
        <v>0.28321382531048944</v>
      </c>
      <c r="CA39" s="276" t="s">
        <v>601</v>
      </c>
      <c r="CB39" s="190">
        <v>2.080926677125465E-2</v>
      </c>
      <c r="CC39" s="276" t="s">
        <v>601</v>
      </c>
      <c r="CD39" s="190">
        <v>0.12552527887667381</v>
      </c>
      <c r="CE39" s="276" t="s">
        <v>601</v>
      </c>
      <c r="CF39" s="190">
        <v>3.9328824823003053E-2</v>
      </c>
      <c r="CG39" s="276" t="s">
        <v>601</v>
      </c>
      <c r="CH39" s="190">
        <v>3.7494103384534176E-2</v>
      </c>
      <c r="CI39" s="276" t="s">
        <v>601</v>
      </c>
      <c r="CJ39" s="190">
        <v>2.5265581590938859E-2</v>
      </c>
      <c r="CK39" s="276" t="s">
        <v>601</v>
      </c>
      <c r="CL39" s="190">
        <v>0.13628050852214812</v>
      </c>
      <c r="CM39" s="276" t="s">
        <v>601</v>
      </c>
      <c r="CN39" s="190" t="s">
        <v>603</v>
      </c>
      <c r="CO39" s="276" t="s">
        <v>601</v>
      </c>
      <c r="CP39" s="190">
        <v>3.5847482748398926E-2</v>
      </c>
      <c r="CQ39" s="276" t="s">
        <v>601</v>
      </c>
      <c r="CR39" s="190">
        <v>8.0430327364333531E-2</v>
      </c>
      <c r="CS39" s="276" t="s">
        <v>601</v>
      </c>
      <c r="CT39" s="190">
        <v>2.3185639734768018E-2</v>
      </c>
      <c r="CU39" s="276" t="s">
        <v>601</v>
      </c>
      <c r="CV39" s="190">
        <v>1.3558030082340879E-2</v>
      </c>
      <c r="CW39" s="276" t="s">
        <v>601</v>
      </c>
      <c r="CX39" s="190">
        <v>3.7462589113986131E-2</v>
      </c>
      <c r="CY39" s="276" t="s">
        <v>601</v>
      </c>
      <c r="CZ39" s="190">
        <v>1</v>
      </c>
      <c r="DA39" s="276" t="s">
        <v>601</v>
      </c>
      <c r="DB39" s="190">
        <v>0.75966921833776013</v>
      </c>
      <c r="DC39" s="276" t="s">
        <v>601</v>
      </c>
      <c r="DD39" s="252"/>
    </row>
    <row r="40" spans="1:108" s="120" customFormat="1" ht="12.75" customHeight="1" x14ac:dyDescent="0.25">
      <c r="A40" s="124" t="s">
        <v>120</v>
      </c>
      <c r="B40" s="82">
        <v>119.001</v>
      </c>
      <c r="C40" s="276" t="s">
        <v>601</v>
      </c>
      <c r="D40" s="82">
        <v>43.247999999999998</v>
      </c>
      <c r="E40" s="276" t="s">
        <v>601</v>
      </c>
      <c r="F40" s="82">
        <v>436.16699999999997</v>
      </c>
      <c r="G40" s="276" t="s">
        <v>601</v>
      </c>
      <c r="H40" s="82">
        <v>19.326000000000001</v>
      </c>
      <c r="I40" s="276" t="s">
        <v>601</v>
      </c>
      <c r="J40" s="82">
        <v>157.203</v>
      </c>
      <c r="K40" s="276" t="s">
        <v>601</v>
      </c>
      <c r="L40" s="82">
        <v>59.3</v>
      </c>
      <c r="M40" s="276" t="s">
        <v>601</v>
      </c>
      <c r="N40" s="82">
        <v>53.061999999999998</v>
      </c>
      <c r="O40" s="276" t="s">
        <v>601</v>
      </c>
      <c r="P40" s="82">
        <v>24.969000000000001</v>
      </c>
      <c r="Q40" s="276" t="s">
        <v>601</v>
      </c>
      <c r="R40" s="82">
        <v>178.30600000000001</v>
      </c>
      <c r="S40" s="276" t="s">
        <v>601</v>
      </c>
      <c r="T40" s="82" t="s">
        <v>602</v>
      </c>
      <c r="U40" s="276" t="s">
        <v>601</v>
      </c>
      <c r="V40" s="82">
        <v>37.371000000000002</v>
      </c>
      <c r="W40" s="276" t="s">
        <v>601</v>
      </c>
      <c r="X40" s="82">
        <v>78.025999999999996</v>
      </c>
      <c r="Y40" s="276" t="s">
        <v>601</v>
      </c>
      <c r="Z40" s="82">
        <v>28.634</v>
      </c>
      <c r="AA40" s="276" t="s">
        <v>601</v>
      </c>
      <c r="AB40" s="82">
        <v>15.909000000000001</v>
      </c>
      <c r="AC40" s="276" t="s">
        <v>601</v>
      </c>
      <c r="AD40" s="82">
        <v>38.768999999999998</v>
      </c>
      <c r="AE40" s="276" t="s">
        <v>601</v>
      </c>
      <c r="AF40" s="82">
        <v>1294.626</v>
      </c>
      <c r="AG40" s="276" t="s">
        <v>601</v>
      </c>
      <c r="AH40" s="82">
        <v>1046.287</v>
      </c>
      <c r="AI40" s="276" t="s">
        <v>601</v>
      </c>
      <c r="AJ40" s="251"/>
      <c r="AK40" s="124" t="s">
        <v>120</v>
      </c>
      <c r="AL40" s="190">
        <v>-5.3576503234649296E-3</v>
      </c>
      <c r="AM40" s="268" t="s">
        <v>601</v>
      </c>
      <c r="AN40" s="190">
        <v>-0.1348842791702507</v>
      </c>
      <c r="AO40" s="268" t="s">
        <v>601</v>
      </c>
      <c r="AP40" s="190">
        <v>-0.17562640689940648</v>
      </c>
      <c r="AQ40" s="276" t="s">
        <v>601</v>
      </c>
      <c r="AR40" s="190">
        <v>-7.7555452148288955E-4</v>
      </c>
      <c r="AS40" s="268" t="s">
        <v>601</v>
      </c>
      <c r="AT40" s="190">
        <v>0.12947794973487964</v>
      </c>
      <c r="AU40" s="268" t="s">
        <v>601</v>
      </c>
      <c r="AV40" s="190">
        <v>-7.5027296833567347E-2</v>
      </c>
      <c r="AW40" s="276" t="s">
        <v>601</v>
      </c>
      <c r="AX40" s="190">
        <v>0.25990122518757713</v>
      </c>
      <c r="AY40" s="268" t="s">
        <v>601</v>
      </c>
      <c r="AZ40" s="190">
        <v>0.42289719626168243</v>
      </c>
      <c r="BA40" s="268" t="s">
        <v>601</v>
      </c>
      <c r="BB40" s="190">
        <v>-6.5853984667497995E-3</v>
      </c>
      <c r="BC40" s="276" t="s">
        <v>601</v>
      </c>
      <c r="BD40" s="190" t="s">
        <v>603</v>
      </c>
      <c r="BE40" s="268" t="s">
        <v>601</v>
      </c>
      <c r="BF40" s="190">
        <v>-5.7691822789278521E-2</v>
      </c>
      <c r="BG40" s="268" t="s">
        <v>601</v>
      </c>
      <c r="BH40" s="190">
        <v>-0.1645144019702324</v>
      </c>
      <c r="BI40" s="276" t="s">
        <v>601</v>
      </c>
      <c r="BJ40" s="190">
        <v>0.43420986726771854</v>
      </c>
      <c r="BK40" s="268" t="s">
        <v>601</v>
      </c>
      <c r="BL40" s="190">
        <v>-0.2904103479036575</v>
      </c>
      <c r="BM40" s="268" t="s">
        <v>601</v>
      </c>
      <c r="BN40" s="190">
        <v>3.4833440102498392E-2</v>
      </c>
      <c r="BO40" s="276" t="s">
        <v>601</v>
      </c>
      <c r="BP40" s="190">
        <v>-6.1056228881260735E-2</v>
      </c>
      <c r="BQ40" s="268" t="s">
        <v>601</v>
      </c>
      <c r="BR40" s="190">
        <v>-6.8823212159292574E-2</v>
      </c>
      <c r="BS40" s="276" t="s">
        <v>601</v>
      </c>
      <c r="BT40" s="136"/>
      <c r="BU40" s="124" t="s">
        <v>120</v>
      </c>
      <c r="BV40" s="190">
        <v>9.191921064461861E-2</v>
      </c>
      <c r="BW40" s="276" t="s">
        <v>601</v>
      </c>
      <c r="BX40" s="190">
        <v>3.3405786690519114E-2</v>
      </c>
      <c r="BY40" s="276" t="s">
        <v>601</v>
      </c>
      <c r="BZ40" s="190">
        <v>0.33690579364233375</v>
      </c>
      <c r="CA40" s="276" t="s">
        <v>601</v>
      </c>
      <c r="CB40" s="190">
        <v>1.4927863336592963E-2</v>
      </c>
      <c r="CC40" s="276" t="s">
        <v>601</v>
      </c>
      <c r="CD40" s="190">
        <v>0.12142734658503691</v>
      </c>
      <c r="CE40" s="276" t="s">
        <v>601</v>
      </c>
      <c r="CF40" s="190">
        <v>4.5804734340265066E-2</v>
      </c>
      <c r="CG40" s="276" t="s">
        <v>601</v>
      </c>
      <c r="CH40" s="190">
        <v>4.0986354360255391E-2</v>
      </c>
      <c r="CI40" s="276" t="s">
        <v>601</v>
      </c>
      <c r="CJ40" s="190">
        <v>1.9286651125498794E-2</v>
      </c>
      <c r="CK40" s="276" t="s">
        <v>601</v>
      </c>
      <c r="CL40" s="190">
        <v>0.13772780710413665</v>
      </c>
      <c r="CM40" s="276" t="s">
        <v>601</v>
      </c>
      <c r="CN40" s="190" t="s">
        <v>603</v>
      </c>
      <c r="CO40" s="276" t="s">
        <v>601</v>
      </c>
      <c r="CP40" s="190">
        <v>2.8866251720574131E-2</v>
      </c>
      <c r="CQ40" s="276" t="s">
        <v>601</v>
      </c>
      <c r="CR40" s="190">
        <v>6.0269143366501209E-2</v>
      </c>
      <c r="CS40" s="276" t="s">
        <v>601</v>
      </c>
      <c r="CT40" s="190">
        <v>2.211758453792833E-2</v>
      </c>
      <c r="CU40" s="276" t="s">
        <v>601</v>
      </c>
      <c r="CV40" s="190">
        <v>1.2288491039110909E-2</v>
      </c>
      <c r="CW40" s="276" t="s">
        <v>601</v>
      </c>
      <c r="CX40" s="190">
        <v>2.9946100263705502E-2</v>
      </c>
      <c r="CY40" s="276" t="s">
        <v>601</v>
      </c>
      <c r="CZ40" s="190">
        <v>1</v>
      </c>
      <c r="DA40" s="276" t="s">
        <v>601</v>
      </c>
      <c r="DB40" s="190">
        <v>0.80817703336716551</v>
      </c>
      <c r="DC40" s="276" t="s">
        <v>601</v>
      </c>
      <c r="DD40" s="252"/>
    </row>
    <row r="41" spans="1:108" s="120" customFormat="1" ht="12.75" customHeight="1" x14ac:dyDescent="0.25">
      <c r="A41" s="124" t="s">
        <v>121</v>
      </c>
      <c r="B41" s="82">
        <v>136.499</v>
      </c>
      <c r="C41" s="276" t="s">
        <v>601</v>
      </c>
      <c r="D41" s="82">
        <v>41.87</v>
      </c>
      <c r="E41" s="276" t="s">
        <v>601</v>
      </c>
      <c r="F41" s="82">
        <v>478.36</v>
      </c>
      <c r="G41" s="276" t="s">
        <v>601</v>
      </c>
      <c r="H41" s="82">
        <v>31.54</v>
      </c>
      <c r="I41" s="276" t="s">
        <v>601</v>
      </c>
      <c r="J41" s="82">
        <v>113.58799999999999</v>
      </c>
      <c r="K41" s="276" t="s">
        <v>601</v>
      </c>
      <c r="L41" s="82">
        <v>71.031000000000006</v>
      </c>
      <c r="M41" s="276" t="s">
        <v>601</v>
      </c>
      <c r="N41" s="82">
        <v>58.731999999999999</v>
      </c>
      <c r="O41" s="276" t="s">
        <v>601</v>
      </c>
      <c r="P41" s="82">
        <v>14.053000000000001</v>
      </c>
      <c r="Q41" s="276" t="s">
        <v>601</v>
      </c>
      <c r="R41" s="82">
        <v>249.12799999999999</v>
      </c>
      <c r="S41" s="276" t="s">
        <v>601</v>
      </c>
      <c r="T41" s="82" t="s">
        <v>602</v>
      </c>
      <c r="U41" s="276" t="s">
        <v>601</v>
      </c>
      <c r="V41" s="82">
        <v>38.896999999999998</v>
      </c>
      <c r="W41" s="276" t="s">
        <v>601</v>
      </c>
      <c r="X41" s="82">
        <v>110.041</v>
      </c>
      <c r="Y41" s="276" t="s">
        <v>601</v>
      </c>
      <c r="Z41" s="82">
        <v>46.54</v>
      </c>
      <c r="AA41" s="276" t="s">
        <v>601</v>
      </c>
      <c r="AB41" s="82">
        <v>21.07</v>
      </c>
      <c r="AC41" s="276" t="s">
        <v>601</v>
      </c>
      <c r="AD41" s="82">
        <v>27.666</v>
      </c>
      <c r="AE41" s="276" t="s">
        <v>601</v>
      </c>
      <c r="AF41" s="82">
        <v>1449.0219999999999</v>
      </c>
      <c r="AG41" s="276" t="s">
        <v>601</v>
      </c>
      <c r="AH41" s="82">
        <v>1149.2080000000001</v>
      </c>
      <c r="AI41" s="276" t="s">
        <v>601</v>
      </c>
      <c r="AJ41" s="251"/>
      <c r="AK41" s="124" t="s">
        <v>121</v>
      </c>
      <c r="AL41" s="190">
        <v>-5.1714914931604981E-2</v>
      </c>
      <c r="AM41" s="268" t="s">
        <v>601</v>
      </c>
      <c r="AN41" s="190">
        <v>-7.2194646339301602E-2</v>
      </c>
      <c r="AO41" s="268" t="s">
        <v>601</v>
      </c>
      <c r="AP41" s="190">
        <v>-9.5532874759399866E-2</v>
      </c>
      <c r="AQ41" s="276" t="s">
        <v>601</v>
      </c>
      <c r="AR41" s="190">
        <v>-6.3678195042303778E-2</v>
      </c>
      <c r="AS41" s="268" t="s">
        <v>601</v>
      </c>
      <c r="AT41" s="190">
        <v>2.1006552750087542E-2</v>
      </c>
      <c r="AU41" s="268" t="s">
        <v>601</v>
      </c>
      <c r="AV41" s="190">
        <v>6.407106690235792E-2</v>
      </c>
      <c r="AW41" s="276" t="s">
        <v>601</v>
      </c>
      <c r="AX41" s="190">
        <v>0.38466616371180695</v>
      </c>
      <c r="AY41" s="268" t="s">
        <v>601</v>
      </c>
      <c r="AZ41" s="190">
        <v>-8.461438249088063E-2</v>
      </c>
      <c r="BA41" s="268" t="s">
        <v>601</v>
      </c>
      <c r="BB41" s="190">
        <v>6.1189369704766003E-2</v>
      </c>
      <c r="BC41" s="276" t="s">
        <v>601</v>
      </c>
      <c r="BD41" s="190" t="s">
        <v>603</v>
      </c>
      <c r="BE41" s="268" t="s">
        <v>601</v>
      </c>
      <c r="BF41" s="190">
        <v>6.7572389186221937E-2</v>
      </c>
      <c r="BG41" s="268" t="s">
        <v>601</v>
      </c>
      <c r="BH41" s="190">
        <v>-3.233437098788236E-2</v>
      </c>
      <c r="BI41" s="276" t="s">
        <v>601</v>
      </c>
      <c r="BJ41" s="190">
        <v>0.39504211504451314</v>
      </c>
      <c r="BK41" s="268" t="s">
        <v>601</v>
      </c>
      <c r="BL41" s="190">
        <v>-0.14796392899025432</v>
      </c>
      <c r="BM41" s="268" t="s">
        <v>601</v>
      </c>
      <c r="BN41" s="190">
        <v>-8.1046967381917259E-2</v>
      </c>
      <c r="BO41" s="276" t="s">
        <v>601</v>
      </c>
      <c r="BP41" s="190">
        <v>-1.4218441522747465E-2</v>
      </c>
      <c r="BQ41" s="268" t="s">
        <v>601</v>
      </c>
      <c r="BR41" s="190">
        <v>-2.040078728814354E-2</v>
      </c>
      <c r="BS41" s="276" t="s">
        <v>601</v>
      </c>
      <c r="BT41" s="136"/>
      <c r="BU41" s="124" t="s">
        <v>121</v>
      </c>
      <c r="BV41" s="190">
        <v>9.4200778180041439E-2</v>
      </c>
      <c r="BW41" s="276" t="s">
        <v>601</v>
      </c>
      <c r="BX41" s="190">
        <v>2.8895351485346669E-2</v>
      </c>
      <c r="BY41" s="276" t="s">
        <v>601</v>
      </c>
      <c r="BZ41" s="190">
        <v>0.33012611264701297</v>
      </c>
      <c r="CA41" s="276" t="s">
        <v>601</v>
      </c>
      <c r="CB41" s="190">
        <v>2.176640520295758E-2</v>
      </c>
      <c r="CC41" s="276" t="s">
        <v>601</v>
      </c>
      <c r="CD41" s="190">
        <v>7.838942403911052E-2</v>
      </c>
      <c r="CE41" s="276" t="s">
        <v>601</v>
      </c>
      <c r="CF41" s="190">
        <v>4.9019959669349404E-2</v>
      </c>
      <c r="CG41" s="276" t="s">
        <v>601</v>
      </c>
      <c r="CH41" s="190">
        <v>4.0532165833230965E-2</v>
      </c>
      <c r="CI41" s="276" t="s">
        <v>601</v>
      </c>
      <c r="CJ41" s="190">
        <v>9.6982654507661043E-3</v>
      </c>
      <c r="CK41" s="276" t="s">
        <v>601</v>
      </c>
      <c r="CL41" s="190">
        <v>0.17192837651878301</v>
      </c>
      <c r="CM41" s="276" t="s">
        <v>601</v>
      </c>
      <c r="CN41" s="190" t="s">
        <v>603</v>
      </c>
      <c r="CO41" s="276" t="s">
        <v>601</v>
      </c>
      <c r="CP41" s="190">
        <v>2.684362280213827E-2</v>
      </c>
      <c r="CQ41" s="276" t="s">
        <v>601</v>
      </c>
      <c r="CR41" s="190">
        <v>7.5941566104586411E-2</v>
      </c>
      <c r="CS41" s="276" t="s">
        <v>601</v>
      </c>
      <c r="CT41" s="190">
        <v>3.2118214906329927E-2</v>
      </c>
      <c r="CU41" s="276" t="s">
        <v>601</v>
      </c>
      <c r="CV41" s="190">
        <v>1.4540842030003685E-2</v>
      </c>
      <c r="CW41" s="276" t="s">
        <v>601</v>
      </c>
      <c r="CX41" s="190">
        <v>1.9092877816899952E-2</v>
      </c>
      <c r="CY41" s="276" t="s">
        <v>601</v>
      </c>
      <c r="CZ41" s="190">
        <v>1</v>
      </c>
      <c r="DA41" s="276" t="s">
        <v>601</v>
      </c>
      <c r="DB41" s="190">
        <v>0.79309216837287499</v>
      </c>
      <c r="DC41" s="276" t="s">
        <v>601</v>
      </c>
      <c r="DD41" s="252"/>
    </row>
    <row r="42" spans="1:108" s="120" customFormat="1" ht="12.75" customHeight="1" x14ac:dyDescent="0.25">
      <c r="A42" s="124" t="s">
        <v>122</v>
      </c>
      <c r="B42" s="82">
        <v>143.268</v>
      </c>
      <c r="C42" s="276" t="s">
        <v>601</v>
      </c>
      <c r="D42" s="82">
        <v>50.612000000000002</v>
      </c>
      <c r="E42" s="276" t="s">
        <v>601</v>
      </c>
      <c r="F42" s="82">
        <v>379.84100000000001</v>
      </c>
      <c r="G42" s="276" t="s">
        <v>601</v>
      </c>
      <c r="H42" s="82">
        <v>33.616999999999997</v>
      </c>
      <c r="I42" s="276" t="s">
        <v>601</v>
      </c>
      <c r="J42" s="82">
        <v>139.56200000000001</v>
      </c>
      <c r="K42" s="276" t="s">
        <v>601</v>
      </c>
      <c r="L42" s="82">
        <v>74.192999999999998</v>
      </c>
      <c r="M42" s="276" t="s">
        <v>601</v>
      </c>
      <c r="N42" s="82">
        <v>69.429000000000002</v>
      </c>
      <c r="O42" s="276" t="s">
        <v>601</v>
      </c>
      <c r="P42" s="82">
        <v>19.059000000000001</v>
      </c>
      <c r="Q42" s="276" t="s">
        <v>601</v>
      </c>
      <c r="R42" s="82">
        <v>260.02699999999999</v>
      </c>
      <c r="S42" s="276" t="s">
        <v>601</v>
      </c>
      <c r="T42" s="82" t="s">
        <v>602</v>
      </c>
      <c r="U42" s="276" t="s">
        <v>601</v>
      </c>
      <c r="V42" s="82">
        <v>30.085000000000001</v>
      </c>
      <c r="W42" s="276" t="s">
        <v>601</v>
      </c>
      <c r="X42" s="82">
        <v>106.633</v>
      </c>
      <c r="Y42" s="276" t="s">
        <v>601</v>
      </c>
      <c r="Z42" s="82">
        <v>45.57</v>
      </c>
      <c r="AA42" s="276" t="s">
        <v>601</v>
      </c>
      <c r="AB42" s="82">
        <v>22.762</v>
      </c>
      <c r="AC42" s="276" t="s">
        <v>601</v>
      </c>
      <c r="AD42" s="82">
        <v>50.143999999999998</v>
      </c>
      <c r="AE42" s="276" t="s">
        <v>601</v>
      </c>
      <c r="AF42" s="82">
        <v>1454.663</v>
      </c>
      <c r="AG42" s="276" t="s">
        <v>601</v>
      </c>
      <c r="AH42" s="82">
        <v>1116.932</v>
      </c>
      <c r="AI42" s="276" t="s">
        <v>601</v>
      </c>
      <c r="AJ42" s="251"/>
      <c r="AK42" s="124" t="s">
        <v>122</v>
      </c>
      <c r="AL42" s="190">
        <v>0.12773929471032741</v>
      </c>
      <c r="AM42" s="268" t="s">
        <v>601</v>
      </c>
      <c r="AN42" s="190">
        <v>-3.3236552567237065E-2</v>
      </c>
      <c r="AO42" s="268" t="s">
        <v>601</v>
      </c>
      <c r="AP42" s="190">
        <v>-7.7247007560122928E-3</v>
      </c>
      <c r="AQ42" s="276" t="s">
        <v>601</v>
      </c>
      <c r="AR42" s="190">
        <v>-0.36806586837603633</v>
      </c>
      <c r="AS42" s="268" t="s">
        <v>601</v>
      </c>
      <c r="AT42" s="190">
        <v>8.4355697136863361E-2</v>
      </c>
      <c r="AU42" s="268" t="s">
        <v>601</v>
      </c>
      <c r="AV42" s="190">
        <v>-9.3870223134137037E-2</v>
      </c>
      <c r="AW42" s="276" t="s">
        <v>601</v>
      </c>
      <c r="AX42" s="190">
        <v>0.36194044489779903</v>
      </c>
      <c r="AY42" s="268" t="s">
        <v>601</v>
      </c>
      <c r="AZ42" s="190">
        <v>4.748557295960433E-2</v>
      </c>
      <c r="BA42" s="268" t="s">
        <v>601</v>
      </c>
      <c r="BB42" s="190">
        <v>0.18643858992726969</v>
      </c>
      <c r="BC42" s="276" t="s">
        <v>601</v>
      </c>
      <c r="BD42" s="190" t="s">
        <v>603</v>
      </c>
      <c r="BE42" s="268" t="s">
        <v>601</v>
      </c>
      <c r="BF42" s="190">
        <v>-7.2881355932203448E-2</v>
      </c>
      <c r="BG42" s="268" t="s">
        <v>601</v>
      </c>
      <c r="BH42" s="190">
        <v>-7.4036766557542266E-2</v>
      </c>
      <c r="BI42" s="276" t="s">
        <v>601</v>
      </c>
      <c r="BJ42" s="190">
        <v>2.003357582540578E-2</v>
      </c>
      <c r="BK42" s="268" t="s">
        <v>601</v>
      </c>
      <c r="BL42" s="190">
        <v>7.693035579106744E-2</v>
      </c>
      <c r="BM42" s="268" t="s">
        <v>601</v>
      </c>
      <c r="BN42" s="190">
        <v>0.97526195540849292</v>
      </c>
      <c r="BO42" s="276" t="s">
        <v>601</v>
      </c>
      <c r="BP42" s="190">
        <v>5.4971298858118814E-2</v>
      </c>
      <c r="BQ42" s="268" t="s">
        <v>601</v>
      </c>
      <c r="BR42" s="190">
        <v>7.0968187335917116E-2</v>
      </c>
      <c r="BS42" s="276" t="s">
        <v>601</v>
      </c>
      <c r="BT42" s="136"/>
      <c r="BU42" s="124" t="s">
        <v>122</v>
      </c>
      <c r="BV42" s="190">
        <v>9.8488790874587451E-2</v>
      </c>
      <c r="BW42" s="276" t="s">
        <v>601</v>
      </c>
      <c r="BX42" s="190">
        <v>3.4792938295673981E-2</v>
      </c>
      <c r="BY42" s="276" t="s">
        <v>601</v>
      </c>
      <c r="BZ42" s="190">
        <v>0.26111958577347466</v>
      </c>
      <c r="CA42" s="276" t="s">
        <v>601</v>
      </c>
      <c r="CB42" s="190">
        <v>2.3109819937676284E-2</v>
      </c>
      <c r="CC42" s="276" t="s">
        <v>601</v>
      </c>
      <c r="CD42" s="190">
        <v>9.5941121758097936E-2</v>
      </c>
      <c r="CE42" s="276" t="s">
        <v>601</v>
      </c>
      <c r="CF42" s="190">
        <v>5.1003565774340856E-2</v>
      </c>
      <c r="CG42" s="276" t="s">
        <v>601</v>
      </c>
      <c r="CH42" s="190">
        <v>4.772858043409367E-2</v>
      </c>
      <c r="CI42" s="276" t="s">
        <v>601</v>
      </c>
      <c r="CJ42" s="190">
        <v>1.3102003694326453E-2</v>
      </c>
      <c r="CK42" s="276" t="s">
        <v>601</v>
      </c>
      <c r="CL42" s="190">
        <v>0.17875411693292534</v>
      </c>
      <c r="CM42" s="276" t="s">
        <v>601</v>
      </c>
      <c r="CN42" s="190" t="s">
        <v>603</v>
      </c>
      <c r="CO42" s="276" t="s">
        <v>601</v>
      </c>
      <c r="CP42" s="190">
        <v>2.0681766154772619E-2</v>
      </c>
      <c r="CQ42" s="276" t="s">
        <v>601</v>
      </c>
      <c r="CR42" s="190">
        <v>7.330426359919788E-2</v>
      </c>
      <c r="CS42" s="276" t="s">
        <v>601</v>
      </c>
      <c r="CT42" s="190">
        <v>3.1326843399467778E-2</v>
      </c>
      <c r="CU42" s="276" t="s">
        <v>601</v>
      </c>
      <c r="CV42" s="190">
        <v>1.5647610477478289E-2</v>
      </c>
      <c r="CW42" s="276" t="s">
        <v>601</v>
      </c>
      <c r="CX42" s="190">
        <v>3.4471214294994786E-2</v>
      </c>
      <c r="CY42" s="276" t="s">
        <v>601</v>
      </c>
      <c r="CZ42" s="190">
        <v>1</v>
      </c>
      <c r="DA42" s="276" t="s">
        <v>601</v>
      </c>
      <c r="DB42" s="190">
        <v>0.76782869984319391</v>
      </c>
      <c r="DC42" s="276" t="s">
        <v>601</v>
      </c>
      <c r="DD42" s="252"/>
    </row>
    <row r="43" spans="1:108" s="120" customFormat="1" ht="12.75" customHeight="1" x14ac:dyDescent="0.25">
      <c r="A43" s="124" t="s">
        <v>123</v>
      </c>
      <c r="B43" s="82">
        <v>146.68600000000001</v>
      </c>
      <c r="C43" s="276" t="s">
        <v>601</v>
      </c>
      <c r="D43" s="82">
        <v>135.99100000000001</v>
      </c>
      <c r="E43" s="276" t="s">
        <v>601</v>
      </c>
      <c r="F43" s="82">
        <v>737.55899999999997</v>
      </c>
      <c r="G43" s="276" t="s">
        <v>601</v>
      </c>
      <c r="H43" s="82">
        <v>36.432000000000002</v>
      </c>
      <c r="I43" s="276" t="s">
        <v>601</v>
      </c>
      <c r="J43" s="82">
        <v>150.05099999999999</v>
      </c>
      <c r="K43" s="276" t="s">
        <v>601</v>
      </c>
      <c r="L43" s="82">
        <v>184.08699999999999</v>
      </c>
      <c r="M43" s="276" t="s">
        <v>601</v>
      </c>
      <c r="N43" s="82">
        <v>75.483999999999995</v>
      </c>
      <c r="O43" s="276" t="s">
        <v>601</v>
      </c>
      <c r="P43" s="82">
        <v>15.618</v>
      </c>
      <c r="Q43" s="276" t="s">
        <v>601</v>
      </c>
      <c r="R43" s="82">
        <v>251.54400000000001</v>
      </c>
      <c r="S43" s="276" t="s">
        <v>601</v>
      </c>
      <c r="T43" s="82" t="s">
        <v>602</v>
      </c>
      <c r="U43" s="276" t="s">
        <v>601</v>
      </c>
      <c r="V43" s="82">
        <v>44.472999999999999</v>
      </c>
      <c r="W43" s="276" t="s">
        <v>601</v>
      </c>
      <c r="X43" s="82">
        <v>127.074</v>
      </c>
      <c r="Y43" s="276" t="s">
        <v>601</v>
      </c>
      <c r="Z43" s="82">
        <v>46.177</v>
      </c>
      <c r="AA43" s="276" t="s">
        <v>601</v>
      </c>
      <c r="AB43" s="82">
        <v>35.948999999999998</v>
      </c>
      <c r="AC43" s="276" t="s">
        <v>601</v>
      </c>
      <c r="AD43" s="82">
        <v>46.905000000000001</v>
      </c>
      <c r="AE43" s="276" t="s">
        <v>601</v>
      </c>
      <c r="AF43" s="82">
        <v>2071.89</v>
      </c>
      <c r="AG43" s="276" t="s">
        <v>601</v>
      </c>
      <c r="AH43" s="82">
        <v>1681.402</v>
      </c>
      <c r="AI43" s="276" t="s">
        <v>601</v>
      </c>
      <c r="AJ43" s="251"/>
      <c r="AK43" s="124" t="s">
        <v>123</v>
      </c>
      <c r="AL43" s="190">
        <v>-8.643282429436229E-2</v>
      </c>
      <c r="AM43" s="268" t="s">
        <v>601</v>
      </c>
      <c r="AN43" s="190">
        <v>-0.10461548590992878</v>
      </c>
      <c r="AO43" s="268" t="s">
        <v>601</v>
      </c>
      <c r="AP43" s="190">
        <v>2.0214539141981642E-2</v>
      </c>
      <c r="AQ43" s="276" t="s">
        <v>601</v>
      </c>
      <c r="AR43" s="190">
        <v>-2.0171050508310473E-2</v>
      </c>
      <c r="AS43" s="268" t="s">
        <v>601</v>
      </c>
      <c r="AT43" s="190">
        <v>-3.1141444012552189E-2</v>
      </c>
      <c r="AU43" s="268" t="s">
        <v>601</v>
      </c>
      <c r="AV43" s="190">
        <v>-0.16731726954861886</v>
      </c>
      <c r="AW43" s="276" t="s">
        <v>601</v>
      </c>
      <c r="AX43" s="190">
        <v>0.13675586946372886</v>
      </c>
      <c r="AY43" s="268" t="s">
        <v>601</v>
      </c>
      <c r="AZ43" s="190">
        <v>-6.2657544112351388E-2</v>
      </c>
      <c r="BA43" s="268" t="s">
        <v>601</v>
      </c>
      <c r="BB43" s="190">
        <v>3.1729885811786401E-2</v>
      </c>
      <c r="BC43" s="276" t="s">
        <v>601</v>
      </c>
      <c r="BD43" s="190" t="s">
        <v>603</v>
      </c>
      <c r="BE43" s="268" t="s">
        <v>601</v>
      </c>
      <c r="BF43" s="190">
        <v>-0.18449040965269373</v>
      </c>
      <c r="BG43" s="268" t="s">
        <v>601</v>
      </c>
      <c r="BH43" s="190">
        <v>-0.12901567544226403</v>
      </c>
      <c r="BI43" s="276" t="s">
        <v>601</v>
      </c>
      <c r="BJ43" s="190">
        <v>4.5367079437665492E-2</v>
      </c>
      <c r="BK43" s="268" t="s">
        <v>601</v>
      </c>
      <c r="BL43" s="190">
        <v>-3.4044496990541781E-2</v>
      </c>
      <c r="BM43" s="268" t="s">
        <v>601</v>
      </c>
      <c r="BN43" s="190">
        <v>1.8257207363667965E-2</v>
      </c>
      <c r="BO43" s="276" t="s">
        <v>601</v>
      </c>
      <c r="BP43" s="190">
        <v>-2.735657911785196E-2</v>
      </c>
      <c r="BQ43" s="268" t="s">
        <v>601</v>
      </c>
      <c r="BR43" s="190">
        <v>-2.3321411912862296E-2</v>
      </c>
      <c r="BS43" s="276" t="s">
        <v>601</v>
      </c>
      <c r="BT43" s="136"/>
      <c r="BU43" s="124" t="s">
        <v>123</v>
      </c>
      <c r="BV43" s="190">
        <v>7.0798160133983962E-2</v>
      </c>
      <c r="BW43" s="276" t="s">
        <v>601</v>
      </c>
      <c r="BX43" s="190">
        <v>6.5636206555367338E-2</v>
      </c>
      <c r="BY43" s="276" t="s">
        <v>601</v>
      </c>
      <c r="BZ43" s="190">
        <v>0.35598366708657314</v>
      </c>
      <c r="CA43" s="276" t="s">
        <v>601</v>
      </c>
      <c r="CB43" s="190">
        <v>1.7583945093610186E-2</v>
      </c>
      <c r="CC43" s="276" t="s">
        <v>601</v>
      </c>
      <c r="CD43" s="190">
        <v>7.2422281105657155E-2</v>
      </c>
      <c r="CE43" s="276" t="s">
        <v>601</v>
      </c>
      <c r="CF43" s="190">
        <v>8.8849794149303288E-2</v>
      </c>
      <c r="CG43" s="276" t="s">
        <v>601</v>
      </c>
      <c r="CH43" s="190">
        <v>3.6432436084927286E-2</v>
      </c>
      <c r="CI43" s="276" t="s">
        <v>601</v>
      </c>
      <c r="CJ43" s="190">
        <v>7.5380449734300569E-3</v>
      </c>
      <c r="CK43" s="276" t="s">
        <v>601</v>
      </c>
      <c r="CL43" s="190">
        <v>0.12140798980640866</v>
      </c>
      <c r="CM43" s="276" t="s">
        <v>601</v>
      </c>
      <c r="CN43" s="190" t="s">
        <v>603</v>
      </c>
      <c r="CO43" s="276" t="s">
        <v>601</v>
      </c>
      <c r="CP43" s="190">
        <v>2.1464942636916052E-2</v>
      </c>
      <c r="CQ43" s="276" t="s">
        <v>601</v>
      </c>
      <c r="CR43" s="190">
        <v>6.1332406643209825E-2</v>
      </c>
      <c r="CS43" s="276" t="s">
        <v>601</v>
      </c>
      <c r="CT43" s="190">
        <v>2.2287380121531551E-2</v>
      </c>
      <c r="CU43" s="276" t="s">
        <v>601</v>
      </c>
      <c r="CV43" s="190">
        <v>1.7350824609414593E-2</v>
      </c>
      <c r="CW43" s="276" t="s">
        <v>601</v>
      </c>
      <c r="CX43" s="190">
        <v>2.2638750126695917E-2</v>
      </c>
      <c r="CY43" s="276" t="s">
        <v>601</v>
      </c>
      <c r="CZ43" s="190">
        <v>1</v>
      </c>
      <c r="DA43" s="276" t="s">
        <v>601</v>
      </c>
      <c r="DB43" s="190">
        <v>0.81153053492222083</v>
      </c>
      <c r="DC43" s="276" t="s">
        <v>601</v>
      </c>
      <c r="DD43" s="252"/>
    </row>
    <row r="44" spans="1:108" s="120" customFormat="1" ht="12.75" customHeight="1" x14ac:dyDescent="0.25">
      <c r="A44" s="124" t="s">
        <v>124</v>
      </c>
      <c r="B44" s="82">
        <v>153.203</v>
      </c>
      <c r="C44" s="276" t="s">
        <v>601</v>
      </c>
      <c r="D44" s="82">
        <v>76.2</v>
      </c>
      <c r="E44" s="276" t="s">
        <v>601</v>
      </c>
      <c r="F44" s="82">
        <v>952.65300000000002</v>
      </c>
      <c r="G44" s="276" t="s">
        <v>601</v>
      </c>
      <c r="H44" s="82">
        <v>37.622999999999998</v>
      </c>
      <c r="I44" s="276" t="s">
        <v>601</v>
      </c>
      <c r="J44" s="82">
        <v>220.60400000000001</v>
      </c>
      <c r="K44" s="276" t="s">
        <v>601</v>
      </c>
      <c r="L44" s="82">
        <v>103.527</v>
      </c>
      <c r="M44" s="276" t="s">
        <v>601</v>
      </c>
      <c r="N44" s="82">
        <v>51.505000000000003</v>
      </c>
      <c r="O44" s="276" t="s">
        <v>601</v>
      </c>
      <c r="P44" s="82">
        <v>24.427</v>
      </c>
      <c r="Q44" s="276" t="s">
        <v>601</v>
      </c>
      <c r="R44" s="82">
        <v>289.95499999999998</v>
      </c>
      <c r="S44" s="276" t="s">
        <v>601</v>
      </c>
      <c r="T44" s="82" t="s">
        <v>602</v>
      </c>
      <c r="U44" s="276" t="s">
        <v>601</v>
      </c>
      <c r="V44" s="82">
        <v>37.996000000000002</v>
      </c>
      <c r="W44" s="276" t="s">
        <v>601</v>
      </c>
      <c r="X44" s="82">
        <v>115.967</v>
      </c>
      <c r="Y44" s="276" t="s">
        <v>601</v>
      </c>
      <c r="Z44" s="82">
        <v>37.539000000000001</v>
      </c>
      <c r="AA44" s="276" t="s">
        <v>601</v>
      </c>
      <c r="AB44" s="82">
        <v>26.413</v>
      </c>
      <c r="AC44" s="276" t="s">
        <v>601</v>
      </c>
      <c r="AD44" s="82">
        <v>50.48</v>
      </c>
      <c r="AE44" s="276" t="s">
        <v>601</v>
      </c>
      <c r="AF44" s="82">
        <v>2210.7049999999999</v>
      </c>
      <c r="AG44" s="276" t="s">
        <v>601</v>
      </c>
      <c r="AH44" s="82">
        <v>1847.6469999999999</v>
      </c>
      <c r="AI44" s="276" t="s">
        <v>601</v>
      </c>
      <c r="AJ44" s="251"/>
      <c r="AK44" s="124" t="s">
        <v>124</v>
      </c>
      <c r="AL44" s="190">
        <v>-0.11519047289024414</v>
      </c>
      <c r="AM44" s="268" t="s">
        <v>601</v>
      </c>
      <c r="AN44" s="190">
        <v>-7.0238079724781587E-3</v>
      </c>
      <c r="AO44" s="268" t="s">
        <v>601</v>
      </c>
      <c r="AP44" s="190">
        <v>3.2456744029781978E-2</v>
      </c>
      <c r="AQ44" s="276" t="s">
        <v>601</v>
      </c>
      <c r="AR44" s="190">
        <v>0.11100283486888733</v>
      </c>
      <c r="AS44" s="268" t="s">
        <v>601</v>
      </c>
      <c r="AT44" s="190">
        <v>-5.4009665564603612E-2</v>
      </c>
      <c r="AU44" s="268" t="s">
        <v>601</v>
      </c>
      <c r="AV44" s="190">
        <v>-2.9683018726451359E-2</v>
      </c>
      <c r="AW44" s="276" t="s">
        <v>601</v>
      </c>
      <c r="AX44" s="190">
        <v>0.29572327044025165</v>
      </c>
      <c r="AY44" s="268" t="s">
        <v>601</v>
      </c>
      <c r="AZ44" s="190">
        <v>-8.4754018509498319E-2</v>
      </c>
      <c r="BA44" s="268" t="s">
        <v>601</v>
      </c>
      <c r="BB44" s="190">
        <v>0.1023563672861097</v>
      </c>
      <c r="BC44" s="276" t="s">
        <v>601</v>
      </c>
      <c r="BD44" s="190" t="s">
        <v>603</v>
      </c>
      <c r="BE44" s="268" t="s">
        <v>601</v>
      </c>
      <c r="BF44" s="190">
        <v>3.5391685595055817E-3</v>
      </c>
      <c r="BG44" s="268" t="s">
        <v>601</v>
      </c>
      <c r="BH44" s="190">
        <v>-2.1780023450218962E-2</v>
      </c>
      <c r="BI44" s="276" t="s">
        <v>601</v>
      </c>
      <c r="BJ44" s="190">
        <v>0.63390642002176278</v>
      </c>
      <c r="BK44" s="268" t="s">
        <v>601</v>
      </c>
      <c r="BL44" s="190">
        <v>-6.6018387553041041E-2</v>
      </c>
      <c r="BM44" s="268" t="s">
        <v>601</v>
      </c>
      <c r="BN44" s="190">
        <v>0.41005586592178772</v>
      </c>
      <c r="BO44" s="276" t="s">
        <v>601</v>
      </c>
      <c r="BP44" s="190">
        <v>2.9580042017687293E-2</v>
      </c>
      <c r="BQ44" s="268" t="s">
        <v>601</v>
      </c>
      <c r="BR44" s="190">
        <v>1.7837596342576603E-2</v>
      </c>
      <c r="BS44" s="276" t="s">
        <v>601</v>
      </c>
      <c r="BT44" s="136"/>
      <c r="BU44" s="124" t="s">
        <v>124</v>
      </c>
      <c r="BV44" s="190">
        <v>6.9300517255807534E-2</v>
      </c>
      <c r="BW44" s="276" t="s">
        <v>601</v>
      </c>
      <c r="BX44" s="190">
        <v>3.4468642356171447E-2</v>
      </c>
      <c r="BY44" s="276" t="s">
        <v>601</v>
      </c>
      <c r="BZ44" s="190">
        <v>0.43092723814348821</v>
      </c>
      <c r="CA44" s="276" t="s">
        <v>601</v>
      </c>
      <c r="CB44" s="190">
        <v>1.7018552905068745E-2</v>
      </c>
      <c r="CC44" s="276" t="s">
        <v>601</v>
      </c>
      <c r="CD44" s="190">
        <v>9.9788981343055735E-2</v>
      </c>
      <c r="CE44" s="276" t="s">
        <v>601</v>
      </c>
      <c r="CF44" s="190">
        <v>4.6829857443666162E-2</v>
      </c>
      <c r="CG44" s="276" t="s">
        <v>601</v>
      </c>
      <c r="CH44" s="190">
        <v>2.3297997697567067E-2</v>
      </c>
      <c r="CI44" s="276" t="s">
        <v>601</v>
      </c>
      <c r="CJ44" s="190">
        <v>1.1049416362653542E-2</v>
      </c>
      <c r="CK44" s="276" t="s">
        <v>601</v>
      </c>
      <c r="CL44" s="190">
        <v>0.13115951698666262</v>
      </c>
      <c r="CM44" s="276" t="s">
        <v>601</v>
      </c>
      <c r="CN44" s="190" t="s">
        <v>603</v>
      </c>
      <c r="CO44" s="276" t="s">
        <v>601</v>
      </c>
      <c r="CP44" s="190">
        <v>1.7187277361746595E-2</v>
      </c>
      <c r="CQ44" s="276" t="s">
        <v>601</v>
      </c>
      <c r="CR44" s="190">
        <v>5.2457021628846905E-2</v>
      </c>
      <c r="CS44" s="276" t="s">
        <v>601</v>
      </c>
      <c r="CT44" s="190">
        <v>1.6980555976487139E-2</v>
      </c>
      <c r="CU44" s="276" t="s">
        <v>601</v>
      </c>
      <c r="CV44" s="190">
        <v>1.1947772316975807E-2</v>
      </c>
      <c r="CW44" s="276" t="s">
        <v>601</v>
      </c>
      <c r="CX44" s="190">
        <v>2.2834344699993892E-2</v>
      </c>
      <c r="CY44" s="276" t="s">
        <v>601</v>
      </c>
      <c r="CZ44" s="190">
        <v>1</v>
      </c>
      <c r="DA44" s="276" t="s">
        <v>601</v>
      </c>
      <c r="DB44" s="190">
        <v>0.8357727512264187</v>
      </c>
      <c r="DC44" s="276" t="s">
        <v>601</v>
      </c>
      <c r="DD44" s="252"/>
    </row>
    <row r="45" spans="1:108" s="120" customFormat="1" ht="12.75" customHeight="1" x14ac:dyDescent="0.25">
      <c r="A45" s="124" t="s">
        <v>125</v>
      </c>
      <c r="B45" s="82">
        <v>140.351</v>
      </c>
      <c r="C45" s="276" t="s">
        <v>601</v>
      </c>
      <c r="D45" s="82">
        <v>49.667999999999999</v>
      </c>
      <c r="E45" s="276" t="s">
        <v>601</v>
      </c>
      <c r="F45" s="82">
        <v>399.887</v>
      </c>
      <c r="G45" s="276" t="s">
        <v>601</v>
      </c>
      <c r="H45" s="82">
        <v>33.43</v>
      </c>
      <c r="I45" s="276" t="s">
        <v>601</v>
      </c>
      <c r="J45" s="82">
        <v>129.88300000000001</v>
      </c>
      <c r="K45" s="276" t="s">
        <v>601</v>
      </c>
      <c r="L45" s="82">
        <v>79.706999999999994</v>
      </c>
      <c r="M45" s="276" t="s">
        <v>601</v>
      </c>
      <c r="N45" s="82">
        <v>65.210999999999999</v>
      </c>
      <c r="O45" s="276" t="s">
        <v>601</v>
      </c>
      <c r="P45" s="82">
        <v>19.021000000000001</v>
      </c>
      <c r="Q45" s="276" t="s">
        <v>601</v>
      </c>
      <c r="R45" s="82">
        <v>232.88200000000001</v>
      </c>
      <c r="S45" s="276" t="s">
        <v>601</v>
      </c>
      <c r="T45" s="82" t="s">
        <v>602</v>
      </c>
      <c r="U45" s="276" t="s">
        <v>601</v>
      </c>
      <c r="V45" s="82">
        <v>35.838999999999999</v>
      </c>
      <c r="W45" s="276" t="s">
        <v>601</v>
      </c>
      <c r="X45" s="82">
        <v>108.684</v>
      </c>
      <c r="Y45" s="276" t="s">
        <v>601</v>
      </c>
      <c r="Z45" s="82">
        <v>40.171999999999997</v>
      </c>
      <c r="AA45" s="276" t="s">
        <v>601</v>
      </c>
      <c r="AB45" s="82">
        <v>30.683</v>
      </c>
      <c r="AC45" s="276" t="s">
        <v>601</v>
      </c>
      <c r="AD45" s="82">
        <v>48.308999999999997</v>
      </c>
      <c r="AE45" s="276" t="s">
        <v>601</v>
      </c>
      <c r="AF45" s="82">
        <v>1474.0840000000001</v>
      </c>
      <c r="AG45" s="276" t="s">
        <v>601</v>
      </c>
      <c r="AH45" s="82">
        <v>1097.5889999999999</v>
      </c>
      <c r="AI45" s="276" t="s">
        <v>601</v>
      </c>
      <c r="AJ45" s="251"/>
      <c r="AK45" s="124" t="s">
        <v>125</v>
      </c>
      <c r="AL45" s="190">
        <v>-8.6749998373274823E-2</v>
      </c>
      <c r="AM45" s="268" t="s">
        <v>601</v>
      </c>
      <c r="AN45" s="190">
        <v>-0.19627166367299381</v>
      </c>
      <c r="AO45" s="268" t="s">
        <v>601</v>
      </c>
      <c r="AP45" s="190">
        <v>-5.5753253309261917E-3</v>
      </c>
      <c r="AQ45" s="276" t="s">
        <v>601</v>
      </c>
      <c r="AR45" s="190">
        <v>0.12154862951655655</v>
      </c>
      <c r="AS45" s="268" t="s">
        <v>601</v>
      </c>
      <c r="AT45" s="190">
        <v>0.13777758311068292</v>
      </c>
      <c r="AU45" s="268" t="s">
        <v>601</v>
      </c>
      <c r="AV45" s="190">
        <v>-9.4115106605446266E-2</v>
      </c>
      <c r="AW45" s="276" t="s">
        <v>601</v>
      </c>
      <c r="AX45" s="190">
        <v>5.9790027952935094E-2</v>
      </c>
      <c r="AY45" s="268" t="s">
        <v>601</v>
      </c>
      <c r="AZ45" s="190">
        <v>-0.1675711159737418</v>
      </c>
      <c r="BA45" s="268" t="s">
        <v>601</v>
      </c>
      <c r="BB45" s="190">
        <v>4.3513718180229567E-2</v>
      </c>
      <c r="BC45" s="276" t="s">
        <v>601</v>
      </c>
      <c r="BD45" s="190" t="s">
        <v>603</v>
      </c>
      <c r="BE45" s="268" t="s">
        <v>601</v>
      </c>
      <c r="BF45" s="190">
        <v>-0.20587192554841577</v>
      </c>
      <c r="BG45" s="268" t="s">
        <v>601</v>
      </c>
      <c r="BH45" s="190">
        <v>-0.15319526903838068</v>
      </c>
      <c r="BI45" s="276" t="s">
        <v>601</v>
      </c>
      <c r="BJ45" s="190">
        <v>-7.086687020075863E-2</v>
      </c>
      <c r="BK45" s="268" t="s">
        <v>601</v>
      </c>
      <c r="BL45" s="190">
        <v>0.26387115376693981</v>
      </c>
      <c r="BM45" s="268" t="s">
        <v>601</v>
      </c>
      <c r="BN45" s="190">
        <v>0.6504612230953194</v>
      </c>
      <c r="BO45" s="276" t="s">
        <v>601</v>
      </c>
      <c r="BP45" s="190">
        <v>8.8830029327118861E-3</v>
      </c>
      <c r="BQ45" s="268" t="s">
        <v>601</v>
      </c>
      <c r="BR45" s="190">
        <v>-6.2166407866323208E-3</v>
      </c>
      <c r="BS45" s="276" t="s">
        <v>601</v>
      </c>
      <c r="BT45" s="136"/>
      <c r="BU45" s="124" t="s">
        <v>125</v>
      </c>
      <c r="BV45" s="190">
        <v>9.5212348821369738E-2</v>
      </c>
      <c r="BW45" s="276" t="s">
        <v>601</v>
      </c>
      <c r="BX45" s="190">
        <v>3.3694144974099165E-2</v>
      </c>
      <c r="BY45" s="276" t="s">
        <v>601</v>
      </c>
      <c r="BZ45" s="190">
        <v>0.2712782989300474</v>
      </c>
      <c r="CA45" s="276" t="s">
        <v>601</v>
      </c>
      <c r="CB45" s="190">
        <v>2.2678490506646838E-2</v>
      </c>
      <c r="CC45" s="276" t="s">
        <v>601</v>
      </c>
      <c r="CD45" s="190">
        <v>8.8110989604391607E-2</v>
      </c>
      <c r="CE45" s="276" t="s">
        <v>601</v>
      </c>
      <c r="CF45" s="190">
        <v>5.4072223835276684E-2</v>
      </c>
      <c r="CG45" s="276" t="s">
        <v>601</v>
      </c>
      <c r="CH45" s="190">
        <v>4.423832020427601E-2</v>
      </c>
      <c r="CI45" s="276" t="s">
        <v>601</v>
      </c>
      <c r="CJ45" s="190">
        <v>1.2903606578729571E-2</v>
      </c>
      <c r="CK45" s="276" t="s">
        <v>601</v>
      </c>
      <c r="CL45" s="190">
        <v>0.15798421256861889</v>
      </c>
      <c r="CM45" s="276" t="s">
        <v>601</v>
      </c>
      <c r="CN45" s="190" t="s">
        <v>603</v>
      </c>
      <c r="CO45" s="276" t="s">
        <v>601</v>
      </c>
      <c r="CP45" s="190">
        <v>2.4312725733404608E-2</v>
      </c>
      <c r="CQ45" s="276" t="s">
        <v>601</v>
      </c>
      <c r="CR45" s="190">
        <v>7.372985528640158E-2</v>
      </c>
      <c r="CS45" s="276" t="s">
        <v>601</v>
      </c>
      <c r="CT45" s="190">
        <v>2.725217830191495E-2</v>
      </c>
      <c r="CU45" s="276" t="s">
        <v>601</v>
      </c>
      <c r="CV45" s="190">
        <v>2.0814960341473076E-2</v>
      </c>
      <c r="CW45" s="276" t="s">
        <v>601</v>
      </c>
      <c r="CX45" s="190">
        <v>3.2772216508692852E-2</v>
      </c>
      <c r="CY45" s="276" t="s">
        <v>601</v>
      </c>
      <c r="CZ45" s="190">
        <v>1</v>
      </c>
      <c r="DA45" s="276" t="s">
        <v>601</v>
      </c>
      <c r="DB45" s="190">
        <v>0.74459053893807947</v>
      </c>
      <c r="DC45" s="276" t="s">
        <v>601</v>
      </c>
      <c r="DD45" s="252"/>
    </row>
    <row r="46" spans="1:108" s="116" customFormat="1" ht="12.75" customHeight="1" x14ac:dyDescent="0.25">
      <c r="A46" s="124" t="s">
        <v>126</v>
      </c>
      <c r="B46" s="82">
        <v>121.27800000000001</v>
      </c>
      <c r="C46" s="276" t="s">
        <v>601</v>
      </c>
      <c r="D46" s="82">
        <v>34.823999999999998</v>
      </c>
      <c r="E46" s="276" t="s">
        <v>601</v>
      </c>
      <c r="F46" s="82">
        <v>297.66699999999997</v>
      </c>
      <c r="G46" s="276" t="s">
        <v>601</v>
      </c>
      <c r="H46" s="82">
        <v>22.114999999999998</v>
      </c>
      <c r="I46" s="276" t="s">
        <v>601</v>
      </c>
      <c r="J46" s="82">
        <v>122.542</v>
      </c>
      <c r="K46" s="276" t="s">
        <v>601</v>
      </c>
      <c r="L46" s="82">
        <v>71.748000000000005</v>
      </c>
      <c r="M46" s="276" t="s">
        <v>601</v>
      </c>
      <c r="N46" s="82">
        <v>81.977999999999994</v>
      </c>
      <c r="O46" s="276" t="s">
        <v>601</v>
      </c>
      <c r="P46" s="82">
        <v>20.398</v>
      </c>
      <c r="Q46" s="276" t="s">
        <v>601</v>
      </c>
      <c r="R46" s="82">
        <v>207.84899999999999</v>
      </c>
      <c r="S46" s="276" t="s">
        <v>601</v>
      </c>
      <c r="T46" s="82" t="s">
        <v>602</v>
      </c>
      <c r="U46" s="276" t="s">
        <v>601</v>
      </c>
      <c r="V46" s="82">
        <v>38.052999999999997</v>
      </c>
      <c r="W46" s="276" t="s">
        <v>601</v>
      </c>
      <c r="X46" s="82">
        <v>99.227000000000004</v>
      </c>
      <c r="Y46" s="276" t="s">
        <v>601</v>
      </c>
      <c r="Z46" s="82">
        <v>32.683</v>
      </c>
      <c r="AA46" s="276" t="s">
        <v>601</v>
      </c>
      <c r="AB46" s="82">
        <v>17.158000000000001</v>
      </c>
      <c r="AC46" s="276" t="s">
        <v>601</v>
      </c>
      <c r="AD46" s="82">
        <v>30.943000000000001</v>
      </c>
      <c r="AE46" s="276" t="s">
        <v>601</v>
      </c>
      <c r="AF46" s="82">
        <v>1206.616</v>
      </c>
      <c r="AG46" s="276" t="s">
        <v>601</v>
      </c>
      <c r="AH46" s="82">
        <v>937.88599999999997</v>
      </c>
      <c r="AI46" s="276" t="s">
        <v>601</v>
      </c>
      <c r="AJ46" s="251"/>
      <c r="AK46" s="124" t="s">
        <v>126</v>
      </c>
      <c r="AL46" s="190">
        <v>6.9996263544650937E-3</v>
      </c>
      <c r="AM46" s="268" t="s">
        <v>601</v>
      </c>
      <c r="AN46" s="190">
        <v>-0.18201677119300971</v>
      </c>
      <c r="AO46" s="268" t="s">
        <v>601</v>
      </c>
      <c r="AP46" s="190">
        <v>-0.13339912893609102</v>
      </c>
      <c r="AQ46" s="276" t="s">
        <v>601</v>
      </c>
      <c r="AR46" s="190">
        <v>2.3984812705468216E-2</v>
      </c>
      <c r="AS46" s="268" t="s">
        <v>601</v>
      </c>
      <c r="AT46" s="190">
        <v>4.056383475565746E-2</v>
      </c>
      <c r="AU46" s="268" t="s">
        <v>601</v>
      </c>
      <c r="AV46" s="190">
        <v>-8.2811341497711688E-2</v>
      </c>
      <c r="AW46" s="276" t="s">
        <v>601</v>
      </c>
      <c r="AX46" s="190">
        <v>0.2142190624305709</v>
      </c>
      <c r="AY46" s="268" t="s">
        <v>601</v>
      </c>
      <c r="AZ46" s="190">
        <v>-0.19904189735736441</v>
      </c>
      <c r="BA46" s="268" t="s">
        <v>601</v>
      </c>
      <c r="BB46" s="190">
        <v>0.10447531192212045</v>
      </c>
      <c r="BC46" s="276" t="s">
        <v>601</v>
      </c>
      <c r="BD46" s="190" t="s">
        <v>603</v>
      </c>
      <c r="BE46" s="268" t="s">
        <v>601</v>
      </c>
      <c r="BF46" s="190">
        <v>-0.27054019859678718</v>
      </c>
      <c r="BG46" s="268" t="s">
        <v>601</v>
      </c>
      <c r="BH46" s="190">
        <v>-0.14933216741251304</v>
      </c>
      <c r="BI46" s="276" t="s">
        <v>601</v>
      </c>
      <c r="BJ46" s="190">
        <v>0.12023993144815763</v>
      </c>
      <c r="BK46" s="268" t="s">
        <v>601</v>
      </c>
      <c r="BL46" s="190">
        <v>-1.2204951065054677E-2</v>
      </c>
      <c r="BM46" s="268" t="s">
        <v>601</v>
      </c>
      <c r="BN46" s="190">
        <v>0.22838427947598253</v>
      </c>
      <c r="BO46" s="276" t="s">
        <v>601</v>
      </c>
      <c r="BP46" s="190">
        <v>-3.6213790602530126E-2</v>
      </c>
      <c r="BQ46" s="268" t="s">
        <v>601</v>
      </c>
      <c r="BR46" s="190">
        <v>-2.1189951888456359E-2</v>
      </c>
      <c r="BS46" s="276" t="s">
        <v>601</v>
      </c>
      <c r="BT46" s="115"/>
      <c r="BU46" s="124" t="s">
        <v>126</v>
      </c>
      <c r="BV46" s="190">
        <v>0.10051085017934455</v>
      </c>
      <c r="BW46" s="276" t="s">
        <v>601</v>
      </c>
      <c r="BX46" s="190">
        <v>2.8860880346357084E-2</v>
      </c>
      <c r="BY46" s="276" t="s">
        <v>601</v>
      </c>
      <c r="BZ46" s="190">
        <v>0.24669571761024217</v>
      </c>
      <c r="CA46" s="276" t="s">
        <v>601</v>
      </c>
      <c r="CB46" s="190">
        <v>1.8328117644718783E-2</v>
      </c>
      <c r="CC46" s="276" t="s">
        <v>601</v>
      </c>
      <c r="CD46" s="190">
        <v>0.10155840797735154</v>
      </c>
      <c r="CE46" s="276" t="s">
        <v>601</v>
      </c>
      <c r="CF46" s="190">
        <v>5.9462165262187811E-2</v>
      </c>
      <c r="CG46" s="276" t="s">
        <v>601</v>
      </c>
      <c r="CH46" s="190">
        <v>6.7940421807766507E-2</v>
      </c>
      <c r="CI46" s="276" t="s">
        <v>601</v>
      </c>
      <c r="CJ46" s="190">
        <v>1.6905129718153913E-2</v>
      </c>
      <c r="CK46" s="276" t="s">
        <v>601</v>
      </c>
      <c r="CL46" s="190">
        <v>0.1722577854097741</v>
      </c>
      <c r="CM46" s="276" t="s">
        <v>601</v>
      </c>
      <c r="CN46" s="190" t="s">
        <v>603</v>
      </c>
      <c r="CO46" s="276" t="s">
        <v>601</v>
      </c>
      <c r="CP46" s="190">
        <v>3.1536959562942973E-2</v>
      </c>
      <c r="CQ46" s="276" t="s">
        <v>601</v>
      </c>
      <c r="CR46" s="190">
        <v>8.2235773435790679E-2</v>
      </c>
      <c r="CS46" s="276" t="s">
        <v>601</v>
      </c>
      <c r="CT46" s="190">
        <v>2.7086496449574678E-2</v>
      </c>
      <c r="CU46" s="276" t="s">
        <v>601</v>
      </c>
      <c r="CV46" s="190">
        <v>1.4219934096680304E-2</v>
      </c>
      <c r="CW46" s="276" t="s">
        <v>601</v>
      </c>
      <c r="CX46" s="190">
        <v>2.5644446949153667E-2</v>
      </c>
      <c r="CY46" s="276" t="s">
        <v>601</v>
      </c>
      <c r="CZ46" s="190">
        <v>1</v>
      </c>
      <c r="DA46" s="276" t="s">
        <v>601</v>
      </c>
      <c r="DB46" s="190">
        <v>0.77728622859302376</v>
      </c>
      <c r="DC46" s="276" t="s">
        <v>601</v>
      </c>
      <c r="DD46" s="253"/>
    </row>
    <row r="47" spans="1:108" s="150" customFormat="1" ht="12.75" customHeight="1" x14ac:dyDescent="0.25">
      <c r="A47" s="124" t="s">
        <v>127</v>
      </c>
      <c r="B47" s="82">
        <v>76.909000000000006</v>
      </c>
      <c r="C47" s="276" t="s">
        <v>601</v>
      </c>
      <c r="D47" s="82">
        <v>23.966999999999999</v>
      </c>
      <c r="E47" s="276" t="s">
        <v>601</v>
      </c>
      <c r="F47" s="82">
        <v>190.54400000000001</v>
      </c>
      <c r="G47" s="276" t="s">
        <v>601</v>
      </c>
      <c r="H47" s="82">
        <v>14.818</v>
      </c>
      <c r="I47" s="276" t="s">
        <v>601</v>
      </c>
      <c r="J47" s="82">
        <v>94.688999999999993</v>
      </c>
      <c r="K47" s="276" t="s">
        <v>601</v>
      </c>
      <c r="L47" s="82">
        <v>37.481999999999999</v>
      </c>
      <c r="M47" s="276" t="s">
        <v>601</v>
      </c>
      <c r="N47" s="82">
        <v>37.000999999999998</v>
      </c>
      <c r="O47" s="276" t="s">
        <v>601</v>
      </c>
      <c r="P47" s="82">
        <v>23.831</v>
      </c>
      <c r="Q47" s="276" t="s">
        <v>601</v>
      </c>
      <c r="R47" s="82">
        <v>116.184</v>
      </c>
      <c r="S47" s="276" t="s">
        <v>601</v>
      </c>
      <c r="T47" s="82" t="s">
        <v>602</v>
      </c>
      <c r="U47" s="276" t="s">
        <v>601</v>
      </c>
      <c r="V47" s="82">
        <v>19.431000000000001</v>
      </c>
      <c r="W47" s="276" t="s">
        <v>601</v>
      </c>
      <c r="X47" s="82">
        <v>80.355000000000004</v>
      </c>
      <c r="Y47" s="276" t="s">
        <v>601</v>
      </c>
      <c r="Z47" s="82">
        <v>29.116</v>
      </c>
      <c r="AA47" s="276" t="s">
        <v>601</v>
      </c>
      <c r="AB47" s="82">
        <v>15.35</v>
      </c>
      <c r="AC47" s="276" t="s">
        <v>601</v>
      </c>
      <c r="AD47" s="82">
        <v>38.39</v>
      </c>
      <c r="AE47" s="276" t="s">
        <v>601</v>
      </c>
      <c r="AF47" s="82">
        <v>803.18200000000002</v>
      </c>
      <c r="AG47" s="276" t="s">
        <v>601</v>
      </c>
      <c r="AH47" s="82">
        <v>576.77599999999995</v>
      </c>
      <c r="AI47" s="276" t="s">
        <v>601</v>
      </c>
      <c r="AJ47" s="254"/>
      <c r="AK47" s="124" t="s">
        <v>127</v>
      </c>
      <c r="AL47" s="190">
        <v>6.6654646824681529E-2</v>
      </c>
      <c r="AM47" s="268" t="s">
        <v>601</v>
      </c>
      <c r="AN47" s="190">
        <v>-0.15079899372851929</v>
      </c>
      <c r="AO47" s="268" t="s">
        <v>601</v>
      </c>
      <c r="AP47" s="190">
        <v>3.6185128807471509E-3</v>
      </c>
      <c r="AQ47" s="276" t="s">
        <v>601</v>
      </c>
      <c r="AR47" s="190">
        <v>-2.6156677181913755E-2</v>
      </c>
      <c r="AS47" s="268" t="s">
        <v>601</v>
      </c>
      <c r="AT47" s="190">
        <v>7.3206392383542887E-2</v>
      </c>
      <c r="AU47" s="268" t="s">
        <v>601</v>
      </c>
      <c r="AV47" s="190">
        <v>-0.1153020039181438</v>
      </c>
      <c r="AW47" s="276" t="s">
        <v>601</v>
      </c>
      <c r="AX47" s="190">
        <v>0.26102515165973689</v>
      </c>
      <c r="AY47" s="268" t="s">
        <v>601</v>
      </c>
      <c r="AZ47" s="190">
        <v>0.35611449382575538</v>
      </c>
      <c r="BA47" s="268" t="s">
        <v>601</v>
      </c>
      <c r="BB47" s="190">
        <v>0.10844614900254734</v>
      </c>
      <c r="BC47" s="276" t="s">
        <v>601</v>
      </c>
      <c r="BD47" s="190" t="s">
        <v>603</v>
      </c>
      <c r="BE47" s="268" t="s">
        <v>601</v>
      </c>
      <c r="BF47" s="190">
        <v>-0.10456221198156675</v>
      </c>
      <c r="BG47" s="268" t="s">
        <v>601</v>
      </c>
      <c r="BH47" s="190">
        <v>0.26724912867258599</v>
      </c>
      <c r="BI47" s="276" t="s">
        <v>601</v>
      </c>
      <c r="BJ47" s="190">
        <v>0.36868330747896394</v>
      </c>
      <c r="BK47" s="268" t="s">
        <v>601</v>
      </c>
      <c r="BL47" s="190">
        <v>3.3878898093891031E-2</v>
      </c>
      <c r="BM47" s="268" t="s">
        <v>601</v>
      </c>
      <c r="BN47" s="190">
        <v>0.86558460491787359</v>
      </c>
      <c r="BO47" s="276" t="s">
        <v>601</v>
      </c>
      <c r="BP47" s="190">
        <v>9.4966476806421618E-2</v>
      </c>
      <c r="BQ47" s="268" t="s">
        <v>601</v>
      </c>
      <c r="BR47" s="190">
        <v>3.9350270930678867E-2</v>
      </c>
      <c r="BS47" s="276" t="s">
        <v>601</v>
      </c>
      <c r="BT47" s="149"/>
      <c r="BU47" s="124" t="s">
        <v>127</v>
      </c>
      <c r="BV47" s="190">
        <v>9.5755382964259658E-2</v>
      </c>
      <c r="BW47" s="276" t="s">
        <v>601</v>
      </c>
      <c r="BX47" s="190">
        <v>2.9840061156749028E-2</v>
      </c>
      <c r="BY47" s="276" t="s">
        <v>601</v>
      </c>
      <c r="BZ47" s="190">
        <v>0.23723639224982632</v>
      </c>
      <c r="CA47" s="276" t="s">
        <v>601</v>
      </c>
      <c r="CB47" s="190">
        <v>1.8449118630646601E-2</v>
      </c>
      <c r="CC47" s="276" t="s">
        <v>601</v>
      </c>
      <c r="CD47" s="190">
        <v>0.11789233324451991</v>
      </c>
      <c r="CE47" s="276" t="s">
        <v>601</v>
      </c>
      <c r="CF47" s="190">
        <v>4.6666882474955859E-2</v>
      </c>
      <c r="CG47" s="276" t="s">
        <v>601</v>
      </c>
      <c r="CH47" s="190">
        <v>4.6068014472435879E-2</v>
      </c>
      <c r="CI47" s="276" t="s">
        <v>601</v>
      </c>
      <c r="CJ47" s="190">
        <v>2.9670734652918019E-2</v>
      </c>
      <c r="CK47" s="276" t="s">
        <v>601</v>
      </c>
      <c r="CL47" s="190">
        <v>0.14465463618457583</v>
      </c>
      <c r="CM47" s="276" t="s">
        <v>601</v>
      </c>
      <c r="CN47" s="190" t="s">
        <v>603</v>
      </c>
      <c r="CO47" s="276" t="s">
        <v>601</v>
      </c>
      <c r="CP47" s="190">
        <v>2.419252423485586E-2</v>
      </c>
      <c r="CQ47" s="276" t="s">
        <v>601</v>
      </c>
      <c r="CR47" s="190">
        <v>0.10004581775986016</v>
      </c>
      <c r="CS47" s="276" t="s">
        <v>601</v>
      </c>
      <c r="CT47" s="190">
        <v>3.6250812393704042E-2</v>
      </c>
      <c r="CU47" s="276" t="s">
        <v>601</v>
      </c>
      <c r="CV47" s="190">
        <v>1.911148407210321E-2</v>
      </c>
      <c r="CW47" s="276" t="s">
        <v>601</v>
      </c>
      <c r="CX47" s="190">
        <v>4.7797385897592325E-2</v>
      </c>
      <c r="CY47" s="276" t="s">
        <v>601</v>
      </c>
      <c r="CZ47" s="190">
        <v>1</v>
      </c>
      <c r="DA47" s="276" t="s">
        <v>601</v>
      </c>
      <c r="DB47" s="190">
        <v>0.71811370274732245</v>
      </c>
      <c r="DC47" s="276" t="s">
        <v>601</v>
      </c>
      <c r="DD47" s="255"/>
    </row>
    <row r="48" spans="1:108" s="120" customFormat="1" ht="12.75" customHeight="1" x14ac:dyDescent="0.25">
      <c r="A48" s="184" t="s">
        <v>128</v>
      </c>
      <c r="B48" s="186">
        <v>85.483000000000004</v>
      </c>
      <c r="C48" s="278" t="s">
        <v>601</v>
      </c>
      <c r="D48" s="186">
        <v>22.190999999999999</v>
      </c>
      <c r="E48" s="278" t="s">
        <v>601</v>
      </c>
      <c r="F48" s="186">
        <v>246.477</v>
      </c>
      <c r="G48" s="278" t="s">
        <v>601</v>
      </c>
      <c r="H48" s="186">
        <v>14.763999999999999</v>
      </c>
      <c r="I48" s="278" t="s">
        <v>601</v>
      </c>
      <c r="J48" s="186">
        <v>90.543000000000006</v>
      </c>
      <c r="K48" s="278" t="s">
        <v>601</v>
      </c>
      <c r="L48" s="186">
        <v>36.487000000000002</v>
      </c>
      <c r="M48" s="278" t="s">
        <v>601</v>
      </c>
      <c r="N48" s="186">
        <v>31.588000000000001</v>
      </c>
      <c r="O48" s="278" t="s">
        <v>601</v>
      </c>
      <c r="P48" s="186">
        <v>19.556000000000001</v>
      </c>
      <c r="Q48" s="278" t="s">
        <v>601</v>
      </c>
      <c r="R48" s="186">
        <v>115.11499999999999</v>
      </c>
      <c r="S48" s="278" t="s">
        <v>601</v>
      </c>
      <c r="T48" s="186" t="s">
        <v>602</v>
      </c>
      <c r="U48" s="278" t="s">
        <v>601</v>
      </c>
      <c r="V48" s="186">
        <v>25.95</v>
      </c>
      <c r="W48" s="278" t="s">
        <v>601</v>
      </c>
      <c r="X48" s="186">
        <v>85.775000000000006</v>
      </c>
      <c r="Y48" s="278" t="s">
        <v>601</v>
      </c>
      <c r="Z48" s="186">
        <v>21.817</v>
      </c>
      <c r="AA48" s="278" t="s">
        <v>601</v>
      </c>
      <c r="AB48" s="186">
        <v>12.313000000000001</v>
      </c>
      <c r="AC48" s="278" t="s">
        <v>601</v>
      </c>
      <c r="AD48" s="186">
        <v>41.348999999999997</v>
      </c>
      <c r="AE48" s="278" t="s">
        <v>601</v>
      </c>
      <c r="AF48" s="186">
        <v>854.08500000000004</v>
      </c>
      <c r="AG48" s="278" t="s">
        <v>601</v>
      </c>
      <c r="AH48" s="186">
        <v>627.88400000000001</v>
      </c>
      <c r="AI48" s="278" t="s">
        <v>601</v>
      </c>
      <c r="AJ48" s="251"/>
      <c r="AK48" s="184" t="s">
        <v>128</v>
      </c>
      <c r="AL48" s="192">
        <v>9.6540400477186289E-2</v>
      </c>
      <c r="AM48" s="269" t="s">
        <v>601</v>
      </c>
      <c r="AN48" s="192">
        <v>-0.25262697022767078</v>
      </c>
      <c r="AO48" s="269" t="s">
        <v>601</v>
      </c>
      <c r="AP48" s="192">
        <v>2.9398006999724422E-2</v>
      </c>
      <c r="AQ48" s="278" t="s">
        <v>601</v>
      </c>
      <c r="AR48" s="192">
        <v>-4.5081171981113832E-2</v>
      </c>
      <c r="AS48" s="269" t="s">
        <v>601</v>
      </c>
      <c r="AT48" s="192">
        <v>-1.6446332163768056E-2</v>
      </c>
      <c r="AU48" s="269" t="s">
        <v>601</v>
      </c>
      <c r="AV48" s="192">
        <v>0.11403883732291155</v>
      </c>
      <c r="AW48" s="278" t="s">
        <v>601</v>
      </c>
      <c r="AX48" s="192">
        <v>0.56383979404921025</v>
      </c>
      <c r="AY48" s="269" t="s">
        <v>601</v>
      </c>
      <c r="AZ48" s="192">
        <v>0.12152319779778629</v>
      </c>
      <c r="BA48" s="269" t="s">
        <v>601</v>
      </c>
      <c r="BB48" s="192">
        <v>1.9158750254535166E-2</v>
      </c>
      <c r="BC48" s="278" t="s">
        <v>601</v>
      </c>
      <c r="BD48" s="192" t="s">
        <v>603</v>
      </c>
      <c r="BE48" s="269" t="s">
        <v>601</v>
      </c>
      <c r="BF48" s="192">
        <v>-0.16130700365211209</v>
      </c>
      <c r="BG48" s="269" t="s">
        <v>601</v>
      </c>
      <c r="BH48" s="192">
        <v>-1.9658266186639222E-2</v>
      </c>
      <c r="BI48" s="278" t="s">
        <v>601</v>
      </c>
      <c r="BJ48" s="192">
        <v>0.46629477787485724</v>
      </c>
      <c r="BK48" s="269" t="s">
        <v>601</v>
      </c>
      <c r="BL48" s="192">
        <v>-0.14290686342753717</v>
      </c>
      <c r="BM48" s="269" t="s">
        <v>601</v>
      </c>
      <c r="BN48" s="192">
        <v>6.1864406779660992E-2</v>
      </c>
      <c r="BO48" s="278" t="s">
        <v>601</v>
      </c>
      <c r="BP48" s="192">
        <v>2.9045348189952021E-2</v>
      </c>
      <c r="BQ48" s="269" t="s">
        <v>601</v>
      </c>
      <c r="BR48" s="192">
        <v>3.7745890395110455E-2</v>
      </c>
      <c r="BS48" s="278" t="s">
        <v>601</v>
      </c>
      <c r="BT48" s="136"/>
      <c r="BU48" s="184" t="s">
        <v>128</v>
      </c>
      <c r="BV48" s="192">
        <v>0.10008722785202878</v>
      </c>
      <c r="BW48" s="278" t="s">
        <v>601</v>
      </c>
      <c r="BX48" s="192">
        <v>2.5982191468062309E-2</v>
      </c>
      <c r="BY48" s="278" t="s">
        <v>601</v>
      </c>
      <c r="BZ48" s="192">
        <v>0.2885860306643952</v>
      </c>
      <c r="CA48" s="278" t="s">
        <v>601</v>
      </c>
      <c r="CB48" s="192">
        <v>1.7286335669166417E-2</v>
      </c>
      <c r="CC48" s="278" t="s">
        <v>601</v>
      </c>
      <c r="CD48" s="192">
        <v>0.10601169672807742</v>
      </c>
      <c r="CE48" s="278" t="s">
        <v>601</v>
      </c>
      <c r="CF48" s="192">
        <v>4.2720572308376802E-2</v>
      </c>
      <c r="CG48" s="278" t="s">
        <v>601</v>
      </c>
      <c r="CH48" s="192">
        <v>3.6984609260202438E-2</v>
      </c>
      <c r="CI48" s="278" t="s">
        <v>601</v>
      </c>
      <c r="CJ48" s="192">
        <v>2.2897018446641729E-2</v>
      </c>
      <c r="CK48" s="278" t="s">
        <v>601</v>
      </c>
      <c r="CL48" s="192">
        <v>0.13478166693010649</v>
      </c>
      <c r="CM48" s="278" t="s">
        <v>601</v>
      </c>
      <c r="CN48" s="192" t="s">
        <v>603</v>
      </c>
      <c r="CO48" s="278" t="s">
        <v>601</v>
      </c>
      <c r="CP48" s="192">
        <v>3.0383392753648639E-2</v>
      </c>
      <c r="CQ48" s="278" t="s">
        <v>601</v>
      </c>
      <c r="CR48" s="192">
        <v>0.10042911419823554</v>
      </c>
      <c r="CS48" s="278" t="s">
        <v>601</v>
      </c>
      <c r="CT48" s="192">
        <v>2.5544295942441324E-2</v>
      </c>
      <c r="CU48" s="278" t="s">
        <v>601</v>
      </c>
      <c r="CV48" s="192">
        <v>1.4416597879602148E-2</v>
      </c>
      <c r="CW48" s="278" t="s">
        <v>601</v>
      </c>
      <c r="CX48" s="192">
        <v>4.8413214141449619E-2</v>
      </c>
      <c r="CY48" s="278" t="s">
        <v>601</v>
      </c>
      <c r="CZ48" s="192">
        <v>1</v>
      </c>
      <c r="DA48" s="278" t="s">
        <v>601</v>
      </c>
      <c r="DB48" s="192">
        <v>0.73515399521124947</v>
      </c>
      <c r="DC48" s="278" t="s">
        <v>601</v>
      </c>
      <c r="DD48" s="252"/>
    </row>
    <row r="49" spans="1:108" s="120" customFormat="1" ht="12.75" customHeight="1" x14ac:dyDescent="0.25">
      <c r="A49" s="124" t="s">
        <v>134</v>
      </c>
      <c r="B49" s="82">
        <v>65.543999999999997</v>
      </c>
      <c r="C49" s="276" t="s">
        <v>601</v>
      </c>
      <c r="D49" s="82">
        <v>18.378</v>
      </c>
      <c r="E49" s="276" t="s">
        <v>601</v>
      </c>
      <c r="F49" s="82">
        <v>146.03100000000001</v>
      </c>
      <c r="G49" s="276" t="s">
        <v>601</v>
      </c>
      <c r="H49" s="82">
        <v>12.974</v>
      </c>
      <c r="I49" s="276" t="s">
        <v>601</v>
      </c>
      <c r="J49" s="82">
        <v>68.41</v>
      </c>
      <c r="K49" s="276" t="s">
        <v>601</v>
      </c>
      <c r="L49" s="82">
        <v>28.649000000000001</v>
      </c>
      <c r="M49" s="276" t="s">
        <v>601</v>
      </c>
      <c r="N49" s="82">
        <v>27.859000000000002</v>
      </c>
      <c r="O49" s="276" t="s">
        <v>601</v>
      </c>
      <c r="P49" s="82">
        <v>21.956</v>
      </c>
      <c r="Q49" s="276" t="s">
        <v>601</v>
      </c>
      <c r="R49" s="82">
        <v>94.703999999999994</v>
      </c>
      <c r="S49" s="276" t="s">
        <v>601</v>
      </c>
      <c r="T49" s="82">
        <v>8.6419999999999995</v>
      </c>
      <c r="U49" s="276" t="s">
        <v>601</v>
      </c>
      <c r="V49" s="82">
        <v>11.385999999999999</v>
      </c>
      <c r="W49" s="276" t="s">
        <v>601</v>
      </c>
      <c r="X49" s="82">
        <v>65.024000000000001</v>
      </c>
      <c r="Y49" s="276" t="s">
        <v>601</v>
      </c>
      <c r="Z49" s="82">
        <v>23.242000000000001</v>
      </c>
      <c r="AA49" s="276" t="s">
        <v>601</v>
      </c>
      <c r="AB49" s="82">
        <v>15.634</v>
      </c>
      <c r="AC49" s="276" t="s">
        <v>601</v>
      </c>
      <c r="AD49" s="82">
        <v>29.202999999999999</v>
      </c>
      <c r="AE49" s="276" t="s">
        <v>601</v>
      </c>
      <c r="AF49" s="82">
        <v>637.63499999999999</v>
      </c>
      <c r="AG49" s="276" t="s">
        <v>601</v>
      </c>
      <c r="AH49" s="82">
        <v>449.57499999999999</v>
      </c>
      <c r="AI49" s="276" t="s">
        <v>601</v>
      </c>
      <c r="AJ49" s="251"/>
      <c r="AK49" s="124" t="s">
        <v>134</v>
      </c>
      <c r="AL49" s="190">
        <v>0.31256007689842991</v>
      </c>
      <c r="AM49" s="268" t="s">
        <v>601</v>
      </c>
      <c r="AN49" s="190">
        <v>9.5028838231256164E-3</v>
      </c>
      <c r="AO49" s="268" t="s">
        <v>601</v>
      </c>
      <c r="AP49" s="190">
        <v>-7.0836832862487487E-2</v>
      </c>
      <c r="AQ49" s="276" t="s">
        <v>601</v>
      </c>
      <c r="AR49" s="190">
        <v>-4.9523809523809532E-2</v>
      </c>
      <c r="AS49" s="268" t="s">
        <v>601</v>
      </c>
      <c r="AT49" s="190">
        <v>-9.8852271575992773E-3</v>
      </c>
      <c r="AU49" s="268" t="s">
        <v>601</v>
      </c>
      <c r="AV49" s="190">
        <v>0.12587440069166075</v>
      </c>
      <c r="AW49" s="276" t="s">
        <v>601</v>
      </c>
      <c r="AX49" s="190">
        <v>0.67704069347459694</v>
      </c>
      <c r="AY49" s="268" t="s">
        <v>601</v>
      </c>
      <c r="AZ49" s="190">
        <v>0.47543847859686844</v>
      </c>
      <c r="BA49" s="268" t="s">
        <v>601</v>
      </c>
      <c r="BB49" s="190">
        <v>6.0445105433684426E-3</v>
      </c>
      <c r="BC49" s="276" t="s">
        <v>601</v>
      </c>
      <c r="BD49" s="190" t="s">
        <v>603</v>
      </c>
      <c r="BE49" s="268" t="s">
        <v>601</v>
      </c>
      <c r="BF49" s="190">
        <v>-0.24219633943427626</v>
      </c>
      <c r="BG49" s="268" t="s">
        <v>601</v>
      </c>
      <c r="BH49" s="190">
        <v>-7.5181339780970011E-2</v>
      </c>
      <c r="BI49" s="276" t="s">
        <v>601</v>
      </c>
      <c r="BJ49" s="190">
        <v>0.57189233058298405</v>
      </c>
      <c r="BK49" s="268" t="s">
        <v>601</v>
      </c>
      <c r="BL49" s="190">
        <v>0.16281145407214578</v>
      </c>
      <c r="BM49" s="268" t="s">
        <v>601</v>
      </c>
      <c r="BN49" s="190">
        <v>-0.20253959584926265</v>
      </c>
      <c r="BO49" s="276" t="s">
        <v>601</v>
      </c>
      <c r="BP49" s="190">
        <v>3.0807755852940131E-2</v>
      </c>
      <c r="BQ49" s="268" t="s">
        <v>601</v>
      </c>
      <c r="BR49" s="190">
        <v>4.4088241509924735E-2</v>
      </c>
      <c r="BS49" s="276" t="s">
        <v>601</v>
      </c>
      <c r="BT49" s="136"/>
      <c r="BU49" s="124" t="s">
        <v>134</v>
      </c>
      <c r="BV49" s="190">
        <v>0.10279234985532475</v>
      </c>
      <c r="BW49" s="276" t="s">
        <v>601</v>
      </c>
      <c r="BX49" s="190">
        <v>2.8822131783857535E-2</v>
      </c>
      <c r="BY49" s="276" t="s">
        <v>601</v>
      </c>
      <c r="BZ49" s="190">
        <v>0.22901973699687125</v>
      </c>
      <c r="CA49" s="276" t="s">
        <v>601</v>
      </c>
      <c r="CB49" s="190">
        <v>2.0347063759047105E-2</v>
      </c>
      <c r="CC49" s="276" t="s">
        <v>601</v>
      </c>
      <c r="CD49" s="190">
        <v>0.10728708430371607</v>
      </c>
      <c r="CE49" s="276" t="s">
        <v>601</v>
      </c>
      <c r="CF49" s="190">
        <v>4.493009323515805E-2</v>
      </c>
      <c r="CG49" s="276" t="s">
        <v>601</v>
      </c>
      <c r="CH49" s="190">
        <v>4.3691139915468885E-2</v>
      </c>
      <c r="CI49" s="276" t="s">
        <v>601</v>
      </c>
      <c r="CJ49" s="190">
        <v>3.4433492515310485E-2</v>
      </c>
      <c r="CK49" s="276" t="s">
        <v>601</v>
      </c>
      <c r="CL49" s="190">
        <v>0.1485238420099273</v>
      </c>
      <c r="CM49" s="276" t="s">
        <v>601</v>
      </c>
      <c r="CN49" s="190">
        <v>1.3553208340194625E-2</v>
      </c>
      <c r="CO49" s="276" t="s">
        <v>601</v>
      </c>
      <c r="CP49" s="190">
        <v>1.7856610756937747E-2</v>
      </c>
      <c r="CQ49" s="276" t="s">
        <v>601</v>
      </c>
      <c r="CR49" s="190">
        <v>0.10197683627780783</v>
      </c>
      <c r="CS49" s="276" t="s">
        <v>601</v>
      </c>
      <c r="CT49" s="190">
        <v>3.6450320324323479E-2</v>
      </c>
      <c r="CU49" s="276" t="s">
        <v>601</v>
      </c>
      <c r="CV49" s="190">
        <v>2.4518729367114415E-2</v>
      </c>
      <c r="CW49" s="276" t="s">
        <v>601</v>
      </c>
      <c r="CX49" s="190">
        <v>4.5798928854281835E-2</v>
      </c>
      <c r="CY49" s="276" t="s">
        <v>601</v>
      </c>
      <c r="CZ49" s="190">
        <v>1</v>
      </c>
      <c r="DA49" s="276" t="s">
        <v>601</v>
      </c>
      <c r="DB49" s="190">
        <v>0.7050663781003238</v>
      </c>
      <c r="DC49" s="276" t="s">
        <v>601</v>
      </c>
      <c r="DD49" s="252"/>
    </row>
    <row r="50" spans="1:108" s="120" customFormat="1" ht="12.75" customHeight="1" x14ac:dyDescent="0.25">
      <c r="A50" s="124" t="s">
        <v>135</v>
      </c>
      <c r="B50" s="82">
        <v>69.703999999999994</v>
      </c>
      <c r="C50" s="276" t="s">
        <v>601</v>
      </c>
      <c r="D50" s="82">
        <v>22.920999999999999</v>
      </c>
      <c r="E50" s="276" t="s">
        <v>601</v>
      </c>
      <c r="F50" s="82">
        <v>223.24</v>
      </c>
      <c r="G50" s="276" t="s">
        <v>601</v>
      </c>
      <c r="H50" s="82">
        <v>16.797999999999998</v>
      </c>
      <c r="I50" s="276" t="s">
        <v>601</v>
      </c>
      <c r="J50" s="82">
        <v>69.891999999999996</v>
      </c>
      <c r="K50" s="276" t="s">
        <v>601</v>
      </c>
      <c r="L50" s="82">
        <v>33.731999999999999</v>
      </c>
      <c r="M50" s="276" t="s">
        <v>601</v>
      </c>
      <c r="N50" s="82">
        <v>38.662999999999997</v>
      </c>
      <c r="O50" s="276" t="s">
        <v>601</v>
      </c>
      <c r="P50" s="82">
        <v>16.32</v>
      </c>
      <c r="Q50" s="276" t="s">
        <v>601</v>
      </c>
      <c r="R50" s="82">
        <v>129.62200000000001</v>
      </c>
      <c r="S50" s="276" t="s">
        <v>601</v>
      </c>
      <c r="T50" s="82">
        <v>7.7190000000000003</v>
      </c>
      <c r="U50" s="276" t="s">
        <v>601</v>
      </c>
      <c r="V50" s="82">
        <v>19.457999999999998</v>
      </c>
      <c r="W50" s="276" t="s">
        <v>601</v>
      </c>
      <c r="X50" s="82">
        <v>109.96</v>
      </c>
      <c r="Y50" s="276" t="s">
        <v>601</v>
      </c>
      <c r="Z50" s="82">
        <v>27.603000000000002</v>
      </c>
      <c r="AA50" s="276" t="s">
        <v>601</v>
      </c>
      <c r="AB50" s="82">
        <v>13.7</v>
      </c>
      <c r="AC50" s="276" t="s">
        <v>601</v>
      </c>
      <c r="AD50" s="82">
        <v>31.728999999999999</v>
      </c>
      <c r="AE50" s="276" t="s">
        <v>601</v>
      </c>
      <c r="AF50" s="82">
        <v>831.06100000000004</v>
      </c>
      <c r="AG50" s="276" t="s">
        <v>601</v>
      </c>
      <c r="AH50" s="82">
        <v>587.774</v>
      </c>
      <c r="AI50" s="276" t="s">
        <v>601</v>
      </c>
      <c r="AJ50" s="251"/>
      <c r="AK50" s="124" t="s">
        <v>135</v>
      </c>
      <c r="AL50" s="190">
        <v>-9.4812025193169308E-2</v>
      </c>
      <c r="AM50" s="268" t="s">
        <v>601</v>
      </c>
      <c r="AN50" s="190">
        <v>8.0038700030783498E-3</v>
      </c>
      <c r="AO50" s="268" t="s">
        <v>601</v>
      </c>
      <c r="AP50" s="190">
        <v>-0.13137876695005929</v>
      </c>
      <c r="AQ50" s="276" t="s">
        <v>601</v>
      </c>
      <c r="AR50" s="190">
        <v>-8.3778771681029859E-2</v>
      </c>
      <c r="AS50" s="268" t="s">
        <v>601</v>
      </c>
      <c r="AT50" s="190">
        <v>-4.1590675351388433E-2</v>
      </c>
      <c r="AU50" s="268" t="s">
        <v>601</v>
      </c>
      <c r="AV50" s="190">
        <v>2.2212794327100729E-2</v>
      </c>
      <c r="AW50" s="276" t="s">
        <v>601</v>
      </c>
      <c r="AX50" s="190">
        <v>0.68642589200034887</v>
      </c>
      <c r="AY50" s="268" t="s">
        <v>601</v>
      </c>
      <c r="AZ50" s="190">
        <v>0.19911829537105077</v>
      </c>
      <c r="BA50" s="268" t="s">
        <v>601</v>
      </c>
      <c r="BB50" s="190">
        <v>4.4386969938685024E-2</v>
      </c>
      <c r="BC50" s="276" t="s">
        <v>601</v>
      </c>
      <c r="BD50" s="190" t="s">
        <v>603</v>
      </c>
      <c r="BE50" s="268" t="s">
        <v>601</v>
      </c>
      <c r="BF50" s="190">
        <v>4.293294741919914E-2</v>
      </c>
      <c r="BG50" s="268" t="s">
        <v>601</v>
      </c>
      <c r="BH50" s="190">
        <v>0.60656887382385583</v>
      </c>
      <c r="BI50" s="276" t="s">
        <v>601</v>
      </c>
      <c r="BJ50" s="190">
        <v>0.90997785773595363</v>
      </c>
      <c r="BK50" s="268" t="s">
        <v>601</v>
      </c>
      <c r="BL50" s="190">
        <v>0.26816625011570844</v>
      </c>
      <c r="BM50" s="268" t="s">
        <v>601</v>
      </c>
      <c r="BN50" s="190">
        <v>0.5045284271421121</v>
      </c>
      <c r="BO50" s="276" t="s">
        <v>601</v>
      </c>
      <c r="BP50" s="190">
        <v>6.429209920369644E-2</v>
      </c>
      <c r="BQ50" s="268" t="s">
        <v>601</v>
      </c>
      <c r="BR50" s="190">
        <v>-3.5980922140289189E-2</v>
      </c>
      <c r="BS50" s="276" t="s">
        <v>601</v>
      </c>
      <c r="BT50" s="136"/>
      <c r="BU50" s="124" t="s">
        <v>135</v>
      </c>
      <c r="BV50" s="190">
        <v>8.387350627691588E-2</v>
      </c>
      <c r="BW50" s="276" t="s">
        <v>601</v>
      </c>
      <c r="BX50" s="190">
        <v>2.7580406251767317E-2</v>
      </c>
      <c r="BY50" s="276" t="s">
        <v>601</v>
      </c>
      <c r="BZ50" s="190">
        <v>0.26862047430934671</v>
      </c>
      <c r="CA50" s="276" t="s">
        <v>601</v>
      </c>
      <c r="CB50" s="190">
        <v>2.0212716034081733E-2</v>
      </c>
      <c r="CC50" s="276" t="s">
        <v>601</v>
      </c>
      <c r="CD50" s="190">
        <v>8.4099723125017289E-2</v>
      </c>
      <c r="CE50" s="276" t="s">
        <v>601</v>
      </c>
      <c r="CF50" s="190">
        <v>4.0589078298704909E-2</v>
      </c>
      <c r="CG50" s="276" t="s">
        <v>601</v>
      </c>
      <c r="CH50" s="190">
        <v>4.6522457436939037E-2</v>
      </c>
      <c r="CI50" s="276" t="s">
        <v>601</v>
      </c>
      <c r="CJ50" s="190">
        <v>1.9637547664972846E-2</v>
      </c>
      <c r="CK50" s="276" t="s">
        <v>601</v>
      </c>
      <c r="CL50" s="190">
        <v>0.15597170364148963</v>
      </c>
      <c r="CM50" s="276" t="s">
        <v>601</v>
      </c>
      <c r="CN50" s="190">
        <v>9.2881268643336644E-3</v>
      </c>
      <c r="CO50" s="276" t="s">
        <v>601</v>
      </c>
      <c r="CP50" s="190">
        <v>2.3413443778495198E-2</v>
      </c>
      <c r="CQ50" s="276" t="s">
        <v>601</v>
      </c>
      <c r="CR50" s="190">
        <v>0.13231279051718223</v>
      </c>
      <c r="CS50" s="276" t="s">
        <v>601</v>
      </c>
      <c r="CT50" s="190">
        <v>3.321416839437779E-2</v>
      </c>
      <c r="CU50" s="276" t="s">
        <v>601</v>
      </c>
      <c r="CV50" s="190">
        <v>1.6484951164836274E-2</v>
      </c>
      <c r="CW50" s="276" t="s">
        <v>601</v>
      </c>
      <c r="CX50" s="190">
        <v>3.8178906241539426E-2</v>
      </c>
      <c r="CY50" s="276" t="s">
        <v>601</v>
      </c>
      <c r="CZ50" s="190">
        <v>1</v>
      </c>
      <c r="DA50" s="276" t="s">
        <v>601</v>
      </c>
      <c r="DB50" s="190">
        <v>0.70725734934018081</v>
      </c>
      <c r="DC50" s="276" t="s">
        <v>601</v>
      </c>
      <c r="DD50" s="252"/>
    </row>
    <row r="51" spans="1:108" s="120" customFormat="1" ht="12.75" customHeight="1" x14ac:dyDescent="0.25">
      <c r="A51" s="124" t="s">
        <v>136</v>
      </c>
      <c r="B51" s="82">
        <v>104.88</v>
      </c>
      <c r="C51" s="276" t="s">
        <v>601</v>
      </c>
      <c r="D51" s="82">
        <v>28.699000000000002</v>
      </c>
      <c r="E51" s="276" t="s">
        <v>601</v>
      </c>
      <c r="F51" s="82">
        <v>280.36099999999999</v>
      </c>
      <c r="G51" s="276" t="s">
        <v>601</v>
      </c>
      <c r="H51" s="82">
        <v>21.765000000000001</v>
      </c>
      <c r="I51" s="276" t="s">
        <v>601</v>
      </c>
      <c r="J51" s="82">
        <v>113.452</v>
      </c>
      <c r="K51" s="276" t="s">
        <v>601</v>
      </c>
      <c r="L51" s="82">
        <v>40.393000000000001</v>
      </c>
      <c r="M51" s="276" t="s">
        <v>601</v>
      </c>
      <c r="N51" s="82">
        <v>42.649000000000001</v>
      </c>
      <c r="O51" s="276" t="s">
        <v>601</v>
      </c>
      <c r="P51" s="82">
        <v>18.742000000000001</v>
      </c>
      <c r="Q51" s="276" t="s">
        <v>601</v>
      </c>
      <c r="R51" s="82">
        <v>150.601</v>
      </c>
      <c r="S51" s="276" t="s">
        <v>601</v>
      </c>
      <c r="T51" s="82">
        <v>7.2190000000000003</v>
      </c>
      <c r="U51" s="276" t="s">
        <v>601</v>
      </c>
      <c r="V51" s="82">
        <v>35.630000000000003</v>
      </c>
      <c r="W51" s="276" t="s">
        <v>601</v>
      </c>
      <c r="X51" s="82">
        <v>129.96899999999999</v>
      </c>
      <c r="Y51" s="276" t="s">
        <v>601</v>
      </c>
      <c r="Z51" s="82">
        <v>18.149999999999999</v>
      </c>
      <c r="AA51" s="276" t="s">
        <v>601</v>
      </c>
      <c r="AB51" s="82">
        <v>21.777000000000001</v>
      </c>
      <c r="AC51" s="276" t="s">
        <v>601</v>
      </c>
      <c r="AD51" s="82">
        <v>40.396999999999998</v>
      </c>
      <c r="AE51" s="276" t="s">
        <v>601</v>
      </c>
      <c r="AF51" s="82">
        <v>1054.6849999999999</v>
      </c>
      <c r="AG51" s="276" t="s">
        <v>601</v>
      </c>
      <c r="AH51" s="82">
        <v>761.03499999999997</v>
      </c>
      <c r="AI51" s="276" t="s">
        <v>601</v>
      </c>
      <c r="AJ51" s="251"/>
      <c r="AK51" s="124" t="s">
        <v>136</v>
      </c>
      <c r="AL51" s="190">
        <v>-5.1100173711638767E-2</v>
      </c>
      <c r="AM51" s="268" t="s">
        <v>601</v>
      </c>
      <c r="AN51" s="190">
        <v>-2.4606600278693425E-2</v>
      </c>
      <c r="AO51" s="268" t="s">
        <v>601</v>
      </c>
      <c r="AP51" s="190">
        <v>-2.5099190135580197E-2</v>
      </c>
      <c r="AQ51" s="276" t="s">
        <v>601</v>
      </c>
      <c r="AR51" s="190">
        <v>3.0052058684335144E-2</v>
      </c>
      <c r="AS51" s="268" t="s">
        <v>601</v>
      </c>
      <c r="AT51" s="190">
        <v>-0.10990114545739837</v>
      </c>
      <c r="AU51" s="268" t="s">
        <v>601</v>
      </c>
      <c r="AV51" s="190">
        <v>1.1468636534368307E-2</v>
      </c>
      <c r="AW51" s="276" t="s">
        <v>601</v>
      </c>
      <c r="AX51" s="190">
        <v>0.12021958394620713</v>
      </c>
      <c r="AY51" s="268" t="s">
        <v>601</v>
      </c>
      <c r="AZ51" s="190">
        <v>-0.26946014422139936</v>
      </c>
      <c r="BA51" s="268" t="s">
        <v>601</v>
      </c>
      <c r="BB51" s="190">
        <v>8.8306920747790507E-2</v>
      </c>
      <c r="BC51" s="276" t="s">
        <v>601</v>
      </c>
      <c r="BD51" s="190" t="s">
        <v>603</v>
      </c>
      <c r="BE51" s="268" t="s">
        <v>601</v>
      </c>
      <c r="BF51" s="190">
        <v>-2.1153846153846044E-2</v>
      </c>
      <c r="BG51" s="268" t="s">
        <v>601</v>
      </c>
      <c r="BH51" s="190">
        <v>0.5913921880739561</v>
      </c>
      <c r="BI51" s="276" t="s">
        <v>601</v>
      </c>
      <c r="BJ51" s="190">
        <v>-0.22907021195259741</v>
      </c>
      <c r="BK51" s="268" t="s">
        <v>601</v>
      </c>
      <c r="BL51" s="190">
        <v>0.58182610590542616</v>
      </c>
      <c r="BM51" s="268" t="s">
        <v>601</v>
      </c>
      <c r="BN51" s="190">
        <v>6.1961093585699248E-2</v>
      </c>
      <c r="BO51" s="276" t="s">
        <v>601</v>
      </c>
      <c r="BP51" s="190">
        <v>3.8675888530085786E-2</v>
      </c>
      <c r="BQ51" s="268" t="s">
        <v>601</v>
      </c>
      <c r="BR51" s="190">
        <v>-1.3408471592396984E-2</v>
      </c>
      <c r="BS51" s="276" t="s">
        <v>601</v>
      </c>
      <c r="BT51" s="136"/>
      <c r="BU51" s="124" t="s">
        <v>136</v>
      </c>
      <c r="BV51" s="190">
        <v>9.9442013492180126E-2</v>
      </c>
      <c r="BW51" s="276" t="s">
        <v>601</v>
      </c>
      <c r="BX51" s="190">
        <v>2.7210968203776487E-2</v>
      </c>
      <c r="BY51" s="276" t="s">
        <v>601</v>
      </c>
      <c r="BZ51" s="190">
        <v>0.26582439306522804</v>
      </c>
      <c r="CA51" s="276" t="s">
        <v>601</v>
      </c>
      <c r="CB51" s="190">
        <v>2.0636493360576855E-2</v>
      </c>
      <c r="CC51" s="276" t="s">
        <v>601</v>
      </c>
      <c r="CD51" s="190">
        <v>0.10756955868339836</v>
      </c>
      <c r="CE51" s="276" t="s">
        <v>601</v>
      </c>
      <c r="CF51" s="190">
        <v>3.8298638930107098E-2</v>
      </c>
      <c r="CG51" s="276" t="s">
        <v>601</v>
      </c>
      <c r="CH51" s="190">
        <v>4.0437666222616235E-2</v>
      </c>
      <c r="CI51" s="276" t="s">
        <v>601</v>
      </c>
      <c r="CJ51" s="190">
        <v>1.7770234714630437E-2</v>
      </c>
      <c r="CK51" s="276" t="s">
        <v>601</v>
      </c>
      <c r="CL51" s="190">
        <v>0.14279239773012795</v>
      </c>
      <c r="CM51" s="276" t="s">
        <v>601</v>
      </c>
      <c r="CN51" s="190">
        <v>6.8446977059501181E-3</v>
      </c>
      <c r="CO51" s="276" t="s">
        <v>601</v>
      </c>
      <c r="CP51" s="190">
        <v>3.3782598595789269E-2</v>
      </c>
      <c r="CQ51" s="276" t="s">
        <v>601</v>
      </c>
      <c r="CR51" s="190">
        <v>0.12323015876778375</v>
      </c>
      <c r="CS51" s="276" t="s">
        <v>601</v>
      </c>
      <c r="CT51" s="190">
        <v>1.7208929680425908E-2</v>
      </c>
      <c r="CU51" s="276" t="s">
        <v>601</v>
      </c>
      <c r="CV51" s="190">
        <v>2.0647871165324246E-2</v>
      </c>
      <c r="CW51" s="276" t="s">
        <v>601</v>
      </c>
      <c r="CX51" s="190">
        <v>3.8302431531689558E-2</v>
      </c>
      <c r="CY51" s="276" t="s">
        <v>601</v>
      </c>
      <c r="CZ51" s="190">
        <v>1</v>
      </c>
      <c r="DA51" s="276" t="s">
        <v>601</v>
      </c>
      <c r="DB51" s="190">
        <v>0.72157563632743427</v>
      </c>
      <c r="DC51" s="276" t="s">
        <v>601</v>
      </c>
      <c r="DD51" s="252"/>
    </row>
    <row r="52" spans="1:108" s="120" customFormat="1" ht="12.75" customHeight="1" x14ac:dyDescent="0.25">
      <c r="A52" s="124" t="s">
        <v>137</v>
      </c>
      <c r="B52" s="82">
        <v>106.004</v>
      </c>
      <c r="C52" s="276" t="s">
        <v>601</v>
      </c>
      <c r="D52" s="82">
        <v>32.485999999999997</v>
      </c>
      <c r="E52" s="276" t="s">
        <v>601</v>
      </c>
      <c r="F52" s="82">
        <v>397.399</v>
      </c>
      <c r="G52" s="276" t="s">
        <v>601</v>
      </c>
      <c r="H52" s="82">
        <v>18.128</v>
      </c>
      <c r="I52" s="276" t="s">
        <v>601</v>
      </c>
      <c r="J52" s="82">
        <v>131.82</v>
      </c>
      <c r="K52" s="276" t="s">
        <v>601</v>
      </c>
      <c r="L52" s="82">
        <v>54.805</v>
      </c>
      <c r="M52" s="276" t="s">
        <v>601</v>
      </c>
      <c r="N52" s="82">
        <v>48.622</v>
      </c>
      <c r="O52" s="276" t="s">
        <v>601</v>
      </c>
      <c r="P52" s="82">
        <v>20.297999999999998</v>
      </c>
      <c r="Q52" s="276" t="s">
        <v>601</v>
      </c>
      <c r="R52" s="82">
        <v>171.68199999999999</v>
      </c>
      <c r="S52" s="276" t="s">
        <v>601</v>
      </c>
      <c r="T52" s="82">
        <v>8.0470000000000006</v>
      </c>
      <c r="U52" s="276" t="s">
        <v>601</v>
      </c>
      <c r="V52" s="82">
        <v>32.158999999999999</v>
      </c>
      <c r="W52" s="276" t="s">
        <v>601</v>
      </c>
      <c r="X52" s="82">
        <v>141.79599999999999</v>
      </c>
      <c r="Y52" s="276" t="s">
        <v>601</v>
      </c>
      <c r="Z52" s="82">
        <v>30.803999999999998</v>
      </c>
      <c r="AA52" s="276" t="s">
        <v>601</v>
      </c>
      <c r="AB52" s="82">
        <v>22.102</v>
      </c>
      <c r="AC52" s="276" t="s">
        <v>601</v>
      </c>
      <c r="AD52" s="82">
        <v>41.228999999999999</v>
      </c>
      <c r="AE52" s="276" t="s">
        <v>601</v>
      </c>
      <c r="AF52" s="82">
        <v>1257.3820000000001</v>
      </c>
      <c r="AG52" s="276" t="s">
        <v>601</v>
      </c>
      <c r="AH52" s="82">
        <v>942.81799999999998</v>
      </c>
      <c r="AI52" s="276" t="s">
        <v>601</v>
      </c>
      <c r="AJ52" s="251"/>
      <c r="AK52" s="124" t="s">
        <v>137</v>
      </c>
      <c r="AL52" s="190">
        <v>-0.10921756960025546</v>
      </c>
      <c r="AM52" s="268" t="s">
        <v>601</v>
      </c>
      <c r="AN52" s="190">
        <v>-0.24884387717351095</v>
      </c>
      <c r="AO52" s="268" t="s">
        <v>601</v>
      </c>
      <c r="AP52" s="190">
        <v>-8.8883386409333978E-2</v>
      </c>
      <c r="AQ52" s="276" t="s">
        <v>601</v>
      </c>
      <c r="AR52" s="190">
        <v>-6.1989030321846238E-2</v>
      </c>
      <c r="AS52" s="268" t="s">
        <v>601</v>
      </c>
      <c r="AT52" s="190">
        <v>-0.16146638422930867</v>
      </c>
      <c r="AU52" s="268" t="s">
        <v>601</v>
      </c>
      <c r="AV52" s="190">
        <v>-7.5801011804384449E-2</v>
      </c>
      <c r="AW52" s="276" t="s">
        <v>601</v>
      </c>
      <c r="AX52" s="190">
        <v>-8.367570012438276E-2</v>
      </c>
      <c r="AY52" s="268" t="s">
        <v>601</v>
      </c>
      <c r="AZ52" s="190">
        <v>-0.18707196924186001</v>
      </c>
      <c r="BA52" s="268" t="s">
        <v>601</v>
      </c>
      <c r="BB52" s="190">
        <v>-3.714961919397005E-2</v>
      </c>
      <c r="BC52" s="276" t="s">
        <v>601</v>
      </c>
      <c r="BD52" s="190" t="s">
        <v>603</v>
      </c>
      <c r="BE52" s="268" t="s">
        <v>601</v>
      </c>
      <c r="BF52" s="190">
        <v>-0.13946643118996022</v>
      </c>
      <c r="BG52" s="268" t="s">
        <v>601</v>
      </c>
      <c r="BH52" s="190">
        <v>0.817291672006767</v>
      </c>
      <c r="BI52" s="276" t="s">
        <v>601</v>
      </c>
      <c r="BJ52" s="190">
        <v>7.5784032967800452E-2</v>
      </c>
      <c r="BK52" s="268" t="s">
        <v>601</v>
      </c>
      <c r="BL52" s="190">
        <v>0.38927651015148657</v>
      </c>
      <c r="BM52" s="268" t="s">
        <v>601</v>
      </c>
      <c r="BN52" s="190">
        <v>6.3452758647372931E-2</v>
      </c>
      <c r="BO52" s="276" t="s">
        <v>601</v>
      </c>
      <c r="BP52" s="190">
        <v>-2.87681538915486E-2</v>
      </c>
      <c r="BQ52" s="268" t="s">
        <v>601</v>
      </c>
      <c r="BR52" s="190">
        <v>-9.8891604311245385E-2</v>
      </c>
      <c r="BS52" s="276" t="s">
        <v>601</v>
      </c>
      <c r="BT52" s="136"/>
      <c r="BU52" s="124" t="s">
        <v>137</v>
      </c>
      <c r="BV52" s="190">
        <v>8.4305326464034006E-2</v>
      </c>
      <c r="BW52" s="276" t="s">
        <v>601</v>
      </c>
      <c r="BX52" s="190">
        <v>2.5836221609661977E-2</v>
      </c>
      <c r="BY52" s="276" t="s">
        <v>601</v>
      </c>
      <c r="BZ52" s="190">
        <v>0.31605271906230564</v>
      </c>
      <c r="CA52" s="276" t="s">
        <v>601</v>
      </c>
      <c r="CB52" s="190">
        <v>1.4417257444436136E-2</v>
      </c>
      <c r="CC52" s="276" t="s">
        <v>601</v>
      </c>
      <c r="CD52" s="190">
        <v>0.10483687534893929</v>
      </c>
      <c r="CE52" s="276" t="s">
        <v>601</v>
      </c>
      <c r="CF52" s="190">
        <v>4.3586595004541179E-2</v>
      </c>
      <c r="CG52" s="276" t="s">
        <v>601</v>
      </c>
      <c r="CH52" s="190">
        <v>3.8669234965984879E-2</v>
      </c>
      <c r="CI52" s="276" t="s">
        <v>601</v>
      </c>
      <c r="CJ52" s="190">
        <v>1.6143065512310498E-2</v>
      </c>
      <c r="CK52" s="276" t="s">
        <v>601</v>
      </c>
      <c r="CL52" s="190">
        <v>0.13653925378285992</v>
      </c>
      <c r="CM52" s="276" t="s">
        <v>601</v>
      </c>
      <c r="CN52" s="190">
        <v>6.3998053097626658E-3</v>
      </c>
      <c r="CO52" s="276" t="s">
        <v>601</v>
      </c>
      <c r="CP52" s="190">
        <v>2.5576157444595196E-2</v>
      </c>
      <c r="CQ52" s="276" t="s">
        <v>601</v>
      </c>
      <c r="CR52" s="190">
        <v>0.11277082064161885</v>
      </c>
      <c r="CS52" s="276" t="s">
        <v>601</v>
      </c>
      <c r="CT52" s="190">
        <v>2.4498521531245078E-2</v>
      </c>
      <c r="CU52" s="276" t="s">
        <v>601</v>
      </c>
      <c r="CV52" s="190">
        <v>1.7577792588091765E-2</v>
      </c>
      <c r="CW52" s="276" t="s">
        <v>601</v>
      </c>
      <c r="CX52" s="190">
        <v>3.2789557986355772E-2</v>
      </c>
      <c r="CY52" s="276" t="s">
        <v>601</v>
      </c>
      <c r="CZ52" s="190">
        <v>1</v>
      </c>
      <c r="DA52" s="276" t="s">
        <v>601</v>
      </c>
      <c r="DB52" s="190">
        <v>0.74982622623832684</v>
      </c>
      <c r="DC52" s="276" t="s">
        <v>601</v>
      </c>
      <c r="DD52" s="252"/>
    </row>
    <row r="53" spans="1:108" s="120" customFormat="1" ht="12.75" customHeight="1" x14ac:dyDescent="0.25">
      <c r="A53" s="124" t="s">
        <v>138</v>
      </c>
      <c r="B53" s="82">
        <v>147.28899999999999</v>
      </c>
      <c r="C53" s="276" t="s">
        <v>601</v>
      </c>
      <c r="D53" s="82">
        <v>38.448999999999998</v>
      </c>
      <c r="E53" s="276" t="s">
        <v>601</v>
      </c>
      <c r="F53" s="82">
        <v>489.62700000000001</v>
      </c>
      <c r="G53" s="276" t="s">
        <v>601</v>
      </c>
      <c r="H53" s="82">
        <v>31.498999999999999</v>
      </c>
      <c r="I53" s="276" t="s">
        <v>601</v>
      </c>
      <c r="J53" s="82">
        <v>99.498999999999995</v>
      </c>
      <c r="K53" s="276" t="s">
        <v>601</v>
      </c>
      <c r="L53" s="82">
        <v>65.697999999999993</v>
      </c>
      <c r="M53" s="276" t="s">
        <v>601</v>
      </c>
      <c r="N53" s="82">
        <v>56.826999999999998</v>
      </c>
      <c r="O53" s="276" t="s">
        <v>601</v>
      </c>
      <c r="P53" s="82">
        <v>17.332999999999998</v>
      </c>
      <c r="Q53" s="276" t="s">
        <v>601</v>
      </c>
      <c r="R53" s="82">
        <v>236.69</v>
      </c>
      <c r="S53" s="276" t="s">
        <v>601</v>
      </c>
      <c r="T53" s="82">
        <v>14.688000000000001</v>
      </c>
      <c r="U53" s="276" t="s">
        <v>601</v>
      </c>
      <c r="V53" s="82">
        <v>36.951000000000001</v>
      </c>
      <c r="W53" s="276" t="s">
        <v>601</v>
      </c>
      <c r="X53" s="82">
        <v>128.50899999999999</v>
      </c>
      <c r="Y53" s="276" t="s">
        <v>601</v>
      </c>
      <c r="Z53" s="82">
        <v>45.658000000000001</v>
      </c>
      <c r="AA53" s="276" t="s">
        <v>601</v>
      </c>
      <c r="AB53" s="82">
        <v>23.559000000000001</v>
      </c>
      <c r="AC53" s="276" t="s">
        <v>601</v>
      </c>
      <c r="AD53" s="82">
        <v>30.396999999999998</v>
      </c>
      <c r="AE53" s="276" t="s">
        <v>601</v>
      </c>
      <c r="AF53" s="82">
        <v>1462.674</v>
      </c>
      <c r="AG53" s="276" t="s">
        <v>601</v>
      </c>
      <c r="AH53" s="82">
        <v>1134.079</v>
      </c>
      <c r="AI53" s="276" t="s">
        <v>601</v>
      </c>
      <c r="AJ53" s="251"/>
      <c r="AK53" s="124" t="s">
        <v>138</v>
      </c>
      <c r="AL53" s="190">
        <v>7.9048198155297789E-2</v>
      </c>
      <c r="AM53" s="268" t="s">
        <v>601</v>
      </c>
      <c r="AN53" s="190">
        <v>-8.1705278242178159E-2</v>
      </c>
      <c r="AO53" s="268" t="s">
        <v>601</v>
      </c>
      <c r="AP53" s="190">
        <v>2.3553390751735084E-2</v>
      </c>
      <c r="AQ53" s="276" t="s">
        <v>601</v>
      </c>
      <c r="AR53" s="190">
        <v>-1.2999365884591113E-3</v>
      </c>
      <c r="AS53" s="268" t="s">
        <v>601</v>
      </c>
      <c r="AT53" s="190">
        <v>-0.12403598971722364</v>
      </c>
      <c r="AU53" s="268" t="s">
        <v>601</v>
      </c>
      <c r="AV53" s="190">
        <v>-7.5079894693866236E-2</v>
      </c>
      <c r="AW53" s="276" t="s">
        <v>601</v>
      </c>
      <c r="AX53" s="190">
        <v>-3.2435469590683122E-2</v>
      </c>
      <c r="AY53" s="268" t="s">
        <v>601</v>
      </c>
      <c r="AZ53" s="190">
        <v>0.23340212054365597</v>
      </c>
      <c r="BA53" s="268" t="s">
        <v>601</v>
      </c>
      <c r="BB53" s="190">
        <v>-4.9926142384637572E-2</v>
      </c>
      <c r="BC53" s="276" t="s">
        <v>601</v>
      </c>
      <c r="BD53" s="190" t="s">
        <v>603</v>
      </c>
      <c r="BE53" s="268" t="s">
        <v>601</v>
      </c>
      <c r="BF53" s="190">
        <v>-5.0029565262102428E-2</v>
      </c>
      <c r="BG53" s="268" t="s">
        <v>601</v>
      </c>
      <c r="BH53" s="190">
        <v>0.16782835488590608</v>
      </c>
      <c r="BI53" s="276" t="s">
        <v>601</v>
      </c>
      <c r="BJ53" s="190">
        <v>-1.895143962183064E-2</v>
      </c>
      <c r="BK53" s="268" t="s">
        <v>601</v>
      </c>
      <c r="BL53" s="190">
        <v>0.11813004271476035</v>
      </c>
      <c r="BM53" s="268" t="s">
        <v>601</v>
      </c>
      <c r="BN53" s="190">
        <v>9.871322200534946E-2</v>
      </c>
      <c r="BO53" s="276" t="s">
        <v>601</v>
      </c>
      <c r="BP53" s="190">
        <v>9.4215270713626162E-3</v>
      </c>
      <c r="BQ53" s="268" t="s">
        <v>601</v>
      </c>
      <c r="BR53" s="190">
        <v>-1.3164718658415188E-2</v>
      </c>
      <c r="BS53" s="276" t="s">
        <v>601</v>
      </c>
      <c r="BT53" s="136"/>
      <c r="BU53" s="124" t="s">
        <v>138</v>
      </c>
      <c r="BV53" s="190">
        <v>0.10069844681726754</v>
      </c>
      <c r="BW53" s="276" t="s">
        <v>601</v>
      </c>
      <c r="BX53" s="190">
        <v>2.6286787076272633E-2</v>
      </c>
      <c r="BY53" s="276" t="s">
        <v>601</v>
      </c>
      <c r="BZ53" s="190">
        <v>0.33474786589492944</v>
      </c>
      <c r="CA53" s="276" t="s">
        <v>601</v>
      </c>
      <c r="CB53" s="190">
        <v>2.1535215639301716E-2</v>
      </c>
      <c r="CC53" s="276" t="s">
        <v>601</v>
      </c>
      <c r="CD53" s="190">
        <v>6.8025410993837312E-2</v>
      </c>
      <c r="CE53" s="276" t="s">
        <v>601</v>
      </c>
      <c r="CF53" s="190">
        <v>4.4916365505915871E-2</v>
      </c>
      <c r="CG53" s="276" t="s">
        <v>601</v>
      </c>
      <c r="CH53" s="190">
        <v>3.8851446050179331E-2</v>
      </c>
      <c r="CI53" s="276" t="s">
        <v>601</v>
      </c>
      <c r="CJ53" s="190">
        <v>1.1850214060002433E-2</v>
      </c>
      <c r="CK53" s="276" t="s">
        <v>601</v>
      </c>
      <c r="CL53" s="190">
        <v>0.16182006380095634</v>
      </c>
      <c r="CM53" s="276" t="s">
        <v>601</v>
      </c>
      <c r="CN53" s="190">
        <v>1.004188219657969E-2</v>
      </c>
      <c r="CO53" s="276" t="s">
        <v>601</v>
      </c>
      <c r="CP53" s="190">
        <v>2.5262635419785955E-2</v>
      </c>
      <c r="CQ53" s="276" t="s">
        <v>601</v>
      </c>
      <c r="CR53" s="190">
        <v>8.785894874729433E-2</v>
      </c>
      <c r="CS53" s="276" t="s">
        <v>601</v>
      </c>
      <c r="CT53" s="190">
        <v>3.1215431463196858E-2</v>
      </c>
      <c r="CU53" s="276" t="s">
        <v>601</v>
      </c>
      <c r="CV53" s="190">
        <v>1.610680165231624E-2</v>
      </c>
      <c r="CW53" s="276" t="s">
        <v>601</v>
      </c>
      <c r="CX53" s="190">
        <v>2.0781801002820861E-2</v>
      </c>
      <c r="CY53" s="276" t="s">
        <v>601</v>
      </c>
      <c r="CZ53" s="190">
        <v>1</v>
      </c>
      <c r="DA53" s="276" t="s">
        <v>601</v>
      </c>
      <c r="DB53" s="190">
        <v>0.77534638613935847</v>
      </c>
      <c r="DC53" s="276" t="s">
        <v>601</v>
      </c>
      <c r="DD53" s="252"/>
    </row>
    <row r="54" spans="1:108" s="120" customFormat="1" ht="12.75" customHeight="1" x14ac:dyDescent="0.25">
      <c r="A54" s="124" t="s">
        <v>139</v>
      </c>
      <c r="B54" s="82">
        <v>146.06800000000001</v>
      </c>
      <c r="C54" s="276" t="s">
        <v>601</v>
      </c>
      <c r="D54" s="82">
        <v>53.386000000000003</v>
      </c>
      <c r="E54" s="276" t="s">
        <v>601</v>
      </c>
      <c r="F54" s="82">
        <v>410.90199999999999</v>
      </c>
      <c r="G54" s="276" t="s">
        <v>601</v>
      </c>
      <c r="H54" s="82">
        <v>33.012</v>
      </c>
      <c r="I54" s="276" t="s">
        <v>601</v>
      </c>
      <c r="J54" s="82">
        <v>118.00700000000001</v>
      </c>
      <c r="K54" s="276" t="s">
        <v>601</v>
      </c>
      <c r="L54" s="82">
        <v>72.915999999999997</v>
      </c>
      <c r="M54" s="276" t="s">
        <v>601</v>
      </c>
      <c r="N54" s="82">
        <v>70.841999999999999</v>
      </c>
      <c r="O54" s="276" t="s">
        <v>601</v>
      </c>
      <c r="P54" s="82">
        <v>24.039000000000001</v>
      </c>
      <c r="Q54" s="276" t="s">
        <v>601</v>
      </c>
      <c r="R54" s="82">
        <v>237.99700000000001</v>
      </c>
      <c r="S54" s="276" t="s">
        <v>601</v>
      </c>
      <c r="T54" s="82">
        <v>35.759</v>
      </c>
      <c r="U54" s="276" t="s">
        <v>601</v>
      </c>
      <c r="V54" s="82">
        <v>31.408999999999999</v>
      </c>
      <c r="W54" s="276" t="s">
        <v>601</v>
      </c>
      <c r="X54" s="82">
        <v>142.875</v>
      </c>
      <c r="Y54" s="276" t="s">
        <v>601</v>
      </c>
      <c r="Z54" s="82">
        <v>48.298000000000002</v>
      </c>
      <c r="AA54" s="276" t="s">
        <v>601</v>
      </c>
      <c r="AB54" s="82">
        <v>31.224</v>
      </c>
      <c r="AC54" s="276" t="s">
        <v>601</v>
      </c>
      <c r="AD54" s="82">
        <v>47.365000000000002</v>
      </c>
      <c r="AE54" s="276" t="s">
        <v>601</v>
      </c>
      <c r="AF54" s="82">
        <v>1504.1</v>
      </c>
      <c r="AG54" s="276" t="s">
        <v>601</v>
      </c>
      <c r="AH54" s="82">
        <v>1110.1179999999999</v>
      </c>
      <c r="AI54" s="276" t="s">
        <v>601</v>
      </c>
      <c r="AJ54" s="251"/>
      <c r="AK54" s="124" t="s">
        <v>139</v>
      </c>
      <c r="AL54" s="190">
        <v>1.9543792054052624E-2</v>
      </c>
      <c r="AM54" s="268" t="s">
        <v>601</v>
      </c>
      <c r="AN54" s="190">
        <v>5.4809136173239563E-2</v>
      </c>
      <c r="AO54" s="268" t="s">
        <v>601</v>
      </c>
      <c r="AP54" s="190">
        <v>8.1773689517455936E-2</v>
      </c>
      <c r="AQ54" s="276" t="s">
        <v>601</v>
      </c>
      <c r="AR54" s="190">
        <v>-1.799684683344727E-2</v>
      </c>
      <c r="AS54" s="268" t="s">
        <v>601</v>
      </c>
      <c r="AT54" s="190">
        <v>-0.15444748570527797</v>
      </c>
      <c r="AU54" s="268" t="s">
        <v>601</v>
      </c>
      <c r="AV54" s="190">
        <v>-1.7211866348577375E-2</v>
      </c>
      <c r="AW54" s="276" t="s">
        <v>601</v>
      </c>
      <c r="AX54" s="190">
        <v>2.035172622391215E-2</v>
      </c>
      <c r="AY54" s="268" t="s">
        <v>601</v>
      </c>
      <c r="AZ54" s="190">
        <v>0.26129387690854716</v>
      </c>
      <c r="BA54" s="268" t="s">
        <v>601</v>
      </c>
      <c r="BB54" s="190">
        <v>-8.4721971179915825E-2</v>
      </c>
      <c r="BC54" s="276" t="s">
        <v>601</v>
      </c>
      <c r="BD54" s="190" t="s">
        <v>603</v>
      </c>
      <c r="BE54" s="268" t="s">
        <v>601</v>
      </c>
      <c r="BF54" s="190">
        <v>4.4008642180488548E-2</v>
      </c>
      <c r="BG54" s="268" t="s">
        <v>601</v>
      </c>
      <c r="BH54" s="190">
        <v>0.33987602336987616</v>
      </c>
      <c r="BI54" s="276" t="s">
        <v>601</v>
      </c>
      <c r="BJ54" s="190">
        <v>5.9863945578231326E-2</v>
      </c>
      <c r="BK54" s="268" t="s">
        <v>601</v>
      </c>
      <c r="BL54" s="190">
        <v>0.37175995079518492</v>
      </c>
      <c r="BM54" s="268" t="s">
        <v>601</v>
      </c>
      <c r="BN54" s="190">
        <v>-5.5420389278876762E-2</v>
      </c>
      <c r="BO54" s="276" t="s">
        <v>601</v>
      </c>
      <c r="BP54" s="190">
        <v>3.3985191071746516E-2</v>
      </c>
      <c r="BQ54" s="268" t="s">
        <v>601</v>
      </c>
      <c r="BR54" s="190">
        <v>-6.1006399673391035E-3</v>
      </c>
      <c r="BS54" s="276" t="s">
        <v>601</v>
      </c>
      <c r="BT54" s="136"/>
      <c r="BU54" s="124" t="s">
        <v>139</v>
      </c>
      <c r="BV54" s="190">
        <v>9.7113223854796898E-2</v>
      </c>
      <c r="BW54" s="276" t="s">
        <v>601</v>
      </c>
      <c r="BX54" s="190">
        <v>3.5493650688119147E-2</v>
      </c>
      <c r="BY54" s="276" t="s">
        <v>601</v>
      </c>
      <c r="BZ54" s="190">
        <v>0.27318795292866166</v>
      </c>
      <c r="CA54" s="276" t="s">
        <v>601</v>
      </c>
      <c r="CB54" s="190">
        <v>2.1948008776012235E-2</v>
      </c>
      <c r="CC54" s="276" t="s">
        <v>601</v>
      </c>
      <c r="CD54" s="190">
        <v>7.8456884515657216E-2</v>
      </c>
      <c r="CE54" s="276" t="s">
        <v>601</v>
      </c>
      <c r="CF54" s="190">
        <v>4.8478159696828671E-2</v>
      </c>
      <c r="CG54" s="276" t="s">
        <v>601</v>
      </c>
      <c r="CH54" s="190">
        <v>4.7099262017153115E-2</v>
      </c>
      <c r="CI54" s="276" t="s">
        <v>601</v>
      </c>
      <c r="CJ54" s="190">
        <v>1.5982315005651223E-2</v>
      </c>
      <c r="CK54" s="276" t="s">
        <v>601</v>
      </c>
      <c r="CL54" s="190">
        <v>0.15823216541453364</v>
      </c>
      <c r="CM54" s="276" t="s">
        <v>601</v>
      </c>
      <c r="CN54" s="190">
        <v>2.3774350109700155E-2</v>
      </c>
      <c r="CO54" s="276" t="s">
        <v>601</v>
      </c>
      <c r="CP54" s="190">
        <v>2.0882255169204177E-2</v>
      </c>
      <c r="CQ54" s="276" t="s">
        <v>601</v>
      </c>
      <c r="CR54" s="190">
        <v>9.4990359683531686E-2</v>
      </c>
      <c r="CS54" s="276" t="s">
        <v>601</v>
      </c>
      <c r="CT54" s="190">
        <v>3.2110896881856262E-2</v>
      </c>
      <c r="CU54" s="276" t="s">
        <v>601</v>
      </c>
      <c r="CV54" s="190">
        <v>2.0759258028056646E-2</v>
      </c>
      <c r="CW54" s="276" t="s">
        <v>601</v>
      </c>
      <c r="CX54" s="190">
        <v>3.1490592380825744E-2</v>
      </c>
      <c r="CY54" s="276" t="s">
        <v>601</v>
      </c>
      <c r="CZ54" s="190">
        <v>1</v>
      </c>
      <c r="DA54" s="276" t="s">
        <v>601</v>
      </c>
      <c r="DB54" s="190">
        <v>0.73806129911575025</v>
      </c>
      <c r="DC54" s="276" t="s">
        <v>601</v>
      </c>
      <c r="DD54" s="252"/>
    </row>
    <row r="55" spans="1:108" s="120" customFormat="1" ht="12.75" customHeight="1" x14ac:dyDescent="0.25">
      <c r="A55" s="124" t="s">
        <v>140</v>
      </c>
      <c r="B55" s="82">
        <v>152.97900000000001</v>
      </c>
      <c r="C55" s="276" t="s">
        <v>601</v>
      </c>
      <c r="D55" s="82">
        <v>106.09399999999999</v>
      </c>
      <c r="E55" s="276" t="s">
        <v>601</v>
      </c>
      <c r="F55" s="82">
        <v>502.52600000000001</v>
      </c>
      <c r="G55" s="276" t="s">
        <v>601</v>
      </c>
      <c r="H55" s="82">
        <v>41.387</v>
      </c>
      <c r="I55" s="276" t="s">
        <v>601</v>
      </c>
      <c r="J55" s="82">
        <v>106.203</v>
      </c>
      <c r="K55" s="276" t="s">
        <v>601</v>
      </c>
      <c r="L55" s="82">
        <v>168.011</v>
      </c>
      <c r="M55" s="276" t="s">
        <v>601</v>
      </c>
      <c r="N55" s="82">
        <v>86.137</v>
      </c>
      <c r="O55" s="276" t="s">
        <v>601</v>
      </c>
      <c r="P55" s="82">
        <v>19.791</v>
      </c>
      <c r="Q55" s="276" t="s">
        <v>601</v>
      </c>
      <c r="R55" s="82">
        <v>256.70299999999997</v>
      </c>
      <c r="S55" s="276" t="s">
        <v>601</v>
      </c>
      <c r="T55" s="82">
        <v>46.137</v>
      </c>
      <c r="U55" s="276" t="s">
        <v>601</v>
      </c>
      <c r="V55" s="82">
        <v>45.344999999999999</v>
      </c>
      <c r="W55" s="276" t="s">
        <v>601</v>
      </c>
      <c r="X55" s="82">
        <v>171.81800000000001</v>
      </c>
      <c r="Y55" s="276" t="s">
        <v>601</v>
      </c>
      <c r="Z55" s="82">
        <v>53.655000000000001</v>
      </c>
      <c r="AA55" s="276" t="s">
        <v>601</v>
      </c>
      <c r="AB55" s="82">
        <v>39.448</v>
      </c>
      <c r="AC55" s="276" t="s">
        <v>601</v>
      </c>
      <c r="AD55" s="82">
        <v>37.886000000000003</v>
      </c>
      <c r="AE55" s="276" t="s">
        <v>601</v>
      </c>
      <c r="AF55" s="82">
        <v>1834.12</v>
      </c>
      <c r="AG55" s="276" t="s">
        <v>601</v>
      </c>
      <c r="AH55" s="82">
        <v>1378.653</v>
      </c>
      <c r="AI55" s="276" t="s">
        <v>601</v>
      </c>
      <c r="AJ55" s="251"/>
      <c r="AK55" s="124" t="s">
        <v>140</v>
      </c>
      <c r="AL55" s="190">
        <v>4.2901163028509923E-2</v>
      </c>
      <c r="AM55" s="268" t="s">
        <v>601</v>
      </c>
      <c r="AN55" s="190">
        <v>-0.21984543094763637</v>
      </c>
      <c r="AO55" s="268" t="s">
        <v>601</v>
      </c>
      <c r="AP55" s="190">
        <v>-0.31866332049368251</v>
      </c>
      <c r="AQ55" s="276" t="s">
        <v>601</v>
      </c>
      <c r="AR55" s="190">
        <v>0.13600680720245933</v>
      </c>
      <c r="AS55" s="268" t="s">
        <v>601</v>
      </c>
      <c r="AT55" s="190">
        <v>-0.29222064498070649</v>
      </c>
      <c r="AU55" s="268" t="s">
        <v>601</v>
      </c>
      <c r="AV55" s="190">
        <v>-8.7328274131253131E-2</v>
      </c>
      <c r="AW55" s="276" t="s">
        <v>601</v>
      </c>
      <c r="AX55" s="190">
        <v>0.14112924593291301</v>
      </c>
      <c r="AY55" s="268" t="s">
        <v>601</v>
      </c>
      <c r="AZ55" s="190">
        <v>0.26719170188244334</v>
      </c>
      <c r="BA55" s="268" t="s">
        <v>601</v>
      </c>
      <c r="BB55" s="190">
        <v>2.0509334351047782E-2</v>
      </c>
      <c r="BC55" s="276" t="s">
        <v>601</v>
      </c>
      <c r="BD55" s="190" t="s">
        <v>603</v>
      </c>
      <c r="BE55" s="268" t="s">
        <v>601</v>
      </c>
      <c r="BF55" s="190">
        <v>1.960740224405819E-2</v>
      </c>
      <c r="BG55" s="268" t="s">
        <v>601</v>
      </c>
      <c r="BH55" s="190">
        <v>0.3521097942930892</v>
      </c>
      <c r="BI55" s="276" t="s">
        <v>601</v>
      </c>
      <c r="BJ55" s="190">
        <v>0.16194209238365423</v>
      </c>
      <c r="BK55" s="268" t="s">
        <v>601</v>
      </c>
      <c r="BL55" s="190">
        <v>9.7332331914656942E-2</v>
      </c>
      <c r="BM55" s="268" t="s">
        <v>601</v>
      </c>
      <c r="BN55" s="190">
        <v>-0.19228227267881884</v>
      </c>
      <c r="BO55" s="276" t="s">
        <v>601</v>
      </c>
      <c r="BP55" s="190">
        <v>-0.11475995347243338</v>
      </c>
      <c r="BQ55" s="268" t="s">
        <v>601</v>
      </c>
      <c r="BR55" s="190">
        <v>-0.18005747584456305</v>
      </c>
      <c r="BS55" s="276" t="s">
        <v>601</v>
      </c>
      <c r="BT55" s="136"/>
      <c r="BU55" s="124" t="s">
        <v>140</v>
      </c>
      <c r="BV55" s="190">
        <v>8.3407301594225033E-2</v>
      </c>
      <c r="BW55" s="276" t="s">
        <v>601</v>
      </c>
      <c r="BX55" s="190">
        <v>5.7844633938891679E-2</v>
      </c>
      <c r="BY55" s="276" t="s">
        <v>601</v>
      </c>
      <c r="BZ55" s="190">
        <v>0.27398752535275772</v>
      </c>
      <c r="CA55" s="276" t="s">
        <v>601</v>
      </c>
      <c r="CB55" s="190">
        <v>2.2565044817133013E-2</v>
      </c>
      <c r="CC55" s="276" t="s">
        <v>601</v>
      </c>
      <c r="CD55" s="190">
        <v>5.7904062983883287E-2</v>
      </c>
      <c r="CE55" s="276" t="s">
        <v>601</v>
      </c>
      <c r="CF55" s="190">
        <v>9.1603057597103785E-2</v>
      </c>
      <c r="CG55" s="276" t="s">
        <v>601</v>
      </c>
      <c r="CH55" s="190">
        <v>4.6963666499465685E-2</v>
      </c>
      <c r="CI55" s="276" t="s">
        <v>601</v>
      </c>
      <c r="CJ55" s="190">
        <v>1.0790460820447954E-2</v>
      </c>
      <c r="CK55" s="276" t="s">
        <v>601</v>
      </c>
      <c r="CL55" s="190">
        <v>0.13995976271999649</v>
      </c>
      <c r="CM55" s="276" t="s">
        <v>601</v>
      </c>
      <c r="CN55" s="190">
        <v>2.5154842649335922E-2</v>
      </c>
      <c r="CO55" s="276" t="s">
        <v>601</v>
      </c>
      <c r="CP55" s="190">
        <v>2.4723027937103351E-2</v>
      </c>
      <c r="CQ55" s="276" t="s">
        <v>601</v>
      </c>
      <c r="CR55" s="190">
        <v>9.3678712407039899E-2</v>
      </c>
      <c r="CS55" s="276" t="s">
        <v>601</v>
      </c>
      <c r="CT55" s="190">
        <v>2.9253811091967813E-2</v>
      </c>
      <c r="CU55" s="276" t="s">
        <v>601</v>
      </c>
      <c r="CV55" s="190">
        <v>2.1507862080997975E-2</v>
      </c>
      <c r="CW55" s="276" t="s">
        <v>601</v>
      </c>
      <c r="CX55" s="190">
        <v>2.0656227509650408E-2</v>
      </c>
      <c r="CY55" s="276" t="s">
        <v>601</v>
      </c>
      <c r="CZ55" s="190">
        <v>1</v>
      </c>
      <c r="DA55" s="276" t="s">
        <v>601</v>
      </c>
      <c r="DB55" s="190">
        <v>0.75167001068632378</v>
      </c>
      <c r="DC55" s="276" t="s">
        <v>601</v>
      </c>
      <c r="DD55" s="252"/>
    </row>
    <row r="56" spans="1:108" s="120" customFormat="1" ht="12.75" customHeight="1" x14ac:dyDescent="0.25">
      <c r="A56" s="124" t="s">
        <v>141</v>
      </c>
      <c r="B56" s="82">
        <v>167.58199999999999</v>
      </c>
      <c r="C56" s="276" t="s">
        <v>601</v>
      </c>
      <c r="D56" s="82">
        <v>63.332999999999998</v>
      </c>
      <c r="E56" s="276" t="s">
        <v>601</v>
      </c>
      <c r="F56" s="82">
        <v>632.16700000000003</v>
      </c>
      <c r="G56" s="276" t="s">
        <v>601</v>
      </c>
      <c r="H56" s="82">
        <v>40.768999999999998</v>
      </c>
      <c r="I56" s="276" t="s">
        <v>601</v>
      </c>
      <c r="J56" s="82">
        <v>194.79400000000001</v>
      </c>
      <c r="K56" s="276" t="s">
        <v>601</v>
      </c>
      <c r="L56" s="82">
        <v>90.155000000000001</v>
      </c>
      <c r="M56" s="276" t="s">
        <v>601</v>
      </c>
      <c r="N56" s="82">
        <v>68.292000000000002</v>
      </c>
      <c r="O56" s="276" t="s">
        <v>601</v>
      </c>
      <c r="P56" s="82">
        <v>34.557000000000002</v>
      </c>
      <c r="Q56" s="276" t="s">
        <v>601</v>
      </c>
      <c r="R56" s="82">
        <v>261.22699999999998</v>
      </c>
      <c r="S56" s="276" t="s">
        <v>601</v>
      </c>
      <c r="T56" s="82">
        <v>44.566000000000003</v>
      </c>
      <c r="U56" s="276" t="s">
        <v>601</v>
      </c>
      <c r="V56" s="82">
        <v>41.311</v>
      </c>
      <c r="W56" s="276" t="s">
        <v>601</v>
      </c>
      <c r="X56" s="82">
        <v>151.25</v>
      </c>
      <c r="Y56" s="276" t="s">
        <v>601</v>
      </c>
      <c r="Z56" s="82">
        <v>40.381999999999998</v>
      </c>
      <c r="AA56" s="276" t="s">
        <v>601</v>
      </c>
      <c r="AB56" s="82">
        <v>23.561</v>
      </c>
      <c r="AC56" s="276" t="s">
        <v>601</v>
      </c>
      <c r="AD56" s="82">
        <v>45.014000000000003</v>
      </c>
      <c r="AE56" s="276" t="s">
        <v>601</v>
      </c>
      <c r="AF56" s="82">
        <v>1898.96</v>
      </c>
      <c r="AG56" s="276" t="s">
        <v>601</v>
      </c>
      <c r="AH56" s="82">
        <v>1477.55</v>
      </c>
      <c r="AI56" s="276" t="s">
        <v>601</v>
      </c>
      <c r="AJ56" s="251"/>
      <c r="AK56" s="124" t="s">
        <v>141</v>
      </c>
      <c r="AL56" s="190">
        <v>9.3855864441296774E-2</v>
      </c>
      <c r="AM56" s="268" t="s">
        <v>601</v>
      </c>
      <c r="AN56" s="190">
        <v>-0.16885826771653548</v>
      </c>
      <c r="AO56" s="268" t="s">
        <v>601</v>
      </c>
      <c r="AP56" s="190">
        <v>-0.33641420328283222</v>
      </c>
      <c r="AQ56" s="276" t="s">
        <v>601</v>
      </c>
      <c r="AR56" s="190">
        <v>8.3619062807325339E-2</v>
      </c>
      <c r="AS56" s="268" t="s">
        <v>601</v>
      </c>
      <c r="AT56" s="190">
        <v>-0.116996971949738</v>
      </c>
      <c r="AU56" s="268" t="s">
        <v>601</v>
      </c>
      <c r="AV56" s="190">
        <v>-0.12916437257913393</v>
      </c>
      <c r="AW56" s="276" t="s">
        <v>601</v>
      </c>
      <c r="AX56" s="190">
        <v>0.32592952140568876</v>
      </c>
      <c r="AY56" s="268" t="s">
        <v>601</v>
      </c>
      <c r="AZ56" s="190">
        <v>0.41470503950546539</v>
      </c>
      <c r="BA56" s="268" t="s">
        <v>601</v>
      </c>
      <c r="BB56" s="190">
        <v>-9.9077443051508021E-2</v>
      </c>
      <c r="BC56" s="276" t="s">
        <v>601</v>
      </c>
      <c r="BD56" s="190" t="s">
        <v>603</v>
      </c>
      <c r="BE56" s="268" t="s">
        <v>601</v>
      </c>
      <c r="BF56" s="190">
        <v>8.7246025897462831E-2</v>
      </c>
      <c r="BG56" s="268" t="s">
        <v>601</v>
      </c>
      <c r="BH56" s="190">
        <v>0.30425034708149734</v>
      </c>
      <c r="BI56" s="276" t="s">
        <v>601</v>
      </c>
      <c r="BJ56" s="190">
        <v>7.5734569381176814E-2</v>
      </c>
      <c r="BK56" s="268" t="s">
        <v>601</v>
      </c>
      <c r="BL56" s="190">
        <v>-0.10797713247264605</v>
      </c>
      <c r="BM56" s="268" t="s">
        <v>601</v>
      </c>
      <c r="BN56" s="190">
        <v>-0.10828050713153713</v>
      </c>
      <c r="BO56" s="276" t="s">
        <v>601</v>
      </c>
      <c r="BP56" s="190">
        <v>-0.14101610119848645</v>
      </c>
      <c r="BQ56" s="268" t="s">
        <v>601</v>
      </c>
      <c r="BR56" s="190">
        <v>-0.20030720153795611</v>
      </c>
      <c r="BS56" s="276" t="s">
        <v>601</v>
      </c>
      <c r="BT56" s="136"/>
      <c r="BU56" s="124" t="s">
        <v>141</v>
      </c>
      <c r="BV56" s="190">
        <v>8.8249357543076209E-2</v>
      </c>
      <c r="BW56" s="276" t="s">
        <v>601</v>
      </c>
      <c r="BX56" s="190">
        <v>3.3351413405232337E-2</v>
      </c>
      <c r="BY56" s="276" t="s">
        <v>601</v>
      </c>
      <c r="BZ56" s="190">
        <v>0.33290169355857946</v>
      </c>
      <c r="CA56" s="276" t="s">
        <v>601</v>
      </c>
      <c r="CB56" s="190">
        <v>2.1469119939335212E-2</v>
      </c>
      <c r="CC56" s="276" t="s">
        <v>601</v>
      </c>
      <c r="CD56" s="190">
        <v>0.10257930656780553</v>
      </c>
      <c r="CE56" s="276" t="s">
        <v>601</v>
      </c>
      <c r="CF56" s="190">
        <v>4.7475986855963263E-2</v>
      </c>
      <c r="CG56" s="276" t="s">
        <v>601</v>
      </c>
      <c r="CH56" s="190">
        <v>3.5962842819227368E-2</v>
      </c>
      <c r="CI56" s="276" t="s">
        <v>601</v>
      </c>
      <c r="CJ56" s="190">
        <v>1.8197855668365844E-2</v>
      </c>
      <c r="CK56" s="276" t="s">
        <v>601</v>
      </c>
      <c r="CL56" s="190">
        <v>0.13756319248430718</v>
      </c>
      <c r="CM56" s="276" t="s">
        <v>601</v>
      </c>
      <c r="CN56" s="190">
        <v>2.3468635463622194E-2</v>
      </c>
      <c r="CO56" s="276" t="s">
        <v>601</v>
      </c>
      <c r="CP56" s="190">
        <v>2.1754539326789401E-2</v>
      </c>
      <c r="CQ56" s="276" t="s">
        <v>601</v>
      </c>
      <c r="CR56" s="190">
        <v>7.9648860428866319E-2</v>
      </c>
      <c r="CS56" s="276" t="s">
        <v>601</v>
      </c>
      <c r="CT56" s="190">
        <v>2.1265324177444495E-2</v>
      </c>
      <c r="CU56" s="276" t="s">
        <v>601</v>
      </c>
      <c r="CV56" s="190">
        <v>1.2407317689682774E-2</v>
      </c>
      <c r="CW56" s="276" t="s">
        <v>601</v>
      </c>
      <c r="CX56" s="190">
        <v>2.3704554071702407E-2</v>
      </c>
      <c r="CY56" s="276" t="s">
        <v>601</v>
      </c>
      <c r="CZ56" s="190">
        <v>1</v>
      </c>
      <c r="DA56" s="276" t="s">
        <v>601</v>
      </c>
      <c r="DB56" s="190">
        <v>0.7780837932341913</v>
      </c>
      <c r="DC56" s="276" t="s">
        <v>601</v>
      </c>
      <c r="DD56" s="252"/>
    </row>
    <row r="57" spans="1:108" s="120" customFormat="1" ht="12.75" customHeight="1" x14ac:dyDescent="0.25">
      <c r="A57" s="124" t="s">
        <v>142</v>
      </c>
      <c r="B57" s="82">
        <v>147.31700000000001</v>
      </c>
      <c r="C57" s="276" t="s">
        <v>601</v>
      </c>
      <c r="D57" s="82">
        <v>43.082999999999998</v>
      </c>
      <c r="E57" s="276" t="s">
        <v>601</v>
      </c>
      <c r="F57" s="82">
        <v>297.66000000000003</v>
      </c>
      <c r="G57" s="276" t="s">
        <v>601</v>
      </c>
      <c r="H57" s="82">
        <v>24.420999999999999</v>
      </c>
      <c r="I57" s="276" t="s">
        <v>601</v>
      </c>
      <c r="J57" s="82">
        <v>120.321</v>
      </c>
      <c r="K57" s="276" t="s">
        <v>601</v>
      </c>
      <c r="L57" s="82">
        <v>62.762</v>
      </c>
      <c r="M57" s="276" t="s">
        <v>601</v>
      </c>
      <c r="N57" s="82">
        <v>60.247</v>
      </c>
      <c r="O57" s="276" t="s">
        <v>601</v>
      </c>
      <c r="P57" s="82">
        <v>25.396000000000001</v>
      </c>
      <c r="Q57" s="276" t="s">
        <v>601</v>
      </c>
      <c r="R57" s="82">
        <v>238.03700000000001</v>
      </c>
      <c r="S57" s="276" t="s">
        <v>601</v>
      </c>
      <c r="T57" s="82">
        <v>40.137999999999998</v>
      </c>
      <c r="U57" s="276" t="s">
        <v>601</v>
      </c>
      <c r="V57" s="82">
        <v>37.484999999999999</v>
      </c>
      <c r="W57" s="276" t="s">
        <v>601</v>
      </c>
      <c r="X57" s="82">
        <v>110.82</v>
      </c>
      <c r="Y57" s="276" t="s">
        <v>601</v>
      </c>
      <c r="Z57" s="82">
        <v>44.506</v>
      </c>
      <c r="AA57" s="276" t="s">
        <v>601</v>
      </c>
      <c r="AB57" s="82">
        <v>28.914999999999999</v>
      </c>
      <c r="AC57" s="276" t="s">
        <v>601</v>
      </c>
      <c r="AD57" s="82">
        <v>44.274999999999999</v>
      </c>
      <c r="AE57" s="276" t="s">
        <v>601</v>
      </c>
      <c r="AF57" s="82">
        <v>1325.383</v>
      </c>
      <c r="AG57" s="276" t="s">
        <v>601</v>
      </c>
      <c r="AH57" s="82">
        <v>969.42700000000002</v>
      </c>
      <c r="AI57" s="276" t="s">
        <v>601</v>
      </c>
      <c r="AJ57" s="251"/>
      <c r="AK57" s="124" t="s">
        <v>142</v>
      </c>
      <c r="AL57" s="190">
        <v>4.9632706571381809E-2</v>
      </c>
      <c r="AM57" s="268" t="s">
        <v>601</v>
      </c>
      <c r="AN57" s="190">
        <v>-0.1325803334138681</v>
      </c>
      <c r="AO57" s="268" t="s">
        <v>601</v>
      </c>
      <c r="AP57" s="190">
        <v>-0.25563971822039722</v>
      </c>
      <c r="AQ57" s="276" t="s">
        <v>601</v>
      </c>
      <c r="AR57" s="190">
        <v>-0.26948848339814541</v>
      </c>
      <c r="AS57" s="268" t="s">
        <v>601</v>
      </c>
      <c r="AT57" s="190">
        <v>-7.3620104247669141E-2</v>
      </c>
      <c r="AU57" s="268" t="s">
        <v>601</v>
      </c>
      <c r="AV57" s="190">
        <v>-0.21259111495853558</v>
      </c>
      <c r="AW57" s="276" t="s">
        <v>601</v>
      </c>
      <c r="AX57" s="190">
        <v>-7.6122126635076878E-2</v>
      </c>
      <c r="AY57" s="268" t="s">
        <v>601</v>
      </c>
      <c r="AZ57" s="190">
        <v>0.33515588034277904</v>
      </c>
      <c r="BA57" s="268" t="s">
        <v>601</v>
      </c>
      <c r="BB57" s="190">
        <v>2.2135673860581757E-2</v>
      </c>
      <c r="BC57" s="276" t="s">
        <v>601</v>
      </c>
      <c r="BD57" s="190" t="s">
        <v>603</v>
      </c>
      <c r="BE57" s="268" t="s">
        <v>601</v>
      </c>
      <c r="BF57" s="190">
        <v>4.5927620748346797E-2</v>
      </c>
      <c r="BG57" s="268" t="s">
        <v>601</v>
      </c>
      <c r="BH57" s="190">
        <v>1.965330683449262E-2</v>
      </c>
      <c r="BI57" s="276" t="s">
        <v>601</v>
      </c>
      <c r="BJ57" s="190">
        <v>0.10788608981380074</v>
      </c>
      <c r="BK57" s="268" t="s">
        <v>601</v>
      </c>
      <c r="BL57" s="190">
        <v>-5.7621484209497136E-2</v>
      </c>
      <c r="BM57" s="268" t="s">
        <v>601</v>
      </c>
      <c r="BN57" s="190">
        <v>-8.3504108965203147E-2</v>
      </c>
      <c r="BO57" s="276" t="s">
        <v>601</v>
      </c>
      <c r="BP57" s="190">
        <v>-0.10087688354259323</v>
      </c>
      <c r="BQ57" s="268" t="s">
        <v>601</v>
      </c>
      <c r="BR57" s="190">
        <v>-0.11676684077555442</v>
      </c>
      <c r="BS57" s="276" t="s">
        <v>601</v>
      </c>
      <c r="BT57" s="136"/>
      <c r="BU57" s="124" t="s">
        <v>142</v>
      </c>
      <c r="BV57" s="190">
        <v>0.11115051271971951</v>
      </c>
      <c r="BW57" s="276" t="s">
        <v>601</v>
      </c>
      <c r="BX57" s="190">
        <v>3.2506075602297596E-2</v>
      </c>
      <c r="BY57" s="276" t="s">
        <v>601</v>
      </c>
      <c r="BZ57" s="190">
        <v>0.22458413907527108</v>
      </c>
      <c r="CA57" s="276" t="s">
        <v>601</v>
      </c>
      <c r="CB57" s="190">
        <v>1.8425617349852833E-2</v>
      </c>
      <c r="CC57" s="276" t="s">
        <v>601</v>
      </c>
      <c r="CD57" s="190">
        <v>9.0782060732633507E-2</v>
      </c>
      <c r="CE57" s="276" t="s">
        <v>601</v>
      </c>
      <c r="CF57" s="190">
        <v>4.7353859224088433E-2</v>
      </c>
      <c r="CG57" s="276" t="s">
        <v>601</v>
      </c>
      <c r="CH57" s="190">
        <v>4.5456294520150022E-2</v>
      </c>
      <c r="CI57" s="276" t="s">
        <v>601</v>
      </c>
      <c r="CJ57" s="190">
        <v>1.9161253765892575E-2</v>
      </c>
      <c r="CK57" s="276" t="s">
        <v>601</v>
      </c>
      <c r="CL57" s="190">
        <v>0.17959865186138649</v>
      </c>
      <c r="CM57" s="276" t="s">
        <v>601</v>
      </c>
      <c r="CN57" s="190">
        <v>3.0284076376413456E-2</v>
      </c>
      <c r="CO57" s="276" t="s">
        <v>601</v>
      </c>
      <c r="CP57" s="190">
        <v>2.8282390825897116E-2</v>
      </c>
      <c r="CQ57" s="276" t="s">
        <v>601</v>
      </c>
      <c r="CR57" s="190">
        <v>8.3613566795409322E-2</v>
      </c>
      <c r="CS57" s="276" t="s">
        <v>601</v>
      </c>
      <c r="CT57" s="190">
        <v>3.3579727520271496E-2</v>
      </c>
      <c r="CU57" s="276" t="s">
        <v>601</v>
      </c>
      <c r="CV57" s="190">
        <v>2.1816335353629854E-2</v>
      </c>
      <c r="CW57" s="276" t="s">
        <v>601</v>
      </c>
      <c r="CX57" s="190">
        <v>3.3405438277086696E-2</v>
      </c>
      <c r="CY57" s="276" t="s">
        <v>601</v>
      </c>
      <c r="CZ57" s="190">
        <v>1</v>
      </c>
      <c r="DA57" s="276" t="s">
        <v>601</v>
      </c>
      <c r="DB57" s="190">
        <v>0.73143159373554667</v>
      </c>
      <c r="DC57" s="276" t="s">
        <v>601</v>
      </c>
      <c r="DD57" s="252"/>
    </row>
    <row r="58" spans="1:108" s="120" customFormat="1" ht="12.75" customHeight="1" x14ac:dyDescent="0.25">
      <c r="A58" s="124" t="s">
        <v>143</v>
      </c>
      <c r="B58" s="82">
        <v>119.197</v>
      </c>
      <c r="C58" s="276" t="s">
        <v>601</v>
      </c>
      <c r="D58" s="82">
        <v>28.995000000000001</v>
      </c>
      <c r="E58" s="276" t="s">
        <v>601</v>
      </c>
      <c r="F58" s="82">
        <v>292.52999999999997</v>
      </c>
      <c r="G58" s="276" t="s">
        <v>601</v>
      </c>
      <c r="H58" s="82">
        <v>20.277000000000001</v>
      </c>
      <c r="I58" s="276" t="s">
        <v>601</v>
      </c>
      <c r="J58" s="82">
        <v>107.325</v>
      </c>
      <c r="K58" s="276" t="s">
        <v>601</v>
      </c>
      <c r="L58" s="82">
        <v>60.673000000000002</v>
      </c>
      <c r="M58" s="276" t="s">
        <v>601</v>
      </c>
      <c r="N58" s="82">
        <v>51.741999999999997</v>
      </c>
      <c r="O58" s="276" t="s">
        <v>601</v>
      </c>
      <c r="P58" s="82">
        <v>21.818999999999999</v>
      </c>
      <c r="Q58" s="276" t="s">
        <v>601</v>
      </c>
      <c r="R58" s="82">
        <v>182.40600000000001</v>
      </c>
      <c r="S58" s="276" t="s">
        <v>601</v>
      </c>
      <c r="T58" s="82">
        <v>11.371</v>
      </c>
      <c r="U58" s="276" t="s">
        <v>601</v>
      </c>
      <c r="V58" s="82">
        <v>35.890999999999998</v>
      </c>
      <c r="W58" s="276" t="s">
        <v>601</v>
      </c>
      <c r="X58" s="82">
        <v>84.281999999999996</v>
      </c>
      <c r="Y58" s="276" t="s">
        <v>601</v>
      </c>
      <c r="Z58" s="82">
        <v>30.47</v>
      </c>
      <c r="AA58" s="276" t="s">
        <v>601</v>
      </c>
      <c r="AB58" s="82">
        <v>18.606999999999999</v>
      </c>
      <c r="AC58" s="276" t="s">
        <v>601</v>
      </c>
      <c r="AD58" s="82">
        <v>19.446999999999999</v>
      </c>
      <c r="AE58" s="276" t="s">
        <v>601</v>
      </c>
      <c r="AF58" s="82">
        <v>1085.0319999999999</v>
      </c>
      <c r="AG58" s="276" t="s">
        <v>601</v>
      </c>
      <c r="AH58" s="82">
        <v>842.86800000000005</v>
      </c>
      <c r="AI58" s="276" t="s">
        <v>601</v>
      </c>
      <c r="AJ58" s="251"/>
      <c r="AK58" s="124" t="s">
        <v>143</v>
      </c>
      <c r="AL58" s="190">
        <v>-1.7158924124738229E-2</v>
      </c>
      <c r="AM58" s="268" t="s">
        <v>601</v>
      </c>
      <c r="AN58" s="190">
        <v>-0.1673845623707787</v>
      </c>
      <c r="AO58" s="268" t="s">
        <v>601</v>
      </c>
      <c r="AP58" s="190">
        <v>-1.7257539465241365E-2</v>
      </c>
      <c r="AQ58" s="276" t="s">
        <v>601</v>
      </c>
      <c r="AR58" s="190">
        <v>-8.3111010626271645E-2</v>
      </c>
      <c r="AS58" s="268" t="s">
        <v>601</v>
      </c>
      <c r="AT58" s="190">
        <v>-0.12417783290626885</v>
      </c>
      <c r="AU58" s="268" t="s">
        <v>601</v>
      </c>
      <c r="AV58" s="190">
        <v>-0.15435970340636676</v>
      </c>
      <c r="AW58" s="276" t="s">
        <v>601</v>
      </c>
      <c r="AX58" s="190">
        <v>-0.36883066188489594</v>
      </c>
      <c r="AY58" s="268" t="s">
        <v>601</v>
      </c>
      <c r="AZ58" s="190">
        <v>6.9663692518874373E-2</v>
      </c>
      <c r="BA58" s="268" t="s">
        <v>601</v>
      </c>
      <c r="BB58" s="190">
        <v>-0.12241098104874204</v>
      </c>
      <c r="BC58" s="276" t="s">
        <v>601</v>
      </c>
      <c r="BD58" s="190" t="s">
        <v>603</v>
      </c>
      <c r="BE58" s="268" t="s">
        <v>601</v>
      </c>
      <c r="BF58" s="190">
        <v>-5.6815494179171137E-2</v>
      </c>
      <c r="BG58" s="268" t="s">
        <v>601</v>
      </c>
      <c r="BH58" s="190">
        <v>-0.15061424813810764</v>
      </c>
      <c r="BI58" s="276" t="s">
        <v>601</v>
      </c>
      <c r="BJ58" s="190">
        <v>-6.7711042437964719E-2</v>
      </c>
      <c r="BK58" s="268" t="s">
        <v>601</v>
      </c>
      <c r="BL58" s="190">
        <v>8.4450402144771994E-2</v>
      </c>
      <c r="BM58" s="268" t="s">
        <v>601</v>
      </c>
      <c r="BN58" s="190">
        <v>-0.37152183046246329</v>
      </c>
      <c r="BO58" s="276" t="s">
        <v>601</v>
      </c>
      <c r="BP58" s="190">
        <v>-0.10076445198803928</v>
      </c>
      <c r="BQ58" s="268" t="s">
        <v>601</v>
      </c>
      <c r="BR58" s="190">
        <v>-0.10131082029159194</v>
      </c>
      <c r="BS58" s="276" t="s">
        <v>601</v>
      </c>
      <c r="BT58" s="136"/>
      <c r="BU58" s="124" t="s">
        <v>143</v>
      </c>
      <c r="BV58" s="190">
        <v>0.10985574618997412</v>
      </c>
      <c r="BW58" s="276" t="s">
        <v>601</v>
      </c>
      <c r="BX58" s="190">
        <v>2.6722714168798713E-2</v>
      </c>
      <c r="BY58" s="276" t="s">
        <v>601</v>
      </c>
      <c r="BZ58" s="190">
        <v>0.26960495174335869</v>
      </c>
      <c r="CA58" s="276" t="s">
        <v>601</v>
      </c>
      <c r="CB58" s="190">
        <v>1.868792809797315E-2</v>
      </c>
      <c r="CC58" s="276" t="s">
        <v>601</v>
      </c>
      <c r="CD58" s="190">
        <v>9.8914133408046959E-2</v>
      </c>
      <c r="CE58" s="276" t="s">
        <v>601</v>
      </c>
      <c r="CF58" s="190">
        <v>5.5918166468823048E-2</v>
      </c>
      <c r="CG58" s="276" t="s">
        <v>601</v>
      </c>
      <c r="CH58" s="190">
        <v>4.7687072823658659E-2</v>
      </c>
      <c r="CI58" s="276" t="s">
        <v>601</v>
      </c>
      <c r="CJ58" s="190">
        <v>2.0109084340369687E-2</v>
      </c>
      <c r="CK58" s="276" t="s">
        <v>601</v>
      </c>
      <c r="CL58" s="190">
        <v>0.16811117091477487</v>
      </c>
      <c r="CM58" s="276" t="s">
        <v>601</v>
      </c>
      <c r="CN58" s="190">
        <v>1.0479875247918956E-2</v>
      </c>
      <c r="CO58" s="276" t="s">
        <v>601</v>
      </c>
      <c r="CP58" s="190">
        <v>3.3078287091993598E-2</v>
      </c>
      <c r="CQ58" s="276" t="s">
        <v>601</v>
      </c>
      <c r="CR58" s="190">
        <v>7.7676971739082348E-2</v>
      </c>
      <c r="CS58" s="276" t="s">
        <v>601</v>
      </c>
      <c r="CT58" s="190">
        <v>2.8082121080299938E-2</v>
      </c>
      <c r="CU58" s="276" t="s">
        <v>601</v>
      </c>
      <c r="CV58" s="190">
        <v>1.7148802984612434E-2</v>
      </c>
      <c r="CW58" s="276" t="s">
        <v>601</v>
      </c>
      <c r="CX58" s="190">
        <v>1.7922973700314829E-2</v>
      </c>
      <c r="CY58" s="276" t="s">
        <v>601</v>
      </c>
      <c r="CZ58" s="190">
        <v>1</v>
      </c>
      <c r="DA58" s="276" t="s">
        <v>601</v>
      </c>
      <c r="DB58" s="190">
        <v>0.77681395571743517</v>
      </c>
      <c r="DC58" s="276" t="s">
        <v>601</v>
      </c>
      <c r="DD58" s="252"/>
    </row>
    <row r="59" spans="1:108" s="120" customFormat="1" ht="12.75" customHeight="1" x14ac:dyDescent="0.25">
      <c r="A59" s="124" t="s">
        <v>144</v>
      </c>
      <c r="B59" s="82">
        <v>69.064999999999998</v>
      </c>
      <c r="C59" s="276" t="s">
        <v>601</v>
      </c>
      <c r="D59" s="82">
        <v>21.573</v>
      </c>
      <c r="E59" s="276" t="s">
        <v>601</v>
      </c>
      <c r="F59" s="82">
        <v>199.148</v>
      </c>
      <c r="G59" s="276" t="s">
        <v>601</v>
      </c>
      <c r="H59" s="82">
        <v>11.489000000000001</v>
      </c>
      <c r="I59" s="276" t="s">
        <v>601</v>
      </c>
      <c r="J59" s="82">
        <v>83.421000000000006</v>
      </c>
      <c r="K59" s="276" t="s">
        <v>601</v>
      </c>
      <c r="L59" s="82">
        <v>31.295999999999999</v>
      </c>
      <c r="M59" s="276" t="s">
        <v>601</v>
      </c>
      <c r="N59" s="82">
        <v>23.913</v>
      </c>
      <c r="O59" s="276" t="s">
        <v>601</v>
      </c>
      <c r="P59" s="82">
        <v>18.998000000000001</v>
      </c>
      <c r="Q59" s="276" t="s">
        <v>601</v>
      </c>
      <c r="R59" s="82">
        <v>94.998000000000005</v>
      </c>
      <c r="S59" s="276" t="s">
        <v>601</v>
      </c>
      <c r="T59" s="82">
        <v>5.1719999999999997</v>
      </c>
      <c r="U59" s="276" t="s">
        <v>601</v>
      </c>
      <c r="V59" s="82">
        <v>27.584</v>
      </c>
      <c r="W59" s="276" t="s">
        <v>601</v>
      </c>
      <c r="X59" s="82">
        <v>67.22</v>
      </c>
      <c r="Y59" s="276" t="s">
        <v>601</v>
      </c>
      <c r="Z59" s="82">
        <v>25.943999999999999</v>
      </c>
      <c r="AA59" s="276" t="s">
        <v>601</v>
      </c>
      <c r="AB59" s="82">
        <v>15.939</v>
      </c>
      <c r="AC59" s="276" t="s">
        <v>601</v>
      </c>
      <c r="AD59" s="82">
        <v>24.113</v>
      </c>
      <c r="AE59" s="276" t="s">
        <v>601</v>
      </c>
      <c r="AF59" s="82">
        <v>719.87400000000002</v>
      </c>
      <c r="AG59" s="276" t="s">
        <v>601</v>
      </c>
      <c r="AH59" s="82">
        <v>523.41399999999999</v>
      </c>
      <c r="AI59" s="276" t="s">
        <v>601</v>
      </c>
      <c r="AJ59" s="251"/>
      <c r="AK59" s="124" t="s">
        <v>144</v>
      </c>
      <c r="AL59" s="190">
        <v>-0.10199066429156546</v>
      </c>
      <c r="AM59" s="268" t="s">
        <v>601</v>
      </c>
      <c r="AN59" s="190">
        <v>-9.9887345099511762E-2</v>
      </c>
      <c r="AO59" s="268" t="s">
        <v>601</v>
      </c>
      <c r="AP59" s="190">
        <v>4.5154924846754471E-2</v>
      </c>
      <c r="AQ59" s="276" t="s">
        <v>601</v>
      </c>
      <c r="AR59" s="190">
        <v>-0.22465919827237138</v>
      </c>
      <c r="AS59" s="268" t="s">
        <v>601</v>
      </c>
      <c r="AT59" s="190">
        <v>-0.1190000950479991</v>
      </c>
      <c r="AU59" s="268" t="s">
        <v>601</v>
      </c>
      <c r="AV59" s="190">
        <v>-0.16503921882503603</v>
      </c>
      <c r="AW59" s="276" t="s">
        <v>601</v>
      </c>
      <c r="AX59" s="190">
        <v>-0.35372016972514253</v>
      </c>
      <c r="AY59" s="268" t="s">
        <v>601</v>
      </c>
      <c r="AZ59" s="190">
        <v>-0.20280307162939024</v>
      </c>
      <c r="BA59" s="268" t="s">
        <v>601</v>
      </c>
      <c r="BB59" s="190">
        <v>-0.18234868828754383</v>
      </c>
      <c r="BC59" s="276" t="s">
        <v>601</v>
      </c>
      <c r="BD59" s="190" t="s">
        <v>603</v>
      </c>
      <c r="BE59" s="268" t="s">
        <v>601</v>
      </c>
      <c r="BF59" s="190">
        <v>0.41958725747516845</v>
      </c>
      <c r="BG59" s="268" t="s">
        <v>601</v>
      </c>
      <c r="BH59" s="190">
        <v>-0.16346213676809165</v>
      </c>
      <c r="BI59" s="276" t="s">
        <v>601</v>
      </c>
      <c r="BJ59" s="190">
        <v>-0.1089435362000275</v>
      </c>
      <c r="BK59" s="268" t="s">
        <v>601</v>
      </c>
      <c r="BL59" s="190">
        <v>3.8371335504886021E-2</v>
      </c>
      <c r="BM59" s="268" t="s">
        <v>601</v>
      </c>
      <c r="BN59" s="190">
        <v>-0.37189372232352175</v>
      </c>
      <c r="BO59" s="276" t="s">
        <v>601</v>
      </c>
      <c r="BP59" s="190">
        <v>-0.10372244397907324</v>
      </c>
      <c r="BQ59" s="268" t="s">
        <v>601</v>
      </c>
      <c r="BR59" s="190">
        <v>-9.2517719183877273E-2</v>
      </c>
      <c r="BS59" s="276" t="s">
        <v>601</v>
      </c>
      <c r="BT59" s="136"/>
      <c r="BU59" s="124" t="s">
        <v>144</v>
      </c>
      <c r="BV59" s="190">
        <v>9.5940400681230317E-2</v>
      </c>
      <c r="BW59" s="276" t="s">
        <v>601</v>
      </c>
      <c r="BX59" s="190">
        <v>2.9967744355262171E-2</v>
      </c>
      <c r="BY59" s="276" t="s">
        <v>601</v>
      </c>
      <c r="BZ59" s="190">
        <v>0.27664285694440971</v>
      </c>
      <c r="CA59" s="276" t="s">
        <v>601</v>
      </c>
      <c r="CB59" s="190">
        <v>1.5959737398489181E-2</v>
      </c>
      <c r="CC59" s="276" t="s">
        <v>601</v>
      </c>
      <c r="CD59" s="190">
        <v>0.11588277948641013</v>
      </c>
      <c r="CE59" s="276" t="s">
        <v>601</v>
      </c>
      <c r="CF59" s="190">
        <v>4.3474274664732991E-2</v>
      </c>
      <c r="CG59" s="276" t="s">
        <v>601</v>
      </c>
      <c r="CH59" s="190">
        <v>3.3218313204810841E-2</v>
      </c>
      <c r="CI59" s="276" t="s">
        <v>601</v>
      </c>
      <c r="CJ59" s="190">
        <v>2.6390729488771646E-2</v>
      </c>
      <c r="CK59" s="276" t="s">
        <v>601</v>
      </c>
      <c r="CL59" s="190">
        <v>0.13196476049975411</v>
      </c>
      <c r="CM59" s="276" t="s">
        <v>601</v>
      </c>
      <c r="CN59" s="190">
        <v>7.1845906366947545E-3</v>
      </c>
      <c r="CO59" s="276" t="s">
        <v>601</v>
      </c>
      <c r="CP59" s="190">
        <v>3.8317816729038688E-2</v>
      </c>
      <c r="CQ59" s="276" t="s">
        <v>601</v>
      </c>
      <c r="CR59" s="190">
        <v>9.337745216524003E-2</v>
      </c>
      <c r="CS59" s="276" t="s">
        <v>601</v>
      </c>
      <c r="CT59" s="190">
        <v>3.6039640270380646E-2</v>
      </c>
      <c r="CU59" s="276" t="s">
        <v>601</v>
      </c>
      <c r="CV59" s="190">
        <v>2.21413747405796E-2</v>
      </c>
      <c r="CW59" s="276" t="s">
        <v>601</v>
      </c>
      <c r="CX59" s="190">
        <v>3.349613960220816E-2</v>
      </c>
      <c r="CY59" s="276" t="s">
        <v>601</v>
      </c>
      <c r="CZ59" s="190">
        <v>1</v>
      </c>
      <c r="DA59" s="276" t="s">
        <v>601</v>
      </c>
      <c r="DB59" s="190">
        <v>0.72709112983661028</v>
      </c>
      <c r="DC59" s="276" t="s">
        <v>601</v>
      </c>
      <c r="DD59" s="252"/>
    </row>
    <row r="60" spans="1:108" s="120" customFormat="1" ht="12.75" customHeight="1" x14ac:dyDescent="0.25">
      <c r="A60" s="184" t="s">
        <v>145</v>
      </c>
      <c r="B60" s="186">
        <v>69.968999999999994</v>
      </c>
      <c r="C60" s="278" t="s">
        <v>601</v>
      </c>
      <c r="D60" s="186">
        <v>19.225000000000001</v>
      </c>
      <c r="E60" s="278" t="s">
        <v>601</v>
      </c>
      <c r="F60" s="186">
        <v>201.34800000000001</v>
      </c>
      <c r="G60" s="278" t="s">
        <v>601</v>
      </c>
      <c r="H60" s="186">
        <v>9.5950000000000006</v>
      </c>
      <c r="I60" s="278" t="s">
        <v>601</v>
      </c>
      <c r="J60" s="186">
        <v>85.751999999999995</v>
      </c>
      <c r="K60" s="278" t="s">
        <v>601</v>
      </c>
      <c r="L60" s="186">
        <v>31.068000000000001</v>
      </c>
      <c r="M60" s="278" t="s">
        <v>601</v>
      </c>
      <c r="N60" s="186">
        <v>22.152999999999999</v>
      </c>
      <c r="O60" s="278" t="s">
        <v>601</v>
      </c>
      <c r="P60" s="186">
        <v>20.218</v>
      </c>
      <c r="Q60" s="278" t="s">
        <v>601</v>
      </c>
      <c r="R60" s="186">
        <v>97.302000000000007</v>
      </c>
      <c r="S60" s="278" t="s">
        <v>601</v>
      </c>
      <c r="T60" s="186">
        <v>9.0459999999999994</v>
      </c>
      <c r="U60" s="278" t="s">
        <v>601</v>
      </c>
      <c r="V60" s="186">
        <v>25.181999999999999</v>
      </c>
      <c r="W60" s="278" t="s">
        <v>601</v>
      </c>
      <c r="X60" s="186">
        <v>82.813000000000002</v>
      </c>
      <c r="Y60" s="278" t="s">
        <v>601</v>
      </c>
      <c r="Z60" s="186">
        <v>22.783000000000001</v>
      </c>
      <c r="AA60" s="278" t="s">
        <v>601</v>
      </c>
      <c r="AB60" s="186">
        <v>12.906000000000001</v>
      </c>
      <c r="AC60" s="278" t="s">
        <v>601</v>
      </c>
      <c r="AD60" s="186">
        <v>24.068000000000001</v>
      </c>
      <c r="AE60" s="278" t="s">
        <v>601</v>
      </c>
      <c r="AF60" s="186">
        <v>733.42700000000002</v>
      </c>
      <c r="AG60" s="278" t="s">
        <v>601</v>
      </c>
      <c r="AH60" s="186">
        <v>526.81700000000001</v>
      </c>
      <c r="AI60" s="278" t="s">
        <v>601</v>
      </c>
      <c r="AJ60" s="251"/>
      <c r="AK60" s="184" t="s">
        <v>145</v>
      </c>
      <c r="AL60" s="192">
        <v>-0.1814863774083737</v>
      </c>
      <c r="AM60" s="269" t="s">
        <v>601</v>
      </c>
      <c r="AN60" s="192">
        <v>-0.13365778919381721</v>
      </c>
      <c r="AO60" s="269" t="s">
        <v>601</v>
      </c>
      <c r="AP60" s="192">
        <v>-0.18309619153105561</v>
      </c>
      <c r="AQ60" s="278" t="s">
        <v>601</v>
      </c>
      <c r="AR60" s="192">
        <v>-0.35010837171498232</v>
      </c>
      <c r="AS60" s="269" t="s">
        <v>601</v>
      </c>
      <c r="AT60" s="192">
        <v>-5.2914085020377179E-2</v>
      </c>
      <c r="AU60" s="269" t="s">
        <v>601</v>
      </c>
      <c r="AV60" s="192">
        <v>-0.14851865047825252</v>
      </c>
      <c r="AW60" s="278" t="s">
        <v>601</v>
      </c>
      <c r="AX60" s="192">
        <v>-0.29868937571229587</v>
      </c>
      <c r="AY60" s="269" t="s">
        <v>601</v>
      </c>
      <c r="AZ60" s="192">
        <v>3.3851503374923243E-2</v>
      </c>
      <c r="BA60" s="269" t="s">
        <v>601</v>
      </c>
      <c r="BB60" s="192">
        <v>-0.1547409112626503</v>
      </c>
      <c r="BC60" s="278" t="s">
        <v>601</v>
      </c>
      <c r="BD60" s="192" t="s">
        <v>603</v>
      </c>
      <c r="BE60" s="269" t="s">
        <v>601</v>
      </c>
      <c r="BF60" s="192">
        <v>-2.9595375722543379E-2</v>
      </c>
      <c r="BG60" s="269" t="s">
        <v>601</v>
      </c>
      <c r="BH60" s="192">
        <v>-3.4532206353832737E-2</v>
      </c>
      <c r="BI60" s="278" t="s">
        <v>601</v>
      </c>
      <c r="BJ60" s="192">
        <v>4.4277398359077833E-2</v>
      </c>
      <c r="BK60" s="269" t="s">
        <v>601</v>
      </c>
      <c r="BL60" s="192">
        <v>4.816048079265816E-2</v>
      </c>
      <c r="BM60" s="269" t="s">
        <v>601</v>
      </c>
      <c r="BN60" s="192">
        <v>-0.41793030061186476</v>
      </c>
      <c r="BO60" s="278" t="s">
        <v>601</v>
      </c>
      <c r="BP60" s="192">
        <v>-0.14127165328977795</v>
      </c>
      <c r="BQ60" s="269" t="s">
        <v>601</v>
      </c>
      <c r="BR60" s="192">
        <v>-0.16096444566193754</v>
      </c>
      <c r="BS60" s="278" t="s">
        <v>601</v>
      </c>
      <c r="BT60" s="136"/>
      <c r="BU60" s="184" t="s">
        <v>145</v>
      </c>
      <c r="BV60" s="192">
        <v>9.5400087534274022E-2</v>
      </c>
      <c r="BW60" s="278" t="s">
        <v>601</v>
      </c>
      <c r="BX60" s="192">
        <v>2.6212561031977281E-2</v>
      </c>
      <c r="BY60" s="278" t="s">
        <v>601</v>
      </c>
      <c r="BZ60" s="192">
        <v>0.27453038952751946</v>
      </c>
      <c r="CA60" s="278" t="s">
        <v>601</v>
      </c>
      <c r="CB60" s="192">
        <v>1.3082419927272926E-2</v>
      </c>
      <c r="CC60" s="278" t="s">
        <v>601</v>
      </c>
      <c r="CD60" s="192">
        <v>0.11691961163142343</v>
      </c>
      <c r="CE60" s="278" t="s">
        <v>601</v>
      </c>
      <c r="CF60" s="192">
        <v>4.2360044012560216E-2</v>
      </c>
      <c r="CG60" s="278" t="s">
        <v>601</v>
      </c>
      <c r="CH60" s="192">
        <v>3.0204778389669316E-2</v>
      </c>
      <c r="CI60" s="278" t="s">
        <v>601</v>
      </c>
      <c r="CJ60" s="192">
        <v>2.7566479008817511E-2</v>
      </c>
      <c r="CK60" s="278" t="s">
        <v>601</v>
      </c>
      <c r="CL60" s="192">
        <v>0.1326676001837947</v>
      </c>
      <c r="CM60" s="278" t="s">
        <v>601</v>
      </c>
      <c r="CN60" s="192">
        <v>1.2333879172705666E-2</v>
      </c>
      <c r="CO60" s="278" t="s">
        <v>601</v>
      </c>
      <c r="CP60" s="192">
        <v>3.4334705430806335E-2</v>
      </c>
      <c r="CQ60" s="278" t="s">
        <v>601</v>
      </c>
      <c r="CR60" s="192">
        <v>0.1129123961893958</v>
      </c>
      <c r="CS60" s="278" t="s">
        <v>601</v>
      </c>
      <c r="CT60" s="192">
        <v>3.1063759583435026E-2</v>
      </c>
      <c r="CU60" s="278" t="s">
        <v>601</v>
      </c>
      <c r="CV60" s="192">
        <v>1.7596843312286021E-2</v>
      </c>
      <c r="CW60" s="278" t="s">
        <v>601</v>
      </c>
      <c r="CX60" s="192">
        <v>3.2815808526274602E-2</v>
      </c>
      <c r="CY60" s="278" t="s">
        <v>601</v>
      </c>
      <c r="CZ60" s="192">
        <v>1</v>
      </c>
      <c r="DA60" s="278" t="s">
        <v>601</v>
      </c>
      <c r="DB60" s="192">
        <v>0.71829507231121847</v>
      </c>
      <c r="DC60" s="278" t="s">
        <v>601</v>
      </c>
      <c r="DD60" s="252"/>
    </row>
    <row r="61" spans="1:108" s="120" customFormat="1" ht="12.75" customHeight="1" x14ac:dyDescent="0.25">
      <c r="A61" s="124" t="s">
        <v>151</v>
      </c>
      <c r="B61" s="82">
        <v>50.631999999999998</v>
      </c>
      <c r="C61" s="276" t="s">
        <v>601</v>
      </c>
      <c r="D61" s="82">
        <v>16.065000000000001</v>
      </c>
      <c r="E61" s="276" t="s">
        <v>601</v>
      </c>
      <c r="F61" s="82">
        <v>153.15600000000001</v>
      </c>
      <c r="G61" s="276" t="s">
        <v>601</v>
      </c>
      <c r="H61" s="82">
        <v>9.7110000000000003</v>
      </c>
      <c r="I61" s="276" t="s">
        <v>601</v>
      </c>
      <c r="J61" s="82">
        <v>64.566000000000003</v>
      </c>
      <c r="K61" s="276" t="s">
        <v>601</v>
      </c>
      <c r="L61" s="82">
        <v>26.472999999999999</v>
      </c>
      <c r="M61" s="276" t="s">
        <v>601</v>
      </c>
      <c r="N61" s="82">
        <v>17.190000000000001</v>
      </c>
      <c r="O61" s="276" t="s">
        <v>601</v>
      </c>
      <c r="P61" s="82">
        <v>19.295999999999999</v>
      </c>
      <c r="Q61" s="276" t="s">
        <v>601</v>
      </c>
      <c r="R61" s="82">
        <v>72.918000000000006</v>
      </c>
      <c r="S61" s="276" t="s">
        <v>601</v>
      </c>
      <c r="T61" s="82">
        <v>7.8529999999999998</v>
      </c>
      <c r="U61" s="276" t="s">
        <v>601</v>
      </c>
      <c r="V61" s="82">
        <v>15.548</v>
      </c>
      <c r="W61" s="276" t="s">
        <v>601</v>
      </c>
      <c r="X61" s="82">
        <v>68.307000000000002</v>
      </c>
      <c r="Y61" s="276" t="s">
        <v>601</v>
      </c>
      <c r="Z61" s="82">
        <v>15.086</v>
      </c>
      <c r="AA61" s="276" t="s">
        <v>601</v>
      </c>
      <c r="AB61" s="82">
        <v>11.303000000000001</v>
      </c>
      <c r="AC61" s="276" t="s">
        <v>601</v>
      </c>
      <c r="AD61" s="82">
        <v>17.672999999999998</v>
      </c>
      <c r="AE61" s="276" t="s">
        <v>601</v>
      </c>
      <c r="AF61" s="82">
        <v>565.77700000000004</v>
      </c>
      <c r="AG61" s="276" t="s">
        <v>601</v>
      </c>
      <c r="AH61" s="82">
        <v>401</v>
      </c>
      <c r="AI61" s="276" t="s">
        <v>601</v>
      </c>
      <c r="AJ61" s="251"/>
      <c r="AK61" s="124" t="s">
        <v>151</v>
      </c>
      <c r="AL61" s="190">
        <v>-0.22751129012571708</v>
      </c>
      <c r="AM61" s="268" t="s">
        <v>601</v>
      </c>
      <c r="AN61" s="190">
        <v>-0.12585700293829571</v>
      </c>
      <c r="AO61" s="268" t="s">
        <v>601</v>
      </c>
      <c r="AP61" s="190">
        <v>4.879101012798652E-2</v>
      </c>
      <c r="AQ61" s="276" t="s">
        <v>601</v>
      </c>
      <c r="AR61" s="190">
        <v>-0.25150300601202402</v>
      </c>
      <c r="AS61" s="268" t="s">
        <v>601</v>
      </c>
      <c r="AT61" s="190">
        <v>-5.6190615407104141E-2</v>
      </c>
      <c r="AU61" s="268" t="s">
        <v>601</v>
      </c>
      <c r="AV61" s="190">
        <v>-7.5953785472442387E-2</v>
      </c>
      <c r="AW61" s="276" t="s">
        <v>601</v>
      </c>
      <c r="AX61" s="190">
        <v>-0.38296421264223413</v>
      </c>
      <c r="AY61" s="268" t="s">
        <v>601</v>
      </c>
      <c r="AZ61" s="190">
        <v>-0.12115139369648388</v>
      </c>
      <c r="BA61" s="268" t="s">
        <v>601</v>
      </c>
      <c r="BB61" s="190">
        <v>-0.23004308160162176</v>
      </c>
      <c r="BC61" s="276" t="s">
        <v>601</v>
      </c>
      <c r="BD61" s="190">
        <v>-9.1298310576255468E-2</v>
      </c>
      <c r="BE61" s="268" t="s">
        <v>601</v>
      </c>
      <c r="BF61" s="190">
        <v>0.36553662392411745</v>
      </c>
      <c r="BG61" s="268" t="s">
        <v>601</v>
      </c>
      <c r="BH61" s="190">
        <v>5.0489050196850412E-2</v>
      </c>
      <c r="BI61" s="276" t="s">
        <v>601</v>
      </c>
      <c r="BJ61" s="190">
        <v>-0.35091644436795455</v>
      </c>
      <c r="BK61" s="268" t="s">
        <v>601</v>
      </c>
      <c r="BL61" s="190">
        <v>-0.27702443392605858</v>
      </c>
      <c r="BM61" s="268" t="s">
        <v>601</v>
      </c>
      <c r="BN61" s="190">
        <v>-0.3948224497483136</v>
      </c>
      <c r="BO61" s="276" t="s">
        <v>601</v>
      </c>
      <c r="BP61" s="190">
        <v>-0.11269456664078979</v>
      </c>
      <c r="BQ61" s="268" t="s">
        <v>601</v>
      </c>
      <c r="BR61" s="190">
        <v>-0.10804648835010844</v>
      </c>
      <c r="BS61" s="276" t="s">
        <v>601</v>
      </c>
      <c r="BT61" s="136"/>
      <c r="BU61" s="124" t="s">
        <v>151</v>
      </c>
      <c r="BV61" s="190">
        <v>8.9491089245409397E-2</v>
      </c>
      <c r="BW61" s="276" t="s">
        <v>601</v>
      </c>
      <c r="BX61" s="190">
        <v>2.8394579489798986E-2</v>
      </c>
      <c r="BY61" s="276" t="s">
        <v>601</v>
      </c>
      <c r="BZ61" s="190">
        <v>0.2707002935785654</v>
      </c>
      <c r="CA61" s="276" t="s">
        <v>601</v>
      </c>
      <c r="CB61" s="190">
        <v>1.7164006313441515E-2</v>
      </c>
      <c r="CC61" s="276" t="s">
        <v>601</v>
      </c>
      <c r="CD61" s="190">
        <v>0.11411916709233497</v>
      </c>
      <c r="CE61" s="276" t="s">
        <v>601</v>
      </c>
      <c r="CF61" s="190">
        <v>4.6790519939834949E-2</v>
      </c>
      <c r="CG61" s="276" t="s">
        <v>601</v>
      </c>
      <c r="CH61" s="190">
        <v>3.0382995420457175E-2</v>
      </c>
      <c r="CI61" s="276" t="s">
        <v>601</v>
      </c>
      <c r="CJ61" s="190">
        <v>3.4105310042649307E-2</v>
      </c>
      <c r="CK61" s="276" t="s">
        <v>601</v>
      </c>
      <c r="CL61" s="190">
        <v>0.12888116696154139</v>
      </c>
      <c r="CM61" s="276" t="s">
        <v>601</v>
      </c>
      <c r="CN61" s="190">
        <v>1.3880026936407806E-2</v>
      </c>
      <c r="CO61" s="276" t="s">
        <v>601</v>
      </c>
      <c r="CP61" s="190">
        <v>2.7480791902109839E-2</v>
      </c>
      <c r="CQ61" s="276" t="s">
        <v>601</v>
      </c>
      <c r="CR61" s="190">
        <v>0.12073131286708366</v>
      </c>
      <c r="CS61" s="276" t="s">
        <v>601</v>
      </c>
      <c r="CT61" s="190">
        <v>2.6664215759919542E-2</v>
      </c>
      <c r="CU61" s="276" t="s">
        <v>601</v>
      </c>
      <c r="CV61" s="190">
        <v>1.9977835790426262E-2</v>
      </c>
      <c r="CW61" s="276" t="s">
        <v>601</v>
      </c>
      <c r="CX61" s="190">
        <v>3.1236688660019756E-2</v>
      </c>
      <c r="CY61" s="276" t="s">
        <v>601</v>
      </c>
      <c r="CZ61" s="190">
        <v>1</v>
      </c>
      <c r="DA61" s="276" t="s">
        <v>601</v>
      </c>
      <c r="DB61" s="190">
        <v>0.70875981172794222</v>
      </c>
      <c r="DC61" s="276" t="s">
        <v>601</v>
      </c>
      <c r="DD61" s="252"/>
    </row>
    <row r="62" spans="1:108" s="120" customFormat="1" ht="12.75" customHeight="1" x14ac:dyDescent="0.25">
      <c r="A62" s="124" t="s">
        <v>152</v>
      </c>
      <c r="B62" s="82">
        <v>62.710999999999999</v>
      </c>
      <c r="C62" s="276" t="s">
        <v>601</v>
      </c>
      <c r="D62" s="82">
        <v>17.617999999999999</v>
      </c>
      <c r="E62" s="276" t="s">
        <v>601</v>
      </c>
      <c r="F62" s="82">
        <v>207.339</v>
      </c>
      <c r="G62" s="276" t="s">
        <v>601</v>
      </c>
      <c r="H62" s="82">
        <v>13.121</v>
      </c>
      <c r="I62" s="276" t="s">
        <v>601</v>
      </c>
      <c r="J62" s="82">
        <v>70.784000000000006</v>
      </c>
      <c r="K62" s="276" t="s">
        <v>601</v>
      </c>
      <c r="L62" s="82">
        <v>23.704000000000001</v>
      </c>
      <c r="M62" s="276" t="s">
        <v>601</v>
      </c>
      <c r="N62" s="82">
        <v>26.27</v>
      </c>
      <c r="O62" s="276" t="s">
        <v>601</v>
      </c>
      <c r="P62" s="82">
        <v>21.481000000000002</v>
      </c>
      <c r="Q62" s="276" t="s">
        <v>601</v>
      </c>
      <c r="R62" s="82">
        <v>89.944000000000003</v>
      </c>
      <c r="S62" s="276" t="s">
        <v>601</v>
      </c>
      <c r="T62" s="82">
        <v>7.3609999999999998</v>
      </c>
      <c r="U62" s="276" t="s">
        <v>601</v>
      </c>
      <c r="V62" s="82">
        <v>20.245000000000001</v>
      </c>
      <c r="W62" s="276" t="s">
        <v>601</v>
      </c>
      <c r="X62" s="82">
        <v>97.938000000000002</v>
      </c>
      <c r="Y62" s="276" t="s">
        <v>601</v>
      </c>
      <c r="Z62" s="82">
        <v>22.263999999999999</v>
      </c>
      <c r="AA62" s="276" t="s">
        <v>601</v>
      </c>
      <c r="AB62" s="82">
        <v>10.656000000000001</v>
      </c>
      <c r="AC62" s="276" t="s">
        <v>601</v>
      </c>
      <c r="AD62" s="82">
        <v>35.145000000000003</v>
      </c>
      <c r="AE62" s="276" t="s">
        <v>601</v>
      </c>
      <c r="AF62" s="82">
        <v>726.58</v>
      </c>
      <c r="AG62" s="276" t="s">
        <v>601</v>
      </c>
      <c r="AH62" s="82">
        <v>498.37</v>
      </c>
      <c r="AI62" s="276" t="s">
        <v>601</v>
      </c>
      <c r="AJ62" s="251"/>
      <c r="AK62" s="124" t="s">
        <v>152</v>
      </c>
      <c r="AL62" s="190">
        <v>-0.10032422816481114</v>
      </c>
      <c r="AM62" s="268" t="s">
        <v>601</v>
      </c>
      <c r="AN62" s="190">
        <v>-0.23135988831202831</v>
      </c>
      <c r="AO62" s="268" t="s">
        <v>601</v>
      </c>
      <c r="AP62" s="190">
        <v>-7.1228274502777328E-2</v>
      </c>
      <c r="AQ62" s="276" t="s">
        <v>601</v>
      </c>
      <c r="AR62" s="190">
        <v>-0.2188951065603047</v>
      </c>
      <c r="AS62" s="268" t="s">
        <v>601</v>
      </c>
      <c r="AT62" s="190">
        <v>1.2762547931093833E-2</v>
      </c>
      <c r="AU62" s="268" t="s">
        <v>601</v>
      </c>
      <c r="AV62" s="190">
        <v>-0.29728447764733779</v>
      </c>
      <c r="AW62" s="276" t="s">
        <v>601</v>
      </c>
      <c r="AX62" s="190">
        <v>-0.32053901663088735</v>
      </c>
      <c r="AY62" s="268" t="s">
        <v>601</v>
      </c>
      <c r="AZ62" s="190">
        <v>0.31623774509803931</v>
      </c>
      <c r="BA62" s="268" t="s">
        <v>601</v>
      </c>
      <c r="BB62" s="190">
        <v>-0.30610544506333809</v>
      </c>
      <c r="BC62" s="276" t="s">
        <v>601</v>
      </c>
      <c r="BD62" s="190">
        <v>-4.6379064645679563E-2</v>
      </c>
      <c r="BE62" s="268" t="s">
        <v>601</v>
      </c>
      <c r="BF62" s="190">
        <v>4.0446089012231609E-2</v>
      </c>
      <c r="BG62" s="268" t="s">
        <v>601</v>
      </c>
      <c r="BH62" s="190">
        <v>-0.10933066569661688</v>
      </c>
      <c r="BI62" s="276" t="s">
        <v>601</v>
      </c>
      <c r="BJ62" s="190">
        <v>-0.1934210049632287</v>
      </c>
      <c r="BK62" s="268" t="s">
        <v>601</v>
      </c>
      <c r="BL62" s="190">
        <v>-0.22218978102189774</v>
      </c>
      <c r="BM62" s="268" t="s">
        <v>601</v>
      </c>
      <c r="BN62" s="190">
        <v>0.1076617605345269</v>
      </c>
      <c r="BO62" s="276" t="s">
        <v>601</v>
      </c>
      <c r="BP62" s="190">
        <v>-0.12572001333235466</v>
      </c>
      <c r="BQ62" s="268" t="s">
        <v>601</v>
      </c>
      <c r="BR62" s="190">
        <v>-0.15210608158918223</v>
      </c>
      <c r="BS62" s="276" t="s">
        <v>601</v>
      </c>
      <c r="BT62" s="136"/>
      <c r="BU62" s="124" t="s">
        <v>152</v>
      </c>
      <c r="BV62" s="190">
        <v>8.6309835117949846E-2</v>
      </c>
      <c r="BW62" s="276" t="s">
        <v>601</v>
      </c>
      <c r="BX62" s="190">
        <v>2.4247846073384895E-2</v>
      </c>
      <c r="BY62" s="276" t="s">
        <v>601</v>
      </c>
      <c r="BZ62" s="190">
        <v>0.28536293319386713</v>
      </c>
      <c r="CA62" s="276" t="s">
        <v>601</v>
      </c>
      <c r="CB62" s="190">
        <v>1.8058575793443256E-2</v>
      </c>
      <c r="CC62" s="276" t="s">
        <v>601</v>
      </c>
      <c r="CD62" s="190">
        <v>9.7420793305623615E-2</v>
      </c>
      <c r="CE62" s="276" t="s">
        <v>601</v>
      </c>
      <c r="CF62" s="190">
        <v>3.2624074430895426E-2</v>
      </c>
      <c r="CG62" s="276" t="s">
        <v>601</v>
      </c>
      <c r="CH62" s="190">
        <v>3.6155688293099175E-2</v>
      </c>
      <c r="CI62" s="276" t="s">
        <v>601</v>
      </c>
      <c r="CJ62" s="190">
        <v>2.9564535219796857E-2</v>
      </c>
      <c r="CK62" s="276" t="s">
        <v>601</v>
      </c>
      <c r="CL62" s="190">
        <v>0.12379091084257755</v>
      </c>
      <c r="CM62" s="276" t="s">
        <v>601</v>
      </c>
      <c r="CN62" s="190">
        <v>1.013102480112307E-2</v>
      </c>
      <c r="CO62" s="276" t="s">
        <v>601</v>
      </c>
      <c r="CP62" s="190">
        <v>2.7863414902694818E-2</v>
      </c>
      <c r="CQ62" s="276" t="s">
        <v>601</v>
      </c>
      <c r="CR62" s="190">
        <v>0.13479314046629415</v>
      </c>
      <c r="CS62" s="276" t="s">
        <v>601</v>
      </c>
      <c r="CT62" s="190">
        <v>3.0642186682815379E-2</v>
      </c>
      <c r="CU62" s="276" t="s">
        <v>601</v>
      </c>
      <c r="CV62" s="190">
        <v>1.4665969335792343E-2</v>
      </c>
      <c r="CW62" s="276" t="s">
        <v>601</v>
      </c>
      <c r="CX62" s="190">
        <v>4.8370447851578631E-2</v>
      </c>
      <c r="CY62" s="276" t="s">
        <v>601</v>
      </c>
      <c r="CZ62" s="190">
        <v>1</v>
      </c>
      <c r="DA62" s="276" t="s">
        <v>601</v>
      </c>
      <c r="DB62" s="190">
        <v>0.68591208125739767</v>
      </c>
      <c r="DC62" s="276" t="s">
        <v>601</v>
      </c>
      <c r="DD62" s="252"/>
    </row>
    <row r="63" spans="1:108" s="120" customFormat="1" ht="12.75" customHeight="1" x14ac:dyDescent="0.25">
      <c r="A63" s="124" t="s">
        <v>153</v>
      </c>
      <c r="B63" s="82">
        <v>69.081999999999994</v>
      </c>
      <c r="C63" s="276" t="s">
        <v>601</v>
      </c>
      <c r="D63" s="82">
        <v>19.489000000000001</v>
      </c>
      <c r="E63" s="276" t="s">
        <v>601</v>
      </c>
      <c r="F63" s="82">
        <v>225.92099999999999</v>
      </c>
      <c r="G63" s="276" t="s">
        <v>601</v>
      </c>
      <c r="H63" s="82">
        <v>15.678000000000001</v>
      </c>
      <c r="I63" s="276" t="s">
        <v>601</v>
      </c>
      <c r="J63" s="82">
        <v>96.165000000000006</v>
      </c>
      <c r="K63" s="276" t="s">
        <v>601</v>
      </c>
      <c r="L63" s="82">
        <v>25.998000000000001</v>
      </c>
      <c r="M63" s="276" t="s">
        <v>601</v>
      </c>
      <c r="N63" s="82">
        <v>31.417000000000002</v>
      </c>
      <c r="O63" s="276" t="s">
        <v>601</v>
      </c>
      <c r="P63" s="82">
        <v>14.206</v>
      </c>
      <c r="Q63" s="276" t="s">
        <v>601</v>
      </c>
      <c r="R63" s="82">
        <v>114.146</v>
      </c>
      <c r="S63" s="276" t="s">
        <v>601</v>
      </c>
      <c r="T63" s="82">
        <v>5.2939999999999996</v>
      </c>
      <c r="U63" s="276" t="s">
        <v>601</v>
      </c>
      <c r="V63" s="82">
        <v>26.276</v>
      </c>
      <c r="W63" s="276" t="s">
        <v>601</v>
      </c>
      <c r="X63" s="82">
        <v>110.02</v>
      </c>
      <c r="Y63" s="276" t="s">
        <v>601</v>
      </c>
      <c r="Z63" s="82">
        <v>22.372</v>
      </c>
      <c r="AA63" s="276" t="s">
        <v>601</v>
      </c>
      <c r="AB63" s="82">
        <v>22.204999999999998</v>
      </c>
      <c r="AC63" s="276" t="s">
        <v>601</v>
      </c>
      <c r="AD63" s="82">
        <v>29.030999999999999</v>
      </c>
      <c r="AE63" s="276" t="s">
        <v>601</v>
      </c>
      <c r="AF63" s="82">
        <v>827.29899999999998</v>
      </c>
      <c r="AG63" s="276" t="s">
        <v>601</v>
      </c>
      <c r="AH63" s="82">
        <v>582.21799999999996</v>
      </c>
      <c r="AI63" s="276" t="s">
        <v>601</v>
      </c>
      <c r="AJ63" s="251"/>
      <c r="AK63" s="124" t="s">
        <v>153</v>
      </c>
      <c r="AL63" s="190">
        <v>-0.34132341723874909</v>
      </c>
      <c r="AM63" s="268" t="s">
        <v>601</v>
      </c>
      <c r="AN63" s="190">
        <v>-0.32091710512561417</v>
      </c>
      <c r="AO63" s="268" t="s">
        <v>601</v>
      </c>
      <c r="AP63" s="190">
        <v>-0.19417822022321221</v>
      </c>
      <c r="AQ63" s="276" t="s">
        <v>601</v>
      </c>
      <c r="AR63" s="190">
        <v>-0.27966919365954512</v>
      </c>
      <c r="AS63" s="268" t="s">
        <v>601</v>
      </c>
      <c r="AT63" s="190">
        <v>-0.15237280964637021</v>
      </c>
      <c r="AU63" s="268" t="s">
        <v>601</v>
      </c>
      <c r="AV63" s="190">
        <v>-0.35637362909414994</v>
      </c>
      <c r="AW63" s="276" t="s">
        <v>601</v>
      </c>
      <c r="AX63" s="190">
        <v>-0.26335904710544206</v>
      </c>
      <c r="AY63" s="268" t="s">
        <v>601</v>
      </c>
      <c r="AZ63" s="190">
        <v>-0.24202326325899057</v>
      </c>
      <c r="BA63" s="268" t="s">
        <v>601</v>
      </c>
      <c r="BB63" s="190">
        <v>-0.24206346571403908</v>
      </c>
      <c r="BC63" s="276" t="s">
        <v>601</v>
      </c>
      <c r="BD63" s="190">
        <v>-0.26665743177725454</v>
      </c>
      <c r="BE63" s="268" t="s">
        <v>601</v>
      </c>
      <c r="BF63" s="190">
        <v>-0.26253157451585746</v>
      </c>
      <c r="BG63" s="268" t="s">
        <v>601</v>
      </c>
      <c r="BH63" s="190">
        <v>-0.15349044772214912</v>
      </c>
      <c r="BI63" s="276" t="s">
        <v>601</v>
      </c>
      <c r="BJ63" s="190">
        <v>0.23261707988980726</v>
      </c>
      <c r="BK63" s="268" t="s">
        <v>601</v>
      </c>
      <c r="BL63" s="190">
        <v>1.9653763144601977E-2</v>
      </c>
      <c r="BM63" s="268" t="s">
        <v>601</v>
      </c>
      <c r="BN63" s="190">
        <v>-0.28135752654900115</v>
      </c>
      <c r="BO63" s="276" t="s">
        <v>601</v>
      </c>
      <c r="BP63" s="190">
        <v>-0.2155961258574835</v>
      </c>
      <c r="BQ63" s="268" t="s">
        <v>601</v>
      </c>
      <c r="BR63" s="190">
        <v>-0.23496554034965542</v>
      </c>
      <c r="BS63" s="276" t="s">
        <v>601</v>
      </c>
      <c r="BT63" s="136"/>
      <c r="BU63" s="124" t="s">
        <v>153</v>
      </c>
      <c r="BV63" s="190">
        <v>8.3503062375271817E-2</v>
      </c>
      <c r="BW63" s="276" t="s">
        <v>601</v>
      </c>
      <c r="BX63" s="190">
        <v>2.3557383727044273E-2</v>
      </c>
      <c r="BY63" s="276" t="s">
        <v>601</v>
      </c>
      <c r="BZ63" s="190">
        <v>0.27308264605662524</v>
      </c>
      <c r="CA63" s="276" t="s">
        <v>601</v>
      </c>
      <c r="CB63" s="190">
        <v>1.8950826726491874E-2</v>
      </c>
      <c r="CC63" s="276" t="s">
        <v>601</v>
      </c>
      <c r="CD63" s="190">
        <v>0.11623971502443495</v>
      </c>
      <c r="CE63" s="276" t="s">
        <v>601</v>
      </c>
      <c r="CF63" s="190">
        <v>3.1425155838457439E-2</v>
      </c>
      <c r="CG63" s="276" t="s">
        <v>601</v>
      </c>
      <c r="CH63" s="190">
        <v>3.7975387375060288E-2</v>
      </c>
      <c r="CI63" s="276" t="s">
        <v>601</v>
      </c>
      <c r="CJ63" s="190">
        <v>1.7171542574087484E-2</v>
      </c>
      <c r="CK63" s="276" t="s">
        <v>601</v>
      </c>
      <c r="CL63" s="190">
        <v>0.13797429949752146</v>
      </c>
      <c r="CM63" s="276" t="s">
        <v>601</v>
      </c>
      <c r="CN63" s="190">
        <v>6.3991374339869862E-3</v>
      </c>
      <c r="CO63" s="276" t="s">
        <v>601</v>
      </c>
      <c r="CP63" s="190">
        <v>3.1761189122675115E-2</v>
      </c>
      <c r="CQ63" s="276" t="s">
        <v>601</v>
      </c>
      <c r="CR63" s="190">
        <v>0.13298698535837708</v>
      </c>
      <c r="CS63" s="276" t="s">
        <v>601</v>
      </c>
      <c r="CT63" s="190">
        <v>2.7042218109776514E-2</v>
      </c>
      <c r="CU63" s="276" t="s">
        <v>601</v>
      </c>
      <c r="CV63" s="190">
        <v>2.6840356388681721E-2</v>
      </c>
      <c r="CW63" s="276" t="s">
        <v>601</v>
      </c>
      <c r="CX63" s="190">
        <v>3.5091303144328713E-2</v>
      </c>
      <c r="CY63" s="276" t="s">
        <v>601</v>
      </c>
      <c r="CZ63" s="190">
        <v>1</v>
      </c>
      <c r="DA63" s="276" t="s">
        <v>601</v>
      </c>
      <c r="DB63" s="190">
        <v>0.70375764989441536</v>
      </c>
      <c r="DC63" s="276" t="s">
        <v>601</v>
      </c>
      <c r="DD63" s="252"/>
    </row>
    <row r="64" spans="1:108" s="116" customFormat="1" ht="12.75" customHeight="1" x14ac:dyDescent="0.25">
      <c r="A64" s="124" t="s">
        <v>154</v>
      </c>
      <c r="B64" s="82">
        <v>104.19799999999999</v>
      </c>
      <c r="C64" s="276" t="s">
        <v>601</v>
      </c>
      <c r="D64" s="82">
        <v>33.56</v>
      </c>
      <c r="E64" s="276" t="s">
        <v>601</v>
      </c>
      <c r="F64" s="82">
        <v>391.95</v>
      </c>
      <c r="G64" s="276" t="s">
        <v>601</v>
      </c>
      <c r="H64" s="82">
        <v>19.553000000000001</v>
      </c>
      <c r="I64" s="276" t="s">
        <v>601</v>
      </c>
      <c r="J64" s="82">
        <v>130.56700000000001</v>
      </c>
      <c r="K64" s="276" t="s">
        <v>601</v>
      </c>
      <c r="L64" s="82">
        <v>55.707999999999998</v>
      </c>
      <c r="M64" s="276" t="s">
        <v>601</v>
      </c>
      <c r="N64" s="82">
        <v>49.034999999999997</v>
      </c>
      <c r="O64" s="276" t="s">
        <v>601</v>
      </c>
      <c r="P64" s="82">
        <v>19.062000000000001</v>
      </c>
      <c r="Q64" s="276" t="s">
        <v>601</v>
      </c>
      <c r="R64" s="82">
        <v>155.74799999999999</v>
      </c>
      <c r="S64" s="276" t="s">
        <v>601</v>
      </c>
      <c r="T64" s="82">
        <v>6.1689999999999996</v>
      </c>
      <c r="U64" s="276" t="s">
        <v>601</v>
      </c>
      <c r="V64" s="82">
        <v>31.271000000000001</v>
      </c>
      <c r="W64" s="276" t="s">
        <v>601</v>
      </c>
      <c r="X64" s="82">
        <v>124.23</v>
      </c>
      <c r="Y64" s="276" t="s">
        <v>601</v>
      </c>
      <c r="Z64" s="82">
        <v>31.940999999999999</v>
      </c>
      <c r="AA64" s="276" t="s">
        <v>601</v>
      </c>
      <c r="AB64" s="82">
        <v>36.631</v>
      </c>
      <c r="AC64" s="276" t="s">
        <v>601</v>
      </c>
      <c r="AD64" s="82">
        <v>35.311</v>
      </c>
      <c r="AE64" s="276" t="s">
        <v>601</v>
      </c>
      <c r="AF64" s="82">
        <v>1224.933</v>
      </c>
      <c r="AG64" s="276" t="s">
        <v>601</v>
      </c>
      <c r="AH64" s="82">
        <v>920.76599999999996</v>
      </c>
      <c r="AI64" s="276" t="s">
        <v>601</v>
      </c>
      <c r="AJ64" s="251"/>
      <c r="AK64" s="124" t="s">
        <v>154</v>
      </c>
      <c r="AL64" s="190">
        <v>-1.703709293988917E-2</v>
      </c>
      <c r="AM64" s="268" t="s">
        <v>601</v>
      </c>
      <c r="AN64" s="190">
        <v>3.3060395247183565E-2</v>
      </c>
      <c r="AO64" s="268" t="s">
        <v>601</v>
      </c>
      <c r="AP64" s="190">
        <v>-1.3711660069602621E-2</v>
      </c>
      <c r="AQ64" s="276" t="s">
        <v>601</v>
      </c>
      <c r="AR64" s="190">
        <v>7.8607678729037997E-2</v>
      </c>
      <c r="AS64" s="268" t="s">
        <v>601</v>
      </c>
      <c r="AT64" s="190">
        <v>-9.5053861326049611E-3</v>
      </c>
      <c r="AU64" s="268" t="s">
        <v>601</v>
      </c>
      <c r="AV64" s="190">
        <v>1.6476598850469825E-2</v>
      </c>
      <c r="AW64" s="276" t="s">
        <v>601</v>
      </c>
      <c r="AX64" s="190">
        <v>8.494097322199759E-3</v>
      </c>
      <c r="AY64" s="268" t="s">
        <v>601</v>
      </c>
      <c r="AZ64" s="190">
        <v>-6.0892698788057802E-2</v>
      </c>
      <c r="BA64" s="268" t="s">
        <v>601</v>
      </c>
      <c r="BB64" s="190">
        <v>-9.2811127549772249E-2</v>
      </c>
      <c r="BC64" s="276" t="s">
        <v>601</v>
      </c>
      <c r="BD64" s="190">
        <v>-0.23337889896855982</v>
      </c>
      <c r="BE64" s="268" t="s">
        <v>601</v>
      </c>
      <c r="BF64" s="190">
        <v>-2.7612798905438544E-2</v>
      </c>
      <c r="BG64" s="268" t="s">
        <v>601</v>
      </c>
      <c r="BH64" s="190">
        <v>-0.12388219695901147</v>
      </c>
      <c r="BI64" s="276" t="s">
        <v>601</v>
      </c>
      <c r="BJ64" s="190">
        <v>3.6910790806388795E-2</v>
      </c>
      <c r="BK64" s="268" t="s">
        <v>601</v>
      </c>
      <c r="BL64" s="190">
        <v>0.65736132476698939</v>
      </c>
      <c r="BM64" s="268" t="s">
        <v>601</v>
      </c>
      <c r="BN64" s="190">
        <v>-0.14353974144412912</v>
      </c>
      <c r="BO64" s="276" t="s">
        <v>601</v>
      </c>
      <c r="BP64" s="190">
        <v>-2.5806795389149838E-2</v>
      </c>
      <c r="BQ64" s="268" t="s">
        <v>601</v>
      </c>
      <c r="BR64" s="190">
        <v>-2.3389455865288952E-2</v>
      </c>
      <c r="BS64" s="276" t="s">
        <v>601</v>
      </c>
      <c r="BT64" s="115"/>
      <c r="BU64" s="124" t="s">
        <v>154</v>
      </c>
      <c r="BV64" s="190">
        <v>8.5064244330098043E-2</v>
      </c>
      <c r="BW64" s="276" t="s">
        <v>601</v>
      </c>
      <c r="BX64" s="190">
        <v>2.7397416838308708E-2</v>
      </c>
      <c r="BY64" s="276" t="s">
        <v>601</v>
      </c>
      <c r="BZ64" s="190">
        <v>0.31997668443906729</v>
      </c>
      <c r="CA64" s="276" t="s">
        <v>601</v>
      </c>
      <c r="CB64" s="190">
        <v>1.5962505704393629E-2</v>
      </c>
      <c r="CC64" s="276" t="s">
        <v>601</v>
      </c>
      <c r="CD64" s="190">
        <v>0.10659113600498966</v>
      </c>
      <c r="CE64" s="276" t="s">
        <v>601</v>
      </c>
      <c r="CF64" s="190">
        <v>4.5478405757702664E-2</v>
      </c>
      <c r="CG64" s="276" t="s">
        <v>601</v>
      </c>
      <c r="CH64" s="190">
        <v>4.0030760866104513E-2</v>
      </c>
      <c r="CI64" s="276" t="s">
        <v>601</v>
      </c>
      <c r="CJ64" s="190">
        <v>1.5561667454464858E-2</v>
      </c>
      <c r="CK64" s="276" t="s">
        <v>601</v>
      </c>
      <c r="CL64" s="190">
        <v>0.12714817871671347</v>
      </c>
      <c r="CM64" s="276" t="s">
        <v>601</v>
      </c>
      <c r="CN64" s="190">
        <v>5.0361938163148512E-3</v>
      </c>
      <c r="CO64" s="276" t="s">
        <v>601</v>
      </c>
      <c r="CP64" s="190">
        <v>2.5528743204730382E-2</v>
      </c>
      <c r="CQ64" s="276" t="s">
        <v>601</v>
      </c>
      <c r="CR64" s="190">
        <v>0.10141779183024704</v>
      </c>
      <c r="CS64" s="276" t="s">
        <v>601</v>
      </c>
      <c r="CT64" s="190">
        <v>2.6075711896079212E-2</v>
      </c>
      <c r="CU64" s="276" t="s">
        <v>601</v>
      </c>
      <c r="CV64" s="190">
        <v>2.9904492735521045E-2</v>
      </c>
      <c r="CW64" s="276" t="s">
        <v>601</v>
      </c>
      <c r="CX64" s="190">
        <v>2.8826882776445732E-2</v>
      </c>
      <c r="CY64" s="276" t="s">
        <v>601</v>
      </c>
      <c r="CZ64" s="190">
        <v>1</v>
      </c>
      <c r="DA64" s="276" t="s">
        <v>601</v>
      </c>
      <c r="DB64" s="190">
        <v>0.75168682695298439</v>
      </c>
      <c r="DC64" s="276" t="s">
        <v>601</v>
      </c>
      <c r="DD64" s="253"/>
    </row>
    <row r="65" spans="1:108" s="150" customFormat="1" ht="12.75" customHeight="1" x14ac:dyDescent="0.25">
      <c r="A65" s="124" t="s">
        <v>155</v>
      </c>
      <c r="B65" s="82">
        <v>106.58</v>
      </c>
      <c r="C65" s="276" t="s">
        <v>601</v>
      </c>
      <c r="D65" s="82">
        <v>35.832999999999998</v>
      </c>
      <c r="E65" s="276" t="s">
        <v>601</v>
      </c>
      <c r="F65" s="82">
        <v>426.71499999999997</v>
      </c>
      <c r="G65" s="276" t="s">
        <v>601</v>
      </c>
      <c r="H65" s="82">
        <v>28.504000000000001</v>
      </c>
      <c r="I65" s="276" t="s">
        <v>601</v>
      </c>
      <c r="J65" s="82">
        <v>92.924999999999997</v>
      </c>
      <c r="K65" s="276" t="s">
        <v>601</v>
      </c>
      <c r="L65" s="82">
        <v>64.597999999999999</v>
      </c>
      <c r="M65" s="276" t="s">
        <v>601</v>
      </c>
      <c r="N65" s="82">
        <v>55.838999999999999</v>
      </c>
      <c r="O65" s="276" t="s">
        <v>601</v>
      </c>
      <c r="P65" s="82">
        <v>22.04</v>
      </c>
      <c r="Q65" s="276" t="s">
        <v>601</v>
      </c>
      <c r="R65" s="82">
        <v>186.24</v>
      </c>
      <c r="S65" s="276" t="s">
        <v>601</v>
      </c>
      <c r="T65" s="82">
        <v>11.288</v>
      </c>
      <c r="U65" s="276" t="s">
        <v>601</v>
      </c>
      <c r="V65" s="82">
        <v>27.914000000000001</v>
      </c>
      <c r="W65" s="276" t="s">
        <v>601</v>
      </c>
      <c r="X65" s="82">
        <v>97.519000000000005</v>
      </c>
      <c r="Y65" s="276" t="s">
        <v>601</v>
      </c>
      <c r="Z65" s="82">
        <v>36.136000000000003</v>
      </c>
      <c r="AA65" s="276" t="s">
        <v>601</v>
      </c>
      <c r="AB65" s="82">
        <v>32.26</v>
      </c>
      <c r="AC65" s="276" t="s">
        <v>601</v>
      </c>
      <c r="AD65" s="82">
        <v>38.034999999999997</v>
      </c>
      <c r="AE65" s="276" t="s">
        <v>601</v>
      </c>
      <c r="AF65" s="82">
        <v>1262.4259999999999</v>
      </c>
      <c r="AG65" s="276" t="s">
        <v>601</v>
      </c>
      <c r="AH65" s="82">
        <v>968.73</v>
      </c>
      <c r="AI65" s="276" t="s">
        <v>601</v>
      </c>
      <c r="AJ65" s="254"/>
      <c r="AK65" s="124" t="s">
        <v>155</v>
      </c>
      <c r="AL65" s="190">
        <v>-0.27638859656865072</v>
      </c>
      <c r="AM65" s="268" t="s">
        <v>601</v>
      </c>
      <c r="AN65" s="190">
        <v>-6.8038180446825663E-2</v>
      </c>
      <c r="AO65" s="268" t="s">
        <v>601</v>
      </c>
      <c r="AP65" s="190">
        <v>-0.12848964620006664</v>
      </c>
      <c r="AQ65" s="276" t="s">
        <v>601</v>
      </c>
      <c r="AR65" s="190">
        <v>-9.5082383567732229E-2</v>
      </c>
      <c r="AS65" s="268" t="s">
        <v>601</v>
      </c>
      <c r="AT65" s="190">
        <v>-6.6071015789103391E-2</v>
      </c>
      <c r="AU65" s="268" t="s">
        <v>601</v>
      </c>
      <c r="AV65" s="190">
        <v>-1.6743279856312132E-2</v>
      </c>
      <c r="AW65" s="276" t="s">
        <v>601</v>
      </c>
      <c r="AX65" s="190">
        <v>-1.7386101677019719E-2</v>
      </c>
      <c r="AY65" s="268" t="s">
        <v>601</v>
      </c>
      <c r="AZ65" s="190">
        <v>0.27156291467143606</v>
      </c>
      <c r="BA65" s="268" t="s">
        <v>601</v>
      </c>
      <c r="BB65" s="190">
        <v>-0.21314799949300769</v>
      </c>
      <c r="BC65" s="276" t="s">
        <v>601</v>
      </c>
      <c r="BD65" s="190">
        <v>-0.23148148148148148</v>
      </c>
      <c r="BE65" s="268" t="s">
        <v>601</v>
      </c>
      <c r="BF65" s="190">
        <v>-0.24456712944169301</v>
      </c>
      <c r="BG65" s="268" t="s">
        <v>601</v>
      </c>
      <c r="BH65" s="190">
        <v>-0.24115042526204378</v>
      </c>
      <c r="BI65" s="276" t="s">
        <v>601</v>
      </c>
      <c r="BJ65" s="190">
        <v>-0.20855052783739975</v>
      </c>
      <c r="BK65" s="268" t="s">
        <v>601</v>
      </c>
      <c r="BL65" s="190">
        <v>0.36932806995203515</v>
      </c>
      <c r="BM65" s="268" t="s">
        <v>601</v>
      </c>
      <c r="BN65" s="190">
        <v>0.25127479685495274</v>
      </c>
      <c r="BO65" s="276" t="s">
        <v>601</v>
      </c>
      <c r="BP65" s="190">
        <v>-0.13690542116698595</v>
      </c>
      <c r="BQ65" s="268" t="s">
        <v>601</v>
      </c>
      <c r="BR65" s="190">
        <v>-0.14580024848357126</v>
      </c>
      <c r="BS65" s="276" t="s">
        <v>601</v>
      </c>
      <c r="BT65" s="149"/>
      <c r="BU65" s="124" t="s">
        <v>155</v>
      </c>
      <c r="BV65" s="190">
        <v>8.4424750440817917E-2</v>
      </c>
      <c r="BW65" s="276" t="s">
        <v>601</v>
      </c>
      <c r="BX65" s="190">
        <v>2.8384237967215505E-2</v>
      </c>
      <c r="BY65" s="276" t="s">
        <v>601</v>
      </c>
      <c r="BZ65" s="190">
        <v>0.3380118913900696</v>
      </c>
      <c r="CA65" s="276" t="s">
        <v>601</v>
      </c>
      <c r="CB65" s="190">
        <v>2.2578749170248397E-2</v>
      </c>
      <c r="CC65" s="276" t="s">
        <v>601</v>
      </c>
      <c r="CD65" s="190">
        <v>7.360827486125919E-2</v>
      </c>
      <c r="CE65" s="276" t="s">
        <v>601</v>
      </c>
      <c r="CF65" s="190">
        <v>5.116973192884177E-2</v>
      </c>
      <c r="CG65" s="276" t="s">
        <v>601</v>
      </c>
      <c r="CH65" s="190">
        <v>4.423150347030242E-2</v>
      </c>
      <c r="CI65" s="276" t="s">
        <v>601</v>
      </c>
      <c r="CJ65" s="190">
        <v>1.7458449049686874E-2</v>
      </c>
      <c r="CK65" s="276" t="s">
        <v>601</v>
      </c>
      <c r="CL65" s="190">
        <v>0.14752547872112901</v>
      </c>
      <c r="CM65" s="276" t="s">
        <v>601</v>
      </c>
      <c r="CN65" s="190">
        <v>8.9415141956835503E-3</v>
      </c>
      <c r="CO65" s="276" t="s">
        <v>601</v>
      </c>
      <c r="CP65" s="190">
        <v>2.2111395044145166E-2</v>
      </c>
      <c r="CQ65" s="276" t="s">
        <v>601</v>
      </c>
      <c r="CR65" s="190">
        <v>7.724730003976471E-2</v>
      </c>
      <c r="CS65" s="276" t="s">
        <v>601</v>
      </c>
      <c r="CT65" s="190">
        <v>2.862425203536683E-2</v>
      </c>
      <c r="CU65" s="276" t="s">
        <v>601</v>
      </c>
      <c r="CV65" s="190">
        <v>2.5553973064559823E-2</v>
      </c>
      <c r="CW65" s="276" t="s">
        <v>601</v>
      </c>
      <c r="CX65" s="190">
        <v>3.0128498620909265E-2</v>
      </c>
      <c r="CY65" s="276" t="s">
        <v>601</v>
      </c>
      <c r="CZ65" s="190">
        <v>1</v>
      </c>
      <c r="DA65" s="276" t="s">
        <v>601</v>
      </c>
      <c r="DB65" s="190">
        <v>0.76735586877963546</v>
      </c>
      <c r="DC65" s="276" t="s">
        <v>601</v>
      </c>
      <c r="DD65" s="255"/>
    </row>
    <row r="66" spans="1:108" s="120" customFormat="1" ht="12.75" customHeight="1" x14ac:dyDescent="0.25">
      <c r="A66" s="124" t="s">
        <v>156</v>
      </c>
      <c r="B66" s="82">
        <v>122.974</v>
      </c>
      <c r="C66" s="276" t="s">
        <v>601</v>
      </c>
      <c r="D66" s="82">
        <v>44.582000000000001</v>
      </c>
      <c r="E66" s="276" t="s">
        <v>601</v>
      </c>
      <c r="F66" s="82">
        <v>334.13400000000001</v>
      </c>
      <c r="G66" s="276" t="s">
        <v>601</v>
      </c>
      <c r="H66" s="82">
        <v>29.084</v>
      </c>
      <c r="I66" s="276" t="s">
        <v>601</v>
      </c>
      <c r="J66" s="82">
        <v>93.215000000000003</v>
      </c>
      <c r="K66" s="276" t="s">
        <v>601</v>
      </c>
      <c r="L66" s="82">
        <v>67.224000000000004</v>
      </c>
      <c r="M66" s="276" t="s">
        <v>601</v>
      </c>
      <c r="N66" s="82">
        <v>61.750999999999998</v>
      </c>
      <c r="O66" s="276" t="s">
        <v>601</v>
      </c>
      <c r="P66" s="82">
        <v>27.565000000000001</v>
      </c>
      <c r="Q66" s="276" t="s">
        <v>601</v>
      </c>
      <c r="R66" s="82">
        <v>202.68100000000001</v>
      </c>
      <c r="S66" s="276" t="s">
        <v>601</v>
      </c>
      <c r="T66" s="82">
        <v>41.189</v>
      </c>
      <c r="U66" s="276" t="s">
        <v>601</v>
      </c>
      <c r="V66" s="82">
        <v>28.109000000000002</v>
      </c>
      <c r="W66" s="276" t="s">
        <v>601</v>
      </c>
      <c r="X66" s="82">
        <v>104.90900000000001</v>
      </c>
      <c r="Y66" s="276" t="s">
        <v>601</v>
      </c>
      <c r="Z66" s="82">
        <v>42.326000000000001</v>
      </c>
      <c r="AA66" s="276" t="s">
        <v>601</v>
      </c>
      <c r="AB66" s="82">
        <v>29.238</v>
      </c>
      <c r="AC66" s="276" t="s">
        <v>601</v>
      </c>
      <c r="AD66" s="82">
        <v>40.328000000000003</v>
      </c>
      <c r="AE66" s="276" t="s">
        <v>601</v>
      </c>
      <c r="AF66" s="82">
        <v>1269.309</v>
      </c>
      <c r="AG66" s="276" t="s">
        <v>601</v>
      </c>
      <c r="AH66" s="82">
        <v>926.56100000000004</v>
      </c>
      <c r="AI66" s="276" t="s">
        <v>601</v>
      </c>
      <c r="AJ66" s="251"/>
      <c r="AK66" s="124" t="s">
        <v>156</v>
      </c>
      <c r="AL66" s="190">
        <v>-0.15810444450529895</v>
      </c>
      <c r="AM66" s="268" t="s">
        <v>601</v>
      </c>
      <c r="AN66" s="190">
        <v>-0.16491214925261308</v>
      </c>
      <c r="AO66" s="268" t="s">
        <v>601</v>
      </c>
      <c r="AP66" s="190">
        <v>-0.18682800278411879</v>
      </c>
      <c r="AQ66" s="276" t="s">
        <v>601</v>
      </c>
      <c r="AR66" s="190">
        <v>-0.1189870350175694</v>
      </c>
      <c r="AS66" s="268" t="s">
        <v>601</v>
      </c>
      <c r="AT66" s="190">
        <v>-0.21008923199471219</v>
      </c>
      <c r="AU66" s="268" t="s">
        <v>601</v>
      </c>
      <c r="AV66" s="190">
        <v>-7.8062427999341613E-2</v>
      </c>
      <c r="AW66" s="276" t="s">
        <v>601</v>
      </c>
      <c r="AX66" s="190">
        <v>-0.1283278281245589</v>
      </c>
      <c r="AY66" s="268" t="s">
        <v>601</v>
      </c>
      <c r="AZ66" s="190">
        <v>0.14667831440575729</v>
      </c>
      <c r="BA66" s="268" t="s">
        <v>601</v>
      </c>
      <c r="BB66" s="190">
        <v>-0.14838842506418148</v>
      </c>
      <c r="BC66" s="276" t="s">
        <v>601</v>
      </c>
      <c r="BD66" s="190">
        <v>0.15184988394530047</v>
      </c>
      <c r="BE66" s="268" t="s">
        <v>601</v>
      </c>
      <c r="BF66" s="190">
        <v>-0.1050654271068801</v>
      </c>
      <c r="BG66" s="268" t="s">
        <v>601</v>
      </c>
      <c r="BH66" s="190">
        <v>-0.26572878390201221</v>
      </c>
      <c r="BI66" s="276" t="s">
        <v>601</v>
      </c>
      <c r="BJ66" s="190">
        <v>-0.1236490123814651</v>
      </c>
      <c r="BK66" s="268" t="s">
        <v>601</v>
      </c>
      <c r="BL66" s="190">
        <v>-6.3604919292851669E-2</v>
      </c>
      <c r="BM66" s="268" t="s">
        <v>601</v>
      </c>
      <c r="BN66" s="190">
        <v>-0.14856961891692175</v>
      </c>
      <c r="BO66" s="276" t="s">
        <v>601</v>
      </c>
      <c r="BP66" s="190">
        <v>-0.15610065820091748</v>
      </c>
      <c r="BQ66" s="268" t="s">
        <v>601</v>
      </c>
      <c r="BR66" s="190">
        <v>-0.16534908901576229</v>
      </c>
      <c r="BS66" s="276" t="s">
        <v>601</v>
      </c>
      <c r="BT66" s="136"/>
      <c r="BU66" s="124" t="s">
        <v>156</v>
      </c>
      <c r="BV66" s="190">
        <v>9.6882634567311832E-2</v>
      </c>
      <c r="BW66" s="276" t="s">
        <v>601</v>
      </c>
      <c r="BX66" s="190">
        <v>3.5123047264298921E-2</v>
      </c>
      <c r="BY66" s="276" t="s">
        <v>601</v>
      </c>
      <c r="BZ66" s="190">
        <v>0.26324086569936872</v>
      </c>
      <c r="CA66" s="276" t="s">
        <v>601</v>
      </c>
      <c r="CB66" s="190">
        <v>2.2913254376987796E-2</v>
      </c>
      <c r="CC66" s="276" t="s">
        <v>601</v>
      </c>
      <c r="CD66" s="190">
        <v>7.3437594785824414E-2</v>
      </c>
      <c r="CE66" s="276" t="s">
        <v>601</v>
      </c>
      <c r="CF66" s="190">
        <v>5.2961099306788183E-2</v>
      </c>
      <c r="CG66" s="276" t="s">
        <v>601</v>
      </c>
      <c r="CH66" s="190">
        <v>4.8649304464082423E-2</v>
      </c>
      <c r="CI66" s="276" t="s">
        <v>601</v>
      </c>
      <c r="CJ66" s="190">
        <v>2.1716540259306444E-2</v>
      </c>
      <c r="CK66" s="276" t="s">
        <v>601</v>
      </c>
      <c r="CL66" s="190">
        <v>0.15967821862131287</v>
      </c>
      <c r="CM66" s="276" t="s">
        <v>601</v>
      </c>
      <c r="CN66" s="190">
        <v>3.2449939297680863E-2</v>
      </c>
      <c r="CO66" s="276" t="s">
        <v>601</v>
      </c>
      <c r="CP66" s="190">
        <v>2.2145119903821689E-2</v>
      </c>
      <c r="CQ66" s="276" t="s">
        <v>601</v>
      </c>
      <c r="CR66" s="190">
        <v>8.2650481482444388E-2</v>
      </c>
      <c r="CS66" s="276" t="s">
        <v>601</v>
      </c>
      <c r="CT66" s="190">
        <v>3.334570226792688E-2</v>
      </c>
      <c r="CU66" s="276" t="s">
        <v>601</v>
      </c>
      <c r="CV66" s="190">
        <v>2.3034580232236593E-2</v>
      </c>
      <c r="CW66" s="276" t="s">
        <v>601</v>
      </c>
      <c r="CX66" s="190">
        <v>3.1771617470608027E-2</v>
      </c>
      <c r="CY66" s="276" t="s">
        <v>601</v>
      </c>
      <c r="CZ66" s="190">
        <v>1</v>
      </c>
      <c r="DA66" s="276" t="s">
        <v>601</v>
      </c>
      <c r="DB66" s="190">
        <v>0.72997276470898742</v>
      </c>
      <c r="DC66" s="276" t="s">
        <v>601</v>
      </c>
      <c r="DD66" s="252"/>
    </row>
    <row r="67" spans="1:108" s="120" customFormat="1" ht="12.75" customHeight="1" x14ac:dyDescent="0.25">
      <c r="A67" s="124" t="s">
        <v>157</v>
      </c>
      <c r="B67" s="82">
        <v>86.44</v>
      </c>
      <c r="C67" s="276" t="s">
        <v>601</v>
      </c>
      <c r="D67" s="82">
        <v>105.608</v>
      </c>
      <c r="E67" s="276" t="s">
        <v>601</v>
      </c>
      <c r="F67" s="82">
        <v>519.928</v>
      </c>
      <c r="G67" s="276" t="s">
        <v>601</v>
      </c>
      <c r="H67" s="82">
        <v>27.079000000000001</v>
      </c>
      <c r="I67" s="276" t="s">
        <v>601</v>
      </c>
      <c r="J67" s="82">
        <v>120.005</v>
      </c>
      <c r="K67" s="276" t="s">
        <v>601</v>
      </c>
      <c r="L67" s="82">
        <v>139.93299999999999</v>
      </c>
      <c r="M67" s="276" t="s">
        <v>601</v>
      </c>
      <c r="N67" s="82">
        <v>80.77</v>
      </c>
      <c r="O67" s="276" t="s">
        <v>601</v>
      </c>
      <c r="P67" s="82">
        <v>22.388999999999999</v>
      </c>
      <c r="Q67" s="276" t="s">
        <v>601</v>
      </c>
      <c r="R67" s="82">
        <v>180.62700000000001</v>
      </c>
      <c r="S67" s="276" t="s">
        <v>601</v>
      </c>
      <c r="T67" s="82">
        <v>52.243000000000002</v>
      </c>
      <c r="U67" s="276" t="s">
        <v>601</v>
      </c>
      <c r="V67" s="82">
        <v>33.497</v>
      </c>
      <c r="W67" s="276" t="s">
        <v>601</v>
      </c>
      <c r="X67" s="82">
        <v>134.88999999999999</v>
      </c>
      <c r="Y67" s="276" t="s">
        <v>601</v>
      </c>
      <c r="Z67" s="82">
        <v>44.043999999999997</v>
      </c>
      <c r="AA67" s="276" t="s">
        <v>601</v>
      </c>
      <c r="AB67" s="82">
        <v>56.689</v>
      </c>
      <c r="AC67" s="276" t="s">
        <v>601</v>
      </c>
      <c r="AD67" s="82">
        <v>45.231999999999999</v>
      </c>
      <c r="AE67" s="276" t="s">
        <v>601</v>
      </c>
      <c r="AF67" s="82">
        <v>1649.3720000000001</v>
      </c>
      <c r="AG67" s="276" t="s">
        <v>601</v>
      </c>
      <c r="AH67" s="82">
        <v>1233.3109999999999</v>
      </c>
      <c r="AI67" s="276" t="s">
        <v>601</v>
      </c>
      <c r="AJ67" s="251"/>
      <c r="AK67" s="124" t="s">
        <v>157</v>
      </c>
      <c r="AL67" s="190">
        <v>-0.43495512455958013</v>
      </c>
      <c r="AM67" s="268" t="s">
        <v>601</v>
      </c>
      <c r="AN67" s="190">
        <v>-4.5808434030198695E-3</v>
      </c>
      <c r="AO67" s="268" t="s">
        <v>601</v>
      </c>
      <c r="AP67" s="190">
        <v>3.4629054019095502E-2</v>
      </c>
      <c r="AQ67" s="276" t="s">
        <v>601</v>
      </c>
      <c r="AR67" s="190">
        <v>-0.34571242177495348</v>
      </c>
      <c r="AS67" s="268" t="s">
        <v>601</v>
      </c>
      <c r="AT67" s="190">
        <v>0.12995866406786996</v>
      </c>
      <c r="AU67" s="268" t="s">
        <v>601</v>
      </c>
      <c r="AV67" s="190">
        <v>-0.16712000999934531</v>
      </c>
      <c r="AW67" s="276" t="s">
        <v>601</v>
      </c>
      <c r="AX67" s="190">
        <v>-6.2307719098645235E-2</v>
      </c>
      <c r="AY67" s="268" t="s">
        <v>601</v>
      </c>
      <c r="AZ67" s="190">
        <v>0.1312717902076701</v>
      </c>
      <c r="BA67" s="268" t="s">
        <v>601</v>
      </c>
      <c r="BB67" s="190">
        <v>-0.29635804801657939</v>
      </c>
      <c r="BC67" s="276" t="s">
        <v>601</v>
      </c>
      <c r="BD67" s="190">
        <v>0.132344972581659</v>
      </c>
      <c r="BE67" s="268" t="s">
        <v>601</v>
      </c>
      <c r="BF67" s="190">
        <v>-0.26128569853346562</v>
      </c>
      <c r="BG67" s="268" t="s">
        <v>601</v>
      </c>
      <c r="BH67" s="190">
        <v>-0.21492509515883099</v>
      </c>
      <c r="BI67" s="276" t="s">
        <v>601</v>
      </c>
      <c r="BJ67" s="190">
        <v>-0.17912589693411618</v>
      </c>
      <c r="BK67" s="268" t="s">
        <v>601</v>
      </c>
      <c r="BL67" s="190">
        <v>0.4370563780166295</v>
      </c>
      <c r="BM67" s="268" t="s">
        <v>601</v>
      </c>
      <c r="BN67" s="190">
        <v>0.19389748191944242</v>
      </c>
      <c r="BO67" s="276" t="s">
        <v>601</v>
      </c>
      <c r="BP67" s="190">
        <v>-0.10072841471659433</v>
      </c>
      <c r="BQ67" s="268" t="s">
        <v>601</v>
      </c>
      <c r="BR67" s="190">
        <v>-0.10542319205775492</v>
      </c>
      <c r="BS67" s="276" t="s">
        <v>601</v>
      </c>
      <c r="BT67" s="136"/>
      <c r="BU67" s="124" t="s">
        <v>157</v>
      </c>
      <c r="BV67" s="190">
        <v>5.2407825523896362E-2</v>
      </c>
      <c r="BW67" s="276" t="s">
        <v>601</v>
      </c>
      <c r="BX67" s="190">
        <v>6.4029218393424889E-2</v>
      </c>
      <c r="BY67" s="276" t="s">
        <v>601</v>
      </c>
      <c r="BZ67" s="190">
        <v>0.31522785642050427</v>
      </c>
      <c r="CA67" s="276" t="s">
        <v>601</v>
      </c>
      <c r="CB67" s="190">
        <v>1.6417763851938799E-2</v>
      </c>
      <c r="CC67" s="276" t="s">
        <v>601</v>
      </c>
      <c r="CD67" s="190">
        <v>7.2757995164220074E-2</v>
      </c>
      <c r="CE67" s="276" t="s">
        <v>601</v>
      </c>
      <c r="CF67" s="190">
        <v>8.4840169470562124E-2</v>
      </c>
      <c r="CG67" s="276" t="s">
        <v>601</v>
      </c>
      <c r="CH67" s="190">
        <v>4.8970153488721767E-2</v>
      </c>
      <c r="CI67" s="276" t="s">
        <v>601</v>
      </c>
      <c r="CJ67" s="190">
        <v>1.3574257353707956E-2</v>
      </c>
      <c r="CK67" s="276" t="s">
        <v>601</v>
      </c>
      <c r="CL67" s="190">
        <v>0.10951259024646956</v>
      </c>
      <c r="CM67" s="276" t="s">
        <v>601</v>
      </c>
      <c r="CN67" s="190">
        <v>3.1674479741380358E-2</v>
      </c>
      <c r="CO67" s="276" t="s">
        <v>601</v>
      </c>
      <c r="CP67" s="190">
        <v>2.0308941827556184E-2</v>
      </c>
      <c r="CQ67" s="276" t="s">
        <v>601</v>
      </c>
      <c r="CR67" s="190">
        <v>8.1782642120758683E-2</v>
      </c>
      <c r="CS67" s="276" t="s">
        <v>601</v>
      </c>
      <c r="CT67" s="190">
        <v>2.670349684607232E-2</v>
      </c>
      <c r="CU67" s="276" t="s">
        <v>601</v>
      </c>
      <c r="CV67" s="190">
        <v>3.4370051146739487E-2</v>
      </c>
      <c r="CW67" s="276" t="s">
        <v>601</v>
      </c>
      <c r="CX67" s="190">
        <v>2.7423770986775571E-2</v>
      </c>
      <c r="CY67" s="276" t="s">
        <v>601</v>
      </c>
      <c r="CZ67" s="190">
        <v>1</v>
      </c>
      <c r="DA67" s="276" t="s">
        <v>601</v>
      </c>
      <c r="DB67" s="190">
        <v>0.74774580870779905</v>
      </c>
      <c r="DC67" s="276" t="s">
        <v>601</v>
      </c>
      <c r="DD67" s="252"/>
    </row>
    <row r="68" spans="1:108" s="120" customFormat="1" ht="12.75" customHeight="1" x14ac:dyDescent="0.25">
      <c r="A68" s="124" t="s">
        <v>158</v>
      </c>
      <c r="B68" s="82">
        <v>136.096</v>
      </c>
      <c r="C68" s="276" t="s">
        <v>601</v>
      </c>
      <c r="D68" s="82">
        <v>70.536000000000001</v>
      </c>
      <c r="E68" s="276" t="s">
        <v>601</v>
      </c>
      <c r="F68" s="82">
        <v>611.29600000000005</v>
      </c>
      <c r="G68" s="276" t="s">
        <v>601</v>
      </c>
      <c r="H68" s="82">
        <v>29.571000000000002</v>
      </c>
      <c r="I68" s="276" t="s">
        <v>601</v>
      </c>
      <c r="J68" s="82">
        <v>150.65299999999999</v>
      </c>
      <c r="K68" s="276" t="s">
        <v>601</v>
      </c>
      <c r="L68" s="82">
        <v>90.98</v>
      </c>
      <c r="M68" s="276" t="s">
        <v>601</v>
      </c>
      <c r="N68" s="82">
        <v>49.466999999999999</v>
      </c>
      <c r="O68" s="276" t="s">
        <v>601</v>
      </c>
      <c r="P68" s="82">
        <v>27.091999999999999</v>
      </c>
      <c r="Q68" s="276" t="s">
        <v>601</v>
      </c>
      <c r="R68" s="82">
        <v>204.58199999999999</v>
      </c>
      <c r="S68" s="276" t="s">
        <v>601</v>
      </c>
      <c r="T68" s="82">
        <v>31.393000000000001</v>
      </c>
      <c r="U68" s="276" t="s">
        <v>601</v>
      </c>
      <c r="V68" s="82">
        <v>28.658999999999999</v>
      </c>
      <c r="W68" s="276" t="s">
        <v>601</v>
      </c>
      <c r="X68" s="82">
        <v>133.56299999999999</v>
      </c>
      <c r="Y68" s="276" t="s">
        <v>601</v>
      </c>
      <c r="Z68" s="82">
        <v>42.936</v>
      </c>
      <c r="AA68" s="276" t="s">
        <v>601</v>
      </c>
      <c r="AB68" s="82">
        <v>34.823</v>
      </c>
      <c r="AC68" s="276" t="s">
        <v>601</v>
      </c>
      <c r="AD68" s="82">
        <v>43.567</v>
      </c>
      <c r="AE68" s="276" t="s">
        <v>601</v>
      </c>
      <c r="AF68" s="82">
        <v>1685.2159999999999</v>
      </c>
      <c r="AG68" s="276" t="s">
        <v>601</v>
      </c>
      <c r="AH68" s="82">
        <v>1313.61</v>
      </c>
      <c r="AI68" s="276" t="s">
        <v>601</v>
      </c>
      <c r="AJ68" s="251"/>
      <c r="AK68" s="124" t="s">
        <v>158</v>
      </c>
      <c r="AL68" s="190">
        <v>-0.1878841403014643</v>
      </c>
      <c r="AM68" s="268" t="s">
        <v>601</v>
      </c>
      <c r="AN68" s="190">
        <v>0.11373217753777656</v>
      </c>
      <c r="AO68" s="268" t="s">
        <v>601</v>
      </c>
      <c r="AP68" s="190">
        <v>-3.3015010274183847E-2</v>
      </c>
      <c r="AQ68" s="276" t="s">
        <v>601</v>
      </c>
      <c r="AR68" s="190">
        <v>-0.27466947926120328</v>
      </c>
      <c r="AS68" s="268" t="s">
        <v>601</v>
      </c>
      <c r="AT68" s="190">
        <v>-0.22660348881382392</v>
      </c>
      <c r="AU68" s="268" t="s">
        <v>601</v>
      </c>
      <c r="AV68" s="190">
        <v>9.1509067716710416E-3</v>
      </c>
      <c r="AW68" s="276" t="s">
        <v>601</v>
      </c>
      <c r="AX68" s="190">
        <v>-0.27565454225970837</v>
      </c>
      <c r="AY68" s="268" t="s">
        <v>601</v>
      </c>
      <c r="AZ68" s="190">
        <v>-0.21601990913563107</v>
      </c>
      <c r="BA68" s="268" t="s">
        <v>601</v>
      </c>
      <c r="BB68" s="190">
        <v>-0.21684205690835934</v>
      </c>
      <c r="BC68" s="276" t="s">
        <v>601</v>
      </c>
      <c r="BD68" s="190">
        <v>-0.2955840775479065</v>
      </c>
      <c r="BE68" s="268" t="s">
        <v>601</v>
      </c>
      <c r="BF68" s="190">
        <v>-0.30626225460531098</v>
      </c>
      <c r="BG68" s="268" t="s">
        <v>601</v>
      </c>
      <c r="BH68" s="190">
        <v>-0.11693884297520669</v>
      </c>
      <c r="BI68" s="276" t="s">
        <v>601</v>
      </c>
      <c r="BJ68" s="190">
        <v>6.3246000693378296E-2</v>
      </c>
      <c r="BK68" s="268" t="s">
        <v>601</v>
      </c>
      <c r="BL68" s="190">
        <v>0.47799329400280127</v>
      </c>
      <c r="BM68" s="268" t="s">
        <v>601</v>
      </c>
      <c r="BN68" s="190">
        <v>-3.2145554716310538E-2</v>
      </c>
      <c r="BO68" s="276" t="s">
        <v>601</v>
      </c>
      <c r="BP68" s="190">
        <v>-0.11255845304798416</v>
      </c>
      <c r="BQ68" s="268" t="s">
        <v>601</v>
      </c>
      <c r="BR68" s="190">
        <v>-0.11095394402896687</v>
      </c>
      <c r="BS68" s="276" t="s">
        <v>601</v>
      </c>
      <c r="BT68" s="136"/>
      <c r="BU68" s="124" t="s">
        <v>158</v>
      </c>
      <c r="BV68" s="190">
        <v>8.0758787004158519E-2</v>
      </c>
      <c r="BW68" s="276" t="s">
        <v>601</v>
      </c>
      <c r="BX68" s="190">
        <v>4.1855762110020324E-2</v>
      </c>
      <c r="BY68" s="276" t="s">
        <v>601</v>
      </c>
      <c r="BZ68" s="190">
        <v>0.36274044395495897</v>
      </c>
      <c r="CA68" s="276" t="s">
        <v>601</v>
      </c>
      <c r="CB68" s="190">
        <v>1.7547305508611361E-2</v>
      </c>
      <c r="CC68" s="276" t="s">
        <v>601</v>
      </c>
      <c r="CD68" s="190">
        <v>8.9396848831247752E-2</v>
      </c>
      <c r="CE68" s="276" t="s">
        <v>601</v>
      </c>
      <c r="CF68" s="190">
        <v>5.3987144674629249E-2</v>
      </c>
      <c r="CG68" s="276" t="s">
        <v>601</v>
      </c>
      <c r="CH68" s="190">
        <v>2.93535072061979E-2</v>
      </c>
      <c r="CI68" s="276" t="s">
        <v>601</v>
      </c>
      <c r="CJ68" s="190">
        <v>1.6076277462354974E-2</v>
      </c>
      <c r="CK68" s="276" t="s">
        <v>601</v>
      </c>
      <c r="CL68" s="190">
        <v>0.12139808784155859</v>
      </c>
      <c r="CM68" s="276" t="s">
        <v>601</v>
      </c>
      <c r="CN68" s="190">
        <v>1.8628472551886526E-2</v>
      </c>
      <c r="CO68" s="276" t="s">
        <v>601</v>
      </c>
      <c r="CP68" s="190">
        <v>1.7006128591231035E-2</v>
      </c>
      <c r="CQ68" s="276" t="s">
        <v>601</v>
      </c>
      <c r="CR68" s="190">
        <v>7.9255715587794082E-2</v>
      </c>
      <c r="CS68" s="276" t="s">
        <v>601</v>
      </c>
      <c r="CT68" s="190">
        <v>2.547803961035262E-2</v>
      </c>
      <c r="CU68" s="276" t="s">
        <v>601</v>
      </c>
      <c r="CV68" s="190">
        <v>2.0663819949490157E-2</v>
      </c>
      <c r="CW68" s="276" t="s">
        <v>601</v>
      </c>
      <c r="CX68" s="190">
        <v>2.585247232402256E-2</v>
      </c>
      <c r="CY68" s="276" t="s">
        <v>601</v>
      </c>
      <c r="CZ68" s="190">
        <v>1</v>
      </c>
      <c r="DA68" s="276" t="s">
        <v>601</v>
      </c>
      <c r="DB68" s="190">
        <v>0.77949058162277118</v>
      </c>
      <c r="DC68" s="276" t="s">
        <v>601</v>
      </c>
      <c r="DD68" s="252"/>
    </row>
    <row r="69" spans="1:108" s="120" customFormat="1" ht="12.75" customHeight="1" x14ac:dyDescent="0.25">
      <c r="A69" s="124" t="s">
        <v>159</v>
      </c>
      <c r="B69" s="82">
        <v>96.9</v>
      </c>
      <c r="C69" s="276" t="s">
        <v>601</v>
      </c>
      <c r="D69" s="82">
        <v>40.445</v>
      </c>
      <c r="E69" s="276" t="s">
        <v>601</v>
      </c>
      <c r="F69" s="82">
        <v>257.33999999999997</v>
      </c>
      <c r="G69" s="276" t="s">
        <v>601</v>
      </c>
      <c r="H69" s="82">
        <v>20.613</v>
      </c>
      <c r="I69" s="276" t="s">
        <v>601</v>
      </c>
      <c r="J69" s="82">
        <v>84.457999999999998</v>
      </c>
      <c r="K69" s="276" t="s">
        <v>601</v>
      </c>
      <c r="L69" s="82">
        <v>51.064</v>
      </c>
      <c r="M69" s="276" t="s">
        <v>601</v>
      </c>
      <c r="N69" s="82">
        <v>45.01</v>
      </c>
      <c r="O69" s="276" t="s">
        <v>601</v>
      </c>
      <c r="P69" s="82">
        <v>13.673999999999999</v>
      </c>
      <c r="Q69" s="276" t="s">
        <v>601</v>
      </c>
      <c r="R69" s="82">
        <v>194.06899999999999</v>
      </c>
      <c r="S69" s="276" t="s">
        <v>601</v>
      </c>
      <c r="T69" s="82">
        <v>36.049999999999997</v>
      </c>
      <c r="U69" s="276" t="s">
        <v>601</v>
      </c>
      <c r="V69" s="82">
        <v>19.169</v>
      </c>
      <c r="W69" s="276" t="s">
        <v>601</v>
      </c>
      <c r="X69" s="82">
        <v>137.16999999999999</v>
      </c>
      <c r="Y69" s="276" t="s">
        <v>601</v>
      </c>
      <c r="Z69" s="82">
        <v>48.475000000000001</v>
      </c>
      <c r="AA69" s="276" t="s">
        <v>601</v>
      </c>
      <c r="AB69" s="82">
        <v>50.173000000000002</v>
      </c>
      <c r="AC69" s="276" t="s">
        <v>601</v>
      </c>
      <c r="AD69" s="82">
        <v>84.834999999999994</v>
      </c>
      <c r="AE69" s="276" t="s">
        <v>601</v>
      </c>
      <c r="AF69" s="82">
        <v>1179.4449999999999</v>
      </c>
      <c r="AG69" s="276" t="s">
        <v>601</v>
      </c>
      <c r="AH69" s="82">
        <v>769.28599999999994</v>
      </c>
      <c r="AI69" s="276" t="s">
        <v>601</v>
      </c>
      <c r="AJ69" s="251"/>
      <c r="AK69" s="124" t="s">
        <v>159</v>
      </c>
      <c r="AL69" s="190">
        <v>-0.34223477263316521</v>
      </c>
      <c r="AM69" s="268" t="s">
        <v>601</v>
      </c>
      <c r="AN69" s="190">
        <v>-6.1230647819325447E-2</v>
      </c>
      <c r="AO69" s="268" t="s">
        <v>601</v>
      </c>
      <c r="AP69" s="190">
        <v>-0.13545656117718219</v>
      </c>
      <c r="AQ69" s="276" t="s">
        <v>601</v>
      </c>
      <c r="AR69" s="190">
        <v>-0.15593137054174686</v>
      </c>
      <c r="AS69" s="268" t="s">
        <v>601</v>
      </c>
      <c r="AT69" s="190">
        <v>-0.29806102010455365</v>
      </c>
      <c r="AU69" s="268" t="s">
        <v>601</v>
      </c>
      <c r="AV69" s="190">
        <v>-0.18638666709155222</v>
      </c>
      <c r="AW69" s="276" t="s">
        <v>601</v>
      </c>
      <c r="AX69" s="190">
        <v>-0.2529088585323751</v>
      </c>
      <c r="AY69" s="268" t="s">
        <v>601</v>
      </c>
      <c r="AZ69" s="190">
        <v>-0.46156875098440703</v>
      </c>
      <c r="BA69" s="268" t="s">
        <v>601</v>
      </c>
      <c r="BB69" s="190">
        <v>-0.18471078025685089</v>
      </c>
      <c r="BC69" s="276" t="s">
        <v>601</v>
      </c>
      <c r="BD69" s="190">
        <v>-0.1018486222532264</v>
      </c>
      <c r="BE69" s="268" t="s">
        <v>601</v>
      </c>
      <c r="BF69" s="190">
        <v>-0.48862211551287177</v>
      </c>
      <c r="BG69" s="268" t="s">
        <v>601</v>
      </c>
      <c r="BH69" s="190">
        <v>0.23777296516874208</v>
      </c>
      <c r="BI69" s="276" t="s">
        <v>601</v>
      </c>
      <c r="BJ69" s="190">
        <v>8.9178987102862567E-2</v>
      </c>
      <c r="BK69" s="268" t="s">
        <v>601</v>
      </c>
      <c r="BL69" s="190">
        <v>0.7351893480892272</v>
      </c>
      <c r="BM69" s="268" t="s">
        <v>601</v>
      </c>
      <c r="BN69" s="190">
        <v>0.91609260304912465</v>
      </c>
      <c r="BO69" s="276" t="s">
        <v>601</v>
      </c>
      <c r="BP69" s="190">
        <v>-0.11011005875282842</v>
      </c>
      <c r="BQ69" s="268" t="s">
        <v>601</v>
      </c>
      <c r="BR69" s="190">
        <v>-0.20645288402324261</v>
      </c>
      <c r="BS69" s="276" t="s">
        <v>601</v>
      </c>
      <c r="BT69" s="136"/>
      <c r="BU69" s="124" t="s">
        <v>159</v>
      </c>
      <c r="BV69" s="190">
        <v>8.2157285842069799E-2</v>
      </c>
      <c r="BW69" s="276" t="s">
        <v>601</v>
      </c>
      <c r="BX69" s="190">
        <v>3.4291552382688467E-2</v>
      </c>
      <c r="BY69" s="276" t="s">
        <v>601</v>
      </c>
      <c r="BZ69" s="190">
        <v>0.21818736778739151</v>
      </c>
      <c r="CA69" s="276" t="s">
        <v>601</v>
      </c>
      <c r="CB69" s="190">
        <v>1.7476864118292926E-2</v>
      </c>
      <c r="CC69" s="276" t="s">
        <v>601</v>
      </c>
      <c r="CD69" s="190">
        <v>7.1608256425691741E-2</v>
      </c>
      <c r="CE69" s="276" t="s">
        <v>601</v>
      </c>
      <c r="CF69" s="190">
        <v>4.3294939569034588E-2</v>
      </c>
      <c r="CG69" s="276" t="s">
        <v>601</v>
      </c>
      <c r="CH69" s="190">
        <v>3.8162016880821062E-2</v>
      </c>
      <c r="CI69" s="276" t="s">
        <v>601</v>
      </c>
      <c r="CJ69" s="190">
        <v>1.1593588509849971E-2</v>
      </c>
      <c r="CK69" s="276" t="s">
        <v>601</v>
      </c>
      <c r="CL69" s="190">
        <v>0.16454264505763302</v>
      </c>
      <c r="CM69" s="276" t="s">
        <v>601</v>
      </c>
      <c r="CN69" s="190">
        <v>3.0565223473752484E-2</v>
      </c>
      <c r="CO69" s="276" t="s">
        <v>601</v>
      </c>
      <c r="CP69" s="190">
        <v>1.6252559466528749E-2</v>
      </c>
      <c r="CQ69" s="276" t="s">
        <v>601</v>
      </c>
      <c r="CR69" s="190">
        <v>0.11630046335352644</v>
      </c>
      <c r="CS69" s="276" t="s">
        <v>601</v>
      </c>
      <c r="CT69" s="190">
        <v>4.109983933121087E-2</v>
      </c>
      <c r="CU69" s="276" t="s">
        <v>601</v>
      </c>
      <c r="CV69" s="190">
        <v>4.2539499510362927E-2</v>
      </c>
      <c r="CW69" s="276" t="s">
        <v>601</v>
      </c>
      <c r="CX69" s="190">
        <v>7.1927898291145403E-2</v>
      </c>
      <c r="CY69" s="276" t="s">
        <v>601</v>
      </c>
      <c r="CZ69" s="190">
        <v>1</v>
      </c>
      <c r="DA69" s="276" t="s">
        <v>601</v>
      </c>
      <c r="DB69" s="190">
        <v>0.65224406394533019</v>
      </c>
      <c r="DC69" s="276" t="s">
        <v>601</v>
      </c>
      <c r="DD69" s="252"/>
    </row>
    <row r="70" spans="1:108" s="120" customFormat="1" ht="12.75" customHeight="1" x14ac:dyDescent="0.25">
      <c r="A70" s="124" t="s">
        <v>160</v>
      </c>
      <c r="B70" s="82">
        <v>119.76600000000001</v>
      </c>
      <c r="C70" s="276" t="s">
        <v>601</v>
      </c>
      <c r="D70" s="82">
        <v>24.344999999999999</v>
      </c>
      <c r="E70" s="276" t="s">
        <v>601</v>
      </c>
      <c r="F70" s="82">
        <v>279.49</v>
      </c>
      <c r="G70" s="276" t="s">
        <v>601</v>
      </c>
      <c r="H70" s="82">
        <v>11.521000000000001</v>
      </c>
      <c r="I70" s="276" t="s">
        <v>601</v>
      </c>
      <c r="J70" s="82">
        <v>69.680000000000007</v>
      </c>
      <c r="K70" s="276" t="s">
        <v>601</v>
      </c>
      <c r="L70" s="82">
        <v>33.527000000000001</v>
      </c>
      <c r="M70" s="276" t="s">
        <v>601</v>
      </c>
      <c r="N70" s="82">
        <v>56.424999999999997</v>
      </c>
      <c r="O70" s="276" t="s">
        <v>601</v>
      </c>
      <c r="P70" s="82">
        <v>14.814</v>
      </c>
      <c r="Q70" s="276" t="s">
        <v>601</v>
      </c>
      <c r="R70" s="82">
        <v>122.169</v>
      </c>
      <c r="S70" s="276" t="s">
        <v>601</v>
      </c>
      <c r="T70" s="82">
        <v>8.8460000000000001</v>
      </c>
      <c r="U70" s="276" t="s">
        <v>601</v>
      </c>
      <c r="V70" s="82">
        <v>32.994</v>
      </c>
      <c r="W70" s="276" t="s">
        <v>601</v>
      </c>
      <c r="X70" s="82">
        <v>133.905</v>
      </c>
      <c r="Y70" s="276" t="s">
        <v>601</v>
      </c>
      <c r="Z70" s="82">
        <v>53.012999999999998</v>
      </c>
      <c r="AA70" s="276" t="s">
        <v>601</v>
      </c>
      <c r="AB70" s="82">
        <v>27.934999999999999</v>
      </c>
      <c r="AC70" s="276" t="s">
        <v>601</v>
      </c>
      <c r="AD70" s="82">
        <v>49.238999999999997</v>
      </c>
      <c r="AE70" s="276" t="s">
        <v>601</v>
      </c>
      <c r="AF70" s="82">
        <v>1037.6679999999999</v>
      </c>
      <c r="AG70" s="276" t="s">
        <v>601</v>
      </c>
      <c r="AH70" s="82">
        <v>705.40200000000004</v>
      </c>
      <c r="AI70" s="276" t="s">
        <v>601</v>
      </c>
      <c r="AJ70" s="251"/>
      <c r="AK70" s="124" t="s">
        <v>160</v>
      </c>
      <c r="AL70" s="190">
        <v>4.7736100740790677E-3</v>
      </c>
      <c r="AM70" s="268" t="s">
        <v>601</v>
      </c>
      <c r="AN70" s="190">
        <v>-0.16037247801345067</v>
      </c>
      <c r="AO70" s="268" t="s">
        <v>601</v>
      </c>
      <c r="AP70" s="190">
        <v>-4.4576624619697004E-2</v>
      </c>
      <c r="AQ70" s="276" t="s">
        <v>601</v>
      </c>
      <c r="AR70" s="190">
        <v>-0.43181930265818413</v>
      </c>
      <c r="AS70" s="268" t="s">
        <v>601</v>
      </c>
      <c r="AT70" s="190">
        <v>-0.35075704635453059</v>
      </c>
      <c r="AU70" s="268" t="s">
        <v>601</v>
      </c>
      <c r="AV70" s="190">
        <v>-0.44741483031991164</v>
      </c>
      <c r="AW70" s="276" t="s">
        <v>601</v>
      </c>
      <c r="AX70" s="190">
        <v>9.05067450040586E-2</v>
      </c>
      <c r="AY70" s="268" t="s">
        <v>601</v>
      </c>
      <c r="AZ70" s="190">
        <v>-0.32105046060772718</v>
      </c>
      <c r="BA70" s="268" t="s">
        <v>601</v>
      </c>
      <c r="BB70" s="190">
        <v>-0.33023584750501633</v>
      </c>
      <c r="BC70" s="276" t="s">
        <v>601</v>
      </c>
      <c r="BD70" s="190">
        <v>-0.22205610764224784</v>
      </c>
      <c r="BE70" s="268" t="s">
        <v>601</v>
      </c>
      <c r="BF70" s="190">
        <v>-8.071661419297313E-2</v>
      </c>
      <c r="BG70" s="268" t="s">
        <v>601</v>
      </c>
      <c r="BH70" s="190">
        <v>0.58877340357371688</v>
      </c>
      <c r="BI70" s="276" t="s">
        <v>601</v>
      </c>
      <c r="BJ70" s="190">
        <v>0.73984246800131281</v>
      </c>
      <c r="BK70" s="268" t="s">
        <v>601</v>
      </c>
      <c r="BL70" s="190">
        <v>0.50131670876551837</v>
      </c>
      <c r="BM70" s="268" t="s">
        <v>601</v>
      </c>
      <c r="BN70" s="190">
        <v>1.531958656862241</v>
      </c>
      <c r="BO70" s="276" t="s">
        <v>601</v>
      </c>
      <c r="BP70" s="190">
        <v>-4.3652168783962129E-2</v>
      </c>
      <c r="BQ70" s="268" t="s">
        <v>601</v>
      </c>
      <c r="BR70" s="190">
        <v>-0.1630931533763294</v>
      </c>
      <c r="BS70" s="276" t="s">
        <v>601</v>
      </c>
      <c r="BT70" s="136"/>
      <c r="BU70" s="124" t="s">
        <v>160</v>
      </c>
      <c r="BV70" s="190">
        <v>0.1154184189933582</v>
      </c>
      <c r="BW70" s="276" t="s">
        <v>601</v>
      </c>
      <c r="BX70" s="190">
        <v>2.3461261212642196E-2</v>
      </c>
      <c r="BY70" s="276" t="s">
        <v>601</v>
      </c>
      <c r="BZ70" s="190">
        <v>0.26934433749522974</v>
      </c>
      <c r="CA70" s="276" t="s">
        <v>601</v>
      </c>
      <c r="CB70" s="190">
        <v>1.1102780465428251E-2</v>
      </c>
      <c r="CC70" s="276" t="s">
        <v>601</v>
      </c>
      <c r="CD70" s="190">
        <v>6.7150572244687137E-2</v>
      </c>
      <c r="CE70" s="276" t="s">
        <v>601</v>
      </c>
      <c r="CF70" s="190">
        <v>3.2309948846837334E-2</v>
      </c>
      <c r="CG70" s="276" t="s">
        <v>601</v>
      </c>
      <c r="CH70" s="190">
        <v>5.4376737068118131E-2</v>
      </c>
      <c r="CI70" s="276" t="s">
        <v>601</v>
      </c>
      <c r="CJ70" s="190">
        <v>1.4276242497600389E-2</v>
      </c>
      <c r="CK70" s="276" t="s">
        <v>601</v>
      </c>
      <c r="CL70" s="190">
        <v>0.11773418858440272</v>
      </c>
      <c r="CM70" s="276" t="s">
        <v>601</v>
      </c>
      <c r="CN70" s="190">
        <v>8.5248846451851656E-3</v>
      </c>
      <c r="CO70" s="276" t="s">
        <v>601</v>
      </c>
      <c r="CP70" s="190">
        <v>3.1796297081532823E-2</v>
      </c>
      <c r="CQ70" s="276" t="s">
        <v>601</v>
      </c>
      <c r="CR70" s="190">
        <v>0.12904416441482247</v>
      </c>
      <c r="CS70" s="276" t="s">
        <v>601</v>
      </c>
      <c r="CT70" s="190">
        <v>5.1088594810671628E-2</v>
      </c>
      <c r="CU70" s="276" t="s">
        <v>601</v>
      </c>
      <c r="CV70" s="190">
        <v>2.692094195831422E-2</v>
      </c>
      <c r="CW70" s="276" t="s">
        <v>601</v>
      </c>
      <c r="CX70" s="190">
        <v>4.7451593380541758E-2</v>
      </c>
      <c r="CY70" s="276" t="s">
        <v>601</v>
      </c>
      <c r="CZ70" s="190">
        <v>1</v>
      </c>
      <c r="DA70" s="276" t="s">
        <v>601</v>
      </c>
      <c r="DB70" s="190">
        <v>0.6797954644452755</v>
      </c>
      <c r="DC70" s="276" t="s">
        <v>601</v>
      </c>
      <c r="DD70" s="252"/>
    </row>
    <row r="71" spans="1:108" s="120" customFormat="1" ht="12.75" customHeight="1" x14ac:dyDescent="0.25">
      <c r="A71" s="124" t="s">
        <v>161</v>
      </c>
      <c r="B71" s="82">
        <v>50.003</v>
      </c>
      <c r="C71" s="276" t="s">
        <v>601</v>
      </c>
      <c r="D71" s="82">
        <v>19.161000000000001</v>
      </c>
      <c r="E71" s="276" t="s">
        <v>601</v>
      </c>
      <c r="F71" s="82">
        <v>186.309</v>
      </c>
      <c r="G71" s="276" t="s">
        <v>601</v>
      </c>
      <c r="H71" s="82">
        <v>8.7970000000000006</v>
      </c>
      <c r="I71" s="276" t="s">
        <v>601</v>
      </c>
      <c r="J71" s="82">
        <v>59.45</v>
      </c>
      <c r="K71" s="276" t="s">
        <v>601</v>
      </c>
      <c r="L71" s="82">
        <v>31.117999999999999</v>
      </c>
      <c r="M71" s="276" t="s">
        <v>601</v>
      </c>
      <c r="N71" s="82">
        <v>32.564999999999998</v>
      </c>
      <c r="O71" s="276" t="s">
        <v>601</v>
      </c>
      <c r="P71" s="82">
        <v>17.649999999999999</v>
      </c>
      <c r="Q71" s="276" t="s">
        <v>601</v>
      </c>
      <c r="R71" s="82">
        <v>65.991</v>
      </c>
      <c r="S71" s="276" t="s">
        <v>601</v>
      </c>
      <c r="T71" s="82">
        <v>3.8570000000000002</v>
      </c>
      <c r="U71" s="276" t="s">
        <v>601</v>
      </c>
      <c r="V71" s="82">
        <v>10.452</v>
      </c>
      <c r="W71" s="276" t="s">
        <v>601</v>
      </c>
      <c r="X71" s="82">
        <v>75.86</v>
      </c>
      <c r="Y71" s="276" t="s">
        <v>601</v>
      </c>
      <c r="Z71" s="82">
        <v>33.728000000000002</v>
      </c>
      <c r="AA71" s="276" t="s">
        <v>601</v>
      </c>
      <c r="AB71" s="82">
        <v>21.556999999999999</v>
      </c>
      <c r="AC71" s="276" t="s">
        <v>601</v>
      </c>
      <c r="AD71" s="82">
        <v>41.761000000000003</v>
      </c>
      <c r="AE71" s="276" t="s">
        <v>601</v>
      </c>
      <c r="AF71" s="82">
        <v>658.25900000000001</v>
      </c>
      <c r="AG71" s="276" t="s">
        <v>601</v>
      </c>
      <c r="AH71" s="82">
        <v>444.59699999999998</v>
      </c>
      <c r="AI71" s="276" t="s">
        <v>601</v>
      </c>
      <c r="AJ71" s="251"/>
      <c r="AK71" s="124" t="s">
        <v>161</v>
      </c>
      <c r="AL71" s="190">
        <v>-0.27600086874683266</v>
      </c>
      <c r="AM71" s="268" t="s">
        <v>601</v>
      </c>
      <c r="AN71" s="190">
        <v>-0.11180642469753854</v>
      </c>
      <c r="AO71" s="268" t="s">
        <v>601</v>
      </c>
      <c r="AP71" s="190">
        <v>-6.446964066925101E-2</v>
      </c>
      <c r="AQ71" s="276" t="s">
        <v>601</v>
      </c>
      <c r="AR71" s="190">
        <v>-0.23431108016363478</v>
      </c>
      <c r="AS71" s="268" t="s">
        <v>601</v>
      </c>
      <c r="AT71" s="190">
        <v>-0.28734970810707139</v>
      </c>
      <c r="AU71" s="268" t="s">
        <v>601</v>
      </c>
      <c r="AV71" s="190">
        <v>-5.6876278118609671E-3</v>
      </c>
      <c r="AW71" s="276" t="s">
        <v>601</v>
      </c>
      <c r="AX71" s="190">
        <v>0.36181156693012156</v>
      </c>
      <c r="AY71" s="268" t="s">
        <v>601</v>
      </c>
      <c r="AZ71" s="190">
        <v>-7.0954837351300259E-2</v>
      </c>
      <c r="BA71" s="268" t="s">
        <v>601</v>
      </c>
      <c r="BB71" s="190">
        <v>-0.30534327038463971</v>
      </c>
      <c r="BC71" s="276" t="s">
        <v>601</v>
      </c>
      <c r="BD71" s="190">
        <v>-0.25425367362722345</v>
      </c>
      <c r="BE71" s="268" t="s">
        <v>601</v>
      </c>
      <c r="BF71" s="190">
        <v>-0.62108468677494189</v>
      </c>
      <c r="BG71" s="268" t="s">
        <v>601</v>
      </c>
      <c r="BH71" s="190">
        <v>0.12853317465040168</v>
      </c>
      <c r="BI71" s="276" t="s">
        <v>601</v>
      </c>
      <c r="BJ71" s="190">
        <v>0.30003083564600691</v>
      </c>
      <c r="BK71" s="268" t="s">
        <v>601</v>
      </c>
      <c r="BL71" s="190">
        <v>0.35246878725139585</v>
      </c>
      <c r="BM71" s="268" t="s">
        <v>601</v>
      </c>
      <c r="BN71" s="190">
        <v>0.73188736366275464</v>
      </c>
      <c r="BO71" s="276" t="s">
        <v>601</v>
      </c>
      <c r="BP71" s="190">
        <v>-8.5591367378180072E-2</v>
      </c>
      <c r="BQ71" s="268" t="s">
        <v>601</v>
      </c>
      <c r="BR71" s="190">
        <v>-0.15058252167500297</v>
      </c>
      <c r="BS71" s="276" t="s">
        <v>601</v>
      </c>
      <c r="BT71" s="136"/>
      <c r="BU71" s="124" t="s">
        <v>161</v>
      </c>
      <c r="BV71" s="190">
        <v>7.5962501082400699E-2</v>
      </c>
      <c r="BW71" s="276" t="s">
        <v>601</v>
      </c>
      <c r="BX71" s="190">
        <v>2.9108603148608681E-2</v>
      </c>
      <c r="BY71" s="276" t="s">
        <v>601</v>
      </c>
      <c r="BZ71" s="190">
        <v>0.28303297030500152</v>
      </c>
      <c r="CA71" s="276" t="s">
        <v>601</v>
      </c>
      <c r="CB71" s="190">
        <v>1.3364040598001699E-2</v>
      </c>
      <c r="CC71" s="276" t="s">
        <v>601</v>
      </c>
      <c r="CD71" s="190">
        <v>9.0313994947277598E-2</v>
      </c>
      <c r="CE71" s="276" t="s">
        <v>601</v>
      </c>
      <c r="CF71" s="190">
        <v>4.7273185782495945E-2</v>
      </c>
      <c r="CG71" s="276" t="s">
        <v>601</v>
      </c>
      <c r="CH71" s="190">
        <v>4.9471408670447345E-2</v>
      </c>
      <c r="CI71" s="276" t="s">
        <v>601</v>
      </c>
      <c r="CJ71" s="190">
        <v>2.6813154092841872E-2</v>
      </c>
      <c r="CK71" s="276" t="s">
        <v>601</v>
      </c>
      <c r="CL71" s="190">
        <v>0.1002508131297863</v>
      </c>
      <c r="CM71" s="276" t="s">
        <v>601</v>
      </c>
      <c r="CN71" s="190">
        <v>5.8593957697502053E-3</v>
      </c>
      <c r="CO71" s="276" t="s">
        <v>601</v>
      </c>
      <c r="CP71" s="190">
        <v>1.587824853135316E-2</v>
      </c>
      <c r="CQ71" s="276" t="s">
        <v>601</v>
      </c>
      <c r="CR71" s="190">
        <v>0.115243392038696</v>
      </c>
      <c r="CS71" s="276" t="s">
        <v>601</v>
      </c>
      <c r="CT71" s="190">
        <v>5.1238190438717891E-2</v>
      </c>
      <c r="CU71" s="276" t="s">
        <v>601</v>
      </c>
      <c r="CV71" s="190">
        <v>3.2748507806197862E-2</v>
      </c>
      <c r="CW71" s="276" t="s">
        <v>601</v>
      </c>
      <c r="CX71" s="190">
        <v>6.3441593658423209E-2</v>
      </c>
      <c r="CY71" s="276" t="s">
        <v>601</v>
      </c>
      <c r="CZ71" s="190">
        <v>1</v>
      </c>
      <c r="DA71" s="276" t="s">
        <v>601</v>
      </c>
      <c r="DB71" s="190">
        <v>0.67541347706601806</v>
      </c>
      <c r="DC71" s="276" t="s">
        <v>601</v>
      </c>
      <c r="DD71" s="252"/>
    </row>
    <row r="72" spans="1:108" s="120" customFormat="1" ht="12.75" customHeight="1" x14ac:dyDescent="0.25">
      <c r="A72" s="184" t="s">
        <v>162</v>
      </c>
      <c r="B72" s="186">
        <v>46.997</v>
      </c>
      <c r="C72" s="278" t="s">
        <v>601</v>
      </c>
      <c r="D72" s="186">
        <v>13.882999999999999</v>
      </c>
      <c r="E72" s="278" t="s">
        <v>601</v>
      </c>
      <c r="F72" s="186">
        <v>179.73099999999999</v>
      </c>
      <c r="G72" s="278" t="s">
        <v>601</v>
      </c>
      <c r="H72" s="186">
        <v>4.843</v>
      </c>
      <c r="I72" s="278" t="s">
        <v>601</v>
      </c>
      <c r="J72" s="186">
        <v>77.495999999999995</v>
      </c>
      <c r="K72" s="278" t="s">
        <v>601</v>
      </c>
      <c r="L72" s="186">
        <v>26.315999999999999</v>
      </c>
      <c r="M72" s="278" t="s">
        <v>601</v>
      </c>
      <c r="N72" s="186">
        <v>23.155999999999999</v>
      </c>
      <c r="O72" s="278" t="s">
        <v>601</v>
      </c>
      <c r="P72" s="186">
        <v>15.196999999999999</v>
      </c>
      <c r="Q72" s="278" t="s">
        <v>601</v>
      </c>
      <c r="R72" s="186">
        <v>54.408999999999999</v>
      </c>
      <c r="S72" s="278" t="s">
        <v>601</v>
      </c>
      <c r="T72" s="186">
        <v>4.5220000000000002</v>
      </c>
      <c r="U72" s="278" t="s">
        <v>601</v>
      </c>
      <c r="V72" s="186">
        <v>19.300999999999998</v>
      </c>
      <c r="W72" s="278" t="s">
        <v>601</v>
      </c>
      <c r="X72" s="186">
        <v>84.304000000000002</v>
      </c>
      <c r="Y72" s="278" t="s">
        <v>601</v>
      </c>
      <c r="Z72" s="186">
        <v>33.113999999999997</v>
      </c>
      <c r="AA72" s="278" t="s">
        <v>601</v>
      </c>
      <c r="AB72" s="186">
        <v>14.802</v>
      </c>
      <c r="AC72" s="278" t="s">
        <v>601</v>
      </c>
      <c r="AD72" s="186">
        <v>20.228999999999999</v>
      </c>
      <c r="AE72" s="278" t="s">
        <v>601</v>
      </c>
      <c r="AF72" s="186">
        <v>618.30100000000004</v>
      </c>
      <c r="AG72" s="278" t="s">
        <v>601</v>
      </c>
      <c r="AH72" s="186">
        <v>421.988</v>
      </c>
      <c r="AI72" s="278" t="s">
        <v>601</v>
      </c>
      <c r="AJ72" s="251"/>
      <c r="AK72" s="184" t="s">
        <v>162</v>
      </c>
      <c r="AL72" s="192">
        <v>-0.32831682602295298</v>
      </c>
      <c r="AM72" s="269" t="s">
        <v>601</v>
      </c>
      <c r="AN72" s="192">
        <v>-0.27786736020806252</v>
      </c>
      <c r="AO72" s="269" t="s">
        <v>601</v>
      </c>
      <c r="AP72" s="192">
        <v>-0.10736138427002015</v>
      </c>
      <c r="AQ72" s="278" t="s">
        <v>601</v>
      </c>
      <c r="AR72" s="192">
        <v>-0.49525794684731633</v>
      </c>
      <c r="AS72" s="269" t="s">
        <v>601</v>
      </c>
      <c r="AT72" s="192">
        <v>-9.6277637839350699E-2</v>
      </c>
      <c r="AU72" s="269" t="s">
        <v>601</v>
      </c>
      <c r="AV72" s="192">
        <v>-0.15295480880648907</v>
      </c>
      <c r="AW72" s="278" t="s">
        <v>601</v>
      </c>
      <c r="AX72" s="192">
        <v>4.5276034848553248E-2</v>
      </c>
      <c r="AY72" s="269" t="s">
        <v>601</v>
      </c>
      <c r="AZ72" s="192">
        <v>-0.24834306063903455</v>
      </c>
      <c r="BA72" s="269" t="s">
        <v>601</v>
      </c>
      <c r="BB72" s="192">
        <v>-0.44082341575712736</v>
      </c>
      <c r="BC72" s="278" t="s">
        <v>601</v>
      </c>
      <c r="BD72" s="192">
        <v>-0.50011054609772265</v>
      </c>
      <c r="BE72" s="269" t="s">
        <v>601</v>
      </c>
      <c r="BF72" s="192">
        <v>-0.23353983003732828</v>
      </c>
      <c r="BG72" s="269" t="s">
        <v>601</v>
      </c>
      <c r="BH72" s="192">
        <v>1.8004419595957152E-2</v>
      </c>
      <c r="BI72" s="278" t="s">
        <v>601</v>
      </c>
      <c r="BJ72" s="192">
        <v>0.45345213536408707</v>
      </c>
      <c r="BK72" s="269" t="s">
        <v>601</v>
      </c>
      <c r="BL72" s="192">
        <v>0.1469084146908414</v>
      </c>
      <c r="BM72" s="269" t="s">
        <v>601</v>
      </c>
      <c r="BN72" s="192">
        <v>-0.15950639853747722</v>
      </c>
      <c r="BO72" s="278" t="s">
        <v>601</v>
      </c>
      <c r="BP72" s="192">
        <v>-0.15696995065630254</v>
      </c>
      <c r="BQ72" s="269" t="s">
        <v>601</v>
      </c>
      <c r="BR72" s="192">
        <v>-0.19898560600739915</v>
      </c>
      <c r="BS72" s="278" t="s">
        <v>601</v>
      </c>
      <c r="BT72" s="136"/>
      <c r="BU72" s="184" t="s">
        <v>162</v>
      </c>
      <c r="BV72" s="192">
        <v>7.6009904561047129E-2</v>
      </c>
      <c r="BW72" s="278" t="s">
        <v>601</v>
      </c>
      <c r="BX72" s="192">
        <v>2.2453465221631531E-2</v>
      </c>
      <c r="BY72" s="278" t="s">
        <v>601</v>
      </c>
      <c r="BZ72" s="192">
        <v>0.29068528111712577</v>
      </c>
      <c r="CA72" s="278" t="s">
        <v>601</v>
      </c>
      <c r="CB72" s="192">
        <v>7.832754596871102E-3</v>
      </c>
      <c r="CC72" s="278" t="s">
        <v>601</v>
      </c>
      <c r="CD72" s="192">
        <v>0.12533701223190644</v>
      </c>
      <c r="CE72" s="278" t="s">
        <v>601</v>
      </c>
      <c r="CF72" s="192">
        <v>4.256179433641543E-2</v>
      </c>
      <c r="CG72" s="278" t="s">
        <v>601</v>
      </c>
      <c r="CH72" s="192">
        <v>3.7451014958733687E-2</v>
      </c>
      <c r="CI72" s="278" t="s">
        <v>601</v>
      </c>
      <c r="CJ72" s="192">
        <v>2.4578643735009321E-2</v>
      </c>
      <c r="CK72" s="278" t="s">
        <v>601</v>
      </c>
      <c r="CL72" s="192">
        <v>8.7997593405153798E-2</v>
      </c>
      <c r="CM72" s="278" t="s">
        <v>601</v>
      </c>
      <c r="CN72" s="192">
        <v>7.3135899828724194E-3</v>
      </c>
      <c r="CO72" s="278" t="s">
        <v>601</v>
      </c>
      <c r="CP72" s="192">
        <v>3.1216187585011178E-2</v>
      </c>
      <c r="CQ72" s="278" t="s">
        <v>601</v>
      </c>
      <c r="CR72" s="192">
        <v>0.13634783058736763</v>
      </c>
      <c r="CS72" s="278" t="s">
        <v>601</v>
      </c>
      <c r="CT72" s="192">
        <v>5.3556439339415583E-2</v>
      </c>
      <c r="CU72" s="278" t="s">
        <v>601</v>
      </c>
      <c r="CV72" s="192">
        <v>2.3939796312799102E-2</v>
      </c>
      <c r="CW72" s="278" t="s">
        <v>601</v>
      </c>
      <c r="CX72" s="192">
        <v>3.2717074693393668E-2</v>
      </c>
      <c r="CY72" s="278" t="s">
        <v>601</v>
      </c>
      <c r="CZ72" s="192">
        <v>1</v>
      </c>
      <c r="DA72" s="278" t="s">
        <v>601</v>
      </c>
      <c r="DB72" s="192">
        <v>0.68249606583201383</v>
      </c>
      <c r="DC72" s="278" t="s">
        <v>601</v>
      </c>
      <c r="DD72" s="252"/>
    </row>
    <row r="73" spans="1:108" s="120" customFormat="1" ht="12.75" customHeight="1" x14ac:dyDescent="0.25">
      <c r="A73" s="124" t="s">
        <v>168</v>
      </c>
      <c r="B73" s="82">
        <v>37.343000000000004</v>
      </c>
      <c r="C73" s="276" t="s">
        <v>601</v>
      </c>
      <c r="D73" s="82">
        <v>13.013</v>
      </c>
      <c r="E73" s="276" t="s">
        <v>601</v>
      </c>
      <c r="F73" s="82">
        <v>141.80500000000001</v>
      </c>
      <c r="G73" s="276" t="s">
        <v>601</v>
      </c>
      <c r="H73" s="82">
        <v>7.2720000000000002</v>
      </c>
      <c r="I73" s="276" t="s">
        <v>601</v>
      </c>
      <c r="J73" s="82">
        <v>65.722999999999999</v>
      </c>
      <c r="K73" s="276" t="s">
        <v>601</v>
      </c>
      <c r="L73" s="82">
        <v>12.186999999999999</v>
      </c>
      <c r="M73" s="276" t="s">
        <v>601</v>
      </c>
      <c r="N73" s="82">
        <v>20.673999999999999</v>
      </c>
      <c r="O73" s="276" t="s">
        <v>601</v>
      </c>
      <c r="P73" s="82">
        <v>9.56</v>
      </c>
      <c r="Q73" s="276" t="s">
        <v>601</v>
      </c>
      <c r="R73" s="82">
        <v>62.210999999999999</v>
      </c>
      <c r="S73" s="276" t="s">
        <v>601</v>
      </c>
      <c r="T73" s="82">
        <v>14.79</v>
      </c>
      <c r="U73" s="276" t="s">
        <v>601</v>
      </c>
      <c r="V73" s="82">
        <v>17.177</v>
      </c>
      <c r="W73" s="276" t="s">
        <v>601</v>
      </c>
      <c r="X73" s="82">
        <v>76.753</v>
      </c>
      <c r="Y73" s="276" t="s">
        <v>601</v>
      </c>
      <c r="Z73" s="82">
        <v>20.187999999999999</v>
      </c>
      <c r="AA73" s="276" t="s">
        <v>601</v>
      </c>
      <c r="AB73" s="82">
        <v>19.742000000000001</v>
      </c>
      <c r="AC73" s="276" t="s">
        <v>601</v>
      </c>
      <c r="AD73" s="82">
        <v>47.494999999999997</v>
      </c>
      <c r="AE73" s="276" t="s">
        <v>601</v>
      </c>
      <c r="AF73" s="82">
        <v>565.93200000000002</v>
      </c>
      <c r="AG73" s="276" t="s">
        <v>601</v>
      </c>
      <c r="AH73" s="82">
        <v>352.95600000000002</v>
      </c>
      <c r="AI73" s="276" t="s">
        <v>601</v>
      </c>
      <c r="AJ73" s="251"/>
      <c r="AK73" s="124" t="s">
        <v>168</v>
      </c>
      <c r="AL73" s="190">
        <v>-0.26246247432453773</v>
      </c>
      <c r="AM73" s="268" t="s">
        <v>601</v>
      </c>
      <c r="AN73" s="190">
        <v>-0.18997821350762534</v>
      </c>
      <c r="AO73" s="268" t="s">
        <v>601</v>
      </c>
      <c r="AP73" s="190">
        <v>-7.411397529316513E-2</v>
      </c>
      <c r="AQ73" s="276" t="s">
        <v>601</v>
      </c>
      <c r="AR73" s="190">
        <v>-0.25115848007414271</v>
      </c>
      <c r="AS73" s="268" t="s">
        <v>601</v>
      </c>
      <c r="AT73" s="190">
        <v>1.791964811200936E-2</v>
      </c>
      <c r="AU73" s="268" t="s">
        <v>601</v>
      </c>
      <c r="AV73" s="190">
        <v>-0.53964416575378693</v>
      </c>
      <c r="AW73" s="276" t="s">
        <v>601</v>
      </c>
      <c r="AX73" s="190">
        <v>0.20267597440372298</v>
      </c>
      <c r="AY73" s="268" t="s">
        <v>601</v>
      </c>
      <c r="AZ73" s="190">
        <v>-0.50456053067993367</v>
      </c>
      <c r="BA73" s="268" t="s">
        <v>601</v>
      </c>
      <c r="BB73" s="190">
        <v>-0.1468361721385667</v>
      </c>
      <c r="BC73" s="276" t="s">
        <v>601</v>
      </c>
      <c r="BD73" s="190">
        <v>0.88335667897618741</v>
      </c>
      <c r="BE73" s="268" t="s">
        <v>601</v>
      </c>
      <c r="BF73" s="190">
        <v>0.10477231798302029</v>
      </c>
      <c r="BG73" s="268" t="s">
        <v>601</v>
      </c>
      <c r="BH73" s="190">
        <v>0.12364764958203402</v>
      </c>
      <c r="BI73" s="276" t="s">
        <v>601</v>
      </c>
      <c r="BJ73" s="190">
        <v>0.3381943523796897</v>
      </c>
      <c r="BK73" s="268" t="s">
        <v>601</v>
      </c>
      <c r="BL73" s="190">
        <v>0.74661594267008757</v>
      </c>
      <c r="BM73" s="268" t="s">
        <v>601</v>
      </c>
      <c r="BN73" s="190">
        <v>1.6874328071068863</v>
      </c>
      <c r="BO73" s="276" t="s">
        <v>601</v>
      </c>
      <c r="BP73" s="190">
        <v>2.7395952822401758E-4</v>
      </c>
      <c r="BQ73" s="268" t="s">
        <v>601</v>
      </c>
      <c r="BR73" s="190">
        <v>-0.11981047381546135</v>
      </c>
      <c r="BS73" s="276" t="s">
        <v>601</v>
      </c>
      <c r="BT73" s="136"/>
      <c r="BU73" s="124" t="s">
        <v>168</v>
      </c>
      <c r="BV73" s="190">
        <v>6.5984959323735007E-2</v>
      </c>
      <c r="BW73" s="276" t="s">
        <v>601</v>
      </c>
      <c r="BX73" s="190">
        <v>2.2993928599195662E-2</v>
      </c>
      <c r="BY73" s="276" t="s">
        <v>601</v>
      </c>
      <c r="BZ73" s="190">
        <v>0.25056897295081387</v>
      </c>
      <c r="CA73" s="276" t="s">
        <v>601</v>
      </c>
      <c r="CB73" s="190">
        <v>1.2849600305337038E-2</v>
      </c>
      <c r="CC73" s="276" t="s">
        <v>601</v>
      </c>
      <c r="CD73" s="190">
        <v>0.11613232685198928</v>
      </c>
      <c r="CE73" s="276" t="s">
        <v>601</v>
      </c>
      <c r="CF73" s="190">
        <v>2.1534389290586146E-2</v>
      </c>
      <c r="CG73" s="276" t="s">
        <v>601</v>
      </c>
      <c r="CH73" s="190">
        <v>3.6530890637037662E-2</v>
      </c>
      <c r="CI73" s="276" t="s">
        <v>601</v>
      </c>
      <c r="CJ73" s="190">
        <v>1.6892488850250562E-2</v>
      </c>
      <c r="CK73" s="276" t="s">
        <v>601</v>
      </c>
      <c r="CL73" s="190">
        <v>0.10992663429528636</v>
      </c>
      <c r="CM73" s="276" t="s">
        <v>601</v>
      </c>
      <c r="CN73" s="190">
        <v>2.6133881809121941E-2</v>
      </c>
      <c r="CO73" s="276" t="s">
        <v>601</v>
      </c>
      <c r="CP73" s="190">
        <v>3.035170303145961E-2</v>
      </c>
      <c r="CQ73" s="276" t="s">
        <v>601</v>
      </c>
      <c r="CR73" s="190">
        <v>0.13562230091247712</v>
      </c>
      <c r="CS73" s="276" t="s">
        <v>601</v>
      </c>
      <c r="CT73" s="190">
        <v>3.5672130220591867E-2</v>
      </c>
      <c r="CU73" s="276" t="s">
        <v>601</v>
      </c>
      <c r="CV73" s="190">
        <v>3.4884049673812402E-2</v>
      </c>
      <c r="CW73" s="276" t="s">
        <v>601</v>
      </c>
      <c r="CX73" s="190">
        <v>8.39235102450471E-2</v>
      </c>
      <c r="CY73" s="276" t="s">
        <v>601</v>
      </c>
      <c r="CZ73" s="190">
        <v>1</v>
      </c>
      <c r="DA73" s="276" t="s">
        <v>601</v>
      </c>
      <c r="DB73" s="190">
        <v>0.62367210194864398</v>
      </c>
      <c r="DC73" s="276" t="s">
        <v>601</v>
      </c>
      <c r="DD73" s="252"/>
    </row>
    <row r="74" spans="1:108" s="120" customFormat="1" ht="12.75" customHeight="1" x14ac:dyDescent="0.25">
      <c r="A74" s="124" t="s">
        <v>169</v>
      </c>
      <c r="B74" s="82">
        <v>64.323999999999998</v>
      </c>
      <c r="C74" s="276" t="s">
        <v>601</v>
      </c>
      <c r="D74" s="82">
        <v>15.561999999999999</v>
      </c>
      <c r="E74" s="276" t="s">
        <v>601</v>
      </c>
      <c r="F74" s="82">
        <v>201.09399999999999</v>
      </c>
      <c r="G74" s="276" t="s">
        <v>601</v>
      </c>
      <c r="H74" s="82">
        <v>3.9079999999999999</v>
      </c>
      <c r="I74" s="276" t="s">
        <v>601</v>
      </c>
      <c r="J74" s="82">
        <v>58.125999999999998</v>
      </c>
      <c r="K74" s="276" t="s">
        <v>601</v>
      </c>
      <c r="L74" s="82">
        <v>25.792000000000002</v>
      </c>
      <c r="M74" s="276" t="s">
        <v>601</v>
      </c>
      <c r="N74" s="82">
        <v>24.638999999999999</v>
      </c>
      <c r="O74" s="276" t="s">
        <v>601</v>
      </c>
      <c r="P74" s="82">
        <v>14.031000000000001</v>
      </c>
      <c r="Q74" s="276" t="s">
        <v>601</v>
      </c>
      <c r="R74" s="82">
        <v>66.694999999999993</v>
      </c>
      <c r="S74" s="276" t="s">
        <v>601</v>
      </c>
      <c r="T74" s="82">
        <v>12.032</v>
      </c>
      <c r="U74" s="276" t="s">
        <v>601</v>
      </c>
      <c r="V74" s="82">
        <v>8.1820000000000004</v>
      </c>
      <c r="W74" s="276" t="s">
        <v>601</v>
      </c>
      <c r="X74" s="82">
        <v>112.128</v>
      </c>
      <c r="Y74" s="276" t="s">
        <v>601</v>
      </c>
      <c r="Z74" s="82">
        <v>15.331</v>
      </c>
      <c r="AA74" s="276" t="s">
        <v>601</v>
      </c>
      <c r="AB74" s="82">
        <v>11.920999999999999</v>
      </c>
      <c r="AC74" s="276" t="s">
        <v>601</v>
      </c>
      <c r="AD74" s="82">
        <v>35.323999999999998</v>
      </c>
      <c r="AE74" s="276" t="s">
        <v>601</v>
      </c>
      <c r="AF74" s="82">
        <v>669.08900000000006</v>
      </c>
      <c r="AG74" s="276" t="s">
        <v>601</v>
      </c>
      <c r="AH74" s="82">
        <v>456.23200000000003</v>
      </c>
      <c r="AI74" s="276" t="s">
        <v>601</v>
      </c>
      <c r="AJ74" s="251"/>
      <c r="AK74" s="124" t="s">
        <v>169</v>
      </c>
      <c r="AL74" s="190">
        <v>2.5721165345792597E-2</v>
      </c>
      <c r="AM74" s="268" t="s">
        <v>601</v>
      </c>
      <c r="AN74" s="190">
        <v>-0.11669883074128728</v>
      </c>
      <c r="AO74" s="268" t="s">
        <v>601</v>
      </c>
      <c r="AP74" s="190">
        <v>-3.0119755569381568E-2</v>
      </c>
      <c r="AQ74" s="276" t="s">
        <v>601</v>
      </c>
      <c r="AR74" s="190">
        <v>-0.70215684780123466</v>
      </c>
      <c r="AS74" s="268" t="s">
        <v>601</v>
      </c>
      <c r="AT74" s="190">
        <v>-0.1788257233273057</v>
      </c>
      <c r="AU74" s="268" t="s">
        <v>601</v>
      </c>
      <c r="AV74" s="190">
        <v>8.8086398920013534E-2</v>
      </c>
      <c r="AW74" s="276" t="s">
        <v>601</v>
      </c>
      <c r="AX74" s="190">
        <v>-6.2086029691663505E-2</v>
      </c>
      <c r="AY74" s="268" t="s">
        <v>601</v>
      </c>
      <c r="AZ74" s="190">
        <v>-0.34681811833713516</v>
      </c>
      <c r="BA74" s="268" t="s">
        <v>601</v>
      </c>
      <c r="BB74" s="190">
        <v>-0.25848305612381045</v>
      </c>
      <c r="BC74" s="276" t="s">
        <v>601</v>
      </c>
      <c r="BD74" s="190">
        <v>0.63456052166825161</v>
      </c>
      <c r="BE74" s="268" t="s">
        <v>601</v>
      </c>
      <c r="BF74" s="190">
        <v>-0.59585082736478145</v>
      </c>
      <c r="BG74" s="268" t="s">
        <v>601</v>
      </c>
      <c r="BH74" s="190">
        <v>0.14488758193959442</v>
      </c>
      <c r="BI74" s="276" t="s">
        <v>601</v>
      </c>
      <c r="BJ74" s="190">
        <v>-0.31139956881063602</v>
      </c>
      <c r="BK74" s="268" t="s">
        <v>601</v>
      </c>
      <c r="BL74" s="190">
        <v>0.11871246246246234</v>
      </c>
      <c r="BM74" s="268" t="s">
        <v>601</v>
      </c>
      <c r="BN74" s="190">
        <v>5.0931853748753713E-3</v>
      </c>
      <c r="BO74" s="276" t="s">
        <v>601</v>
      </c>
      <c r="BP74" s="190">
        <v>-7.9125492031159678E-2</v>
      </c>
      <c r="BQ74" s="268" t="s">
        <v>601</v>
      </c>
      <c r="BR74" s="190">
        <v>-8.4551638340991636E-2</v>
      </c>
      <c r="BS74" s="276" t="s">
        <v>601</v>
      </c>
      <c r="BT74" s="136"/>
      <c r="BU74" s="124" t="s">
        <v>169</v>
      </c>
      <c r="BV74" s="190">
        <v>9.6136687346526389E-2</v>
      </c>
      <c r="BW74" s="276" t="s">
        <v>601</v>
      </c>
      <c r="BX74" s="190">
        <v>2.3258490275583663E-2</v>
      </c>
      <c r="BY74" s="276" t="s">
        <v>601</v>
      </c>
      <c r="BZ74" s="190">
        <v>0.30054895537066068</v>
      </c>
      <c r="CA74" s="276" t="s">
        <v>601</v>
      </c>
      <c r="CB74" s="190">
        <v>5.8407775348272043E-3</v>
      </c>
      <c r="CC74" s="276" t="s">
        <v>601</v>
      </c>
      <c r="CD74" s="190">
        <v>8.6873345698404839E-2</v>
      </c>
      <c r="CE74" s="276" t="s">
        <v>601</v>
      </c>
      <c r="CF74" s="190">
        <v>3.8547936074274126E-2</v>
      </c>
      <c r="CG74" s="276" t="s">
        <v>601</v>
      </c>
      <c r="CH74" s="190">
        <v>3.6824697461772644E-2</v>
      </c>
      <c r="CI74" s="276" t="s">
        <v>601</v>
      </c>
      <c r="CJ74" s="190">
        <v>2.0970304398966355E-2</v>
      </c>
      <c r="CK74" s="276" t="s">
        <v>601</v>
      </c>
      <c r="CL74" s="190">
        <v>9.9680311587845544E-2</v>
      </c>
      <c r="CM74" s="276" t="s">
        <v>601</v>
      </c>
      <c r="CN74" s="190">
        <v>1.7982660004872295E-2</v>
      </c>
      <c r="CO74" s="276" t="s">
        <v>601</v>
      </c>
      <c r="CP74" s="190">
        <v>1.2228567499988791E-2</v>
      </c>
      <c r="CQ74" s="276" t="s">
        <v>601</v>
      </c>
      <c r="CR74" s="190">
        <v>0.16758308685391629</v>
      </c>
      <c r="CS74" s="276" t="s">
        <v>601</v>
      </c>
      <c r="CT74" s="190">
        <v>2.2913244725290653E-2</v>
      </c>
      <c r="CU74" s="276" t="s">
        <v>601</v>
      </c>
      <c r="CV74" s="190">
        <v>1.7816762792393834E-2</v>
      </c>
      <c r="CW74" s="276" t="s">
        <v>601</v>
      </c>
      <c r="CX74" s="190">
        <v>5.2794172374676603E-2</v>
      </c>
      <c r="CY74" s="276" t="s">
        <v>601</v>
      </c>
      <c r="CZ74" s="190">
        <v>1</v>
      </c>
      <c r="DA74" s="276" t="s">
        <v>601</v>
      </c>
      <c r="DB74" s="190">
        <v>0.68187042381506791</v>
      </c>
      <c r="DC74" s="276" t="s">
        <v>601</v>
      </c>
      <c r="DD74" s="252"/>
    </row>
    <row r="75" spans="1:108" s="120" customFormat="1" ht="12.75" customHeight="1" x14ac:dyDescent="0.25">
      <c r="A75" s="124" t="s">
        <v>170</v>
      </c>
      <c r="B75" s="82">
        <v>61.392000000000003</v>
      </c>
      <c r="C75" s="276" t="s">
        <v>601</v>
      </c>
      <c r="D75" s="82">
        <v>22.628</v>
      </c>
      <c r="E75" s="276" t="s">
        <v>601</v>
      </c>
      <c r="F75" s="82">
        <v>241.542</v>
      </c>
      <c r="G75" s="276" t="s">
        <v>601</v>
      </c>
      <c r="H75" s="82">
        <v>7.47</v>
      </c>
      <c r="I75" s="276" t="s">
        <v>601</v>
      </c>
      <c r="J75" s="82">
        <v>103.755</v>
      </c>
      <c r="K75" s="276" t="s">
        <v>601</v>
      </c>
      <c r="L75" s="82">
        <v>44.408000000000001</v>
      </c>
      <c r="M75" s="276" t="s">
        <v>601</v>
      </c>
      <c r="N75" s="82">
        <v>60.06</v>
      </c>
      <c r="O75" s="276" t="s">
        <v>601</v>
      </c>
      <c r="P75" s="82">
        <v>15.46</v>
      </c>
      <c r="Q75" s="276" t="s">
        <v>601</v>
      </c>
      <c r="R75" s="82">
        <v>78.653000000000006</v>
      </c>
      <c r="S75" s="276" t="s">
        <v>601</v>
      </c>
      <c r="T75" s="82">
        <v>11.538</v>
      </c>
      <c r="U75" s="276" t="s">
        <v>601</v>
      </c>
      <c r="V75" s="82">
        <v>28.317</v>
      </c>
      <c r="W75" s="276" t="s">
        <v>601</v>
      </c>
      <c r="X75" s="82">
        <v>108.402</v>
      </c>
      <c r="Y75" s="276" t="s">
        <v>601</v>
      </c>
      <c r="Z75" s="82">
        <v>26.777999999999999</v>
      </c>
      <c r="AA75" s="276" t="s">
        <v>601</v>
      </c>
      <c r="AB75" s="82">
        <v>25.247</v>
      </c>
      <c r="AC75" s="276" t="s">
        <v>601</v>
      </c>
      <c r="AD75" s="82">
        <v>25.132000000000001</v>
      </c>
      <c r="AE75" s="276" t="s">
        <v>601</v>
      </c>
      <c r="AF75" s="82">
        <v>860.78200000000004</v>
      </c>
      <c r="AG75" s="276" t="s">
        <v>601</v>
      </c>
      <c r="AH75" s="82">
        <v>612.43799999999999</v>
      </c>
      <c r="AI75" s="276" t="s">
        <v>601</v>
      </c>
      <c r="AJ75" s="251"/>
      <c r="AK75" s="124" t="s">
        <v>170</v>
      </c>
      <c r="AL75" s="190">
        <v>-0.11131698561130239</v>
      </c>
      <c r="AM75" s="268" t="s">
        <v>601</v>
      </c>
      <c r="AN75" s="190">
        <v>0.16106521627584788</v>
      </c>
      <c r="AO75" s="268" t="s">
        <v>601</v>
      </c>
      <c r="AP75" s="190">
        <v>6.9143638705565266E-2</v>
      </c>
      <c r="AQ75" s="276" t="s">
        <v>601</v>
      </c>
      <c r="AR75" s="190">
        <v>-0.52353616532721015</v>
      </c>
      <c r="AS75" s="268" t="s">
        <v>601</v>
      </c>
      <c r="AT75" s="190">
        <v>7.8926844486039496E-2</v>
      </c>
      <c r="AU75" s="268" t="s">
        <v>601</v>
      </c>
      <c r="AV75" s="190">
        <v>0.70813139472267095</v>
      </c>
      <c r="AW75" s="276" t="s">
        <v>601</v>
      </c>
      <c r="AX75" s="190">
        <v>0.91170385460101222</v>
      </c>
      <c r="AY75" s="268" t="s">
        <v>601</v>
      </c>
      <c r="AZ75" s="190">
        <v>8.8272560889764984E-2</v>
      </c>
      <c r="BA75" s="268" t="s">
        <v>601</v>
      </c>
      <c r="BB75" s="190">
        <v>-0.31094387889194536</v>
      </c>
      <c r="BC75" s="276" t="s">
        <v>601</v>
      </c>
      <c r="BD75" s="190">
        <v>1.1794484321873822</v>
      </c>
      <c r="BE75" s="268" t="s">
        <v>601</v>
      </c>
      <c r="BF75" s="190">
        <v>7.767544527325318E-2</v>
      </c>
      <c r="BG75" s="268" t="s">
        <v>601</v>
      </c>
      <c r="BH75" s="190">
        <v>-1.4706417015088121E-2</v>
      </c>
      <c r="BI75" s="276" t="s">
        <v>601</v>
      </c>
      <c r="BJ75" s="190">
        <v>0.19694260682996598</v>
      </c>
      <c r="BK75" s="268" t="s">
        <v>601</v>
      </c>
      <c r="BL75" s="190">
        <v>0.1369961720333259</v>
      </c>
      <c r="BM75" s="268" t="s">
        <v>601</v>
      </c>
      <c r="BN75" s="190">
        <v>-0.13430470875960171</v>
      </c>
      <c r="BO75" s="276" t="s">
        <v>601</v>
      </c>
      <c r="BP75" s="190">
        <v>4.0472670703095251E-2</v>
      </c>
      <c r="BQ75" s="268" t="s">
        <v>601</v>
      </c>
      <c r="BR75" s="190">
        <v>5.1904956562662093E-2</v>
      </c>
      <c r="BS75" s="276" t="s">
        <v>601</v>
      </c>
      <c r="BT75" s="136"/>
      <c r="BU75" s="124" t="s">
        <v>170</v>
      </c>
      <c r="BV75" s="190">
        <v>7.1321193984074951E-2</v>
      </c>
      <c r="BW75" s="276" t="s">
        <v>601</v>
      </c>
      <c r="BX75" s="190">
        <v>2.6287724418029186E-2</v>
      </c>
      <c r="BY75" s="276" t="s">
        <v>601</v>
      </c>
      <c r="BZ75" s="190">
        <v>0.2806076335239352</v>
      </c>
      <c r="CA75" s="276" t="s">
        <v>601</v>
      </c>
      <c r="CB75" s="190">
        <v>8.6781554447002834E-3</v>
      </c>
      <c r="CC75" s="276" t="s">
        <v>601</v>
      </c>
      <c r="CD75" s="190">
        <v>0.12053574540359811</v>
      </c>
      <c r="CE75" s="276" t="s">
        <v>601</v>
      </c>
      <c r="CF75" s="190">
        <v>5.1590298124263752E-2</v>
      </c>
      <c r="CG75" s="276" t="s">
        <v>601</v>
      </c>
      <c r="CH75" s="190">
        <v>6.9773763856586221E-2</v>
      </c>
      <c r="CI75" s="276" t="s">
        <v>601</v>
      </c>
      <c r="CJ75" s="190">
        <v>1.7960412740972743E-2</v>
      </c>
      <c r="CK75" s="276" t="s">
        <v>601</v>
      </c>
      <c r="CL75" s="190">
        <v>9.1373890253281326E-2</v>
      </c>
      <c r="CM75" s="276" t="s">
        <v>601</v>
      </c>
      <c r="CN75" s="190">
        <v>1.3404090698922608E-2</v>
      </c>
      <c r="CO75" s="276" t="s">
        <v>601</v>
      </c>
      <c r="CP75" s="190">
        <v>3.2896831021094773E-2</v>
      </c>
      <c r="CQ75" s="276" t="s">
        <v>601</v>
      </c>
      <c r="CR75" s="190">
        <v>0.12593432483485947</v>
      </c>
      <c r="CS75" s="276" t="s">
        <v>601</v>
      </c>
      <c r="CT75" s="190">
        <v>3.1108921887307121E-2</v>
      </c>
      <c r="CU75" s="276" t="s">
        <v>601</v>
      </c>
      <c r="CV75" s="190">
        <v>2.9330306628159046E-2</v>
      </c>
      <c r="CW75" s="276" t="s">
        <v>601</v>
      </c>
      <c r="CX75" s="190">
        <v>2.9196707180215199E-2</v>
      </c>
      <c r="CY75" s="276" t="s">
        <v>601</v>
      </c>
      <c r="CZ75" s="190">
        <v>1</v>
      </c>
      <c r="DA75" s="276" t="s">
        <v>601</v>
      </c>
      <c r="DB75" s="190">
        <v>0.71149024956376872</v>
      </c>
      <c r="DC75" s="276" t="s">
        <v>601</v>
      </c>
      <c r="DD75" s="252"/>
    </row>
    <row r="76" spans="1:108" s="120" customFormat="1" ht="12.75" customHeight="1" x14ac:dyDescent="0.25">
      <c r="A76" s="124" t="s">
        <v>171</v>
      </c>
      <c r="B76" s="82">
        <v>61.615000000000002</v>
      </c>
      <c r="C76" s="276" t="s">
        <v>601</v>
      </c>
      <c r="D76" s="82">
        <v>28.242000000000001</v>
      </c>
      <c r="E76" s="276" t="s">
        <v>601</v>
      </c>
      <c r="F76" s="82">
        <v>380.43799999999999</v>
      </c>
      <c r="G76" s="276" t="s">
        <v>601</v>
      </c>
      <c r="H76" s="82">
        <v>4.5709999999999997</v>
      </c>
      <c r="I76" s="276" t="s">
        <v>601</v>
      </c>
      <c r="J76" s="82">
        <v>116.157</v>
      </c>
      <c r="K76" s="276" t="s">
        <v>601</v>
      </c>
      <c r="L76" s="82">
        <v>54.945</v>
      </c>
      <c r="M76" s="276" t="s">
        <v>601</v>
      </c>
      <c r="N76" s="82">
        <v>44.506999999999998</v>
      </c>
      <c r="O76" s="276" t="s">
        <v>601</v>
      </c>
      <c r="P76" s="82">
        <v>22.61</v>
      </c>
      <c r="Q76" s="276" t="s">
        <v>601</v>
      </c>
      <c r="R76" s="82">
        <v>87.831000000000003</v>
      </c>
      <c r="S76" s="276" t="s">
        <v>601</v>
      </c>
      <c r="T76" s="82">
        <v>6.6369999999999996</v>
      </c>
      <c r="U76" s="276" t="s">
        <v>601</v>
      </c>
      <c r="V76" s="82">
        <v>26.908999999999999</v>
      </c>
      <c r="W76" s="276" t="s">
        <v>601</v>
      </c>
      <c r="X76" s="82">
        <v>184.35</v>
      </c>
      <c r="Y76" s="276" t="s">
        <v>601</v>
      </c>
      <c r="Z76" s="82">
        <v>39.338999999999999</v>
      </c>
      <c r="AA76" s="276" t="s">
        <v>601</v>
      </c>
      <c r="AB76" s="82">
        <v>24.669</v>
      </c>
      <c r="AC76" s="276" t="s">
        <v>601</v>
      </c>
      <c r="AD76" s="82">
        <v>53.05</v>
      </c>
      <c r="AE76" s="276" t="s">
        <v>601</v>
      </c>
      <c r="AF76" s="82">
        <v>1135.8710000000001</v>
      </c>
      <c r="AG76" s="276" t="s">
        <v>601</v>
      </c>
      <c r="AH76" s="82">
        <v>773.73500000000001</v>
      </c>
      <c r="AI76" s="276" t="s">
        <v>601</v>
      </c>
      <c r="AJ76" s="251"/>
      <c r="AK76" s="124" t="s">
        <v>171</v>
      </c>
      <c r="AL76" s="190">
        <v>-0.40867387089963331</v>
      </c>
      <c r="AM76" s="268" t="s">
        <v>601</v>
      </c>
      <c r="AN76" s="190">
        <v>-0.1584624553039333</v>
      </c>
      <c r="AO76" s="268" t="s">
        <v>601</v>
      </c>
      <c r="AP76" s="190">
        <v>-2.937109325169027E-2</v>
      </c>
      <c r="AQ76" s="276" t="s">
        <v>601</v>
      </c>
      <c r="AR76" s="190">
        <v>-0.76622513169334627</v>
      </c>
      <c r="AS76" s="268" t="s">
        <v>601</v>
      </c>
      <c r="AT76" s="190">
        <v>-0.11036479355426723</v>
      </c>
      <c r="AU76" s="268" t="s">
        <v>601</v>
      </c>
      <c r="AV76" s="190">
        <v>-1.3696417031665077E-2</v>
      </c>
      <c r="AW76" s="276" t="s">
        <v>601</v>
      </c>
      <c r="AX76" s="190">
        <v>-9.2342204547771978E-2</v>
      </c>
      <c r="AY76" s="268" t="s">
        <v>601</v>
      </c>
      <c r="AZ76" s="190">
        <v>0.1861294722484523</v>
      </c>
      <c r="BA76" s="268" t="s">
        <v>601</v>
      </c>
      <c r="BB76" s="190">
        <v>-0.43606980506972798</v>
      </c>
      <c r="BC76" s="276" t="s">
        <v>601</v>
      </c>
      <c r="BD76" s="190">
        <v>7.5863186902253202E-2</v>
      </c>
      <c r="BE76" s="268" t="s">
        <v>601</v>
      </c>
      <c r="BF76" s="190">
        <v>-0.13949026254357078</v>
      </c>
      <c r="BG76" s="268" t="s">
        <v>601</v>
      </c>
      <c r="BH76" s="190">
        <v>0.48394107703453265</v>
      </c>
      <c r="BI76" s="276" t="s">
        <v>601</v>
      </c>
      <c r="BJ76" s="190">
        <v>0.231614539306847</v>
      </c>
      <c r="BK76" s="268" t="s">
        <v>601</v>
      </c>
      <c r="BL76" s="190">
        <v>-0.32655401162949416</v>
      </c>
      <c r="BM76" s="268" t="s">
        <v>601</v>
      </c>
      <c r="BN76" s="190">
        <v>0.50236470221743923</v>
      </c>
      <c r="BO76" s="276" t="s">
        <v>601</v>
      </c>
      <c r="BP76" s="190">
        <v>-7.270765013270114E-2</v>
      </c>
      <c r="BQ76" s="268" t="s">
        <v>601</v>
      </c>
      <c r="BR76" s="190">
        <v>-0.15968335060156436</v>
      </c>
      <c r="BS76" s="276" t="s">
        <v>601</v>
      </c>
      <c r="BT76" s="136"/>
      <c r="BU76" s="124" t="s">
        <v>171</v>
      </c>
      <c r="BV76" s="190">
        <v>5.4244716169353738E-2</v>
      </c>
      <c r="BW76" s="276" t="s">
        <v>601</v>
      </c>
      <c r="BX76" s="190">
        <v>2.4863738928100107E-2</v>
      </c>
      <c r="BY76" s="276" t="s">
        <v>601</v>
      </c>
      <c r="BZ76" s="190">
        <v>0.33493063913067589</v>
      </c>
      <c r="CA76" s="276" t="s">
        <v>601</v>
      </c>
      <c r="CB76" s="190">
        <v>4.0242245818407187E-3</v>
      </c>
      <c r="CC76" s="276" t="s">
        <v>601</v>
      </c>
      <c r="CD76" s="190">
        <v>0.10226249283589421</v>
      </c>
      <c r="CE76" s="276" t="s">
        <v>601</v>
      </c>
      <c r="CF76" s="190">
        <v>4.8372570476753078E-2</v>
      </c>
      <c r="CG76" s="276" t="s">
        <v>601</v>
      </c>
      <c r="CH76" s="190">
        <v>3.9183146677747735E-2</v>
      </c>
      <c r="CI76" s="276" t="s">
        <v>601</v>
      </c>
      <c r="CJ76" s="190">
        <v>1.9905429401754247E-2</v>
      </c>
      <c r="CK76" s="276" t="s">
        <v>601</v>
      </c>
      <c r="CL76" s="190">
        <v>7.7324801848097188E-2</v>
      </c>
      <c r="CM76" s="276" t="s">
        <v>601</v>
      </c>
      <c r="CN76" s="190">
        <v>5.8430930977197227E-3</v>
      </c>
      <c r="CO76" s="276" t="s">
        <v>601</v>
      </c>
      <c r="CP76" s="190">
        <v>2.3690190171243034E-2</v>
      </c>
      <c r="CQ76" s="276" t="s">
        <v>601</v>
      </c>
      <c r="CR76" s="190">
        <v>0.1622983595848472</v>
      </c>
      <c r="CS76" s="276" t="s">
        <v>601</v>
      </c>
      <c r="CT76" s="190">
        <v>3.4633334243061045E-2</v>
      </c>
      <c r="CU76" s="276" t="s">
        <v>601</v>
      </c>
      <c r="CV76" s="190">
        <v>2.1718135245991841E-2</v>
      </c>
      <c r="CW76" s="276" t="s">
        <v>601</v>
      </c>
      <c r="CX76" s="190">
        <v>4.6704247225257088E-2</v>
      </c>
      <c r="CY76" s="276" t="s">
        <v>601</v>
      </c>
      <c r="CZ76" s="190">
        <v>1</v>
      </c>
      <c r="DA76" s="276" t="s">
        <v>601</v>
      </c>
      <c r="DB76" s="190">
        <v>0.681182106066622</v>
      </c>
      <c r="DC76" s="276" t="s">
        <v>601</v>
      </c>
      <c r="DD76" s="252"/>
    </row>
    <row r="77" spans="1:108" s="120" customFormat="1" ht="12.75" customHeight="1" x14ac:dyDescent="0.25">
      <c r="A77" s="124" t="s">
        <v>172</v>
      </c>
      <c r="B77" s="82">
        <v>90.683999999999997</v>
      </c>
      <c r="C77" s="276" t="s">
        <v>601</v>
      </c>
      <c r="D77" s="82">
        <v>29.558</v>
      </c>
      <c r="E77" s="276" t="s">
        <v>601</v>
      </c>
      <c r="F77" s="82">
        <v>421.58100000000002</v>
      </c>
      <c r="G77" s="276" t="s">
        <v>601</v>
      </c>
      <c r="H77" s="82">
        <v>11.782999999999999</v>
      </c>
      <c r="I77" s="276" t="s">
        <v>601</v>
      </c>
      <c r="J77" s="82">
        <v>100.9</v>
      </c>
      <c r="K77" s="276" t="s">
        <v>601</v>
      </c>
      <c r="L77" s="82">
        <v>90.688999999999993</v>
      </c>
      <c r="M77" s="276" t="s">
        <v>601</v>
      </c>
      <c r="N77" s="82">
        <v>65.453999999999994</v>
      </c>
      <c r="O77" s="276" t="s">
        <v>601</v>
      </c>
      <c r="P77" s="82">
        <v>25.416</v>
      </c>
      <c r="Q77" s="276" t="s">
        <v>601</v>
      </c>
      <c r="R77" s="82">
        <v>136.31100000000001</v>
      </c>
      <c r="S77" s="276" t="s">
        <v>601</v>
      </c>
      <c r="T77" s="82">
        <v>26.327999999999999</v>
      </c>
      <c r="U77" s="276" t="s">
        <v>601</v>
      </c>
      <c r="V77" s="82">
        <v>34.32</v>
      </c>
      <c r="W77" s="276" t="s">
        <v>601</v>
      </c>
      <c r="X77" s="82">
        <v>134.83000000000001</v>
      </c>
      <c r="Y77" s="276" t="s">
        <v>601</v>
      </c>
      <c r="Z77" s="82">
        <v>36.478999999999999</v>
      </c>
      <c r="AA77" s="276" t="s">
        <v>601</v>
      </c>
      <c r="AB77" s="82">
        <v>36.648000000000003</v>
      </c>
      <c r="AC77" s="276" t="s">
        <v>601</v>
      </c>
      <c r="AD77" s="82">
        <v>51.258000000000003</v>
      </c>
      <c r="AE77" s="276" t="s">
        <v>601</v>
      </c>
      <c r="AF77" s="82">
        <v>1292.24</v>
      </c>
      <c r="AG77" s="276" t="s">
        <v>601</v>
      </c>
      <c r="AH77" s="82">
        <v>935.17700000000002</v>
      </c>
      <c r="AI77" s="276" t="s">
        <v>601</v>
      </c>
      <c r="AJ77" s="251"/>
      <c r="AK77" s="124" t="s">
        <v>172</v>
      </c>
      <c r="AL77" s="190">
        <v>-0.14914618127228374</v>
      </c>
      <c r="AM77" s="268" t="s">
        <v>601</v>
      </c>
      <c r="AN77" s="190">
        <v>-0.17511790807356345</v>
      </c>
      <c r="AO77" s="268" t="s">
        <v>601</v>
      </c>
      <c r="AP77" s="190">
        <v>-1.2031449562354166E-2</v>
      </c>
      <c r="AQ77" s="276" t="s">
        <v>601</v>
      </c>
      <c r="AR77" s="190">
        <v>-0.58661942183553195</v>
      </c>
      <c r="AS77" s="268" t="s">
        <v>601</v>
      </c>
      <c r="AT77" s="190">
        <v>8.5821899381221506E-2</v>
      </c>
      <c r="AU77" s="268" t="s">
        <v>601</v>
      </c>
      <c r="AV77" s="190">
        <v>0.40389795349701219</v>
      </c>
      <c r="AW77" s="276" t="s">
        <v>601</v>
      </c>
      <c r="AX77" s="190">
        <v>0.17219147907376556</v>
      </c>
      <c r="AY77" s="268" t="s">
        <v>601</v>
      </c>
      <c r="AZ77" s="190">
        <v>0.15317604355716885</v>
      </c>
      <c r="BA77" s="268" t="s">
        <v>601</v>
      </c>
      <c r="BB77" s="190">
        <v>-0.26808956185567012</v>
      </c>
      <c r="BC77" s="276" t="s">
        <v>601</v>
      </c>
      <c r="BD77" s="190">
        <v>1.332388377037562</v>
      </c>
      <c r="BE77" s="268" t="s">
        <v>601</v>
      </c>
      <c r="BF77" s="190">
        <v>0.22949057820448515</v>
      </c>
      <c r="BG77" s="268" t="s">
        <v>601</v>
      </c>
      <c r="BH77" s="190">
        <v>0.38260236466739822</v>
      </c>
      <c r="BI77" s="276" t="s">
        <v>601</v>
      </c>
      <c r="BJ77" s="190">
        <v>9.491919415541188E-3</v>
      </c>
      <c r="BK77" s="268" t="s">
        <v>601</v>
      </c>
      <c r="BL77" s="190">
        <v>0.13601983880967158</v>
      </c>
      <c r="BM77" s="268" t="s">
        <v>601</v>
      </c>
      <c r="BN77" s="190">
        <v>0.34765347706060229</v>
      </c>
      <c r="BO77" s="276" t="s">
        <v>601</v>
      </c>
      <c r="BP77" s="190">
        <v>2.3616433755325066E-2</v>
      </c>
      <c r="BQ77" s="268" t="s">
        <v>601</v>
      </c>
      <c r="BR77" s="190">
        <v>-3.4636069905959348E-2</v>
      </c>
      <c r="BS77" s="276" t="s">
        <v>601</v>
      </c>
      <c r="BT77" s="136"/>
      <c r="BU77" s="124" t="s">
        <v>172</v>
      </c>
      <c r="BV77" s="190">
        <v>7.0175818733362219E-2</v>
      </c>
      <c r="BW77" s="276" t="s">
        <v>601</v>
      </c>
      <c r="BX77" s="190">
        <v>2.2873460038382962E-2</v>
      </c>
      <c r="BY77" s="276" t="s">
        <v>601</v>
      </c>
      <c r="BZ77" s="190">
        <v>0.3262404816442766</v>
      </c>
      <c r="CA77" s="276" t="s">
        <v>601</v>
      </c>
      <c r="CB77" s="190">
        <v>9.1182752429889175E-3</v>
      </c>
      <c r="CC77" s="276" t="s">
        <v>601</v>
      </c>
      <c r="CD77" s="190">
        <v>7.8081470934191793E-2</v>
      </c>
      <c r="CE77" s="276" t="s">
        <v>601</v>
      </c>
      <c r="CF77" s="190">
        <v>7.0179687983656286E-2</v>
      </c>
      <c r="CG77" s="276" t="s">
        <v>601</v>
      </c>
      <c r="CH77" s="190">
        <v>5.0651581749520211E-2</v>
      </c>
      <c r="CI77" s="276" t="s">
        <v>601</v>
      </c>
      <c r="CJ77" s="190">
        <v>1.9668173094781156E-2</v>
      </c>
      <c r="CK77" s="276" t="s">
        <v>601</v>
      </c>
      <c r="CL77" s="190">
        <v>0.10548427536680494</v>
      </c>
      <c r="CM77" s="276" t="s">
        <v>601</v>
      </c>
      <c r="CN77" s="190">
        <v>2.0373924348418251E-2</v>
      </c>
      <c r="CO77" s="276" t="s">
        <v>601</v>
      </c>
      <c r="CP77" s="190">
        <v>2.6558534018448585E-2</v>
      </c>
      <c r="CQ77" s="276" t="s">
        <v>601</v>
      </c>
      <c r="CR77" s="190">
        <v>0.10433820342970347</v>
      </c>
      <c r="CS77" s="276" t="s">
        <v>601</v>
      </c>
      <c r="CT77" s="190">
        <v>2.8229276295424998E-2</v>
      </c>
      <c r="CU77" s="276" t="s">
        <v>601</v>
      </c>
      <c r="CV77" s="190">
        <v>2.8360056955364331E-2</v>
      </c>
      <c r="CW77" s="276" t="s">
        <v>601</v>
      </c>
      <c r="CX77" s="190">
        <v>3.9666006314616482E-2</v>
      </c>
      <c r="CY77" s="276" t="s">
        <v>601</v>
      </c>
      <c r="CZ77" s="190">
        <v>1</v>
      </c>
      <c r="DA77" s="276" t="s">
        <v>601</v>
      </c>
      <c r="DB77" s="190">
        <v>0.72368677645019497</v>
      </c>
      <c r="DC77" s="276" t="s">
        <v>601</v>
      </c>
      <c r="DD77" s="252"/>
    </row>
    <row r="78" spans="1:108" s="120" customFormat="1" ht="12.75" customHeight="1" x14ac:dyDescent="0.25">
      <c r="A78" s="124" t="s">
        <v>173</v>
      </c>
      <c r="B78" s="82">
        <v>119.133</v>
      </c>
      <c r="C78" s="276" t="s">
        <v>601</v>
      </c>
      <c r="D78" s="82">
        <v>42.636000000000003</v>
      </c>
      <c r="E78" s="276" t="s">
        <v>601</v>
      </c>
      <c r="F78" s="82">
        <v>339.98500000000001</v>
      </c>
      <c r="G78" s="276" t="s">
        <v>601</v>
      </c>
      <c r="H78" s="82">
        <v>23.137</v>
      </c>
      <c r="I78" s="276" t="s">
        <v>601</v>
      </c>
      <c r="J78" s="82">
        <v>85.063000000000002</v>
      </c>
      <c r="K78" s="276" t="s">
        <v>601</v>
      </c>
      <c r="L78" s="82">
        <v>62.845999999999997</v>
      </c>
      <c r="M78" s="276" t="s">
        <v>601</v>
      </c>
      <c r="N78" s="82">
        <v>57.456000000000003</v>
      </c>
      <c r="O78" s="276" t="s">
        <v>601</v>
      </c>
      <c r="P78" s="82">
        <v>24.23</v>
      </c>
      <c r="Q78" s="276" t="s">
        <v>601</v>
      </c>
      <c r="R78" s="82">
        <v>162.76900000000001</v>
      </c>
      <c r="S78" s="276" t="s">
        <v>601</v>
      </c>
      <c r="T78" s="82">
        <v>54.819000000000003</v>
      </c>
      <c r="U78" s="276" t="s">
        <v>601</v>
      </c>
      <c r="V78" s="82">
        <v>23.327000000000002</v>
      </c>
      <c r="W78" s="276" t="s">
        <v>601</v>
      </c>
      <c r="X78" s="82">
        <v>153.47499999999999</v>
      </c>
      <c r="Y78" s="276" t="s">
        <v>601</v>
      </c>
      <c r="Z78" s="82">
        <v>63.295999999999999</v>
      </c>
      <c r="AA78" s="276" t="s">
        <v>601</v>
      </c>
      <c r="AB78" s="82">
        <v>45.453000000000003</v>
      </c>
      <c r="AC78" s="276" t="s">
        <v>601</v>
      </c>
      <c r="AD78" s="82">
        <v>43.438000000000002</v>
      </c>
      <c r="AE78" s="276" t="s">
        <v>601</v>
      </c>
      <c r="AF78" s="82">
        <v>1301.0630000000001</v>
      </c>
      <c r="AG78" s="276" t="s">
        <v>601</v>
      </c>
      <c r="AH78" s="82">
        <v>869.88800000000003</v>
      </c>
      <c r="AI78" s="276" t="s">
        <v>601</v>
      </c>
      <c r="AJ78" s="251"/>
      <c r="AK78" s="124" t="s">
        <v>173</v>
      </c>
      <c r="AL78" s="190">
        <v>-3.1234244637077822E-2</v>
      </c>
      <c r="AM78" s="268" t="s">
        <v>601</v>
      </c>
      <c r="AN78" s="190">
        <v>-4.3649903548517291E-2</v>
      </c>
      <c r="AO78" s="268" t="s">
        <v>601</v>
      </c>
      <c r="AP78" s="190">
        <v>1.7510938725182109E-2</v>
      </c>
      <c r="AQ78" s="276" t="s">
        <v>601</v>
      </c>
      <c r="AR78" s="190">
        <v>-0.20447668821345066</v>
      </c>
      <c r="AS78" s="268" t="s">
        <v>601</v>
      </c>
      <c r="AT78" s="190">
        <v>-8.7453735986697423E-2</v>
      </c>
      <c r="AU78" s="268" t="s">
        <v>601</v>
      </c>
      <c r="AV78" s="190">
        <v>-6.5125550398667242E-2</v>
      </c>
      <c r="AW78" s="276" t="s">
        <v>601</v>
      </c>
      <c r="AX78" s="190">
        <v>-6.9553529497497935E-2</v>
      </c>
      <c r="AY78" s="268" t="s">
        <v>601</v>
      </c>
      <c r="AZ78" s="190">
        <v>-0.12098675857065121</v>
      </c>
      <c r="BA78" s="268" t="s">
        <v>601</v>
      </c>
      <c r="BB78" s="190">
        <v>-0.19692028359836394</v>
      </c>
      <c r="BC78" s="276" t="s">
        <v>601</v>
      </c>
      <c r="BD78" s="190">
        <v>0.33091359343514049</v>
      </c>
      <c r="BE78" s="268" t="s">
        <v>601</v>
      </c>
      <c r="BF78" s="190">
        <v>-0.17012344800597673</v>
      </c>
      <c r="BG78" s="268" t="s">
        <v>601</v>
      </c>
      <c r="BH78" s="190">
        <v>0.46293454327083461</v>
      </c>
      <c r="BI78" s="276" t="s">
        <v>601</v>
      </c>
      <c r="BJ78" s="190">
        <v>0.49544015498747812</v>
      </c>
      <c r="BK78" s="268" t="s">
        <v>601</v>
      </c>
      <c r="BL78" s="190">
        <v>0.55458649702442042</v>
      </c>
      <c r="BM78" s="268" t="s">
        <v>601</v>
      </c>
      <c r="BN78" s="190">
        <v>7.7117635389803596E-2</v>
      </c>
      <c r="BO78" s="276" t="s">
        <v>601</v>
      </c>
      <c r="BP78" s="190">
        <v>2.50167610881196E-2</v>
      </c>
      <c r="BQ78" s="268" t="s">
        <v>601</v>
      </c>
      <c r="BR78" s="190">
        <v>-6.1164888226463231E-2</v>
      </c>
      <c r="BS78" s="276" t="s">
        <v>601</v>
      </c>
      <c r="BT78" s="136"/>
      <c r="BU78" s="124" t="s">
        <v>173</v>
      </c>
      <c r="BV78" s="190">
        <v>9.1565896501552946E-2</v>
      </c>
      <c r="BW78" s="276" t="s">
        <v>601</v>
      </c>
      <c r="BX78" s="190">
        <v>3.2770127195992815E-2</v>
      </c>
      <c r="BY78" s="276" t="s">
        <v>601</v>
      </c>
      <c r="BZ78" s="190">
        <v>0.26131324924311888</v>
      </c>
      <c r="CA78" s="276" t="s">
        <v>601</v>
      </c>
      <c r="CB78" s="190">
        <v>1.7783151161780791E-2</v>
      </c>
      <c r="CC78" s="276" t="s">
        <v>601</v>
      </c>
      <c r="CD78" s="190">
        <v>6.5379616513573893E-2</v>
      </c>
      <c r="CE78" s="276" t="s">
        <v>601</v>
      </c>
      <c r="CF78" s="190">
        <v>4.8303579457720333E-2</v>
      </c>
      <c r="CG78" s="276" t="s">
        <v>601</v>
      </c>
      <c r="CH78" s="190">
        <v>4.4160813119733633E-2</v>
      </c>
      <c r="CI78" s="276" t="s">
        <v>601</v>
      </c>
      <c r="CJ78" s="190">
        <v>1.86232334637139E-2</v>
      </c>
      <c r="CK78" s="276" t="s">
        <v>601</v>
      </c>
      <c r="CL78" s="190">
        <v>0.12510462598659711</v>
      </c>
      <c r="CM78" s="276" t="s">
        <v>601</v>
      </c>
      <c r="CN78" s="190">
        <v>4.2134008883505256E-2</v>
      </c>
      <c r="CO78" s="276" t="s">
        <v>601</v>
      </c>
      <c r="CP78" s="190">
        <v>1.7929185596700543E-2</v>
      </c>
      <c r="CQ78" s="276" t="s">
        <v>601</v>
      </c>
      <c r="CR78" s="190">
        <v>0.11796123631215397</v>
      </c>
      <c r="CS78" s="276" t="s">
        <v>601</v>
      </c>
      <c r="CT78" s="190">
        <v>4.8649450487793441E-2</v>
      </c>
      <c r="CU78" s="276" t="s">
        <v>601</v>
      </c>
      <c r="CV78" s="190">
        <v>3.4935279844250433E-2</v>
      </c>
      <c r="CW78" s="276" t="s">
        <v>601</v>
      </c>
      <c r="CX78" s="190">
        <v>3.3386546231811989E-2</v>
      </c>
      <c r="CY78" s="276" t="s">
        <v>601</v>
      </c>
      <c r="CZ78" s="190">
        <v>1</v>
      </c>
      <c r="DA78" s="276" t="s">
        <v>601</v>
      </c>
      <c r="DB78" s="190">
        <v>0.66859790801828967</v>
      </c>
      <c r="DC78" s="276" t="s">
        <v>601</v>
      </c>
      <c r="DD78" s="252"/>
    </row>
    <row r="79" spans="1:108" s="120" customFormat="1" ht="12.75" customHeight="1" x14ac:dyDescent="0.25">
      <c r="A79" s="124" t="s">
        <v>174</v>
      </c>
      <c r="B79" s="82">
        <v>129.358</v>
      </c>
      <c r="C79" s="276" t="s">
        <v>601</v>
      </c>
      <c r="D79" s="82">
        <v>96.503</v>
      </c>
      <c r="E79" s="276" t="s">
        <v>601</v>
      </c>
      <c r="F79" s="82">
        <v>612.82000000000005</v>
      </c>
      <c r="G79" s="276" t="s">
        <v>601</v>
      </c>
      <c r="H79" s="82">
        <v>31.766999999999999</v>
      </c>
      <c r="I79" s="276" t="s">
        <v>601</v>
      </c>
      <c r="J79" s="82">
        <v>115.652</v>
      </c>
      <c r="K79" s="276" t="s">
        <v>601</v>
      </c>
      <c r="L79" s="82">
        <v>130.61799999999999</v>
      </c>
      <c r="M79" s="276" t="s">
        <v>601</v>
      </c>
      <c r="N79" s="82">
        <v>106.776</v>
      </c>
      <c r="O79" s="276" t="s">
        <v>601</v>
      </c>
      <c r="P79" s="82">
        <v>24.463000000000001</v>
      </c>
      <c r="Q79" s="276" t="s">
        <v>601</v>
      </c>
      <c r="R79" s="82">
        <v>151.67400000000001</v>
      </c>
      <c r="S79" s="276" t="s">
        <v>601</v>
      </c>
      <c r="T79" s="82">
        <v>60.884999999999998</v>
      </c>
      <c r="U79" s="276" t="s">
        <v>601</v>
      </c>
      <c r="V79" s="82">
        <v>38.566000000000003</v>
      </c>
      <c r="W79" s="276" t="s">
        <v>601</v>
      </c>
      <c r="X79" s="82">
        <v>153.09700000000001</v>
      </c>
      <c r="Y79" s="276" t="s">
        <v>601</v>
      </c>
      <c r="Z79" s="82">
        <v>77</v>
      </c>
      <c r="AA79" s="276" t="s">
        <v>601</v>
      </c>
      <c r="AB79" s="82">
        <v>50.664000000000001</v>
      </c>
      <c r="AC79" s="276" t="s">
        <v>601</v>
      </c>
      <c r="AD79" s="82">
        <v>70.882999999999996</v>
      </c>
      <c r="AE79" s="276" t="s">
        <v>601</v>
      </c>
      <c r="AF79" s="82">
        <v>1850.7260000000001</v>
      </c>
      <c r="AG79" s="276" t="s">
        <v>601</v>
      </c>
      <c r="AH79" s="82">
        <v>1343.4010000000001</v>
      </c>
      <c r="AI79" s="276" t="s">
        <v>601</v>
      </c>
      <c r="AJ79" s="251"/>
      <c r="AK79" s="124" t="s">
        <v>174</v>
      </c>
      <c r="AL79" s="190">
        <v>0.49650624710782054</v>
      </c>
      <c r="AM79" s="268" t="s">
        <v>601</v>
      </c>
      <c r="AN79" s="190">
        <v>-8.6215059465192062E-2</v>
      </c>
      <c r="AO79" s="268" t="s">
        <v>601</v>
      </c>
      <c r="AP79" s="190">
        <v>0.17866319951993362</v>
      </c>
      <c r="AQ79" s="276" t="s">
        <v>601</v>
      </c>
      <c r="AR79" s="190">
        <v>0.17312308430887399</v>
      </c>
      <c r="AS79" s="268" t="s">
        <v>601</v>
      </c>
      <c r="AT79" s="190">
        <v>-3.6273488604641427E-2</v>
      </c>
      <c r="AU79" s="268" t="s">
        <v>601</v>
      </c>
      <c r="AV79" s="190">
        <v>-6.6567571623562694E-2</v>
      </c>
      <c r="AW79" s="276" t="s">
        <v>601</v>
      </c>
      <c r="AX79" s="190">
        <v>0.32197598118113163</v>
      </c>
      <c r="AY79" s="268" t="s">
        <v>601</v>
      </c>
      <c r="AZ79" s="190">
        <v>9.263477600607449E-2</v>
      </c>
      <c r="BA79" s="268" t="s">
        <v>601</v>
      </c>
      <c r="BB79" s="190">
        <v>-0.16029165074988791</v>
      </c>
      <c r="BC79" s="276" t="s">
        <v>601</v>
      </c>
      <c r="BD79" s="190">
        <v>0.16541929062266705</v>
      </c>
      <c r="BE79" s="268" t="s">
        <v>601</v>
      </c>
      <c r="BF79" s="190">
        <v>0.15132698450607526</v>
      </c>
      <c r="BG79" s="268" t="s">
        <v>601</v>
      </c>
      <c r="BH79" s="190">
        <v>0.134976647638817</v>
      </c>
      <c r="BI79" s="276" t="s">
        <v>601</v>
      </c>
      <c r="BJ79" s="190">
        <v>0.74825174825174834</v>
      </c>
      <c r="BK79" s="268" t="s">
        <v>601</v>
      </c>
      <c r="BL79" s="190">
        <v>-0.10628164194111731</v>
      </c>
      <c r="BM79" s="268" t="s">
        <v>601</v>
      </c>
      <c r="BN79" s="190">
        <v>0.56709851432614067</v>
      </c>
      <c r="BO79" s="276" t="s">
        <v>601</v>
      </c>
      <c r="BP79" s="190">
        <v>0.12207919135283005</v>
      </c>
      <c r="BQ79" s="268" t="s">
        <v>601</v>
      </c>
      <c r="BR79" s="190">
        <v>8.9263778560314477E-2</v>
      </c>
      <c r="BS79" s="276" t="s">
        <v>601</v>
      </c>
      <c r="BT79" s="136"/>
      <c r="BU79" s="124" t="s">
        <v>174</v>
      </c>
      <c r="BV79" s="190">
        <v>6.9895813858993711E-2</v>
      </c>
      <c r="BW79" s="276" t="s">
        <v>601</v>
      </c>
      <c r="BX79" s="190">
        <v>5.214332105346766E-2</v>
      </c>
      <c r="BY79" s="276" t="s">
        <v>601</v>
      </c>
      <c r="BZ79" s="190">
        <v>0.33112411021404575</v>
      </c>
      <c r="CA79" s="276" t="s">
        <v>601</v>
      </c>
      <c r="CB79" s="190">
        <v>1.7164615399578326E-2</v>
      </c>
      <c r="CC79" s="276" t="s">
        <v>601</v>
      </c>
      <c r="CD79" s="190">
        <v>6.2490071463847156E-2</v>
      </c>
      <c r="CE79" s="276" t="s">
        <v>601</v>
      </c>
      <c r="CF79" s="190">
        <v>7.0576627766616981E-2</v>
      </c>
      <c r="CG79" s="276" t="s">
        <v>601</v>
      </c>
      <c r="CH79" s="190">
        <v>5.7694115714589836E-2</v>
      </c>
      <c r="CI79" s="276" t="s">
        <v>601</v>
      </c>
      <c r="CJ79" s="190">
        <v>1.3218056049355767E-2</v>
      </c>
      <c r="CK79" s="276" t="s">
        <v>601</v>
      </c>
      <c r="CL79" s="190">
        <v>8.1953784622899331E-2</v>
      </c>
      <c r="CM79" s="276" t="s">
        <v>601</v>
      </c>
      <c r="CN79" s="190">
        <v>3.2897900607653428E-2</v>
      </c>
      <c r="CO79" s="276" t="s">
        <v>601</v>
      </c>
      <c r="CP79" s="190">
        <v>2.0838308858253465E-2</v>
      </c>
      <c r="CQ79" s="276" t="s">
        <v>601</v>
      </c>
      <c r="CR79" s="190">
        <v>8.2722672075715153E-2</v>
      </c>
      <c r="CS79" s="276" t="s">
        <v>601</v>
      </c>
      <c r="CT79" s="190">
        <v>4.1605294354755913E-2</v>
      </c>
      <c r="CU79" s="276" t="s">
        <v>601</v>
      </c>
      <c r="CV79" s="190">
        <v>2.7375203028433166E-2</v>
      </c>
      <c r="CW79" s="276" t="s">
        <v>601</v>
      </c>
      <c r="CX79" s="190">
        <v>3.8300104931794331E-2</v>
      </c>
      <c r="CY79" s="276" t="s">
        <v>601</v>
      </c>
      <c r="CZ79" s="190">
        <v>1</v>
      </c>
      <c r="DA79" s="276" t="s">
        <v>601</v>
      </c>
      <c r="DB79" s="190">
        <v>0.72587784469446048</v>
      </c>
      <c r="DC79" s="276" t="s">
        <v>601</v>
      </c>
      <c r="DD79" s="252"/>
    </row>
    <row r="80" spans="1:108" s="120" customFormat="1" ht="12.75" customHeight="1" x14ac:dyDescent="0.25">
      <c r="A80" s="124" t="s">
        <v>175</v>
      </c>
      <c r="B80" s="82">
        <v>120.19199999999999</v>
      </c>
      <c r="C80" s="276" t="s">
        <v>601</v>
      </c>
      <c r="D80" s="82">
        <v>55.890999999999998</v>
      </c>
      <c r="E80" s="276" t="s">
        <v>601</v>
      </c>
      <c r="F80" s="82">
        <v>671.22799999999995</v>
      </c>
      <c r="G80" s="276" t="s">
        <v>601</v>
      </c>
      <c r="H80" s="82" t="s">
        <v>602</v>
      </c>
      <c r="I80" s="276" t="s">
        <v>601</v>
      </c>
      <c r="J80" s="82">
        <v>173.22</v>
      </c>
      <c r="K80" s="276" t="s">
        <v>601</v>
      </c>
      <c r="L80" s="82">
        <v>79.27</v>
      </c>
      <c r="M80" s="276" t="s">
        <v>601</v>
      </c>
      <c r="N80" s="82">
        <v>55.444000000000003</v>
      </c>
      <c r="O80" s="276" t="s">
        <v>601</v>
      </c>
      <c r="P80" s="82">
        <v>25.672999999999998</v>
      </c>
      <c r="Q80" s="276" t="s">
        <v>601</v>
      </c>
      <c r="R80" s="82">
        <v>165.38800000000001</v>
      </c>
      <c r="S80" s="276" t="s">
        <v>601</v>
      </c>
      <c r="T80" s="82">
        <v>61.167000000000002</v>
      </c>
      <c r="U80" s="276" t="s">
        <v>601</v>
      </c>
      <c r="V80" s="82">
        <v>32.429000000000002</v>
      </c>
      <c r="W80" s="276" t="s">
        <v>601</v>
      </c>
      <c r="X80" s="82">
        <v>161.14599999999999</v>
      </c>
      <c r="Y80" s="276" t="s">
        <v>601</v>
      </c>
      <c r="Z80" s="82">
        <v>51.55</v>
      </c>
      <c r="AA80" s="276" t="s">
        <v>601</v>
      </c>
      <c r="AB80" s="82">
        <v>39.048000000000002</v>
      </c>
      <c r="AC80" s="276" t="s">
        <v>601</v>
      </c>
      <c r="AD80" s="82">
        <v>75.611000000000004</v>
      </c>
      <c r="AE80" s="276" t="s">
        <v>601</v>
      </c>
      <c r="AF80" s="82">
        <v>1795.7860000000001</v>
      </c>
      <c r="AG80" s="276" t="s">
        <v>601</v>
      </c>
      <c r="AH80" s="82">
        <v>1320.633</v>
      </c>
      <c r="AI80" s="276" t="s">
        <v>601</v>
      </c>
      <c r="AJ80" s="251"/>
      <c r="AK80" s="124" t="s">
        <v>175</v>
      </c>
      <c r="AL80" s="190">
        <v>-0.11685868798495187</v>
      </c>
      <c r="AM80" s="268" t="s">
        <v>601</v>
      </c>
      <c r="AN80" s="190">
        <v>-0.2076244754451628</v>
      </c>
      <c r="AO80" s="268" t="s">
        <v>601</v>
      </c>
      <c r="AP80" s="190">
        <v>9.8040883630843151E-2</v>
      </c>
      <c r="AQ80" s="276" t="s">
        <v>601</v>
      </c>
      <c r="AR80" s="190">
        <v>-3.5237225660275324E-2</v>
      </c>
      <c r="AS80" s="268" t="s">
        <v>601</v>
      </c>
      <c r="AT80" s="190">
        <v>0.14979456101106522</v>
      </c>
      <c r="AU80" s="268" t="s">
        <v>601</v>
      </c>
      <c r="AV80" s="190">
        <v>-0.12870960650692467</v>
      </c>
      <c r="AW80" s="276" t="s">
        <v>601</v>
      </c>
      <c r="AX80" s="190">
        <v>0.12082802676531837</v>
      </c>
      <c r="AY80" s="268" t="s">
        <v>601</v>
      </c>
      <c r="AZ80" s="190">
        <v>-5.2377085486490498E-2</v>
      </c>
      <c r="BA80" s="268" t="s">
        <v>601</v>
      </c>
      <c r="BB80" s="190">
        <v>-0.19158088199352821</v>
      </c>
      <c r="BC80" s="276" t="s">
        <v>601</v>
      </c>
      <c r="BD80" s="190">
        <v>0.94842799350173601</v>
      </c>
      <c r="BE80" s="268" t="s">
        <v>601</v>
      </c>
      <c r="BF80" s="190">
        <v>0.13154680903032218</v>
      </c>
      <c r="BG80" s="268" t="s">
        <v>601</v>
      </c>
      <c r="BH80" s="190">
        <v>0.20651677485531172</v>
      </c>
      <c r="BI80" s="276" t="s">
        <v>601</v>
      </c>
      <c r="BJ80" s="190">
        <v>0.2006241848332401</v>
      </c>
      <c r="BK80" s="268" t="s">
        <v>601</v>
      </c>
      <c r="BL80" s="190">
        <v>0.12132785802486866</v>
      </c>
      <c r="BM80" s="268" t="s">
        <v>601</v>
      </c>
      <c r="BN80" s="190">
        <v>0.73551082241145826</v>
      </c>
      <c r="BO80" s="276" t="s">
        <v>601</v>
      </c>
      <c r="BP80" s="190">
        <v>6.5611767274936866E-2</v>
      </c>
      <c r="BQ80" s="268" t="s">
        <v>601</v>
      </c>
      <c r="BR80" s="190">
        <v>5.3463356704044583E-3</v>
      </c>
      <c r="BS80" s="276" t="s">
        <v>601</v>
      </c>
      <c r="BT80" s="136"/>
      <c r="BU80" s="124" t="s">
        <v>175</v>
      </c>
      <c r="BV80" s="190">
        <v>6.6930023956083842E-2</v>
      </c>
      <c r="BW80" s="276" t="s">
        <v>601</v>
      </c>
      <c r="BX80" s="190">
        <v>3.1123418937445774E-2</v>
      </c>
      <c r="BY80" s="276" t="s">
        <v>601</v>
      </c>
      <c r="BZ80" s="190">
        <v>0.37377950379388186</v>
      </c>
      <c r="CA80" s="276" t="s">
        <v>601</v>
      </c>
      <c r="CB80" s="190" t="s">
        <v>603</v>
      </c>
      <c r="CC80" s="276" t="s">
        <v>601</v>
      </c>
      <c r="CD80" s="190">
        <v>9.6459154932714702E-2</v>
      </c>
      <c r="CE80" s="276" t="s">
        <v>601</v>
      </c>
      <c r="CF80" s="190">
        <v>4.4142230755780471E-2</v>
      </c>
      <c r="CG80" s="276" t="s">
        <v>601</v>
      </c>
      <c r="CH80" s="190">
        <v>3.0874502863926994E-2</v>
      </c>
      <c r="CI80" s="276" t="s">
        <v>601</v>
      </c>
      <c r="CJ80" s="190">
        <v>1.4296246880196191E-2</v>
      </c>
      <c r="CK80" s="276" t="s">
        <v>601</v>
      </c>
      <c r="CL80" s="190">
        <v>9.2097833483499703E-2</v>
      </c>
      <c r="CM80" s="276" t="s">
        <v>601</v>
      </c>
      <c r="CN80" s="190">
        <v>3.4061408207882234E-2</v>
      </c>
      <c r="CO80" s="276" t="s">
        <v>601</v>
      </c>
      <c r="CP80" s="190">
        <v>1.8058387803446513E-2</v>
      </c>
      <c r="CQ80" s="276" t="s">
        <v>601</v>
      </c>
      <c r="CR80" s="190">
        <v>8.9735636651583198E-2</v>
      </c>
      <c r="CS80" s="276" t="s">
        <v>601</v>
      </c>
      <c r="CT80" s="190">
        <v>2.8706093042266727E-2</v>
      </c>
      <c r="CU80" s="276" t="s">
        <v>601</v>
      </c>
      <c r="CV80" s="190">
        <v>2.1744239012889063E-2</v>
      </c>
      <c r="CW80" s="276" t="s">
        <v>601</v>
      </c>
      <c r="CX80" s="190">
        <v>4.2104682851965655E-2</v>
      </c>
      <c r="CY80" s="276" t="s">
        <v>601</v>
      </c>
      <c r="CZ80" s="190">
        <v>1</v>
      </c>
      <c r="DA80" s="276" t="s">
        <v>601</v>
      </c>
      <c r="DB80" s="190">
        <v>0.73540666872333338</v>
      </c>
      <c r="DC80" s="276" t="s">
        <v>601</v>
      </c>
      <c r="DD80" s="252"/>
    </row>
    <row r="81" spans="1:108" s="120" customFormat="1" ht="12.75" customHeight="1" x14ac:dyDescent="0.25">
      <c r="A81" s="124" t="s">
        <v>176</v>
      </c>
      <c r="B81" s="82">
        <v>126.343</v>
      </c>
      <c r="C81" s="276" t="s">
        <v>601</v>
      </c>
      <c r="D81" s="82">
        <v>43.533000000000001</v>
      </c>
      <c r="E81" s="276" t="s">
        <v>601</v>
      </c>
      <c r="F81" s="82">
        <v>276.06599999999997</v>
      </c>
      <c r="G81" s="276" t="s">
        <v>601</v>
      </c>
      <c r="H81" s="82">
        <v>15.002000000000001</v>
      </c>
      <c r="I81" s="276" t="s">
        <v>604</v>
      </c>
      <c r="J81" s="82">
        <v>104.803</v>
      </c>
      <c r="K81" s="276" t="s">
        <v>601</v>
      </c>
      <c r="L81" s="82">
        <v>56.061999999999998</v>
      </c>
      <c r="M81" s="276" t="s">
        <v>601</v>
      </c>
      <c r="N81" s="82">
        <v>75.340999999999994</v>
      </c>
      <c r="O81" s="276" t="s">
        <v>601</v>
      </c>
      <c r="P81" s="82">
        <v>25.832000000000001</v>
      </c>
      <c r="Q81" s="276" t="s">
        <v>601</v>
      </c>
      <c r="R81" s="82">
        <v>166.398</v>
      </c>
      <c r="S81" s="276" t="s">
        <v>601</v>
      </c>
      <c r="T81" s="82">
        <v>61.252000000000002</v>
      </c>
      <c r="U81" s="276" t="s">
        <v>601</v>
      </c>
      <c r="V81" s="82">
        <v>30.369</v>
      </c>
      <c r="W81" s="276" t="s">
        <v>601</v>
      </c>
      <c r="X81" s="82">
        <v>136.77799999999999</v>
      </c>
      <c r="Y81" s="276" t="s">
        <v>601</v>
      </c>
      <c r="Z81" s="82">
        <v>49.594999999999999</v>
      </c>
      <c r="AA81" s="276" t="s">
        <v>601</v>
      </c>
      <c r="AB81" s="82">
        <v>40.735999999999997</v>
      </c>
      <c r="AC81" s="276" t="s">
        <v>601</v>
      </c>
      <c r="AD81" s="82">
        <v>74.512</v>
      </c>
      <c r="AE81" s="276" t="s">
        <v>601</v>
      </c>
      <c r="AF81" s="82">
        <v>1282.6210000000001</v>
      </c>
      <c r="AG81" s="276" t="s">
        <v>601</v>
      </c>
      <c r="AH81" s="82">
        <v>848.54600000000005</v>
      </c>
      <c r="AI81" s="276" t="s">
        <v>601</v>
      </c>
      <c r="AJ81" s="251"/>
      <c r="AK81" s="124" t="s">
        <v>176</v>
      </c>
      <c r="AL81" s="190">
        <v>0.30384932920536634</v>
      </c>
      <c r="AM81" s="268" t="s">
        <v>601</v>
      </c>
      <c r="AN81" s="190">
        <v>7.6350599579676132E-2</v>
      </c>
      <c r="AO81" s="268" t="s">
        <v>601</v>
      </c>
      <c r="AP81" s="190">
        <v>7.2767544882256938E-2</v>
      </c>
      <c r="AQ81" s="276" t="s">
        <v>601</v>
      </c>
      <c r="AR81" s="190">
        <v>-0.27220685974870223</v>
      </c>
      <c r="AS81" s="268" t="s">
        <v>604</v>
      </c>
      <c r="AT81" s="190">
        <v>0.24088896256127304</v>
      </c>
      <c r="AU81" s="268" t="s">
        <v>601</v>
      </c>
      <c r="AV81" s="190">
        <v>9.7877173742754148E-2</v>
      </c>
      <c r="AW81" s="276" t="s">
        <v>601</v>
      </c>
      <c r="AX81" s="190">
        <v>0.67387247278382578</v>
      </c>
      <c r="AY81" s="268" t="s">
        <v>601</v>
      </c>
      <c r="AZ81" s="190">
        <v>0.88913266052362161</v>
      </c>
      <c r="BA81" s="268" t="s">
        <v>601</v>
      </c>
      <c r="BB81" s="190">
        <v>-0.14258330799870148</v>
      </c>
      <c r="BC81" s="276" t="s">
        <v>601</v>
      </c>
      <c r="BD81" s="190">
        <v>0.69908460471567291</v>
      </c>
      <c r="BE81" s="268" t="s">
        <v>601</v>
      </c>
      <c r="BF81" s="190">
        <v>0.58427669674996086</v>
      </c>
      <c r="BG81" s="268" t="s">
        <v>601</v>
      </c>
      <c r="BH81" s="190">
        <v>-2.8577677334693879E-3</v>
      </c>
      <c r="BI81" s="276" t="s">
        <v>601</v>
      </c>
      <c r="BJ81" s="190">
        <v>2.3104693140794171E-2</v>
      </c>
      <c r="BK81" s="268" t="s">
        <v>601</v>
      </c>
      <c r="BL81" s="190">
        <v>-0.18808921132880244</v>
      </c>
      <c r="BM81" s="268" t="s">
        <v>601</v>
      </c>
      <c r="BN81" s="190">
        <v>-0.1216832675193021</v>
      </c>
      <c r="BO81" s="276" t="s">
        <v>601</v>
      </c>
      <c r="BP81" s="190">
        <v>8.7478432652645946E-2</v>
      </c>
      <c r="BQ81" s="268" t="s">
        <v>601</v>
      </c>
      <c r="BR81" s="190">
        <v>0.10303060240274749</v>
      </c>
      <c r="BS81" s="276" t="s">
        <v>601</v>
      </c>
      <c r="BT81" s="136"/>
      <c r="BU81" s="124" t="s">
        <v>176</v>
      </c>
      <c r="BV81" s="190">
        <v>9.8503766896066727E-2</v>
      </c>
      <c r="BW81" s="276" t="s">
        <v>601</v>
      </c>
      <c r="BX81" s="190">
        <v>3.3940657450642085E-2</v>
      </c>
      <c r="BY81" s="276" t="s">
        <v>601</v>
      </c>
      <c r="BZ81" s="190">
        <v>0.21523583350030909</v>
      </c>
      <c r="CA81" s="276" t="s">
        <v>601</v>
      </c>
      <c r="CB81" s="190">
        <v>1.1696362370489802E-2</v>
      </c>
      <c r="CC81" s="276" t="s">
        <v>604</v>
      </c>
      <c r="CD81" s="190">
        <v>8.1710029697003236E-2</v>
      </c>
      <c r="CE81" s="276" t="s">
        <v>601</v>
      </c>
      <c r="CF81" s="190">
        <v>4.3708936622743583E-2</v>
      </c>
      <c r="CG81" s="276" t="s">
        <v>601</v>
      </c>
      <c r="CH81" s="190">
        <v>5.8739877173381687E-2</v>
      </c>
      <c r="CI81" s="276" t="s">
        <v>601</v>
      </c>
      <c r="CJ81" s="190">
        <v>2.0140010182275198E-2</v>
      </c>
      <c r="CK81" s="276" t="s">
        <v>601</v>
      </c>
      <c r="CL81" s="190">
        <v>0.12973278934307172</v>
      </c>
      <c r="CM81" s="276" t="s">
        <v>601</v>
      </c>
      <c r="CN81" s="190">
        <v>4.775533848268506E-2</v>
      </c>
      <c r="CO81" s="276" t="s">
        <v>601</v>
      </c>
      <c r="CP81" s="190">
        <v>2.3677298282189358E-2</v>
      </c>
      <c r="CQ81" s="276" t="s">
        <v>601</v>
      </c>
      <c r="CR81" s="190">
        <v>0.10663945156051552</v>
      </c>
      <c r="CS81" s="276" t="s">
        <v>601</v>
      </c>
      <c r="CT81" s="190">
        <v>3.8666917195336735E-2</v>
      </c>
      <c r="CU81" s="276" t="s">
        <v>601</v>
      </c>
      <c r="CV81" s="190">
        <v>3.1759966506084022E-2</v>
      </c>
      <c r="CW81" s="276" t="s">
        <v>601</v>
      </c>
      <c r="CX81" s="190">
        <v>5.8093544390743636E-2</v>
      </c>
      <c r="CY81" s="276" t="s">
        <v>601</v>
      </c>
      <c r="CZ81" s="190">
        <v>1</v>
      </c>
      <c r="DA81" s="276" t="s">
        <v>601</v>
      </c>
      <c r="DB81" s="190">
        <v>0.6615718906832182</v>
      </c>
      <c r="DC81" s="276" t="s">
        <v>601</v>
      </c>
      <c r="DD81" s="252"/>
    </row>
    <row r="82" spans="1:108" s="116" customFormat="1" ht="12.75" customHeight="1" x14ac:dyDescent="0.25">
      <c r="A82" s="124" t="s">
        <v>177</v>
      </c>
      <c r="B82" s="82">
        <v>112.738</v>
      </c>
      <c r="C82" s="276" t="s">
        <v>601</v>
      </c>
      <c r="D82" s="82">
        <v>31.292999999999999</v>
      </c>
      <c r="E82" s="276" t="s">
        <v>601</v>
      </c>
      <c r="F82" s="82">
        <v>255.459</v>
      </c>
      <c r="G82" s="276" t="s">
        <v>601</v>
      </c>
      <c r="H82" s="82" t="s">
        <v>602</v>
      </c>
      <c r="I82" s="276" t="s">
        <v>601</v>
      </c>
      <c r="J82" s="82">
        <v>88.677000000000007</v>
      </c>
      <c r="K82" s="276" t="s">
        <v>601</v>
      </c>
      <c r="L82" s="82">
        <v>43.430999999999997</v>
      </c>
      <c r="M82" s="276" t="s">
        <v>601</v>
      </c>
      <c r="N82" s="82">
        <v>93.915000000000006</v>
      </c>
      <c r="O82" s="276" t="s">
        <v>601</v>
      </c>
      <c r="P82" s="82">
        <v>46.226999999999997</v>
      </c>
      <c r="Q82" s="276" t="s">
        <v>601</v>
      </c>
      <c r="R82" s="82">
        <v>114.681</v>
      </c>
      <c r="S82" s="276" t="s">
        <v>601</v>
      </c>
      <c r="T82" s="82">
        <v>17.405000000000001</v>
      </c>
      <c r="U82" s="276" t="s">
        <v>604</v>
      </c>
      <c r="V82" s="82">
        <v>32.401000000000003</v>
      </c>
      <c r="W82" s="276" t="s">
        <v>601</v>
      </c>
      <c r="X82" s="82">
        <v>91.677000000000007</v>
      </c>
      <c r="Y82" s="276" t="s">
        <v>601</v>
      </c>
      <c r="Z82" s="82">
        <v>61.168999999999997</v>
      </c>
      <c r="AA82" s="276" t="s">
        <v>601</v>
      </c>
      <c r="AB82" s="82">
        <v>41.826000000000001</v>
      </c>
      <c r="AC82" s="276" t="s">
        <v>601</v>
      </c>
      <c r="AD82" s="82">
        <v>53.709000000000003</v>
      </c>
      <c r="AE82" s="276" t="s">
        <v>601</v>
      </c>
      <c r="AF82" s="82">
        <v>1092.27</v>
      </c>
      <c r="AG82" s="276" t="s">
        <v>601</v>
      </c>
      <c r="AH82" s="82">
        <v>740.19399999999996</v>
      </c>
      <c r="AI82" s="276" t="s">
        <v>601</v>
      </c>
      <c r="AJ82" s="251"/>
      <c r="AK82" s="124" t="s">
        <v>177</v>
      </c>
      <c r="AL82" s="190">
        <v>-5.8681094801529693E-2</v>
      </c>
      <c r="AM82" s="268" t="s">
        <v>601</v>
      </c>
      <c r="AN82" s="190">
        <v>0.28539741219963033</v>
      </c>
      <c r="AO82" s="268" t="s">
        <v>601</v>
      </c>
      <c r="AP82" s="190">
        <v>-8.5981609359905564E-2</v>
      </c>
      <c r="AQ82" s="276" t="s">
        <v>601</v>
      </c>
      <c r="AR82" s="190">
        <v>-0.33495356305876234</v>
      </c>
      <c r="AS82" s="268" t="s">
        <v>601</v>
      </c>
      <c r="AT82" s="190">
        <v>0.27263203214695747</v>
      </c>
      <c r="AU82" s="268" t="s">
        <v>601</v>
      </c>
      <c r="AV82" s="190">
        <v>0.2954037044769886</v>
      </c>
      <c r="AW82" s="276" t="s">
        <v>601</v>
      </c>
      <c r="AX82" s="190">
        <v>0.66442179884802854</v>
      </c>
      <c r="AY82" s="268" t="s">
        <v>601</v>
      </c>
      <c r="AZ82" s="190">
        <v>2.1204941271769946</v>
      </c>
      <c r="BA82" s="268" t="s">
        <v>601</v>
      </c>
      <c r="BB82" s="190">
        <v>-6.1292144488372662E-2</v>
      </c>
      <c r="BC82" s="276" t="s">
        <v>601</v>
      </c>
      <c r="BD82" s="190">
        <v>0.96755595749491308</v>
      </c>
      <c r="BE82" s="268" t="s">
        <v>604</v>
      </c>
      <c r="BF82" s="190">
        <v>-1.7972964781475313E-2</v>
      </c>
      <c r="BG82" s="268" t="s">
        <v>601</v>
      </c>
      <c r="BH82" s="190">
        <v>-0.31535790299092636</v>
      </c>
      <c r="BI82" s="276" t="s">
        <v>601</v>
      </c>
      <c r="BJ82" s="190">
        <v>0.15384905589195103</v>
      </c>
      <c r="BK82" s="268" t="s">
        <v>601</v>
      </c>
      <c r="BL82" s="190">
        <v>0.49726149991050661</v>
      </c>
      <c r="BM82" s="268" t="s">
        <v>601</v>
      </c>
      <c r="BN82" s="190">
        <v>9.0781697434960215E-2</v>
      </c>
      <c r="BO82" s="276" t="s">
        <v>601</v>
      </c>
      <c r="BP82" s="190">
        <v>5.2619913112864618E-2</v>
      </c>
      <c r="BQ82" s="268" t="s">
        <v>601</v>
      </c>
      <c r="BR82" s="190">
        <v>4.9322230444484139E-2</v>
      </c>
      <c r="BS82" s="276" t="s">
        <v>601</v>
      </c>
      <c r="BT82" s="115"/>
      <c r="BU82" s="124" t="s">
        <v>177</v>
      </c>
      <c r="BV82" s="190">
        <v>0.1032144066943155</v>
      </c>
      <c r="BW82" s="276" t="s">
        <v>601</v>
      </c>
      <c r="BX82" s="190">
        <v>2.8649509736603587E-2</v>
      </c>
      <c r="BY82" s="276" t="s">
        <v>601</v>
      </c>
      <c r="BZ82" s="190">
        <v>0.23387898596500867</v>
      </c>
      <c r="CA82" s="276" t="s">
        <v>601</v>
      </c>
      <c r="CB82" s="190" t="s">
        <v>603</v>
      </c>
      <c r="CC82" s="276" t="s">
        <v>601</v>
      </c>
      <c r="CD82" s="190">
        <v>8.1185970501799015E-2</v>
      </c>
      <c r="CE82" s="276" t="s">
        <v>601</v>
      </c>
      <c r="CF82" s="190">
        <v>3.9762146721964348E-2</v>
      </c>
      <c r="CG82" s="276" t="s">
        <v>601</v>
      </c>
      <c r="CH82" s="190">
        <v>8.5981488093603231E-2</v>
      </c>
      <c r="CI82" s="276" t="s">
        <v>601</v>
      </c>
      <c r="CJ82" s="190">
        <v>4.2321953363179433E-2</v>
      </c>
      <c r="CK82" s="276" t="s">
        <v>601</v>
      </c>
      <c r="CL82" s="190">
        <v>0.10499327089455904</v>
      </c>
      <c r="CM82" s="276" t="s">
        <v>601</v>
      </c>
      <c r="CN82" s="190">
        <v>1.5934704789108921E-2</v>
      </c>
      <c r="CO82" s="276" t="s">
        <v>604</v>
      </c>
      <c r="CP82" s="190">
        <v>2.9663910937771799E-2</v>
      </c>
      <c r="CQ82" s="276" t="s">
        <v>601</v>
      </c>
      <c r="CR82" s="190">
        <v>8.393254415117142E-2</v>
      </c>
      <c r="CS82" s="276" t="s">
        <v>601</v>
      </c>
      <c r="CT82" s="190">
        <v>5.6001721186153604E-2</v>
      </c>
      <c r="CU82" s="276" t="s">
        <v>601</v>
      </c>
      <c r="CV82" s="190">
        <v>3.8292729819550113E-2</v>
      </c>
      <c r="CW82" s="276" t="s">
        <v>601</v>
      </c>
      <c r="CX82" s="190">
        <v>4.9171908044714226E-2</v>
      </c>
      <c r="CY82" s="276" t="s">
        <v>601</v>
      </c>
      <c r="CZ82" s="190">
        <v>1</v>
      </c>
      <c r="DA82" s="276" t="s">
        <v>601</v>
      </c>
      <c r="DB82" s="190">
        <v>0.67766577860785338</v>
      </c>
      <c r="DC82" s="276" t="s">
        <v>601</v>
      </c>
      <c r="DD82" s="253"/>
    </row>
    <row r="83" spans="1:108" s="150" customFormat="1" ht="12.75" customHeight="1" x14ac:dyDescent="0.25">
      <c r="A83" s="124" t="s">
        <v>178</v>
      </c>
      <c r="B83" s="82">
        <v>58.658000000000001</v>
      </c>
      <c r="C83" s="276" t="s">
        <v>601</v>
      </c>
      <c r="D83" s="82">
        <v>26.882000000000001</v>
      </c>
      <c r="E83" s="276" t="s">
        <v>601</v>
      </c>
      <c r="F83" s="82">
        <v>207.09800000000001</v>
      </c>
      <c r="G83" s="276" t="s">
        <v>601</v>
      </c>
      <c r="H83" s="82">
        <v>7.5309999999999997</v>
      </c>
      <c r="I83" s="276" t="s">
        <v>601</v>
      </c>
      <c r="J83" s="82">
        <v>88.888999999999996</v>
      </c>
      <c r="K83" s="276" t="s">
        <v>601</v>
      </c>
      <c r="L83" s="82">
        <v>26.346</v>
      </c>
      <c r="M83" s="276" t="s">
        <v>601</v>
      </c>
      <c r="N83" s="82">
        <v>46.902000000000001</v>
      </c>
      <c r="O83" s="276" t="s">
        <v>601</v>
      </c>
      <c r="P83" s="82">
        <v>20.204000000000001</v>
      </c>
      <c r="Q83" s="276" t="s">
        <v>601</v>
      </c>
      <c r="R83" s="82">
        <v>48.823</v>
      </c>
      <c r="S83" s="276" t="s">
        <v>601</v>
      </c>
      <c r="T83" s="82">
        <v>7.86</v>
      </c>
      <c r="U83" s="276" t="s">
        <v>601</v>
      </c>
      <c r="V83" s="82">
        <v>17.431999999999999</v>
      </c>
      <c r="W83" s="276" t="s">
        <v>601</v>
      </c>
      <c r="X83" s="82">
        <v>73.747</v>
      </c>
      <c r="Y83" s="276" t="s">
        <v>601</v>
      </c>
      <c r="Z83" s="82">
        <v>21.978000000000002</v>
      </c>
      <c r="AA83" s="276" t="s">
        <v>601</v>
      </c>
      <c r="AB83" s="82">
        <v>23.535</v>
      </c>
      <c r="AC83" s="276" t="s">
        <v>601</v>
      </c>
      <c r="AD83" s="82">
        <v>37.4</v>
      </c>
      <c r="AE83" s="276" t="s">
        <v>601</v>
      </c>
      <c r="AF83" s="82">
        <v>713.28599999999994</v>
      </c>
      <c r="AG83" s="276" t="s">
        <v>601</v>
      </c>
      <c r="AH83" s="82">
        <v>503.59800000000001</v>
      </c>
      <c r="AI83" s="276" t="s">
        <v>601</v>
      </c>
      <c r="AJ83" s="254"/>
      <c r="AK83" s="124" t="s">
        <v>178</v>
      </c>
      <c r="AL83" s="190">
        <v>0.17308961462312264</v>
      </c>
      <c r="AM83" s="268" t="s">
        <v>601</v>
      </c>
      <c r="AN83" s="190">
        <v>0.40295391681018733</v>
      </c>
      <c r="AO83" s="268" t="s">
        <v>601</v>
      </c>
      <c r="AP83" s="190">
        <v>0.11158344470744846</v>
      </c>
      <c r="AQ83" s="276" t="s">
        <v>601</v>
      </c>
      <c r="AR83" s="190">
        <v>-0.14391269751051505</v>
      </c>
      <c r="AS83" s="268" t="s">
        <v>601</v>
      </c>
      <c r="AT83" s="190">
        <v>0.49518923465096704</v>
      </c>
      <c r="AU83" s="268" t="s">
        <v>601</v>
      </c>
      <c r="AV83" s="190">
        <v>-0.15335175782505298</v>
      </c>
      <c r="AW83" s="276" t="s">
        <v>601</v>
      </c>
      <c r="AX83" s="190">
        <v>0.44025794564716736</v>
      </c>
      <c r="AY83" s="268" t="s">
        <v>601</v>
      </c>
      <c r="AZ83" s="190">
        <v>0.14470254957507095</v>
      </c>
      <c r="BA83" s="268" t="s">
        <v>601</v>
      </c>
      <c r="BB83" s="190">
        <v>-0.26015668803321662</v>
      </c>
      <c r="BC83" s="276" t="s">
        <v>601</v>
      </c>
      <c r="BD83" s="190">
        <v>1.0378532538242158</v>
      </c>
      <c r="BE83" s="268" t="s">
        <v>601</v>
      </c>
      <c r="BF83" s="190">
        <v>0.66781477229238406</v>
      </c>
      <c r="BG83" s="268" t="s">
        <v>601</v>
      </c>
      <c r="BH83" s="190">
        <v>-2.7853941471131027E-2</v>
      </c>
      <c r="BI83" s="276" t="s">
        <v>601</v>
      </c>
      <c r="BJ83" s="190">
        <v>-0.34837523719165081</v>
      </c>
      <c r="BK83" s="268" t="s">
        <v>601</v>
      </c>
      <c r="BL83" s="190">
        <v>9.1756737950549783E-2</v>
      </c>
      <c r="BM83" s="268" t="s">
        <v>601</v>
      </c>
      <c r="BN83" s="190">
        <v>-0.10442757596800853</v>
      </c>
      <c r="BO83" s="276" t="s">
        <v>601</v>
      </c>
      <c r="BP83" s="190">
        <v>8.3594755255909911E-2</v>
      </c>
      <c r="BQ83" s="268" t="s">
        <v>601</v>
      </c>
      <c r="BR83" s="190">
        <v>0.13270669842576535</v>
      </c>
      <c r="BS83" s="276" t="s">
        <v>601</v>
      </c>
      <c r="BT83" s="149"/>
      <c r="BU83" s="124" t="s">
        <v>178</v>
      </c>
      <c r="BV83" s="190">
        <v>8.2236297922572435E-2</v>
      </c>
      <c r="BW83" s="276" t="s">
        <v>601</v>
      </c>
      <c r="BX83" s="190">
        <v>3.7687547491469062E-2</v>
      </c>
      <c r="BY83" s="276" t="s">
        <v>601</v>
      </c>
      <c r="BZ83" s="190">
        <v>0.29034356485336882</v>
      </c>
      <c r="CA83" s="276" t="s">
        <v>601</v>
      </c>
      <c r="CB83" s="190">
        <v>1.0558177224843892E-2</v>
      </c>
      <c r="CC83" s="276" t="s">
        <v>601</v>
      </c>
      <c r="CD83" s="190">
        <v>0.12461901677587953</v>
      </c>
      <c r="CE83" s="276" t="s">
        <v>601</v>
      </c>
      <c r="CF83" s="190">
        <v>3.6936095759625177E-2</v>
      </c>
      <c r="CG83" s="276" t="s">
        <v>601</v>
      </c>
      <c r="CH83" s="190">
        <v>6.5754830460712815E-2</v>
      </c>
      <c r="CI83" s="276" t="s">
        <v>601</v>
      </c>
      <c r="CJ83" s="190">
        <v>2.8325244011518525E-2</v>
      </c>
      <c r="CK83" s="276" t="s">
        <v>601</v>
      </c>
      <c r="CL83" s="190">
        <v>6.8447999820548847E-2</v>
      </c>
      <c r="CM83" s="276" t="s">
        <v>601</v>
      </c>
      <c r="CN83" s="190">
        <v>1.1019422784128667E-2</v>
      </c>
      <c r="CO83" s="276" t="s">
        <v>601</v>
      </c>
      <c r="CP83" s="190">
        <v>2.4439004831161695E-2</v>
      </c>
      <c r="CQ83" s="276" t="s">
        <v>601</v>
      </c>
      <c r="CR83" s="190">
        <v>0.10339050535128967</v>
      </c>
      <c r="CS83" s="276" t="s">
        <v>601</v>
      </c>
      <c r="CT83" s="190">
        <v>3.0812324929971994E-2</v>
      </c>
      <c r="CU83" s="276" t="s">
        <v>601</v>
      </c>
      <c r="CV83" s="190">
        <v>3.2995180054003585E-2</v>
      </c>
      <c r="CW83" s="276" t="s">
        <v>601</v>
      </c>
      <c r="CX83" s="190">
        <v>5.2433385766719104E-2</v>
      </c>
      <c r="CY83" s="276" t="s">
        <v>601</v>
      </c>
      <c r="CZ83" s="190">
        <v>1</v>
      </c>
      <c r="DA83" s="276" t="s">
        <v>601</v>
      </c>
      <c r="DB83" s="190">
        <v>0.70602535308417669</v>
      </c>
      <c r="DC83" s="276" t="s">
        <v>601</v>
      </c>
      <c r="DD83" s="255"/>
    </row>
    <row r="84" spans="1:108" s="120" customFormat="1" ht="12.75" customHeight="1" x14ac:dyDescent="0.25">
      <c r="A84" s="184" t="s">
        <v>179</v>
      </c>
      <c r="B84" s="186">
        <v>35.701999999999998</v>
      </c>
      <c r="C84" s="278" t="s">
        <v>601</v>
      </c>
      <c r="D84" s="186">
        <v>16.888999999999999</v>
      </c>
      <c r="E84" s="278" t="s">
        <v>601</v>
      </c>
      <c r="F84" s="186">
        <v>171.267</v>
      </c>
      <c r="G84" s="278" t="s">
        <v>601</v>
      </c>
      <c r="H84" s="186">
        <v>5.54</v>
      </c>
      <c r="I84" s="278" t="s">
        <v>601</v>
      </c>
      <c r="J84" s="186">
        <v>73.832999999999998</v>
      </c>
      <c r="K84" s="278" t="s">
        <v>601</v>
      </c>
      <c r="L84" s="186">
        <v>25.085000000000001</v>
      </c>
      <c r="M84" s="278" t="s">
        <v>601</v>
      </c>
      <c r="N84" s="186">
        <v>25.097000000000001</v>
      </c>
      <c r="O84" s="278" t="s">
        <v>601</v>
      </c>
      <c r="P84" s="186">
        <v>17.643999999999998</v>
      </c>
      <c r="Q84" s="278" t="s">
        <v>601</v>
      </c>
      <c r="R84" s="186">
        <v>38.832999999999998</v>
      </c>
      <c r="S84" s="278" t="s">
        <v>601</v>
      </c>
      <c r="T84" s="186">
        <v>9.8219999999999992</v>
      </c>
      <c r="U84" s="278" t="s">
        <v>604</v>
      </c>
      <c r="V84" s="186">
        <v>13.433999999999999</v>
      </c>
      <c r="W84" s="278" t="s">
        <v>601</v>
      </c>
      <c r="X84" s="186">
        <v>80.733000000000004</v>
      </c>
      <c r="Y84" s="278" t="s">
        <v>601</v>
      </c>
      <c r="Z84" s="186">
        <v>22.794</v>
      </c>
      <c r="AA84" s="278" t="s">
        <v>601</v>
      </c>
      <c r="AB84" s="186">
        <v>20.035</v>
      </c>
      <c r="AC84" s="278" t="s">
        <v>601</v>
      </c>
      <c r="AD84" s="186">
        <v>38.154000000000003</v>
      </c>
      <c r="AE84" s="278" t="s">
        <v>601</v>
      </c>
      <c r="AF84" s="186">
        <v>594.86199999999997</v>
      </c>
      <c r="AG84" s="278" t="s">
        <v>601</v>
      </c>
      <c r="AH84" s="186">
        <v>386.70600000000002</v>
      </c>
      <c r="AI84" s="278" t="s">
        <v>601</v>
      </c>
      <c r="AJ84" s="251"/>
      <c r="AK84" s="184" t="s">
        <v>179</v>
      </c>
      <c r="AL84" s="192">
        <v>-0.24033448943549593</v>
      </c>
      <c r="AM84" s="269" t="s">
        <v>601</v>
      </c>
      <c r="AN84" s="192">
        <v>0.2165238060937838</v>
      </c>
      <c r="AO84" s="269" t="s">
        <v>601</v>
      </c>
      <c r="AP84" s="192">
        <v>-4.709259949591333E-2</v>
      </c>
      <c r="AQ84" s="278" t="s">
        <v>601</v>
      </c>
      <c r="AR84" s="192">
        <v>0.14391905843485445</v>
      </c>
      <c r="AS84" s="269" t="s">
        <v>601</v>
      </c>
      <c r="AT84" s="192">
        <v>-4.7266955713843255E-2</v>
      </c>
      <c r="AU84" s="269" t="s">
        <v>601</v>
      </c>
      <c r="AV84" s="192">
        <v>-4.6777625778993699E-2</v>
      </c>
      <c r="AW84" s="278" t="s">
        <v>601</v>
      </c>
      <c r="AX84" s="192">
        <v>8.3822767317326075E-2</v>
      </c>
      <c r="AY84" s="269" t="s">
        <v>601</v>
      </c>
      <c r="AZ84" s="192">
        <v>0.16101862209646636</v>
      </c>
      <c r="BA84" s="269" t="s">
        <v>601</v>
      </c>
      <c r="BB84" s="192">
        <v>-0.28627616754581048</v>
      </c>
      <c r="BC84" s="278" t="s">
        <v>601</v>
      </c>
      <c r="BD84" s="192">
        <v>1.1720477664750109</v>
      </c>
      <c r="BE84" s="269" t="s">
        <v>604</v>
      </c>
      <c r="BF84" s="192">
        <v>-0.30397388736334902</v>
      </c>
      <c r="BG84" s="269" t="s">
        <v>601</v>
      </c>
      <c r="BH84" s="192">
        <v>-4.2358606946289595E-2</v>
      </c>
      <c r="BI84" s="278" t="s">
        <v>601</v>
      </c>
      <c r="BJ84" s="192">
        <v>-0.31165066135169406</v>
      </c>
      <c r="BK84" s="269" t="s">
        <v>601</v>
      </c>
      <c r="BL84" s="192">
        <v>0.35353330630995816</v>
      </c>
      <c r="BM84" s="269" t="s">
        <v>601</v>
      </c>
      <c r="BN84" s="192">
        <v>0.88610410796381456</v>
      </c>
      <c r="BO84" s="278" t="s">
        <v>601</v>
      </c>
      <c r="BP84" s="192">
        <v>-3.7908720833380503E-2</v>
      </c>
      <c r="BQ84" s="269" t="s">
        <v>601</v>
      </c>
      <c r="BR84" s="192">
        <v>-8.3609012578556741E-2</v>
      </c>
      <c r="BS84" s="278" t="s">
        <v>601</v>
      </c>
      <c r="BT84" s="136"/>
      <c r="BU84" s="184" t="s">
        <v>179</v>
      </c>
      <c r="BV84" s="192">
        <v>6.0017281319028615E-2</v>
      </c>
      <c r="BW84" s="278" t="s">
        <v>601</v>
      </c>
      <c r="BX84" s="192">
        <v>2.8391458859365701E-2</v>
      </c>
      <c r="BY84" s="278" t="s">
        <v>601</v>
      </c>
      <c r="BZ84" s="192">
        <v>0.28791047335348369</v>
      </c>
      <c r="CA84" s="278" t="s">
        <v>601</v>
      </c>
      <c r="CB84" s="192">
        <v>9.3130843792341763E-3</v>
      </c>
      <c r="CC84" s="278" t="s">
        <v>601</v>
      </c>
      <c r="CD84" s="192">
        <v>0.12411786263032434</v>
      </c>
      <c r="CE84" s="278" t="s">
        <v>601</v>
      </c>
      <c r="CF84" s="192">
        <v>4.2169444341712874E-2</v>
      </c>
      <c r="CG84" s="278" t="s">
        <v>601</v>
      </c>
      <c r="CH84" s="192">
        <v>4.2189617087660669E-2</v>
      </c>
      <c r="CI84" s="278" t="s">
        <v>601</v>
      </c>
      <c r="CJ84" s="192">
        <v>2.9660660791914761E-2</v>
      </c>
      <c r="CK84" s="278" t="s">
        <v>601</v>
      </c>
      <c r="CL84" s="192">
        <v>6.5280686949242009E-2</v>
      </c>
      <c r="CM84" s="278" t="s">
        <v>601</v>
      </c>
      <c r="CN84" s="192">
        <v>1.651139255827402E-2</v>
      </c>
      <c r="CO84" s="278" t="s">
        <v>604</v>
      </c>
      <c r="CP84" s="192">
        <v>2.2583389088561716E-2</v>
      </c>
      <c r="CQ84" s="278" t="s">
        <v>601</v>
      </c>
      <c r="CR84" s="192">
        <v>0.13571719155030917</v>
      </c>
      <c r="CS84" s="278" t="s">
        <v>601</v>
      </c>
      <c r="CT84" s="192">
        <v>3.8318130927845452E-2</v>
      </c>
      <c r="CU84" s="278" t="s">
        <v>601</v>
      </c>
      <c r="CV84" s="192">
        <v>3.3680080422013849E-2</v>
      </c>
      <c r="CW84" s="278" t="s">
        <v>601</v>
      </c>
      <c r="CX84" s="192">
        <v>6.4139245741029027E-2</v>
      </c>
      <c r="CY84" s="278" t="s">
        <v>601</v>
      </c>
      <c r="CZ84" s="192">
        <v>1</v>
      </c>
      <c r="DA84" s="278" t="s">
        <v>601</v>
      </c>
      <c r="DB84" s="192">
        <v>0.65007682454081794</v>
      </c>
      <c r="DC84" s="278" t="s">
        <v>601</v>
      </c>
      <c r="DD84" s="252"/>
    </row>
    <row r="85" spans="1:108" s="120" customFormat="1" ht="12.75" customHeight="1" x14ac:dyDescent="0.25">
      <c r="A85" s="124" t="s">
        <v>185</v>
      </c>
      <c r="B85" s="82">
        <v>45.128999999999998</v>
      </c>
      <c r="C85" s="276" t="s">
        <v>601</v>
      </c>
      <c r="D85" s="82">
        <v>17.111999999999998</v>
      </c>
      <c r="E85" s="276" t="s">
        <v>601</v>
      </c>
      <c r="F85" s="82">
        <v>137.815</v>
      </c>
      <c r="G85" s="276" t="s">
        <v>601</v>
      </c>
      <c r="H85" s="82">
        <v>4.577</v>
      </c>
      <c r="I85" s="276" t="s">
        <v>604</v>
      </c>
      <c r="J85" s="82">
        <v>86.914000000000001</v>
      </c>
      <c r="K85" s="276" t="s">
        <v>601</v>
      </c>
      <c r="L85" s="82">
        <v>19.216999999999999</v>
      </c>
      <c r="M85" s="276" t="s">
        <v>601</v>
      </c>
      <c r="N85" s="82">
        <v>20.402000000000001</v>
      </c>
      <c r="O85" s="276" t="s">
        <v>601</v>
      </c>
      <c r="P85" s="82">
        <v>16.167999999999999</v>
      </c>
      <c r="Q85" s="276" t="s">
        <v>604</v>
      </c>
      <c r="R85" s="82">
        <v>40.164999999999999</v>
      </c>
      <c r="S85" s="276" t="s">
        <v>601</v>
      </c>
      <c r="T85" s="82">
        <v>18.696999999999999</v>
      </c>
      <c r="U85" s="276" t="s">
        <v>601</v>
      </c>
      <c r="V85" s="82">
        <v>17</v>
      </c>
      <c r="W85" s="276" t="s">
        <v>601</v>
      </c>
      <c r="X85" s="82">
        <v>66.105999999999995</v>
      </c>
      <c r="Y85" s="276" t="s">
        <v>601</v>
      </c>
      <c r="Z85" s="82">
        <v>18.882000000000001</v>
      </c>
      <c r="AA85" s="276" t="s">
        <v>601</v>
      </c>
      <c r="AB85" s="82">
        <v>33.948999999999998</v>
      </c>
      <c r="AC85" s="276" t="s">
        <v>601</v>
      </c>
      <c r="AD85" s="82">
        <v>29.675000000000001</v>
      </c>
      <c r="AE85" s="276" t="s">
        <v>601</v>
      </c>
      <c r="AF85" s="82">
        <v>571.80999999999995</v>
      </c>
      <c r="AG85" s="276" t="s">
        <v>601</v>
      </c>
      <c r="AH85" s="82">
        <v>366.75400000000002</v>
      </c>
      <c r="AI85" s="276" t="s">
        <v>601</v>
      </c>
      <c r="AJ85" s="251"/>
      <c r="AK85" s="124" t="s">
        <v>185</v>
      </c>
      <c r="AL85" s="190">
        <v>0.20849958492890217</v>
      </c>
      <c r="AM85" s="268" t="s">
        <v>601</v>
      </c>
      <c r="AN85" s="190">
        <v>0.31499269960808413</v>
      </c>
      <c r="AO85" s="268" t="s">
        <v>601</v>
      </c>
      <c r="AP85" s="190">
        <v>-2.8137230704136023E-2</v>
      </c>
      <c r="AQ85" s="276" t="s">
        <v>601</v>
      </c>
      <c r="AR85" s="190" t="s">
        <v>603</v>
      </c>
      <c r="AS85" s="268" t="s">
        <v>601</v>
      </c>
      <c r="AT85" s="190">
        <v>0.32242898224365901</v>
      </c>
      <c r="AU85" s="268" t="s">
        <v>601</v>
      </c>
      <c r="AV85" s="190">
        <v>0.57684417822269629</v>
      </c>
      <c r="AW85" s="276" t="s">
        <v>601</v>
      </c>
      <c r="AX85" s="190">
        <v>-1.3156621843861781E-2</v>
      </c>
      <c r="AY85" s="268" t="s">
        <v>601</v>
      </c>
      <c r="AZ85" s="190" t="s">
        <v>603</v>
      </c>
      <c r="BA85" s="268" t="s">
        <v>601</v>
      </c>
      <c r="BB85" s="190">
        <v>-0.35437462828117217</v>
      </c>
      <c r="BC85" s="276" t="s">
        <v>601</v>
      </c>
      <c r="BD85" s="190">
        <v>0.26416497633536173</v>
      </c>
      <c r="BE85" s="268" t="s">
        <v>601</v>
      </c>
      <c r="BF85" s="190">
        <v>-1.0304476916807337E-2</v>
      </c>
      <c r="BG85" s="268" t="s">
        <v>601</v>
      </c>
      <c r="BH85" s="190">
        <v>-0.13871770484541329</v>
      </c>
      <c r="BI85" s="276" t="s">
        <v>601</v>
      </c>
      <c r="BJ85" s="190">
        <v>-6.4691896175945979E-2</v>
      </c>
      <c r="BK85" s="268" t="s">
        <v>601</v>
      </c>
      <c r="BL85" s="190">
        <v>0.71963326917232284</v>
      </c>
      <c r="BM85" s="268" t="s">
        <v>601</v>
      </c>
      <c r="BN85" s="190">
        <v>-0.37519738919886297</v>
      </c>
      <c r="BO85" s="276" t="s">
        <v>601</v>
      </c>
      <c r="BP85" s="190">
        <v>1.0386406847465774E-2</v>
      </c>
      <c r="BQ85" s="268" t="s">
        <v>601</v>
      </c>
      <c r="BR85" s="190">
        <v>3.9092691440292843E-2</v>
      </c>
      <c r="BS85" s="276" t="s">
        <v>601</v>
      </c>
      <c r="BT85" s="136"/>
      <c r="BU85" s="124" t="s">
        <v>185</v>
      </c>
      <c r="BV85" s="190">
        <v>7.89230688515416E-2</v>
      </c>
      <c r="BW85" s="276" t="s">
        <v>601</v>
      </c>
      <c r="BX85" s="190">
        <v>2.9926024378727198E-2</v>
      </c>
      <c r="BY85" s="276" t="s">
        <v>601</v>
      </c>
      <c r="BZ85" s="190">
        <v>0.24101537223903047</v>
      </c>
      <c r="CA85" s="276" t="s">
        <v>601</v>
      </c>
      <c r="CB85" s="190">
        <v>8.0044070582885925E-3</v>
      </c>
      <c r="CC85" s="276" t="s">
        <v>604</v>
      </c>
      <c r="CD85" s="190">
        <v>0.15199804130742731</v>
      </c>
      <c r="CE85" s="276" t="s">
        <v>601</v>
      </c>
      <c r="CF85" s="190">
        <v>3.3607317115825187E-2</v>
      </c>
      <c r="CG85" s="276" t="s">
        <v>601</v>
      </c>
      <c r="CH85" s="190">
        <v>3.5679683811056122E-2</v>
      </c>
      <c r="CI85" s="276" t="s">
        <v>601</v>
      </c>
      <c r="CJ85" s="190">
        <v>2.8275126353159267E-2</v>
      </c>
      <c r="CK85" s="276" t="s">
        <v>604</v>
      </c>
      <c r="CL85" s="190">
        <v>7.0241863556076325E-2</v>
      </c>
      <c r="CM85" s="276" t="s">
        <v>601</v>
      </c>
      <c r="CN85" s="190">
        <v>3.2697924135639461E-2</v>
      </c>
      <c r="CO85" s="276" t="s">
        <v>601</v>
      </c>
      <c r="CP85" s="190">
        <v>2.9730155121456429E-2</v>
      </c>
      <c r="CQ85" s="276" t="s">
        <v>601</v>
      </c>
      <c r="CR85" s="190">
        <v>0.11560833143876463</v>
      </c>
      <c r="CS85" s="276" t="s">
        <v>601</v>
      </c>
      <c r="CT85" s="190">
        <v>3.302145817666708E-2</v>
      </c>
      <c r="CU85" s="276" t="s">
        <v>601</v>
      </c>
      <c r="CV85" s="190">
        <v>5.9371119777548491E-2</v>
      </c>
      <c r="CW85" s="276" t="s">
        <v>601</v>
      </c>
      <c r="CX85" s="190">
        <v>5.1896609013483509E-2</v>
      </c>
      <c r="CY85" s="276" t="s">
        <v>601</v>
      </c>
      <c r="CZ85" s="190">
        <v>1</v>
      </c>
      <c r="DA85" s="276" t="s">
        <v>601</v>
      </c>
      <c r="DB85" s="190">
        <v>0.64139137125968426</v>
      </c>
      <c r="DC85" s="276" t="s">
        <v>601</v>
      </c>
      <c r="DD85" s="252"/>
    </row>
    <row r="86" spans="1:108" s="120" customFormat="1" ht="12.75" customHeight="1" x14ac:dyDescent="0.25">
      <c r="A86" s="124" t="s">
        <v>186</v>
      </c>
      <c r="B86" s="82">
        <v>42.451999999999998</v>
      </c>
      <c r="C86" s="276" t="s">
        <v>601</v>
      </c>
      <c r="D86" s="82">
        <v>20.585000000000001</v>
      </c>
      <c r="E86" s="276" t="s">
        <v>604</v>
      </c>
      <c r="F86" s="82">
        <v>203.36500000000001</v>
      </c>
      <c r="G86" s="276" t="s">
        <v>601</v>
      </c>
      <c r="H86" s="82">
        <v>14.303000000000001</v>
      </c>
      <c r="I86" s="276" t="s">
        <v>601</v>
      </c>
      <c r="J86" s="82">
        <v>58.01</v>
      </c>
      <c r="K86" s="276" t="s">
        <v>601</v>
      </c>
      <c r="L86" s="82">
        <v>28.5</v>
      </c>
      <c r="M86" s="276" t="s">
        <v>601</v>
      </c>
      <c r="N86" s="82">
        <v>22.285</v>
      </c>
      <c r="O86" s="276" t="s">
        <v>601</v>
      </c>
      <c r="P86" s="82">
        <v>27.102</v>
      </c>
      <c r="Q86" s="276" t="s">
        <v>601</v>
      </c>
      <c r="R86" s="82">
        <v>50.905000000000001</v>
      </c>
      <c r="S86" s="276" t="s">
        <v>601</v>
      </c>
      <c r="T86" s="82">
        <v>13.798</v>
      </c>
      <c r="U86" s="276" t="s">
        <v>604</v>
      </c>
      <c r="V86" s="82">
        <v>17.341999999999999</v>
      </c>
      <c r="W86" s="276" t="s">
        <v>601</v>
      </c>
      <c r="X86" s="82">
        <v>50.911000000000001</v>
      </c>
      <c r="Y86" s="276" t="s">
        <v>601</v>
      </c>
      <c r="Z86" s="82">
        <v>18.465</v>
      </c>
      <c r="AA86" s="276" t="s">
        <v>601</v>
      </c>
      <c r="AB86" s="82">
        <v>24.585999999999999</v>
      </c>
      <c r="AC86" s="276" t="s">
        <v>601</v>
      </c>
      <c r="AD86" s="82">
        <v>38.073</v>
      </c>
      <c r="AE86" s="276" t="s">
        <v>601</v>
      </c>
      <c r="AF86" s="82">
        <v>630.68399999999997</v>
      </c>
      <c r="AG86" s="276" t="s">
        <v>601</v>
      </c>
      <c r="AH86" s="82">
        <v>426.10199999999998</v>
      </c>
      <c r="AI86" s="276" t="s">
        <v>601</v>
      </c>
      <c r="AJ86" s="251"/>
      <c r="AK86" s="124" t="s">
        <v>186</v>
      </c>
      <c r="AL86" s="190">
        <v>-0.34002860518624467</v>
      </c>
      <c r="AM86" s="268" t="s">
        <v>601</v>
      </c>
      <c r="AN86" s="190" t="s">
        <v>603</v>
      </c>
      <c r="AO86" s="268" t="s">
        <v>601</v>
      </c>
      <c r="AP86" s="190">
        <v>1.1293226053487499E-2</v>
      </c>
      <c r="AQ86" s="276" t="s">
        <v>601</v>
      </c>
      <c r="AR86" s="190">
        <v>2.6599283520982602</v>
      </c>
      <c r="AS86" s="268" t="s">
        <v>601</v>
      </c>
      <c r="AT86" s="190">
        <v>-1.9956645907167132E-3</v>
      </c>
      <c r="AU86" s="268" t="s">
        <v>601</v>
      </c>
      <c r="AV86" s="190">
        <v>0.10499379652605452</v>
      </c>
      <c r="AW86" s="276" t="s">
        <v>601</v>
      </c>
      <c r="AX86" s="190">
        <v>-9.553959170420874E-2</v>
      </c>
      <c r="AY86" s="268" t="s">
        <v>601</v>
      </c>
      <c r="AZ86" s="190">
        <v>0.93158007269617271</v>
      </c>
      <c r="BA86" s="268" t="s">
        <v>601</v>
      </c>
      <c r="BB86" s="190">
        <v>-0.23674938151285693</v>
      </c>
      <c r="BC86" s="276" t="s">
        <v>601</v>
      </c>
      <c r="BD86" s="190" t="s">
        <v>603</v>
      </c>
      <c r="BE86" s="268" t="s">
        <v>601</v>
      </c>
      <c r="BF86" s="190">
        <v>1.1195306770960642</v>
      </c>
      <c r="BG86" s="268" t="s">
        <v>601</v>
      </c>
      <c r="BH86" s="190">
        <v>-0.54595640696347025</v>
      </c>
      <c r="BI86" s="276" t="s">
        <v>601</v>
      </c>
      <c r="BJ86" s="190">
        <v>0.20442241210619011</v>
      </c>
      <c r="BK86" s="268" t="s">
        <v>601</v>
      </c>
      <c r="BL86" s="190">
        <v>1.0624108715711769</v>
      </c>
      <c r="BM86" s="268" t="s">
        <v>601</v>
      </c>
      <c r="BN86" s="190">
        <v>7.7822443664364235E-2</v>
      </c>
      <c r="BO86" s="276" t="s">
        <v>601</v>
      </c>
      <c r="BP86" s="190">
        <v>-5.7398940948065205E-2</v>
      </c>
      <c r="BQ86" s="268" t="s">
        <v>601</v>
      </c>
      <c r="BR86" s="190">
        <v>-6.6040961616019925E-2</v>
      </c>
      <c r="BS86" s="276" t="s">
        <v>601</v>
      </c>
      <c r="BT86" s="136"/>
      <c r="BU86" s="124" t="s">
        <v>186</v>
      </c>
      <c r="BV86" s="190">
        <v>6.7311046419443021E-2</v>
      </c>
      <c r="BW86" s="276" t="s">
        <v>601</v>
      </c>
      <c r="BX86" s="190">
        <v>3.2639166365406452E-2</v>
      </c>
      <c r="BY86" s="276" t="s">
        <v>604</v>
      </c>
      <c r="BZ86" s="190">
        <v>0.32245149710473076</v>
      </c>
      <c r="CA86" s="276" t="s">
        <v>601</v>
      </c>
      <c r="CB86" s="190">
        <v>2.2678552175098784E-2</v>
      </c>
      <c r="CC86" s="276" t="s">
        <v>601</v>
      </c>
      <c r="CD86" s="190">
        <v>9.1979501620462867E-2</v>
      </c>
      <c r="CE86" s="276" t="s">
        <v>601</v>
      </c>
      <c r="CF86" s="190">
        <v>4.5189032859562002E-2</v>
      </c>
      <c r="CG86" s="276" t="s">
        <v>601</v>
      </c>
      <c r="CH86" s="190">
        <v>3.5334652535976813E-2</v>
      </c>
      <c r="CI86" s="276" t="s">
        <v>601</v>
      </c>
      <c r="CJ86" s="190">
        <v>4.2972391879292964E-2</v>
      </c>
      <c r="CK86" s="276" t="s">
        <v>601</v>
      </c>
      <c r="CL86" s="190">
        <v>8.071395500757908E-2</v>
      </c>
      <c r="CM86" s="276" t="s">
        <v>601</v>
      </c>
      <c r="CN86" s="190">
        <v>2.1877834224429352E-2</v>
      </c>
      <c r="CO86" s="276" t="s">
        <v>604</v>
      </c>
      <c r="CP86" s="190">
        <v>2.7497130100018391E-2</v>
      </c>
      <c r="CQ86" s="276" t="s">
        <v>601</v>
      </c>
      <c r="CR86" s="190">
        <v>8.0723468488181085E-2</v>
      </c>
      <c r="CS86" s="276" t="s">
        <v>601</v>
      </c>
      <c r="CT86" s="190">
        <v>2.927773655269517E-2</v>
      </c>
      <c r="CU86" s="276" t="s">
        <v>601</v>
      </c>
      <c r="CV86" s="190">
        <v>3.8983072346848821E-2</v>
      </c>
      <c r="CW86" s="276" t="s">
        <v>601</v>
      </c>
      <c r="CX86" s="190">
        <v>6.0367791160073826E-2</v>
      </c>
      <c r="CY86" s="276" t="s">
        <v>601</v>
      </c>
      <c r="CZ86" s="190">
        <v>1</v>
      </c>
      <c r="DA86" s="276" t="s">
        <v>601</v>
      </c>
      <c r="DB86" s="190">
        <v>0.67561885191316096</v>
      </c>
      <c r="DC86" s="276" t="s">
        <v>601</v>
      </c>
      <c r="DD86" s="252"/>
    </row>
    <row r="87" spans="1:108" s="120" customFormat="1" ht="12.75" customHeight="1" x14ac:dyDescent="0.25">
      <c r="A87" s="124" t="s">
        <v>187</v>
      </c>
      <c r="B87" s="82">
        <v>61.348999999999997</v>
      </c>
      <c r="C87" s="276" t="s">
        <v>601</v>
      </c>
      <c r="D87" s="82">
        <v>29.048999999999999</v>
      </c>
      <c r="E87" s="276" t="s">
        <v>601</v>
      </c>
      <c r="F87" s="82">
        <v>211.57900000000001</v>
      </c>
      <c r="G87" s="276" t="s">
        <v>601</v>
      </c>
      <c r="H87" s="82" t="s">
        <v>602</v>
      </c>
      <c r="I87" s="276" t="s">
        <v>601</v>
      </c>
      <c r="J87" s="82">
        <v>84.518000000000001</v>
      </c>
      <c r="K87" s="276" t="s">
        <v>601</v>
      </c>
      <c r="L87" s="82">
        <v>33.106999999999999</v>
      </c>
      <c r="M87" s="276" t="s">
        <v>601</v>
      </c>
      <c r="N87" s="82">
        <v>41.878</v>
      </c>
      <c r="O87" s="276" t="s">
        <v>601</v>
      </c>
      <c r="P87" s="82">
        <v>31.923999999999999</v>
      </c>
      <c r="Q87" s="276" t="s">
        <v>601</v>
      </c>
      <c r="R87" s="82">
        <v>65.756</v>
      </c>
      <c r="S87" s="276" t="s">
        <v>601</v>
      </c>
      <c r="T87" s="82">
        <v>8.7520000000000007</v>
      </c>
      <c r="U87" s="276" t="s">
        <v>601</v>
      </c>
      <c r="V87" s="82">
        <v>24.824999999999999</v>
      </c>
      <c r="W87" s="276" t="s">
        <v>601</v>
      </c>
      <c r="X87" s="82">
        <v>68.911000000000001</v>
      </c>
      <c r="Y87" s="276" t="s">
        <v>601</v>
      </c>
      <c r="Z87" s="82">
        <v>22.92</v>
      </c>
      <c r="AA87" s="276" t="s">
        <v>601</v>
      </c>
      <c r="AB87" s="82">
        <v>28.861000000000001</v>
      </c>
      <c r="AC87" s="276" t="s">
        <v>601</v>
      </c>
      <c r="AD87" s="82">
        <v>43.872</v>
      </c>
      <c r="AE87" s="276" t="s">
        <v>601</v>
      </c>
      <c r="AF87" s="82">
        <v>765.67700000000002</v>
      </c>
      <c r="AG87" s="276" t="s">
        <v>601</v>
      </c>
      <c r="AH87" s="82">
        <v>527.23599999999999</v>
      </c>
      <c r="AI87" s="276" t="s">
        <v>601</v>
      </c>
      <c r="AJ87" s="251"/>
      <c r="AK87" s="124" t="s">
        <v>187</v>
      </c>
      <c r="AL87" s="190">
        <v>-7.0041699244211561E-4</v>
      </c>
      <c r="AM87" s="268" t="s">
        <v>601</v>
      </c>
      <c r="AN87" s="190">
        <v>0.28376347887572917</v>
      </c>
      <c r="AO87" s="268" t="s">
        <v>601</v>
      </c>
      <c r="AP87" s="190">
        <v>-0.12404881966697301</v>
      </c>
      <c r="AQ87" s="276" t="s">
        <v>601</v>
      </c>
      <c r="AR87" s="190" t="s">
        <v>603</v>
      </c>
      <c r="AS87" s="268" t="s">
        <v>601</v>
      </c>
      <c r="AT87" s="190">
        <v>-0.18540793214784826</v>
      </c>
      <c r="AU87" s="268" t="s">
        <v>601</v>
      </c>
      <c r="AV87" s="190">
        <v>-0.25448117456314179</v>
      </c>
      <c r="AW87" s="276" t="s">
        <v>601</v>
      </c>
      <c r="AX87" s="190">
        <v>-0.30273060273060276</v>
      </c>
      <c r="AY87" s="268" t="s">
        <v>601</v>
      </c>
      <c r="AZ87" s="190">
        <v>1.0649417852522638</v>
      </c>
      <c r="BA87" s="268" t="s">
        <v>601</v>
      </c>
      <c r="BB87" s="190">
        <v>-0.1639734021588497</v>
      </c>
      <c r="BC87" s="276" t="s">
        <v>601</v>
      </c>
      <c r="BD87" s="190">
        <v>-0.2414629918530074</v>
      </c>
      <c r="BE87" s="268" t="s">
        <v>601</v>
      </c>
      <c r="BF87" s="190">
        <v>-0.12331814810890987</v>
      </c>
      <c r="BG87" s="268" t="s">
        <v>601</v>
      </c>
      <c r="BH87" s="190">
        <v>-0.36430139665319827</v>
      </c>
      <c r="BI87" s="276" t="s">
        <v>601</v>
      </c>
      <c r="BJ87" s="190">
        <v>-0.14407349316603171</v>
      </c>
      <c r="BK87" s="268" t="s">
        <v>601</v>
      </c>
      <c r="BL87" s="190">
        <v>0.14314572028359809</v>
      </c>
      <c r="BM87" s="268" t="s">
        <v>601</v>
      </c>
      <c r="BN87" s="190">
        <v>0.74566289988858814</v>
      </c>
      <c r="BO87" s="276" t="s">
        <v>601</v>
      </c>
      <c r="BP87" s="190">
        <v>-0.11048674344956098</v>
      </c>
      <c r="BQ87" s="268" t="s">
        <v>601</v>
      </c>
      <c r="BR87" s="190">
        <v>-0.13911938841156166</v>
      </c>
      <c r="BS87" s="276" t="s">
        <v>601</v>
      </c>
      <c r="BT87" s="136"/>
      <c r="BU87" s="124" t="s">
        <v>187</v>
      </c>
      <c r="BV87" s="190">
        <v>8.0123864240404241E-2</v>
      </c>
      <c r="BW87" s="276" t="s">
        <v>601</v>
      </c>
      <c r="BX87" s="190">
        <v>3.7938974267217117E-2</v>
      </c>
      <c r="BY87" s="276" t="s">
        <v>601</v>
      </c>
      <c r="BZ87" s="190">
        <v>0.27632931379680986</v>
      </c>
      <c r="CA87" s="276" t="s">
        <v>601</v>
      </c>
      <c r="CB87" s="190" t="s">
        <v>603</v>
      </c>
      <c r="CC87" s="276" t="s">
        <v>601</v>
      </c>
      <c r="CD87" s="190">
        <v>0.11038336008525788</v>
      </c>
      <c r="CE87" s="276" t="s">
        <v>601</v>
      </c>
      <c r="CF87" s="190">
        <v>4.3238859205644152E-2</v>
      </c>
      <c r="CG87" s="276" t="s">
        <v>601</v>
      </c>
      <c r="CH87" s="190">
        <v>5.4694081185669673E-2</v>
      </c>
      <c r="CI87" s="276" t="s">
        <v>601</v>
      </c>
      <c r="CJ87" s="190">
        <v>4.1693821284954358E-2</v>
      </c>
      <c r="CK87" s="276" t="s">
        <v>601</v>
      </c>
      <c r="CL87" s="190">
        <v>8.5879554955940948E-2</v>
      </c>
      <c r="CM87" s="276" t="s">
        <v>601</v>
      </c>
      <c r="CN87" s="190">
        <v>1.1430407338864822E-2</v>
      </c>
      <c r="CO87" s="276" t="s">
        <v>601</v>
      </c>
      <c r="CP87" s="190">
        <v>3.2422287727070287E-2</v>
      </c>
      <c r="CQ87" s="276" t="s">
        <v>601</v>
      </c>
      <c r="CR87" s="190">
        <v>9.0000091422362163E-2</v>
      </c>
      <c r="CS87" s="276" t="s">
        <v>601</v>
      </c>
      <c r="CT87" s="190">
        <v>2.9934293442273961E-2</v>
      </c>
      <c r="CU87" s="276" t="s">
        <v>601</v>
      </c>
      <c r="CV87" s="190">
        <v>3.769343992310073E-2</v>
      </c>
      <c r="CW87" s="276" t="s">
        <v>601</v>
      </c>
      <c r="CX87" s="190">
        <v>5.72983124737977E-2</v>
      </c>
      <c r="CY87" s="276" t="s">
        <v>601</v>
      </c>
      <c r="CZ87" s="190">
        <v>1</v>
      </c>
      <c r="DA87" s="276" t="s">
        <v>601</v>
      </c>
      <c r="DB87" s="190">
        <v>0.68858800773694384</v>
      </c>
      <c r="DC87" s="276" t="s">
        <v>601</v>
      </c>
      <c r="DD87" s="252"/>
    </row>
    <row r="88" spans="1:108" s="120" customFormat="1" ht="12.75" customHeight="1" x14ac:dyDescent="0.25">
      <c r="A88" s="124" t="s">
        <v>188</v>
      </c>
      <c r="B88" s="82">
        <v>82.245999999999995</v>
      </c>
      <c r="C88" s="276" t="s">
        <v>601</v>
      </c>
      <c r="D88" s="82">
        <v>39.503999999999998</v>
      </c>
      <c r="E88" s="276" t="s">
        <v>601</v>
      </c>
      <c r="F88" s="82">
        <v>320.42599999999999</v>
      </c>
      <c r="G88" s="276" t="s">
        <v>601</v>
      </c>
      <c r="H88" s="82">
        <v>10.993</v>
      </c>
      <c r="I88" s="276" t="s">
        <v>604</v>
      </c>
      <c r="J88" s="82">
        <v>105.447</v>
      </c>
      <c r="K88" s="276" t="s">
        <v>601</v>
      </c>
      <c r="L88" s="82">
        <v>40.493000000000002</v>
      </c>
      <c r="M88" s="276" t="s">
        <v>601</v>
      </c>
      <c r="N88" s="82">
        <v>75.415999999999997</v>
      </c>
      <c r="O88" s="276" t="s">
        <v>601</v>
      </c>
      <c r="P88" s="82">
        <v>19.745999999999999</v>
      </c>
      <c r="Q88" s="276" t="s">
        <v>601</v>
      </c>
      <c r="R88" s="82">
        <v>112.51600000000001</v>
      </c>
      <c r="S88" s="276" t="s">
        <v>601</v>
      </c>
      <c r="T88" s="82">
        <v>16.523</v>
      </c>
      <c r="U88" s="276" t="s">
        <v>601</v>
      </c>
      <c r="V88" s="82">
        <v>38.58</v>
      </c>
      <c r="W88" s="276" t="s">
        <v>601</v>
      </c>
      <c r="X88" s="82">
        <v>92.105000000000004</v>
      </c>
      <c r="Y88" s="276" t="s">
        <v>601</v>
      </c>
      <c r="Z88" s="82">
        <v>42.598999999999997</v>
      </c>
      <c r="AA88" s="276" t="s">
        <v>601</v>
      </c>
      <c r="AB88" s="82">
        <v>33.15</v>
      </c>
      <c r="AC88" s="276" t="s">
        <v>601</v>
      </c>
      <c r="AD88" s="82">
        <v>39.542000000000002</v>
      </c>
      <c r="AE88" s="276" t="s">
        <v>601</v>
      </c>
      <c r="AF88" s="82">
        <v>1069.2860000000001</v>
      </c>
      <c r="AG88" s="276" t="s">
        <v>601</v>
      </c>
      <c r="AH88" s="82">
        <v>776.048</v>
      </c>
      <c r="AI88" s="276" t="s">
        <v>601</v>
      </c>
      <c r="AJ88" s="251"/>
      <c r="AK88" s="124" t="s">
        <v>188</v>
      </c>
      <c r="AL88" s="190">
        <v>0.33483729611295937</v>
      </c>
      <c r="AM88" s="268" t="s">
        <v>601</v>
      </c>
      <c r="AN88" s="190">
        <v>0.39876779264924567</v>
      </c>
      <c r="AO88" s="268" t="s">
        <v>601</v>
      </c>
      <c r="AP88" s="190">
        <v>-0.15774449450370362</v>
      </c>
      <c r="AQ88" s="276" t="s">
        <v>601</v>
      </c>
      <c r="AR88" s="190" t="s">
        <v>603</v>
      </c>
      <c r="AS88" s="268" t="s">
        <v>601</v>
      </c>
      <c r="AT88" s="190">
        <v>-9.2202794493659396E-2</v>
      </c>
      <c r="AU88" s="268" t="s">
        <v>601</v>
      </c>
      <c r="AV88" s="190">
        <v>-0.263026663026663</v>
      </c>
      <c r="AW88" s="276" t="s">
        <v>601</v>
      </c>
      <c r="AX88" s="190">
        <v>0.69447502640034153</v>
      </c>
      <c r="AY88" s="268" t="s">
        <v>601</v>
      </c>
      <c r="AZ88" s="190">
        <v>-0.1266696152145069</v>
      </c>
      <c r="BA88" s="268" t="s">
        <v>601</v>
      </c>
      <c r="BB88" s="190">
        <v>0.28105110951714091</v>
      </c>
      <c r="BC88" s="276" t="s">
        <v>601</v>
      </c>
      <c r="BD88" s="190">
        <v>1.4895284013861685</v>
      </c>
      <c r="BE88" s="268" t="s">
        <v>601</v>
      </c>
      <c r="BF88" s="190">
        <v>0.4337210598684455</v>
      </c>
      <c r="BG88" s="268" t="s">
        <v>601</v>
      </c>
      <c r="BH88" s="190">
        <v>-0.50037971250339031</v>
      </c>
      <c r="BI88" s="276" t="s">
        <v>601</v>
      </c>
      <c r="BJ88" s="190">
        <v>8.2869417117872796E-2</v>
      </c>
      <c r="BK88" s="268" t="s">
        <v>601</v>
      </c>
      <c r="BL88" s="190">
        <v>0.34379180347804927</v>
      </c>
      <c r="BM88" s="268" t="s">
        <v>601</v>
      </c>
      <c r="BN88" s="190">
        <v>-0.25462770970782272</v>
      </c>
      <c r="BO88" s="276" t="s">
        <v>601</v>
      </c>
      <c r="BP88" s="190">
        <v>-5.8620213034754828E-2</v>
      </c>
      <c r="BQ88" s="268" t="s">
        <v>601</v>
      </c>
      <c r="BR88" s="190">
        <v>2.9893955940987547E-3</v>
      </c>
      <c r="BS88" s="276" t="s">
        <v>601</v>
      </c>
      <c r="BT88" s="136"/>
      <c r="BU88" s="124" t="s">
        <v>188</v>
      </c>
      <c r="BV88" s="190">
        <v>7.6916746314830642E-2</v>
      </c>
      <c r="BW88" s="276" t="s">
        <v>601</v>
      </c>
      <c r="BX88" s="190">
        <v>3.6944278705603545E-2</v>
      </c>
      <c r="BY88" s="276" t="s">
        <v>601</v>
      </c>
      <c r="BZ88" s="190">
        <v>0.29966351378396422</v>
      </c>
      <c r="CA88" s="276" t="s">
        <v>601</v>
      </c>
      <c r="CB88" s="190">
        <v>1.0280691975767007E-2</v>
      </c>
      <c r="CC88" s="276" t="s">
        <v>604</v>
      </c>
      <c r="CD88" s="190">
        <v>9.8614402507841675E-2</v>
      </c>
      <c r="CE88" s="276" t="s">
        <v>601</v>
      </c>
      <c r="CF88" s="190">
        <v>3.7869194958130938E-2</v>
      </c>
      <c r="CG88" s="276" t="s">
        <v>601</v>
      </c>
      <c r="CH88" s="190">
        <v>7.0529306471795186E-2</v>
      </c>
      <c r="CI88" s="276" t="s">
        <v>601</v>
      </c>
      <c r="CJ88" s="190">
        <v>1.8466528131856209E-2</v>
      </c>
      <c r="CK88" s="276" t="s">
        <v>601</v>
      </c>
      <c r="CL88" s="190">
        <v>0.10522535598520882</v>
      </c>
      <c r="CM88" s="276" t="s">
        <v>601</v>
      </c>
      <c r="CN88" s="190">
        <v>1.5452367280596584E-2</v>
      </c>
      <c r="CO88" s="276" t="s">
        <v>601</v>
      </c>
      <c r="CP88" s="190">
        <v>3.6080150679986454E-2</v>
      </c>
      <c r="CQ88" s="276" t="s">
        <v>601</v>
      </c>
      <c r="CR88" s="190">
        <v>8.6136917531885765E-2</v>
      </c>
      <c r="CS88" s="276" t="s">
        <v>601</v>
      </c>
      <c r="CT88" s="190">
        <v>3.9838733510024441E-2</v>
      </c>
      <c r="CU88" s="276" t="s">
        <v>601</v>
      </c>
      <c r="CV88" s="190">
        <v>3.1001995724249637E-2</v>
      </c>
      <c r="CW88" s="276" t="s">
        <v>601</v>
      </c>
      <c r="CX88" s="190">
        <v>3.6979816438258803E-2</v>
      </c>
      <c r="CY88" s="276" t="s">
        <v>601</v>
      </c>
      <c r="CZ88" s="190">
        <v>1</v>
      </c>
      <c r="DA88" s="276" t="s">
        <v>601</v>
      </c>
      <c r="DB88" s="190">
        <v>0.72576279872737504</v>
      </c>
      <c r="DC88" s="276" t="s">
        <v>601</v>
      </c>
      <c r="DD88" s="252"/>
    </row>
    <row r="89" spans="1:108" s="120" customFormat="1" ht="12.75" customHeight="1" x14ac:dyDescent="0.25">
      <c r="A89" s="124" t="s">
        <v>189</v>
      </c>
      <c r="B89" s="82">
        <v>64.921999999999997</v>
      </c>
      <c r="C89" s="276" t="s">
        <v>601</v>
      </c>
      <c r="D89" s="82">
        <v>34.731000000000002</v>
      </c>
      <c r="E89" s="276" t="s">
        <v>601</v>
      </c>
      <c r="F89" s="82">
        <v>328.59699999999998</v>
      </c>
      <c r="G89" s="276" t="s">
        <v>601</v>
      </c>
      <c r="H89" s="82">
        <v>22.91</v>
      </c>
      <c r="I89" s="276" t="s">
        <v>601</v>
      </c>
      <c r="J89" s="82">
        <v>98.83</v>
      </c>
      <c r="K89" s="276" t="s">
        <v>601</v>
      </c>
      <c r="L89" s="82">
        <v>94.210999999999999</v>
      </c>
      <c r="M89" s="276" t="s">
        <v>601</v>
      </c>
      <c r="N89" s="82">
        <v>65.555000000000007</v>
      </c>
      <c r="O89" s="276" t="s">
        <v>601</v>
      </c>
      <c r="P89" s="82">
        <v>17.058</v>
      </c>
      <c r="Q89" s="276" t="s">
        <v>604</v>
      </c>
      <c r="R89" s="82">
        <v>145.696</v>
      </c>
      <c r="S89" s="276" t="s">
        <v>601</v>
      </c>
      <c r="T89" s="82">
        <v>44.012</v>
      </c>
      <c r="U89" s="276" t="s">
        <v>601</v>
      </c>
      <c r="V89" s="82">
        <v>29.436</v>
      </c>
      <c r="W89" s="276" t="s">
        <v>601</v>
      </c>
      <c r="X89" s="82">
        <v>120.60899999999999</v>
      </c>
      <c r="Y89" s="276" t="s">
        <v>601</v>
      </c>
      <c r="Z89" s="82">
        <v>56.539000000000001</v>
      </c>
      <c r="AA89" s="276" t="s">
        <v>601</v>
      </c>
      <c r="AB89" s="82">
        <v>60.002000000000002</v>
      </c>
      <c r="AC89" s="276" t="s">
        <v>601</v>
      </c>
      <c r="AD89" s="82">
        <v>75.715000000000003</v>
      </c>
      <c r="AE89" s="276" t="s">
        <v>601</v>
      </c>
      <c r="AF89" s="82">
        <v>1258.8230000000001</v>
      </c>
      <c r="AG89" s="276" t="s">
        <v>601</v>
      </c>
      <c r="AH89" s="82">
        <v>832.54200000000003</v>
      </c>
      <c r="AI89" s="276" t="s">
        <v>601</v>
      </c>
      <c r="AJ89" s="251"/>
      <c r="AK89" s="124" t="s">
        <v>189</v>
      </c>
      <c r="AL89" s="190">
        <v>-0.28408539543910727</v>
      </c>
      <c r="AM89" s="268" t="s">
        <v>601</v>
      </c>
      <c r="AN89" s="190">
        <v>0.17501184112592197</v>
      </c>
      <c r="AO89" s="268" t="s">
        <v>601</v>
      </c>
      <c r="AP89" s="190">
        <v>-0.22056022448829532</v>
      </c>
      <c r="AQ89" s="276" t="s">
        <v>601</v>
      </c>
      <c r="AR89" s="190">
        <v>0.94432657218025984</v>
      </c>
      <c r="AS89" s="268" t="s">
        <v>601</v>
      </c>
      <c r="AT89" s="190">
        <v>-2.0515361744301359E-2</v>
      </c>
      <c r="AU89" s="268" t="s">
        <v>601</v>
      </c>
      <c r="AV89" s="190">
        <v>3.8836022009284543E-2</v>
      </c>
      <c r="AW89" s="276" t="s">
        <v>601</v>
      </c>
      <c r="AX89" s="190">
        <v>1.5430684144592127E-3</v>
      </c>
      <c r="AY89" s="268" t="s">
        <v>601</v>
      </c>
      <c r="AZ89" s="190" t="s">
        <v>603</v>
      </c>
      <c r="BA89" s="268" t="s">
        <v>601</v>
      </c>
      <c r="BB89" s="190">
        <v>6.8849909398361026E-2</v>
      </c>
      <c r="BC89" s="276" t="s">
        <v>601</v>
      </c>
      <c r="BD89" s="190">
        <v>0.67168034032209056</v>
      </c>
      <c r="BE89" s="268" t="s">
        <v>601</v>
      </c>
      <c r="BF89" s="190">
        <v>-0.14230769230769233</v>
      </c>
      <c r="BG89" s="268" t="s">
        <v>601</v>
      </c>
      <c r="BH89" s="190">
        <v>-0.10547355929689251</v>
      </c>
      <c r="BI89" s="276" t="s">
        <v>601</v>
      </c>
      <c r="BJ89" s="190">
        <v>0.5499054250390637</v>
      </c>
      <c r="BK89" s="268" t="s">
        <v>601</v>
      </c>
      <c r="BL89" s="190">
        <v>0.63725169177035579</v>
      </c>
      <c r="BM89" s="268" t="s">
        <v>601</v>
      </c>
      <c r="BN89" s="190">
        <v>0.47713527644465253</v>
      </c>
      <c r="BO89" s="276" t="s">
        <v>601</v>
      </c>
      <c r="BP89" s="190">
        <v>-2.5859747415340802E-2</v>
      </c>
      <c r="BQ89" s="268" t="s">
        <v>601</v>
      </c>
      <c r="BR89" s="190">
        <v>-0.10974927740951713</v>
      </c>
      <c r="BS89" s="276" t="s">
        <v>601</v>
      </c>
      <c r="BT89" s="136"/>
      <c r="BU89" s="124" t="s">
        <v>189</v>
      </c>
      <c r="BV89" s="190">
        <v>5.1573573091689612E-2</v>
      </c>
      <c r="BW89" s="276" t="s">
        <v>601</v>
      </c>
      <c r="BX89" s="190">
        <v>2.7590058332267523E-2</v>
      </c>
      <c r="BY89" s="276" t="s">
        <v>601</v>
      </c>
      <c r="BZ89" s="190">
        <v>0.26103510978112088</v>
      </c>
      <c r="CA89" s="276" t="s">
        <v>601</v>
      </c>
      <c r="CB89" s="190">
        <v>1.8199540364292676E-2</v>
      </c>
      <c r="CC89" s="276" t="s">
        <v>601</v>
      </c>
      <c r="CD89" s="190">
        <v>7.8509846102271713E-2</v>
      </c>
      <c r="CE89" s="276" t="s">
        <v>601</v>
      </c>
      <c r="CF89" s="190">
        <v>7.4840545493687349E-2</v>
      </c>
      <c r="CG89" s="276" t="s">
        <v>601</v>
      </c>
      <c r="CH89" s="190">
        <v>5.2076423770458596E-2</v>
      </c>
      <c r="CI89" s="276" t="s">
        <v>601</v>
      </c>
      <c r="CJ89" s="190">
        <v>1.3550753362466366E-2</v>
      </c>
      <c r="CK89" s="276" t="s">
        <v>604</v>
      </c>
      <c r="CL89" s="190">
        <v>0.11573986175975494</v>
      </c>
      <c r="CM89" s="276" t="s">
        <v>601</v>
      </c>
      <c r="CN89" s="190">
        <v>3.4962818442306816E-2</v>
      </c>
      <c r="CO89" s="276" t="s">
        <v>601</v>
      </c>
      <c r="CP89" s="190">
        <v>2.3383748152043613E-2</v>
      </c>
      <c r="CQ89" s="276" t="s">
        <v>601</v>
      </c>
      <c r="CR89" s="190">
        <v>9.5810928144782856E-2</v>
      </c>
      <c r="CS89" s="276" t="s">
        <v>601</v>
      </c>
      <c r="CT89" s="190">
        <v>4.491417776764485E-2</v>
      </c>
      <c r="CU89" s="276" t="s">
        <v>601</v>
      </c>
      <c r="CV89" s="190">
        <v>4.766516023301131E-2</v>
      </c>
      <c r="CW89" s="276" t="s">
        <v>601</v>
      </c>
      <c r="CX89" s="190">
        <v>6.0147455202200786E-2</v>
      </c>
      <c r="CY89" s="276" t="s">
        <v>601</v>
      </c>
      <c r="CZ89" s="190">
        <v>1</v>
      </c>
      <c r="DA89" s="276" t="s">
        <v>601</v>
      </c>
      <c r="DB89" s="190">
        <v>0.66136541833125062</v>
      </c>
      <c r="DC89" s="276" t="s">
        <v>601</v>
      </c>
      <c r="DD89" s="252"/>
    </row>
    <row r="90" spans="1:108" s="120" customFormat="1" ht="12.75" customHeight="1" x14ac:dyDescent="0.25">
      <c r="A90" s="124" t="s">
        <v>190</v>
      </c>
      <c r="B90" s="82">
        <v>123.86199999999999</v>
      </c>
      <c r="C90" s="276" t="s">
        <v>601</v>
      </c>
      <c r="D90" s="82">
        <v>51.103999999999999</v>
      </c>
      <c r="E90" s="276" t="s">
        <v>601</v>
      </c>
      <c r="F90" s="82">
        <v>325.78800000000001</v>
      </c>
      <c r="G90" s="276" t="s">
        <v>601</v>
      </c>
      <c r="H90" s="82" t="s">
        <v>602</v>
      </c>
      <c r="I90" s="276" t="s">
        <v>601</v>
      </c>
      <c r="J90" s="82">
        <v>104.13800000000001</v>
      </c>
      <c r="K90" s="276" t="s">
        <v>601</v>
      </c>
      <c r="L90" s="82">
        <v>72.605999999999995</v>
      </c>
      <c r="M90" s="276" t="s">
        <v>601</v>
      </c>
      <c r="N90" s="82">
        <v>60.912999999999997</v>
      </c>
      <c r="O90" s="276" t="s">
        <v>601</v>
      </c>
      <c r="P90" s="82">
        <v>28.234999999999999</v>
      </c>
      <c r="Q90" s="276" t="s">
        <v>601</v>
      </c>
      <c r="R90" s="82">
        <v>150.999</v>
      </c>
      <c r="S90" s="276" t="s">
        <v>601</v>
      </c>
      <c r="T90" s="82">
        <v>87.263000000000005</v>
      </c>
      <c r="U90" s="276" t="s">
        <v>601</v>
      </c>
      <c r="V90" s="82">
        <v>42.710999999999999</v>
      </c>
      <c r="W90" s="276" t="s">
        <v>601</v>
      </c>
      <c r="X90" s="82">
        <v>105.964</v>
      </c>
      <c r="Y90" s="276" t="s">
        <v>601</v>
      </c>
      <c r="Z90" s="82">
        <v>70.676000000000002</v>
      </c>
      <c r="AA90" s="276" t="s">
        <v>601</v>
      </c>
      <c r="AB90" s="82">
        <v>53.713000000000001</v>
      </c>
      <c r="AC90" s="276" t="s">
        <v>601</v>
      </c>
      <c r="AD90" s="82">
        <v>74.087999999999994</v>
      </c>
      <c r="AE90" s="276" t="s">
        <v>601</v>
      </c>
      <c r="AF90" s="82">
        <v>1378.6489999999999</v>
      </c>
      <c r="AG90" s="276" t="s">
        <v>601</v>
      </c>
      <c r="AH90" s="82">
        <v>889.41</v>
      </c>
      <c r="AI90" s="276" t="s">
        <v>601</v>
      </c>
      <c r="AJ90" s="251"/>
      <c r="AK90" s="124" t="s">
        <v>190</v>
      </c>
      <c r="AL90" s="190">
        <v>3.9695130652296171E-2</v>
      </c>
      <c r="AM90" s="268" t="s">
        <v>601</v>
      </c>
      <c r="AN90" s="190">
        <v>0.19861150201707467</v>
      </c>
      <c r="AO90" s="268" t="s">
        <v>601</v>
      </c>
      <c r="AP90" s="190">
        <v>-4.1757724605497308E-2</v>
      </c>
      <c r="AQ90" s="276" t="s">
        <v>601</v>
      </c>
      <c r="AR90" s="190" t="s">
        <v>603</v>
      </c>
      <c r="AS90" s="268" t="s">
        <v>601</v>
      </c>
      <c r="AT90" s="190">
        <v>0.22424555917378886</v>
      </c>
      <c r="AU90" s="268" t="s">
        <v>601</v>
      </c>
      <c r="AV90" s="190">
        <v>0.15530025777296882</v>
      </c>
      <c r="AW90" s="276" t="s">
        <v>601</v>
      </c>
      <c r="AX90" s="190">
        <v>6.0167780562517294E-2</v>
      </c>
      <c r="AY90" s="268" t="s">
        <v>601</v>
      </c>
      <c r="AZ90" s="190">
        <v>0.16529096161782908</v>
      </c>
      <c r="BA90" s="268" t="s">
        <v>601</v>
      </c>
      <c r="BB90" s="190">
        <v>-7.2311066603591656E-2</v>
      </c>
      <c r="BC90" s="276" t="s">
        <v>601</v>
      </c>
      <c r="BD90" s="190">
        <v>0.59183859610718914</v>
      </c>
      <c r="BE90" s="268" t="s">
        <v>601</v>
      </c>
      <c r="BF90" s="190">
        <v>0.83096840571012109</v>
      </c>
      <c r="BG90" s="268" t="s">
        <v>601</v>
      </c>
      <c r="BH90" s="190">
        <v>-0.30956833360482161</v>
      </c>
      <c r="BI90" s="276" t="s">
        <v>601</v>
      </c>
      <c r="BJ90" s="190">
        <v>0.1165950455005056</v>
      </c>
      <c r="BK90" s="268" t="s">
        <v>601</v>
      </c>
      <c r="BL90" s="190">
        <v>0.1817261786900754</v>
      </c>
      <c r="BM90" s="268" t="s">
        <v>601</v>
      </c>
      <c r="BN90" s="190">
        <v>0.70560338873797113</v>
      </c>
      <c r="BO90" s="276" t="s">
        <v>601</v>
      </c>
      <c r="BP90" s="190">
        <v>5.9632777198337053E-2</v>
      </c>
      <c r="BQ90" s="268" t="s">
        <v>601</v>
      </c>
      <c r="BR90" s="190">
        <v>2.2441969540906416E-2</v>
      </c>
      <c r="BS90" s="276" t="s">
        <v>601</v>
      </c>
      <c r="BT90" s="136"/>
      <c r="BU90" s="124" t="s">
        <v>190</v>
      </c>
      <c r="BV90" s="190">
        <v>8.984302748560366E-2</v>
      </c>
      <c r="BW90" s="276" t="s">
        <v>601</v>
      </c>
      <c r="BX90" s="190">
        <v>3.7068173262374979E-2</v>
      </c>
      <c r="BY90" s="276" t="s">
        <v>601</v>
      </c>
      <c r="BZ90" s="190">
        <v>0.23630960454764049</v>
      </c>
      <c r="CA90" s="276" t="s">
        <v>601</v>
      </c>
      <c r="CB90" s="190" t="s">
        <v>603</v>
      </c>
      <c r="CC90" s="276" t="s">
        <v>601</v>
      </c>
      <c r="CD90" s="190">
        <v>7.5536267751980385E-2</v>
      </c>
      <c r="CE90" s="276" t="s">
        <v>601</v>
      </c>
      <c r="CF90" s="190">
        <v>5.2664601359736961E-2</v>
      </c>
      <c r="CG90" s="276" t="s">
        <v>601</v>
      </c>
      <c r="CH90" s="190">
        <v>4.4183109696521741E-2</v>
      </c>
      <c r="CI90" s="276" t="s">
        <v>601</v>
      </c>
      <c r="CJ90" s="190">
        <v>2.0480194741373622E-2</v>
      </c>
      <c r="CK90" s="276" t="s">
        <v>601</v>
      </c>
      <c r="CL90" s="190">
        <v>0.10952679035780681</v>
      </c>
      <c r="CM90" s="276" t="s">
        <v>601</v>
      </c>
      <c r="CN90" s="190">
        <v>6.3296023861040787E-2</v>
      </c>
      <c r="CO90" s="276" t="s">
        <v>601</v>
      </c>
      <c r="CP90" s="190">
        <v>3.098032929338795E-2</v>
      </c>
      <c r="CQ90" s="276" t="s">
        <v>601</v>
      </c>
      <c r="CR90" s="190">
        <v>7.6860752809453314E-2</v>
      </c>
      <c r="CS90" s="276" t="s">
        <v>601</v>
      </c>
      <c r="CT90" s="190">
        <v>5.126468013250654E-2</v>
      </c>
      <c r="CU90" s="276" t="s">
        <v>601</v>
      </c>
      <c r="CV90" s="190">
        <v>3.8960605636387508E-2</v>
      </c>
      <c r="CW90" s="276" t="s">
        <v>601</v>
      </c>
      <c r="CX90" s="190">
        <v>5.3739566778781257E-2</v>
      </c>
      <c r="CY90" s="276" t="s">
        <v>601</v>
      </c>
      <c r="CZ90" s="190">
        <v>1</v>
      </c>
      <c r="DA90" s="276" t="s">
        <v>601</v>
      </c>
      <c r="DB90" s="190">
        <v>0.64513157446166502</v>
      </c>
      <c r="DC90" s="276" t="s">
        <v>601</v>
      </c>
      <c r="DD90" s="252"/>
    </row>
    <row r="91" spans="1:108" s="120" customFormat="1" ht="12.75" customHeight="1" x14ac:dyDescent="0.25">
      <c r="A91" s="124" t="s">
        <v>191</v>
      </c>
      <c r="B91" s="82">
        <v>115.148</v>
      </c>
      <c r="C91" s="276" t="s">
        <v>601</v>
      </c>
      <c r="D91" s="82">
        <v>120.492</v>
      </c>
      <c r="E91" s="276" t="s">
        <v>601</v>
      </c>
      <c r="F91" s="82">
        <v>496.68700000000001</v>
      </c>
      <c r="G91" s="276" t="s">
        <v>601</v>
      </c>
      <c r="H91" s="82">
        <v>30.12</v>
      </c>
      <c r="I91" s="276" t="s">
        <v>601</v>
      </c>
      <c r="J91" s="82">
        <v>142.75299999999999</v>
      </c>
      <c r="K91" s="276" t="s">
        <v>601</v>
      </c>
      <c r="L91" s="82">
        <v>201.255</v>
      </c>
      <c r="M91" s="276" t="s">
        <v>601</v>
      </c>
      <c r="N91" s="82">
        <v>68.641999999999996</v>
      </c>
      <c r="O91" s="276" t="s">
        <v>601</v>
      </c>
      <c r="P91" s="82">
        <v>16.727</v>
      </c>
      <c r="Q91" s="276" t="s">
        <v>604</v>
      </c>
      <c r="R91" s="82">
        <v>147.065</v>
      </c>
      <c r="S91" s="276" t="s">
        <v>601</v>
      </c>
      <c r="T91" s="82">
        <v>85.570999999999998</v>
      </c>
      <c r="U91" s="276" t="s">
        <v>601</v>
      </c>
      <c r="V91" s="82">
        <v>65.096999999999994</v>
      </c>
      <c r="W91" s="276" t="s">
        <v>601</v>
      </c>
      <c r="X91" s="82">
        <v>128.83600000000001</v>
      </c>
      <c r="Y91" s="276" t="s">
        <v>601</v>
      </c>
      <c r="Z91" s="82">
        <v>69.981999999999999</v>
      </c>
      <c r="AA91" s="276" t="s">
        <v>601</v>
      </c>
      <c r="AB91" s="82">
        <v>70.180999999999997</v>
      </c>
      <c r="AC91" s="276" t="s">
        <v>601</v>
      </c>
      <c r="AD91" s="82">
        <v>100.50700000000001</v>
      </c>
      <c r="AE91" s="276" t="s">
        <v>601</v>
      </c>
      <c r="AF91" s="82">
        <v>1859.0640000000001</v>
      </c>
      <c r="AG91" s="276" t="s">
        <v>601</v>
      </c>
      <c r="AH91" s="82">
        <v>1292.0419999999999</v>
      </c>
      <c r="AI91" s="276" t="s">
        <v>601</v>
      </c>
      <c r="AJ91" s="251"/>
      <c r="AK91" s="124" t="s">
        <v>191</v>
      </c>
      <c r="AL91" s="190">
        <v>-0.10985018321248015</v>
      </c>
      <c r="AM91" s="268" t="s">
        <v>601</v>
      </c>
      <c r="AN91" s="190">
        <v>0.24858294560790861</v>
      </c>
      <c r="AO91" s="268" t="s">
        <v>601</v>
      </c>
      <c r="AP91" s="190">
        <v>-0.18950589079990868</v>
      </c>
      <c r="AQ91" s="276" t="s">
        <v>601</v>
      </c>
      <c r="AR91" s="190">
        <v>-5.184625554821036E-2</v>
      </c>
      <c r="AS91" s="268" t="s">
        <v>601</v>
      </c>
      <c r="AT91" s="190">
        <v>0.23433230726662735</v>
      </c>
      <c r="AU91" s="268" t="s">
        <v>601</v>
      </c>
      <c r="AV91" s="190">
        <v>0.54079070265966411</v>
      </c>
      <c r="AW91" s="276" t="s">
        <v>601</v>
      </c>
      <c r="AX91" s="190">
        <v>-0.35714018131415298</v>
      </c>
      <c r="AY91" s="268" t="s">
        <v>601</v>
      </c>
      <c r="AZ91" s="190" t="s">
        <v>603</v>
      </c>
      <c r="BA91" s="268" t="s">
        <v>601</v>
      </c>
      <c r="BB91" s="190">
        <v>-3.0387541701280434E-2</v>
      </c>
      <c r="BC91" s="276" t="s">
        <v>601</v>
      </c>
      <c r="BD91" s="190">
        <v>0.40545290301387865</v>
      </c>
      <c r="BE91" s="268" t="s">
        <v>601</v>
      </c>
      <c r="BF91" s="190">
        <v>0.687937561582741</v>
      </c>
      <c r="BG91" s="268" t="s">
        <v>601</v>
      </c>
      <c r="BH91" s="190">
        <v>-0.15846816070857034</v>
      </c>
      <c r="BI91" s="276" t="s">
        <v>601</v>
      </c>
      <c r="BJ91" s="190">
        <v>-9.114285714285715E-2</v>
      </c>
      <c r="BK91" s="268" t="s">
        <v>601</v>
      </c>
      <c r="BL91" s="190">
        <v>0.38522422232749082</v>
      </c>
      <c r="BM91" s="268" t="s">
        <v>601</v>
      </c>
      <c r="BN91" s="190">
        <v>0.41792813509586235</v>
      </c>
      <c r="BO91" s="276" t="s">
        <v>601</v>
      </c>
      <c r="BP91" s="190">
        <v>4.5052590172721405E-3</v>
      </c>
      <c r="BQ91" s="268" t="s">
        <v>601</v>
      </c>
      <c r="BR91" s="190">
        <v>-3.8230580444707125E-2</v>
      </c>
      <c r="BS91" s="276" t="s">
        <v>601</v>
      </c>
      <c r="BT91" s="136"/>
      <c r="BU91" s="124" t="s">
        <v>191</v>
      </c>
      <c r="BV91" s="190">
        <v>6.1938696031981683E-2</v>
      </c>
      <c r="BW91" s="276" t="s">
        <v>601</v>
      </c>
      <c r="BX91" s="190">
        <v>6.481326086675876E-2</v>
      </c>
      <c r="BY91" s="276" t="s">
        <v>601</v>
      </c>
      <c r="BZ91" s="190">
        <v>0.26717046857988752</v>
      </c>
      <c r="CA91" s="276" t="s">
        <v>601</v>
      </c>
      <c r="CB91" s="190">
        <v>1.6201701501400705E-2</v>
      </c>
      <c r="CC91" s="276" t="s">
        <v>601</v>
      </c>
      <c r="CD91" s="190">
        <v>7.6787566216117348E-2</v>
      </c>
      <c r="CE91" s="276" t="s">
        <v>601</v>
      </c>
      <c r="CF91" s="190">
        <v>0.10825609016150062</v>
      </c>
      <c r="CG91" s="276" t="s">
        <v>601</v>
      </c>
      <c r="CH91" s="190">
        <v>3.6922881622149635E-2</v>
      </c>
      <c r="CI91" s="276" t="s">
        <v>601</v>
      </c>
      <c r="CJ91" s="190">
        <v>8.9975385462792018E-3</v>
      </c>
      <c r="CK91" s="276" t="s">
        <v>604</v>
      </c>
      <c r="CL91" s="190">
        <v>7.9107012991483885E-2</v>
      </c>
      <c r="CM91" s="276" t="s">
        <v>601</v>
      </c>
      <c r="CN91" s="190">
        <v>4.6029076997887108E-2</v>
      </c>
      <c r="CO91" s="276" t="s">
        <v>601</v>
      </c>
      <c r="CP91" s="190">
        <v>3.5016008055666716E-2</v>
      </c>
      <c r="CQ91" s="276" t="s">
        <v>601</v>
      </c>
      <c r="CR91" s="190">
        <v>6.9301540990519966E-2</v>
      </c>
      <c r="CS91" s="276" t="s">
        <v>601</v>
      </c>
      <c r="CT91" s="190">
        <v>3.7643674451229216E-2</v>
      </c>
      <c r="CU91" s="276" t="s">
        <v>601</v>
      </c>
      <c r="CV91" s="190">
        <v>3.7750717565398502E-2</v>
      </c>
      <c r="CW91" s="276" t="s">
        <v>601</v>
      </c>
      <c r="CX91" s="190">
        <v>5.4063227516642783E-2</v>
      </c>
      <c r="CY91" s="276" t="s">
        <v>601</v>
      </c>
      <c r="CZ91" s="190">
        <v>1</v>
      </c>
      <c r="DA91" s="276" t="s">
        <v>601</v>
      </c>
      <c r="DB91" s="190">
        <v>0.69499597646987943</v>
      </c>
      <c r="DC91" s="276" t="s">
        <v>601</v>
      </c>
      <c r="DD91" s="252"/>
    </row>
    <row r="92" spans="1:108" s="120" customFormat="1" ht="12.75" customHeight="1" x14ac:dyDescent="0.25">
      <c r="A92" s="124" t="s">
        <v>192</v>
      </c>
      <c r="B92" s="82">
        <v>125.304</v>
      </c>
      <c r="C92" s="276" t="s">
        <v>601</v>
      </c>
      <c r="D92" s="82">
        <v>51.353999999999999</v>
      </c>
      <c r="E92" s="276" t="s">
        <v>601</v>
      </c>
      <c r="F92" s="82">
        <v>594.69000000000005</v>
      </c>
      <c r="G92" s="276" t="s">
        <v>601</v>
      </c>
      <c r="H92" s="82">
        <v>23.323</v>
      </c>
      <c r="I92" s="276" t="s">
        <v>601</v>
      </c>
      <c r="J92" s="82">
        <v>159.21</v>
      </c>
      <c r="K92" s="276" t="s">
        <v>601</v>
      </c>
      <c r="L92" s="82">
        <v>136.25899999999999</v>
      </c>
      <c r="M92" s="276" t="s">
        <v>601</v>
      </c>
      <c r="N92" s="82">
        <v>52.234000000000002</v>
      </c>
      <c r="O92" s="276" t="s">
        <v>601</v>
      </c>
      <c r="P92" s="82">
        <v>20.34</v>
      </c>
      <c r="Q92" s="276" t="s">
        <v>604</v>
      </c>
      <c r="R92" s="82">
        <v>178.56700000000001</v>
      </c>
      <c r="S92" s="276" t="s">
        <v>601</v>
      </c>
      <c r="T92" s="82">
        <v>95.13</v>
      </c>
      <c r="U92" s="276" t="s">
        <v>601</v>
      </c>
      <c r="V92" s="82">
        <v>37.225000000000001</v>
      </c>
      <c r="W92" s="276" t="s">
        <v>601</v>
      </c>
      <c r="X92" s="82">
        <v>119.739</v>
      </c>
      <c r="Y92" s="276" t="s">
        <v>601</v>
      </c>
      <c r="Z92" s="82">
        <v>38.036000000000001</v>
      </c>
      <c r="AA92" s="276" t="s">
        <v>601</v>
      </c>
      <c r="AB92" s="82">
        <v>56.597000000000001</v>
      </c>
      <c r="AC92" s="276" t="s">
        <v>601</v>
      </c>
      <c r="AD92" s="82">
        <v>51.585000000000001</v>
      </c>
      <c r="AE92" s="276" t="s">
        <v>601</v>
      </c>
      <c r="AF92" s="82">
        <v>1739.5930000000001</v>
      </c>
      <c r="AG92" s="276" t="s">
        <v>601</v>
      </c>
      <c r="AH92" s="82">
        <v>1297.6179999999999</v>
      </c>
      <c r="AI92" s="276" t="s">
        <v>601</v>
      </c>
      <c r="AJ92" s="251"/>
      <c r="AK92" s="124" t="s">
        <v>192</v>
      </c>
      <c r="AL92" s="190">
        <v>4.2531948881789218E-2</v>
      </c>
      <c r="AM92" s="268" t="s">
        <v>601</v>
      </c>
      <c r="AN92" s="190">
        <v>-8.117586015637579E-2</v>
      </c>
      <c r="AO92" s="268" t="s">
        <v>601</v>
      </c>
      <c r="AP92" s="190">
        <v>-0.11402682843981464</v>
      </c>
      <c r="AQ92" s="276" t="s">
        <v>601</v>
      </c>
      <c r="AR92" s="190">
        <v>-0.18248098426162851</v>
      </c>
      <c r="AS92" s="268" t="s">
        <v>601</v>
      </c>
      <c r="AT92" s="190">
        <v>-8.0879806027017609E-2</v>
      </c>
      <c r="AU92" s="268" t="s">
        <v>601</v>
      </c>
      <c r="AV92" s="190">
        <v>0.71892266935789062</v>
      </c>
      <c r="AW92" s="276" t="s">
        <v>601</v>
      </c>
      <c r="AX92" s="190">
        <v>-5.7896255681408278E-2</v>
      </c>
      <c r="AY92" s="268" t="s">
        <v>601</v>
      </c>
      <c r="AZ92" s="190" t="s">
        <v>603</v>
      </c>
      <c r="BA92" s="268" t="s">
        <v>601</v>
      </c>
      <c r="BB92" s="190">
        <v>7.9685345974314953E-2</v>
      </c>
      <c r="BC92" s="276" t="s">
        <v>601</v>
      </c>
      <c r="BD92" s="190">
        <v>0.55525038010692029</v>
      </c>
      <c r="BE92" s="268" t="s">
        <v>601</v>
      </c>
      <c r="BF92" s="190">
        <v>0.14789231860371888</v>
      </c>
      <c r="BG92" s="268" t="s">
        <v>601</v>
      </c>
      <c r="BH92" s="190">
        <v>-0.25695332183237551</v>
      </c>
      <c r="BI92" s="276" t="s">
        <v>601</v>
      </c>
      <c r="BJ92" s="190">
        <v>-0.26215324927255085</v>
      </c>
      <c r="BK92" s="268" t="s">
        <v>601</v>
      </c>
      <c r="BL92" s="190">
        <v>0.44942122515877891</v>
      </c>
      <c r="BM92" s="268" t="s">
        <v>601</v>
      </c>
      <c r="BN92" s="190">
        <v>-0.31775799817486877</v>
      </c>
      <c r="BO92" s="276" t="s">
        <v>601</v>
      </c>
      <c r="BP92" s="190">
        <v>-3.1291590423357794E-2</v>
      </c>
      <c r="BQ92" s="268" t="s">
        <v>601</v>
      </c>
      <c r="BR92" s="190">
        <v>-1.7427248902609584E-2</v>
      </c>
      <c r="BS92" s="276" t="s">
        <v>601</v>
      </c>
      <c r="BT92" s="136"/>
      <c r="BU92" s="124" t="s">
        <v>192</v>
      </c>
      <c r="BV92" s="190">
        <v>7.2030641650087116E-2</v>
      </c>
      <c r="BW92" s="276" t="s">
        <v>601</v>
      </c>
      <c r="BX92" s="190">
        <v>2.9520698232287666E-2</v>
      </c>
      <c r="BY92" s="276" t="s">
        <v>601</v>
      </c>
      <c r="BZ92" s="190">
        <v>0.34185582489697303</v>
      </c>
      <c r="CA92" s="276" t="s">
        <v>601</v>
      </c>
      <c r="CB92" s="190">
        <v>1.3407159030876763E-2</v>
      </c>
      <c r="CC92" s="276" t="s">
        <v>601</v>
      </c>
      <c r="CD92" s="190">
        <v>9.1521407593615295E-2</v>
      </c>
      <c r="CE92" s="276" t="s">
        <v>601</v>
      </c>
      <c r="CF92" s="190">
        <v>7.8328091685813853E-2</v>
      </c>
      <c r="CG92" s="276" t="s">
        <v>601</v>
      </c>
      <c r="CH92" s="190">
        <v>3.0026563684723954E-2</v>
      </c>
      <c r="CI92" s="276" t="s">
        <v>601</v>
      </c>
      <c r="CJ92" s="190">
        <v>1.1692390116538753E-2</v>
      </c>
      <c r="CK92" s="276" t="s">
        <v>604</v>
      </c>
      <c r="CL92" s="190">
        <v>0.1026487230058985</v>
      </c>
      <c r="CM92" s="276" t="s">
        <v>601</v>
      </c>
      <c r="CN92" s="190">
        <v>5.468520510257284E-2</v>
      </c>
      <c r="CO92" s="276" t="s">
        <v>601</v>
      </c>
      <c r="CP92" s="190">
        <v>2.1398683485160035E-2</v>
      </c>
      <c r="CQ92" s="276" t="s">
        <v>601</v>
      </c>
      <c r="CR92" s="190">
        <v>6.8831617510532642E-2</v>
      </c>
      <c r="CS92" s="276" t="s">
        <v>601</v>
      </c>
      <c r="CT92" s="190">
        <v>2.1864884487348479E-2</v>
      </c>
      <c r="CU92" s="276" t="s">
        <v>601</v>
      </c>
      <c r="CV92" s="190">
        <v>3.2534621604018869E-2</v>
      </c>
      <c r="CW92" s="276" t="s">
        <v>601</v>
      </c>
      <c r="CX92" s="190">
        <v>2.9653487913552191E-2</v>
      </c>
      <c r="CY92" s="276" t="s">
        <v>601</v>
      </c>
      <c r="CZ92" s="190">
        <v>1</v>
      </c>
      <c r="DA92" s="276" t="s">
        <v>601</v>
      </c>
      <c r="DB92" s="190">
        <v>0.74593195074939933</v>
      </c>
      <c r="DC92" s="276" t="s">
        <v>601</v>
      </c>
      <c r="DD92" s="252"/>
    </row>
    <row r="93" spans="1:108" s="120" customFormat="1" ht="12.75" customHeight="1" x14ac:dyDescent="0.25">
      <c r="A93" s="124" t="s">
        <v>193</v>
      </c>
      <c r="B93" s="82">
        <v>132.357</v>
      </c>
      <c r="C93" s="276" t="s">
        <v>601</v>
      </c>
      <c r="D93" s="82">
        <v>57.201999999999998</v>
      </c>
      <c r="E93" s="276" t="s">
        <v>601</v>
      </c>
      <c r="F93" s="82">
        <v>321.38499999999999</v>
      </c>
      <c r="G93" s="276" t="s">
        <v>601</v>
      </c>
      <c r="H93" s="82">
        <v>24.651</v>
      </c>
      <c r="I93" s="276" t="s">
        <v>601</v>
      </c>
      <c r="J93" s="82">
        <v>128.94200000000001</v>
      </c>
      <c r="K93" s="276" t="s">
        <v>601</v>
      </c>
      <c r="L93" s="82">
        <v>102.66</v>
      </c>
      <c r="M93" s="276" t="s">
        <v>601</v>
      </c>
      <c r="N93" s="82">
        <v>61.555</v>
      </c>
      <c r="O93" s="276" t="s">
        <v>601</v>
      </c>
      <c r="P93" s="82">
        <v>29.792000000000002</v>
      </c>
      <c r="Q93" s="276" t="s">
        <v>601</v>
      </c>
      <c r="R93" s="82">
        <v>168.749</v>
      </c>
      <c r="S93" s="276" t="s">
        <v>601</v>
      </c>
      <c r="T93" s="82">
        <v>80.998999999999995</v>
      </c>
      <c r="U93" s="276" t="s">
        <v>601</v>
      </c>
      <c r="V93" s="82">
        <v>47.182000000000002</v>
      </c>
      <c r="W93" s="276" t="s">
        <v>601</v>
      </c>
      <c r="X93" s="82">
        <v>104.883</v>
      </c>
      <c r="Y93" s="276" t="s">
        <v>601</v>
      </c>
      <c r="Z93" s="82">
        <v>27.876999999999999</v>
      </c>
      <c r="AA93" s="276" t="s">
        <v>601</v>
      </c>
      <c r="AB93" s="82">
        <v>54.259</v>
      </c>
      <c r="AC93" s="276" t="s">
        <v>601</v>
      </c>
      <c r="AD93" s="82">
        <v>60.225999999999999</v>
      </c>
      <c r="AE93" s="276" t="s">
        <v>601</v>
      </c>
      <c r="AF93" s="82">
        <v>1402.7190000000001</v>
      </c>
      <c r="AG93" s="276" t="s">
        <v>601</v>
      </c>
      <c r="AH93" s="82">
        <v>972.85</v>
      </c>
      <c r="AI93" s="276" t="s">
        <v>601</v>
      </c>
      <c r="AJ93" s="251"/>
      <c r="AK93" s="124" t="s">
        <v>193</v>
      </c>
      <c r="AL93" s="190">
        <v>4.7600579375192895E-2</v>
      </c>
      <c r="AM93" s="268" t="s">
        <v>601</v>
      </c>
      <c r="AN93" s="190">
        <v>0.31399168446925313</v>
      </c>
      <c r="AO93" s="268" t="s">
        <v>601</v>
      </c>
      <c r="AP93" s="190">
        <v>0.16416001970543284</v>
      </c>
      <c r="AQ93" s="276" t="s">
        <v>601</v>
      </c>
      <c r="AR93" s="190">
        <v>0.64318090921210491</v>
      </c>
      <c r="AS93" s="268" t="s">
        <v>601</v>
      </c>
      <c r="AT93" s="190">
        <v>0.23032737612472937</v>
      </c>
      <c r="AU93" s="268" t="s">
        <v>601</v>
      </c>
      <c r="AV93" s="190">
        <v>0.83118690021761621</v>
      </c>
      <c r="AW93" s="276" t="s">
        <v>601</v>
      </c>
      <c r="AX93" s="190">
        <v>-0.18298137800135378</v>
      </c>
      <c r="AY93" s="268" t="s">
        <v>601</v>
      </c>
      <c r="AZ93" s="190">
        <v>0.1532982347475999</v>
      </c>
      <c r="BA93" s="268" t="s">
        <v>601</v>
      </c>
      <c r="BB93" s="190">
        <v>1.4128775586245023E-2</v>
      </c>
      <c r="BC93" s="276" t="s">
        <v>601</v>
      </c>
      <c r="BD93" s="190">
        <v>0.32238947299679999</v>
      </c>
      <c r="BE93" s="268" t="s">
        <v>601</v>
      </c>
      <c r="BF93" s="190">
        <v>0.55362376107214606</v>
      </c>
      <c r="BG93" s="268" t="s">
        <v>601</v>
      </c>
      <c r="BH93" s="190">
        <v>-0.23318808580327244</v>
      </c>
      <c r="BI93" s="276" t="s">
        <v>601</v>
      </c>
      <c r="BJ93" s="190">
        <v>-0.43790704708135902</v>
      </c>
      <c r="BK93" s="268" t="s">
        <v>601</v>
      </c>
      <c r="BL93" s="190">
        <v>0.3319668106834251</v>
      </c>
      <c r="BM93" s="268" t="s">
        <v>601</v>
      </c>
      <c r="BN93" s="190">
        <v>-0.19172750697874169</v>
      </c>
      <c r="BO93" s="276" t="s">
        <v>601</v>
      </c>
      <c r="BP93" s="190">
        <v>9.3634830553998419E-2</v>
      </c>
      <c r="BQ93" s="268" t="s">
        <v>601</v>
      </c>
      <c r="BR93" s="190">
        <v>0.1464905850714045</v>
      </c>
      <c r="BS93" s="276" t="s">
        <v>601</v>
      </c>
      <c r="BT93" s="136"/>
      <c r="BU93" s="124" t="s">
        <v>193</v>
      </c>
      <c r="BV93" s="190">
        <v>9.4357458621434506E-2</v>
      </c>
      <c r="BW93" s="276" t="s">
        <v>601</v>
      </c>
      <c r="BX93" s="190">
        <v>4.0779372062401661E-2</v>
      </c>
      <c r="BY93" s="276" t="s">
        <v>601</v>
      </c>
      <c r="BZ93" s="190">
        <v>0.22911573879016395</v>
      </c>
      <c r="CA93" s="276" t="s">
        <v>601</v>
      </c>
      <c r="CB93" s="190">
        <v>1.7573726455548118E-2</v>
      </c>
      <c r="CC93" s="276" t="s">
        <v>601</v>
      </c>
      <c r="CD93" s="190">
        <v>9.1922901165522111E-2</v>
      </c>
      <c r="CE93" s="276" t="s">
        <v>601</v>
      </c>
      <c r="CF93" s="190">
        <v>7.3186432920634842E-2</v>
      </c>
      <c r="CG93" s="276" t="s">
        <v>601</v>
      </c>
      <c r="CH93" s="190">
        <v>4.3882630804886795E-2</v>
      </c>
      <c r="CI93" s="276" t="s">
        <v>601</v>
      </c>
      <c r="CJ93" s="190">
        <v>2.1238751310847005E-2</v>
      </c>
      <c r="CK93" s="276" t="s">
        <v>601</v>
      </c>
      <c r="CL93" s="190">
        <v>0.12030135757767592</v>
      </c>
      <c r="CM93" s="276" t="s">
        <v>601</v>
      </c>
      <c r="CN93" s="190">
        <v>5.7744280928682078E-2</v>
      </c>
      <c r="CO93" s="276" t="s">
        <v>601</v>
      </c>
      <c r="CP93" s="190">
        <v>3.363610245530288E-2</v>
      </c>
      <c r="CQ93" s="276" t="s">
        <v>601</v>
      </c>
      <c r="CR93" s="190">
        <v>7.477121219574269E-2</v>
      </c>
      <c r="CS93" s="276" t="s">
        <v>601</v>
      </c>
      <c r="CT93" s="190">
        <v>1.987354559252423E-2</v>
      </c>
      <c r="CU93" s="276" t="s">
        <v>601</v>
      </c>
      <c r="CV93" s="190">
        <v>3.8681303953250791E-2</v>
      </c>
      <c r="CW93" s="276" t="s">
        <v>601</v>
      </c>
      <c r="CX93" s="190">
        <v>4.2935185165382375E-2</v>
      </c>
      <c r="CY93" s="276" t="s">
        <v>601</v>
      </c>
      <c r="CZ93" s="190">
        <v>1</v>
      </c>
      <c r="DA93" s="276" t="s">
        <v>601</v>
      </c>
      <c r="DB93" s="190">
        <v>0.69354589194271976</v>
      </c>
      <c r="DC93" s="276" t="s">
        <v>601</v>
      </c>
      <c r="DD93" s="252"/>
    </row>
    <row r="94" spans="1:108" s="120" customFormat="1" ht="12.75" customHeight="1" x14ac:dyDescent="0.25">
      <c r="A94" s="124" t="s">
        <v>194</v>
      </c>
      <c r="B94" s="82">
        <v>121.05800000000001</v>
      </c>
      <c r="C94" s="276" t="s">
        <v>601</v>
      </c>
      <c r="D94" s="82">
        <v>26.707999999999998</v>
      </c>
      <c r="E94" s="276" t="s">
        <v>601</v>
      </c>
      <c r="F94" s="82">
        <v>258.06299999999999</v>
      </c>
      <c r="G94" s="276" t="s">
        <v>601</v>
      </c>
      <c r="H94" s="82">
        <v>15.115</v>
      </c>
      <c r="I94" s="276" t="s">
        <v>601</v>
      </c>
      <c r="J94" s="82">
        <v>133.96799999999999</v>
      </c>
      <c r="K94" s="276" t="s">
        <v>601</v>
      </c>
      <c r="L94" s="82">
        <v>92.930999999999997</v>
      </c>
      <c r="M94" s="276" t="s">
        <v>601</v>
      </c>
      <c r="N94" s="82">
        <v>63.37</v>
      </c>
      <c r="O94" s="276" t="s">
        <v>601</v>
      </c>
      <c r="P94" s="82">
        <v>16.581</v>
      </c>
      <c r="Q94" s="276" t="s">
        <v>601</v>
      </c>
      <c r="R94" s="82">
        <v>133.976</v>
      </c>
      <c r="S94" s="276" t="s">
        <v>601</v>
      </c>
      <c r="T94" s="82">
        <v>19.094000000000001</v>
      </c>
      <c r="U94" s="276" t="s">
        <v>601</v>
      </c>
      <c r="V94" s="82">
        <v>44.832999999999998</v>
      </c>
      <c r="W94" s="276" t="s">
        <v>601</v>
      </c>
      <c r="X94" s="82">
        <v>93.79</v>
      </c>
      <c r="Y94" s="276" t="s">
        <v>601</v>
      </c>
      <c r="Z94" s="82">
        <v>41.884</v>
      </c>
      <c r="AA94" s="276" t="s">
        <v>601</v>
      </c>
      <c r="AB94" s="82">
        <v>56.411999999999999</v>
      </c>
      <c r="AC94" s="276" t="s">
        <v>601</v>
      </c>
      <c r="AD94" s="82">
        <v>56.914000000000001</v>
      </c>
      <c r="AE94" s="276" t="s">
        <v>601</v>
      </c>
      <c r="AF94" s="82">
        <v>1174.6980000000001</v>
      </c>
      <c r="AG94" s="276" t="s">
        <v>601</v>
      </c>
      <c r="AH94" s="82">
        <v>830.07399999999996</v>
      </c>
      <c r="AI94" s="276" t="s">
        <v>601</v>
      </c>
      <c r="AJ94" s="251"/>
      <c r="AK94" s="124" t="s">
        <v>194</v>
      </c>
      <c r="AL94" s="190">
        <v>7.3799428764037042E-2</v>
      </c>
      <c r="AM94" s="268" t="s">
        <v>601</v>
      </c>
      <c r="AN94" s="190">
        <v>-0.14651839069440453</v>
      </c>
      <c r="AO94" s="268" t="s">
        <v>601</v>
      </c>
      <c r="AP94" s="190">
        <v>1.0193416556081348E-2</v>
      </c>
      <c r="AQ94" s="276" t="s">
        <v>601</v>
      </c>
      <c r="AR94" s="190">
        <v>0.97272252675541637</v>
      </c>
      <c r="AS94" s="268" t="s">
        <v>601</v>
      </c>
      <c r="AT94" s="190">
        <v>0.5107412294055953</v>
      </c>
      <c r="AU94" s="268" t="s">
        <v>601</v>
      </c>
      <c r="AV94" s="190">
        <v>1.1397388961801478</v>
      </c>
      <c r="AW94" s="276" t="s">
        <v>601</v>
      </c>
      <c r="AX94" s="190">
        <v>-0.3252409093329075</v>
      </c>
      <c r="AY94" s="268" t="s">
        <v>601</v>
      </c>
      <c r="AZ94" s="190">
        <v>-0.64131351807385295</v>
      </c>
      <c r="BA94" s="268" t="s">
        <v>601</v>
      </c>
      <c r="BB94" s="190">
        <v>0.16824931767250026</v>
      </c>
      <c r="BC94" s="276" t="s">
        <v>601</v>
      </c>
      <c r="BD94" s="190">
        <v>9.7041080149382355E-2</v>
      </c>
      <c r="BE94" s="268" t="s">
        <v>601</v>
      </c>
      <c r="BF94" s="190">
        <v>0.38369186136230343</v>
      </c>
      <c r="BG94" s="268" t="s">
        <v>601</v>
      </c>
      <c r="BH94" s="190">
        <v>2.3048310917678363E-2</v>
      </c>
      <c r="BI94" s="276" t="s">
        <v>601</v>
      </c>
      <c r="BJ94" s="190">
        <v>-0.31527407673821706</v>
      </c>
      <c r="BK94" s="268" t="s">
        <v>601</v>
      </c>
      <c r="BL94" s="190">
        <v>0.34873045474107012</v>
      </c>
      <c r="BM94" s="268" t="s">
        <v>601</v>
      </c>
      <c r="BN94" s="190">
        <v>5.9673425310469347E-2</v>
      </c>
      <c r="BO94" s="276" t="s">
        <v>601</v>
      </c>
      <c r="BP94" s="190">
        <v>7.5464857590156281E-2</v>
      </c>
      <c r="BQ94" s="268" t="s">
        <v>601</v>
      </c>
      <c r="BR94" s="190">
        <v>0.12142762573055171</v>
      </c>
      <c r="BS94" s="276" t="s">
        <v>601</v>
      </c>
      <c r="BT94" s="136"/>
      <c r="BU94" s="124" t="s">
        <v>194</v>
      </c>
      <c r="BV94" s="190">
        <v>0.10305457232412076</v>
      </c>
      <c r="BW94" s="276" t="s">
        <v>601</v>
      </c>
      <c r="BX94" s="190">
        <v>2.2736056416202289E-2</v>
      </c>
      <c r="BY94" s="276" t="s">
        <v>601</v>
      </c>
      <c r="BZ94" s="190">
        <v>0.21968454870954063</v>
      </c>
      <c r="CA94" s="276" t="s">
        <v>601</v>
      </c>
      <c r="CB94" s="190">
        <v>1.2867136915190116E-2</v>
      </c>
      <c r="CC94" s="276" t="s">
        <v>601</v>
      </c>
      <c r="CD94" s="190">
        <v>0.11404463104559638</v>
      </c>
      <c r="CE94" s="276" t="s">
        <v>601</v>
      </c>
      <c r="CF94" s="190">
        <v>7.9110545859446421E-2</v>
      </c>
      <c r="CG94" s="276" t="s">
        <v>601</v>
      </c>
      <c r="CH94" s="190">
        <v>5.394578010688704E-2</v>
      </c>
      <c r="CI94" s="276" t="s">
        <v>601</v>
      </c>
      <c r="CJ94" s="190">
        <v>1.4115117247156288E-2</v>
      </c>
      <c r="CK94" s="276" t="s">
        <v>601</v>
      </c>
      <c r="CL94" s="190">
        <v>0.11405144130661667</v>
      </c>
      <c r="CM94" s="276" t="s">
        <v>601</v>
      </c>
      <c r="CN94" s="190">
        <v>1.625439049015151E-2</v>
      </c>
      <c r="CO94" s="276" t="s">
        <v>601</v>
      </c>
      <c r="CP94" s="190">
        <v>3.8165554040272477E-2</v>
      </c>
      <c r="CQ94" s="276" t="s">
        <v>601</v>
      </c>
      <c r="CR94" s="190">
        <v>7.9841797636498915E-2</v>
      </c>
      <c r="CS94" s="276" t="s">
        <v>601</v>
      </c>
      <c r="CT94" s="190">
        <v>3.5655121571672034E-2</v>
      </c>
      <c r="CU94" s="276" t="s">
        <v>601</v>
      </c>
      <c r="CV94" s="190">
        <v>4.8022555584499159E-2</v>
      </c>
      <c r="CW94" s="276" t="s">
        <v>601</v>
      </c>
      <c r="CX94" s="190">
        <v>4.8449899463521684E-2</v>
      </c>
      <c r="CY94" s="276" t="s">
        <v>601</v>
      </c>
      <c r="CZ94" s="190">
        <v>1</v>
      </c>
      <c r="DA94" s="276" t="s">
        <v>601</v>
      </c>
      <c r="DB94" s="190">
        <v>0.70662757576841018</v>
      </c>
      <c r="DC94" s="276" t="s">
        <v>601</v>
      </c>
      <c r="DD94" s="252"/>
    </row>
    <row r="95" spans="1:108" s="120" customFormat="1" ht="12.75" customHeight="1" x14ac:dyDescent="0.25">
      <c r="A95" s="124" t="s">
        <v>195</v>
      </c>
      <c r="B95" s="82">
        <v>54.573999999999998</v>
      </c>
      <c r="C95" s="276" t="s">
        <v>601</v>
      </c>
      <c r="D95" s="82">
        <v>19.888000000000002</v>
      </c>
      <c r="E95" s="276" t="s">
        <v>601</v>
      </c>
      <c r="F95" s="82">
        <v>205.06800000000001</v>
      </c>
      <c r="G95" s="276" t="s">
        <v>601</v>
      </c>
      <c r="H95" s="82" t="s">
        <v>602</v>
      </c>
      <c r="I95" s="276" t="s">
        <v>601</v>
      </c>
      <c r="J95" s="82">
        <v>70.984999999999999</v>
      </c>
      <c r="K95" s="276" t="s">
        <v>601</v>
      </c>
      <c r="L95" s="82">
        <v>27.518000000000001</v>
      </c>
      <c r="M95" s="276" t="s">
        <v>601</v>
      </c>
      <c r="N95" s="82">
        <v>41.668999999999997</v>
      </c>
      <c r="O95" s="276" t="s">
        <v>601</v>
      </c>
      <c r="P95" s="82">
        <v>12.836</v>
      </c>
      <c r="Q95" s="276" t="s">
        <v>604</v>
      </c>
      <c r="R95" s="82">
        <v>46.183999999999997</v>
      </c>
      <c r="S95" s="276" t="s">
        <v>601</v>
      </c>
      <c r="T95" s="82">
        <v>11.859</v>
      </c>
      <c r="U95" s="276" t="s">
        <v>601</v>
      </c>
      <c r="V95" s="82">
        <v>26.791</v>
      </c>
      <c r="W95" s="276" t="s">
        <v>601</v>
      </c>
      <c r="X95" s="82">
        <v>75.373000000000005</v>
      </c>
      <c r="Y95" s="276" t="s">
        <v>601</v>
      </c>
      <c r="Z95" s="82">
        <v>28.099</v>
      </c>
      <c r="AA95" s="276" t="s">
        <v>601</v>
      </c>
      <c r="AB95" s="82">
        <v>29.254999999999999</v>
      </c>
      <c r="AC95" s="276" t="s">
        <v>601</v>
      </c>
      <c r="AD95" s="82">
        <v>53.048000000000002</v>
      </c>
      <c r="AE95" s="276" t="s">
        <v>601</v>
      </c>
      <c r="AF95" s="82">
        <v>710.70500000000004</v>
      </c>
      <c r="AG95" s="276" t="s">
        <v>601</v>
      </c>
      <c r="AH95" s="82">
        <v>465.88600000000002</v>
      </c>
      <c r="AI95" s="276" t="s">
        <v>601</v>
      </c>
      <c r="AJ95" s="251"/>
      <c r="AK95" s="124" t="s">
        <v>195</v>
      </c>
      <c r="AL95" s="190">
        <v>-6.9623921715708054E-2</v>
      </c>
      <c r="AM95" s="268" t="s">
        <v>601</v>
      </c>
      <c r="AN95" s="190">
        <v>-0.26017409418942039</v>
      </c>
      <c r="AO95" s="268" t="s">
        <v>601</v>
      </c>
      <c r="AP95" s="190">
        <v>-9.8021226665636601E-3</v>
      </c>
      <c r="AQ95" s="276" t="s">
        <v>601</v>
      </c>
      <c r="AR95" s="190" t="s">
        <v>603</v>
      </c>
      <c r="AS95" s="268" t="s">
        <v>601</v>
      </c>
      <c r="AT95" s="190">
        <v>-0.20141974822531469</v>
      </c>
      <c r="AU95" s="268" t="s">
        <v>601</v>
      </c>
      <c r="AV95" s="190">
        <v>4.4484931298868921E-2</v>
      </c>
      <c r="AW95" s="276" t="s">
        <v>601</v>
      </c>
      <c r="AX95" s="190">
        <v>-0.11157306724659938</v>
      </c>
      <c r="AY95" s="268" t="s">
        <v>601</v>
      </c>
      <c r="AZ95" s="190" t="s">
        <v>603</v>
      </c>
      <c r="BA95" s="268" t="s">
        <v>601</v>
      </c>
      <c r="BB95" s="190">
        <v>-5.4052393339204939E-2</v>
      </c>
      <c r="BC95" s="276" t="s">
        <v>601</v>
      </c>
      <c r="BD95" s="190">
        <v>0.50877862595419843</v>
      </c>
      <c r="BE95" s="268" t="s">
        <v>601</v>
      </c>
      <c r="BF95" s="190">
        <v>0.53688618632400198</v>
      </c>
      <c r="BG95" s="268" t="s">
        <v>601</v>
      </c>
      <c r="BH95" s="190">
        <v>2.2048354509336038E-2</v>
      </c>
      <c r="BI95" s="276" t="s">
        <v>601</v>
      </c>
      <c r="BJ95" s="190">
        <v>0.2785057785057784</v>
      </c>
      <c r="BK95" s="268" t="s">
        <v>601</v>
      </c>
      <c r="BL95" s="190">
        <v>0.24304227745910342</v>
      </c>
      <c r="BM95" s="268" t="s">
        <v>601</v>
      </c>
      <c r="BN95" s="190">
        <v>0.4183957219251338</v>
      </c>
      <c r="BO95" s="276" t="s">
        <v>601</v>
      </c>
      <c r="BP95" s="190">
        <v>-3.6184644027781282E-3</v>
      </c>
      <c r="BQ95" s="268" t="s">
        <v>601</v>
      </c>
      <c r="BR95" s="190">
        <v>-7.4885126628779303E-2</v>
      </c>
      <c r="BS95" s="276" t="s">
        <v>601</v>
      </c>
      <c r="BT95" s="136"/>
      <c r="BU95" s="124" t="s">
        <v>195</v>
      </c>
      <c r="BV95" s="190">
        <v>7.6788540955811474E-2</v>
      </c>
      <c r="BW95" s="276" t="s">
        <v>601</v>
      </c>
      <c r="BX95" s="190">
        <v>2.7983481191211544E-2</v>
      </c>
      <c r="BY95" s="276" t="s">
        <v>601</v>
      </c>
      <c r="BZ95" s="190">
        <v>0.2885416593382627</v>
      </c>
      <c r="CA95" s="276" t="s">
        <v>601</v>
      </c>
      <c r="CB95" s="190" t="s">
        <v>603</v>
      </c>
      <c r="CC95" s="276" t="s">
        <v>601</v>
      </c>
      <c r="CD95" s="190">
        <v>9.9879696920663272E-2</v>
      </c>
      <c r="CE95" s="276" t="s">
        <v>601</v>
      </c>
      <c r="CF95" s="190">
        <v>3.8719299850148797E-2</v>
      </c>
      <c r="CG95" s="276" t="s">
        <v>601</v>
      </c>
      <c r="CH95" s="190">
        <v>5.8630514770544734E-2</v>
      </c>
      <c r="CI95" s="276" t="s">
        <v>601</v>
      </c>
      <c r="CJ95" s="190">
        <v>1.8060939489661674E-2</v>
      </c>
      <c r="CK95" s="276" t="s">
        <v>604</v>
      </c>
      <c r="CL95" s="190">
        <v>6.4983361591658975E-2</v>
      </c>
      <c r="CM95" s="276" t="s">
        <v>601</v>
      </c>
      <c r="CN95" s="190">
        <v>1.6686248162036288E-2</v>
      </c>
      <c r="CO95" s="276" t="s">
        <v>601</v>
      </c>
      <c r="CP95" s="190">
        <v>3.7696371912396845E-2</v>
      </c>
      <c r="CQ95" s="276" t="s">
        <v>601</v>
      </c>
      <c r="CR95" s="190">
        <v>0.10605384793972182</v>
      </c>
      <c r="CS95" s="276" t="s">
        <v>601</v>
      </c>
      <c r="CT95" s="190">
        <v>3.953679796821466E-2</v>
      </c>
      <c r="CU95" s="276" t="s">
        <v>601</v>
      </c>
      <c r="CV95" s="190">
        <v>4.1163351882989425E-2</v>
      </c>
      <c r="CW95" s="276" t="s">
        <v>601</v>
      </c>
      <c r="CX95" s="190">
        <v>7.464137722402403E-2</v>
      </c>
      <c r="CY95" s="276" t="s">
        <v>601</v>
      </c>
      <c r="CZ95" s="190">
        <v>1</v>
      </c>
      <c r="DA95" s="276" t="s">
        <v>601</v>
      </c>
      <c r="DB95" s="190">
        <v>0.65552655461830156</v>
      </c>
      <c r="DC95" s="276" t="s">
        <v>601</v>
      </c>
      <c r="DD95" s="252"/>
    </row>
    <row r="96" spans="1:108" s="120" customFormat="1" ht="12.75" customHeight="1" x14ac:dyDescent="0.25">
      <c r="A96" s="184" t="s">
        <v>196</v>
      </c>
      <c r="B96" s="186">
        <v>42.040999999999997</v>
      </c>
      <c r="C96" s="278" t="s">
        <v>601</v>
      </c>
      <c r="D96" s="186">
        <v>23.635000000000002</v>
      </c>
      <c r="E96" s="278" t="s">
        <v>601</v>
      </c>
      <c r="F96" s="186">
        <v>167.40600000000001</v>
      </c>
      <c r="G96" s="278" t="s">
        <v>601</v>
      </c>
      <c r="H96" s="186">
        <v>3.3570000000000002</v>
      </c>
      <c r="I96" s="278" t="s">
        <v>604</v>
      </c>
      <c r="J96" s="186">
        <v>81.605000000000004</v>
      </c>
      <c r="K96" s="278" t="s">
        <v>601</v>
      </c>
      <c r="L96" s="186">
        <v>19.655000000000001</v>
      </c>
      <c r="M96" s="278" t="s">
        <v>604</v>
      </c>
      <c r="N96" s="186">
        <v>21.172999999999998</v>
      </c>
      <c r="O96" s="278" t="s">
        <v>601</v>
      </c>
      <c r="P96" s="186" t="s">
        <v>602</v>
      </c>
      <c r="Q96" s="278" t="s">
        <v>601</v>
      </c>
      <c r="R96" s="186">
        <v>43.820999999999998</v>
      </c>
      <c r="S96" s="278" t="s">
        <v>601</v>
      </c>
      <c r="T96" s="186">
        <v>14.214</v>
      </c>
      <c r="U96" s="278" t="s">
        <v>601</v>
      </c>
      <c r="V96" s="186">
        <v>29.172000000000001</v>
      </c>
      <c r="W96" s="278" t="s">
        <v>601</v>
      </c>
      <c r="X96" s="186">
        <v>38.241</v>
      </c>
      <c r="Y96" s="278" t="s">
        <v>601</v>
      </c>
      <c r="Z96" s="186">
        <v>20.573</v>
      </c>
      <c r="AA96" s="278" t="s">
        <v>601</v>
      </c>
      <c r="AB96" s="186">
        <v>24.349</v>
      </c>
      <c r="AC96" s="278" t="s">
        <v>601</v>
      </c>
      <c r="AD96" s="186">
        <v>38.58</v>
      </c>
      <c r="AE96" s="278" t="s">
        <v>601</v>
      </c>
      <c r="AF96" s="186">
        <v>581.46199999999999</v>
      </c>
      <c r="AG96" s="278" t="s">
        <v>601</v>
      </c>
      <c r="AH96" s="186">
        <v>399.33600000000001</v>
      </c>
      <c r="AI96" s="278" t="s">
        <v>601</v>
      </c>
      <c r="AJ96" s="251"/>
      <c r="AK96" s="184" t="s">
        <v>196</v>
      </c>
      <c r="AL96" s="192">
        <v>0.17755307825892103</v>
      </c>
      <c r="AM96" s="269" t="s">
        <v>601</v>
      </c>
      <c r="AN96" s="192">
        <v>0.39943158268695617</v>
      </c>
      <c r="AO96" s="269" t="s">
        <v>601</v>
      </c>
      <c r="AP96" s="192">
        <v>-2.254374748200173E-2</v>
      </c>
      <c r="AQ96" s="278" t="s">
        <v>601</v>
      </c>
      <c r="AR96" s="192" t="s">
        <v>603</v>
      </c>
      <c r="AS96" s="269" t="s">
        <v>601</v>
      </c>
      <c r="AT96" s="192">
        <v>0.1052645835872849</v>
      </c>
      <c r="AU96" s="269" t="s">
        <v>601</v>
      </c>
      <c r="AV96" s="192" t="s">
        <v>603</v>
      </c>
      <c r="AW96" s="278" t="s">
        <v>601</v>
      </c>
      <c r="AX96" s="192">
        <v>-0.1563533490058574</v>
      </c>
      <c r="AY96" s="269" t="s">
        <v>601</v>
      </c>
      <c r="AZ96" s="192" t="s">
        <v>603</v>
      </c>
      <c r="BA96" s="269" t="s">
        <v>601</v>
      </c>
      <c r="BB96" s="192">
        <v>0.12844745448458783</v>
      </c>
      <c r="BC96" s="278" t="s">
        <v>601</v>
      </c>
      <c r="BD96" s="192">
        <v>0.4471594379963349</v>
      </c>
      <c r="BE96" s="269" t="s">
        <v>601</v>
      </c>
      <c r="BF96" s="192">
        <v>1.1715051362215276</v>
      </c>
      <c r="BG96" s="269" t="s">
        <v>601</v>
      </c>
      <c r="BH96" s="192">
        <v>-0.52632752406079297</v>
      </c>
      <c r="BI96" s="278" t="s">
        <v>601</v>
      </c>
      <c r="BJ96" s="192">
        <v>-9.743792226024392E-2</v>
      </c>
      <c r="BK96" s="269" t="s">
        <v>601</v>
      </c>
      <c r="BL96" s="192">
        <v>0.21532318442725232</v>
      </c>
      <c r="BM96" s="269" t="s">
        <v>601</v>
      </c>
      <c r="BN96" s="192">
        <v>1.1165277559364544E-2</v>
      </c>
      <c r="BO96" s="278" t="s">
        <v>601</v>
      </c>
      <c r="BP96" s="192">
        <v>-2.2526232975042953E-2</v>
      </c>
      <c r="BQ96" s="269" t="s">
        <v>601</v>
      </c>
      <c r="BR96" s="192">
        <v>3.2660470745217295E-2</v>
      </c>
      <c r="BS96" s="278" t="s">
        <v>601</v>
      </c>
      <c r="BT96" s="136"/>
      <c r="BU96" s="184" t="s">
        <v>196</v>
      </c>
      <c r="BV96" s="192">
        <v>7.2302231272206946E-2</v>
      </c>
      <c r="BW96" s="278" t="s">
        <v>601</v>
      </c>
      <c r="BX96" s="192">
        <v>4.0647540165995373E-2</v>
      </c>
      <c r="BY96" s="278" t="s">
        <v>601</v>
      </c>
      <c r="BZ96" s="192">
        <v>0.28790531453474177</v>
      </c>
      <c r="CA96" s="278" t="s">
        <v>601</v>
      </c>
      <c r="CB96" s="192">
        <v>5.7733781399300389E-3</v>
      </c>
      <c r="CC96" s="278" t="s">
        <v>604</v>
      </c>
      <c r="CD96" s="192">
        <v>0.14034451090526984</v>
      </c>
      <c r="CE96" s="278" t="s">
        <v>601</v>
      </c>
      <c r="CF96" s="192">
        <v>3.3802724855622551E-2</v>
      </c>
      <c r="CG96" s="278" t="s">
        <v>604</v>
      </c>
      <c r="CH96" s="192">
        <v>3.6413385569478311E-2</v>
      </c>
      <c r="CI96" s="278" t="s">
        <v>601</v>
      </c>
      <c r="CJ96" s="192" t="s">
        <v>603</v>
      </c>
      <c r="CK96" s="278" t="s">
        <v>601</v>
      </c>
      <c r="CL96" s="192">
        <v>7.5363480330614893E-2</v>
      </c>
      <c r="CM96" s="278" t="s">
        <v>601</v>
      </c>
      <c r="CN96" s="192">
        <v>2.4445277593376696E-2</v>
      </c>
      <c r="CO96" s="278" t="s">
        <v>601</v>
      </c>
      <c r="CP96" s="192">
        <v>5.0170088501054241E-2</v>
      </c>
      <c r="CQ96" s="278" t="s">
        <v>601</v>
      </c>
      <c r="CR96" s="192">
        <v>6.5766980473358536E-2</v>
      </c>
      <c r="CS96" s="278" t="s">
        <v>601</v>
      </c>
      <c r="CT96" s="192">
        <v>3.5381503864396986E-2</v>
      </c>
      <c r="CU96" s="278" t="s">
        <v>601</v>
      </c>
      <c r="CV96" s="192">
        <v>4.1875479395042152E-2</v>
      </c>
      <c r="CW96" s="278" t="s">
        <v>601</v>
      </c>
      <c r="CX96" s="192">
        <v>6.6349993636729485E-2</v>
      </c>
      <c r="CY96" s="278" t="s">
        <v>601</v>
      </c>
      <c r="CZ96" s="192">
        <v>1</v>
      </c>
      <c r="DA96" s="278" t="s">
        <v>601</v>
      </c>
      <c r="DB96" s="192">
        <v>0.68677918763392964</v>
      </c>
      <c r="DC96" s="278" t="s">
        <v>601</v>
      </c>
      <c r="DD96" s="252"/>
    </row>
    <row r="97" spans="1:108" s="120" customFormat="1" ht="12.75" customHeight="1" x14ac:dyDescent="0.25">
      <c r="A97" s="124" t="s">
        <v>202</v>
      </c>
      <c r="B97" s="82">
        <v>48.523000000000003</v>
      </c>
      <c r="C97" s="276" t="s">
        <v>601</v>
      </c>
      <c r="D97" s="82">
        <v>17.617999999999999</v>
      </c>
      <c r="E97" s="276" t="s">
        <v>601</v>
      </c>
      <c r="F97" s="82">
        <v>183.124</v>
      </c>
      <c r="G97" s="276" t="s">
        <v>601</v>
      </c>
      <c r="H97" s="82">
        <v>3.927</v>
      </c>
      <c r="I97" s="276" t="s">
        <v>604</v>
      </c>
      <c r="J97" s="82">
        <v>86.025999999999996</v>
      </c>
      <c r="K97" s="276" t="s">
        <v>601</v>
      </c>
      <c r="L97" s="82">
        <v>31.106000000000002</v>
      </c>
      <c r="M97" s="276" t="s">
        <v>601</v>
      </c>
      <c r="N97" s="82">
        <v>22.451000000000001</v>
      </c>
      <c r="O97" s="276" t="s">
        <v>601</v>
      </c>
      <c r="P97" s="82" t="s">
        <v>602</v>
      </c>
      <c r="Q97" s="276" t="s">
        <v>601</v>
      </c>
      <c r="R97" s="82">
        <v>36.823999999999998</v>
      </c>
      <c r="S97" s="276" t="s">
        <v>601</v>
      </c>
      <c r="T97" s="82">
        <v>23.995000000000001</v>
      </c>
      <c r="U97" s="276" t="s">
        <v>601</v>
      </c>
      <c r="V97" s="82">
        <v>19.352</v>
      </c>
      <c r="W97" s="276" t="s">
        <v>601</v>
      </c>
      <c r="X97" s="82">
        <v>46.298000000000002</v>
      </c>
      <c r="Y97" s="276" t="s">
        <v>601</v>
      </c>
      <c r="Z97" s="82">
        <v>19.588000000000001</v>
      </c>
      <c r="AA97" s="276" t="s">
        <v>601</v>
      </c>
      <c r="AB97" s="82">
        <v>42.375999999999998</v>
      </c>
      <c r="AC97" s="276" t="s">
        <v>601</v>
      </c>
      <c r="AD97" s="82">
        <v>46.774999999999999</v>
      </c>
      <c r="AE97" s="276" t="s">
        <v>601</v>
      </c>
      <c r="AF97" s="82">
        <v>639.71</v>
      </c>
      <c r="AG97" s="276" t="s">
        <v>601</v>
      </c>
      <c r="AH97" s="82">
        <v>425.67200000000003</v>
      </c>
      <c r="AI97" s="276" t="s">
        <v>601</v>
      </c>
      <c r="AJ97" s="251"/>
      <c r="AK97" s="124" t="s">
        <v>202</v>
      </c>
      <c r="AL97" s="190">
        <v>7.5206629883223769E-2</v>
      </c>
      <c r="AM97" s="268" t="s">
        <v>601</v>
      </c>
      <c r="AN97" s="190">
        <v>2.9569892473118295E-2</v>
      </c>
      <c r="AO97" s="268" t="s">
        <v>601</v>
      </c>
      <c r="AP97" s="190">
        <v>0.32876682509160832</v>
      </c>
      <c r="AQ97" s="276" t="s">
        <v>601</v>
      </c>
      <c r="AR97" s="190" t="s">
        <v>603</v>
      </c>
      <c r="AS97" s="268" t="s">
        <v>601</v>
      </c>
      <c r="AT97" s="190">
        <v>-1.0216996111098386E-2</v>
      </c>
      <c r="AU97" s="268" t="s">
        <v>601</v>
      </c>
      <c r="AV97" s="190">
        <v>0.6186709684133842</v>
      </c>
      <c r="AW97" s="276" t="s">
        <v>601</v>
      </c>
      <c r="AX97" s="190">
        <v>0.10043133026173902</v>
      </c>
      <c r="AY97" s="268" t="s">
        <v>601</v>
      </c>
      <c r="AZ97" s="190" t="s">
        <v>603</v>
      </c>
      <c r="BA97" s="268" t="s">
        <v>601</v>
      </c>
      <c r="BB97" s="190">
        <v>-8.3181874766587852E-2</v>
      </c>
      <c r="BC97" s="276" t="s">
        <v>601</v>
      </c>
      <c r="BD97" s="190">
        <v>0.28336096700005359</v>
      </c>
      <c r="BE97" s="268" t="s">
        <v>601</v>
      </c>
      <c r="BF97" s="190">
        <v>0.1383529411764706</v>
      </c>
      <c r="BG97" s="268" t="s">
        <v>601</v>
      </c>
      <c r="BH97" s="190">
        <v>-0.29963997216591526</v>
      </c>
      <c r="BI97" s="276" t="s">
        <v>601</v>
      </c>
      <c r="BJ97" s="190">
        <v>3.7390106980192746E-2</v>
      </c>
      <c r="BK97" s="268" t="s">
        <v>601</v>
      </c>
      <c r="BL97" s="190">
        <v>0.24822527909511327</v>
      </c>
      <c r="BM97" s="268" t="s">
        <v>601</v>
      </c>
      <c r="BN97" s="190">
        <v>0.57624262847514729</v>
      </c>
      <c r="BO97" s="276" t="s">
        <v>601</v>
      </c>
      <c r="BP97" s="190">
        <v>0.11874573722040538</v>
      </c>
      <c r="BQ97" s="268" t="s">
        <v>601</v>
      </c>
      <c r="BR97" s="190">
        <v>0.16064719130534363</v>
      </c>
      <c r="BS97" s="276" t="s">
        <v>601</v>
      </c>
      <c r="BT97" s="136"/>
      <c r="BU97" s="124" t="s">
        <v>202</v>
      </c>
      <c r="BV97" s="190">
        <v>7.5851557737099617E-2</v>
      </c>
      <c r="BW97" s="276" t="s">
        <v>601</v>
      </c>
      <c r="BX97" s="190">
        <v>2.75406043363399E-2</v>
      </c>
      <c r="BY97" s="276" t="s">
        <v>601</v>
      </c>
      <c r="BZ97" s="190">
        <v>0.28626096199840551</v>
      </c>
      <c r="CA97" s="276" t="s">
        <v>601</v>
      </c>
      <c r="CB97" s="190">
        <v>6.1387191070954019E-3</v>
      </c>
      <c r="CC97" s="276" t="s">
        <v>604</v>
      </c>
      <c r="CD97" s="190">
        <v>0.13447655969111003</v>
      </c>
      <c r="CE97" s="276" t="s">
        <v>601</v>
      </c>
      <c r="CF97" s="190">
        <v>4.8625158274843289E-2</v>
      </c>
      <c r="CG97" s="276" t="s">
        <v>601</v>
      </c>
      <c r="CH97" s="190">
        <v>3.5095590189304526E-2</v>
      </c>
      <c r="CI97" s="276" t="s">
        <v>601</v>
      </c>
      <c r="CJ97" s="190" t="s">
        <v>603</v>
      </c>
      <c r="CK97" s="276" t="s">
        <v>601</v>
      </c>
      <c r="CL97" s="190">
        <v>5.7563583498772872E-2</v>
      </c>
      <c r="CM97" s="276" t="s">
        <v>601</v>
      </c>
      <c r="CN97" s="190">
        <v>3.7509183848931545E-2</v>
      </c>
      <c r="CO97" s="276" t="s">
        <v>601</v>
      </c>
      <c r="CP97" s="190">
        <v>3.0251207578433977E-2</v>
      </c>
      <c r="CQ97" s="276" t="s">
        <v>601</v>
      </c>
      <c r="CR97" s="190">
        <v>7.2373419205577522E-2</v>
      </c>
      <c r="CS97" s="276" t="s">
        <v>601</v>
      </c>
      <c r="CT97" s="190">
        <v>3.0620124744024636E-2</v>
      </c>
      <c r="CU97" s="276" t="s">
        <v>601</v>
      </c>
      <c r="CV97" s="190">
        <v>6.6242516140125982E-2</v>
      </c>
      <c r="CW97" s="276" t="s">
        <v>601</v>
      </c>
      <c r="CX97" s="190">
        <v>7.3119069578402709E-2</v>
      </c>
      <c r="CY97" s="276" t="s">
        <v>601</v>
      </c>
      <c r="CZ97" s="190">
        <v>1</v>
      </c>
      <c r="DA97" s="276" t="s">
        <v>601</v>
      </c>
      <c r="DB97" s="190">
        <v>0.66541401572587577</v>
      </c>
      <c r="DC97" s="276" t="s">
        <v>601</v>
      </c>
      <c r="DD97" s="252"/>
    </row>
    <row r="98" spans="1:108" s="120" customFormat="1" ht="12.75" customHeight="1" x14ac:dyDescent="0.25">
      <c r="A98" s="124" t="s">
        <v>203</v>
      </c>
      <c r="B98" s="82">
        <v>44.14</v>
      </c>
      <c r="C98" s="276" t="s">
        <v>601</v>
      </c>
      <c r="D98" s="82">
        <v>19.265000000000001</v>
      </c>
      <c r="E98" s="276" t="s">
        <v>601</v>
      </c>
      <c r="F98" s="82">
        <v>194.41300000000001</v>
      </c>
      <c r="G98" s="276" t="s">
        <v>601</v>
      </c>
      <c r="H98" s="82" t="s">
        <v>602</v>
      </c>
      <c r="I98" s="276" t="s">
        <v>601</v>
      </c>
      <c r="J98" s="82">
        <v>56.634999999999998</v>
      </c>
      <c r="K98" s="276" t="s">
        <v>601</v>
      </c>
      <c r="L98" s="82">
        <v>24.352</v>
      </c>
      <c r="M98" s="276" t="s">
        <v>601</v>
      </c>
      <c r="N98" s="82">
        <v>24.856000000000002</v>
      </c>
      <c r="O98" s="276" t="s">
        <v>601</v>
      </c>
      <c r="P98" s="82" t="s">
        <v>602</v>
      </c>
      <c r="Q98" s="276" t="s">
        <v>601</v>
      </c>
      <c r="R98" s="82">
        <v>65.581000000000003</v>
      </c>
      <c r="S98" s="276" t="s">
        <v>601</v>
      </c>
      <c r="T98" s="82">
        <v>19.728000000000002</v>
      </c>
      <c r="U98" s="276" t="s">
        <v>601</v>
      </c>
      <c r="V98" s="82" t="s">
        <v>602</v>
      </c>
      <c r="W98" s="276" t="s">
        <v>601</v>
      </c>
      <c r="X98" s="82">
        <v>46.795999999999999</v>
      </c>
      <c r="Y98" s="276" t="s">
        <v>601</v>
      </c>
      <c r="Z98" s="82">
        <v>22.74</v>
      </c>
      <c r="AA98" s="276" t="s">
        <v>601</v>
      </c>
      <c r="AB98" s="82">
        <v>31.827999999999999</v>
      </c>
      <c r="AC98" s="276" t="s">
        <v>601</v>
      </c>
      <c r="AD98" s="82">
        <v>57.713000000000001</v>
      </c>
      <c r="AE98" s="276" t="s">
        <v>601</v>
      </c>
      <c r="AF98" s="82">
        <v>663.37699999999995</v>
      </c>
      <c r="AG98" s="276" t="s">
        <v>601</v>
      </c>
      <c r="AH98" s="82">
        <v>429.24200000000002</v>
      </c>
      <c r="AI98" s="276" t="s">
        <v>601</v>
      </c>
      <c r="AJ98" s="251"/>
      <c r="AK98" s="124" t="s">
        <v>203</v>
      </c>
      <c r="AL98" s="190">
        <v>3.9762555356638141E-2</v>
      </c>
      <c r="AM98" s="268" t="s">
        <v>601</v>
      </c>
      <c r="AN98" s="190" t="s">
        <v>603</v>
      </c>
      <c r="AO98" s="268" t="s">
        <v>601</v>
      </c>
      <c r="AP98" s="190">
        <v>-4.4019374031913049E-2</v>
      </c>
      <c r="AQ98" s="276" t="s">
        <v>601</v>
      </c>
      <c r="AR98" s="190" t="s">
        <v>603</v>
      </c>
      <c r="AS98" s="268" t="s">
        <v>601</v>
      </c>
      <c r="AT98" s="190">
        <v>-2.3702809860368903E-2</v>
      </c>
      <c r="AU98" s="268" t="s">
        <v>601</v>
      </c>
      <c r="AV98" s="190">
        <v>-0.14554385964912281</v>
      </c>
      <c r="AW98" s="276" t="s">
        <v>601</v>
      </c>
      <c r="AX98" s="190">
        <v>0.11536908234238284</v>
      </c>
      <c r="AY98" s="268" t="s">
        <v>601</v>
      </c>
      <c r="AZ98" s="190" t="s">
        <v>603</v>
      </c>
      <c r="BA98" s="268" t="s">
        <v>601</v>
      </c>
      <c r="BB98" s="190">
        <v>0.28830173853256069</v>
      </c>
      <c r="BC98" s="276" t="s">
        <v>601</v>
      </c>
      <c r="BD98" s="190" t="s">
        <v>603</v>
      </c>
      <c r="BE98" s="268" t="s">
        <v>601</v>
      </c>
      <c r="BF98" s="190" t="s">
        <v>603</v>
      </c>
      <c r="BG98" s="268" t="s">
        <v>601</v>
      </c>
      <c r="BH98" s="190">
        <v>-8.0827326118127749E-2</v>
      </c>
      <c r="BI98" s="276" t="s">
        <v>601</v>
      </c>
      <c r="BJ98" s="190">
        <v>0.23151909017059294</v>
      </c>
      <c r="BK98" s="268" t="s">
        <v>601</v>
      </c>
      <c r="BL98" s="190">
        <v>0.29455787846742054</v>
      </c>
      <c r="BM98" s="268" t="s">
        <v>601</v>
      </c>
      <c r="BN98" s="190">
        <v>0.51585112809602607</v>
      </c>
      <c r="BO98" s="276" t="s">
        <v>601</v>
      </c>
      <c r="BP98" s="190">
        <v>5.183737022026879E-2</v>
      </c>
      <c r="BQ98" s="268" t="s">
        <v>601</v>
      </c>
      <c r="BR98" s="190">
        <v>7.3691275797813666E-3</v>
      </c>
      <c r="BS98" s="276" t="s">
        <v>601</v>
      </c>
      <c r="BT98" s="136"/>
      <c r="BU98" s="124" t="s">
        <v>203</v>
      </c>
      <c r="BV98" s="190">
        <v>6.6538333406192862E-2</v>
      </c>
      <c r="BW98" s="276" t="s">
        <v>601</v>
      </c>
      <c r="BX98" s="190">
        <v>2.9040801836663018E-2</v>
      </c>
      <c r="BY98" s="276" t="s">
        <v>601</v>
      </c>
      <c r="BZ98" s="190">
        <v>0.29306563236289473</v>
      </c>
      <c r="CA98" s="276" t="s">
        <v>601</v>
      </c>
      <c r="CB98" s="190" t="s">
        <v>603</v>
      </c>
      <c r="CC98" s="276" t="s">
        <v>601</v>
      </c>
      <c r="CD98" s="190">
        <v>8.5373776902123527E-2</v>
      </c>
      <c r="CE98" s="276" t="s">
        <v>601</v>
      </c>
      <c r="CF98" s="190">
        <v>3.6709141257535313E-2</v>
      </c>
      <c r="CG98" s="276" t="s">
        <v>601</v>
      </c>
      <c r="CH98" s="190">
        <v>3.7468890238883779E-2</v>
      </c>
      <c r="CI98" s="276" t="s">
        <v>601</v>
      </c>
      <c r="CJ98" s="190" t="s">
        <v>603</v>
      </c>
      <c r="CK98" s="276" t="s">
        <v>601</v>
      </c>
      <c r="CL98" s="190">
        <v>9.8859321321058777E-2</v>
      </c>
      <c r="CM98" s="276" t="s">
        <v>601</v>
      </c>
      <c r="CN98" s="190">
        <v>2.9738745841354167E-2</v>
      </c>
      <c r="CO98" s="276" t="s">
        <v>601</v>
      </c>
      <c r="CP98" s="190" t="s">
        <v>603</v>
      </c>
      <c r="CQ98" s="276" t="s">
        <v>601</v>
      </c>
      <c r="CR98" s="190">
        <v>7.0542089942822864E-2</v>
      </c>
      <c r="CS98" s="276" t="s">
        <v>601</v>
      </c>
      <c r="CT98" s="190">
        <v>3.4279150467984271E-2</v>
      </c>
      <c r="CU98" s="276" t="s">
        <v>601</v>
      </c>
      <c r="CV98" s="190">
        <v>4.7978751147537524E-2</v>
      </c>
      <c r="CW98" s="276" t="s">
        <v>601</v>
      </c>
      <c r="CX98" s="190">
        <v>8.6998795556674419E-2</v>
      </c>
      <c r="CY98" s="276" t="s">
        <v>601</v>
      </c>
      <c r="CZ98" s="190">
        <v>1</v>
      </c>
      <c r="DA98" s="276" t="s">
        <v>601</v>
      </c>
      <c r="DB98" s="190">
        <v>0.64705589732535207</v>
      </c>
      <c r="DC98" s="276" t="s">
        <v>601</v>
      </c>
      <c r="DD98" s="252"/>
    </row>
    <row r="99" spans="1:108" s="120" customFormat="1" ht="12.75" customHeight="1" x14ac:dyDescent="0.25">
      <c r="A99" s="124" t="s">
        <v>204</v>
      </c>
      <c r="B99" s="82">
        <v>79.513999999999996</v>
      </c>
      <c r="C99" s="276" t="s">
        <v>601</v>
      </c>
      <c r="D99" s="82">
        <v>27.774000000000001</v>
      </c>
      <c r="E99" s="276" t="s">
        <v>601</v>
      </c>
      <c r="F99" s="82">
        <v>214.44800000000001</v>
      </c>
      <c r="G99" s="276" t="s">
        <v>601</v>
      </c>
      <c r="H99" s="82">
        <v>7.38</v>
      </c>
      <c r="I99" s="276" t="s">
        <v>601</v>
      </c>
      <c r="J99" s="82">
        <v>88.486000000000004</v>
      </c>
      <c r="K99" s="276" t="s">
        <v>601</v>
      </c>
      <c r="L99" s="82">
        <v>32.631</v>
      </c>
      <c r="M99" s="276" t="s">
        <v>601</v>
      </c>
      <c r="N99" s="82">
        <v>47.344000000000001</v>
      </c>
      <c r="O99" s="276" t="s">
        <v>601</v>
      </c>
      <c r="P99" s="82">
        <v>33.771000000000001</v>
      </c>
      <c r="Q99" s="276" t="s">
        <v>604</v>
      </c>
      <c r="R99" s="82">
        <v>86.378</v>
      </c>
      <c r="S99" s="276" t="s">
        <v>601</v>
      </c>
      <c r="T99" s="82">
        <v>21.315999999999999</v>
      </c>
      <c r="U99" s="276" t="s">
        <v>601</v>
      </c>
      <c r="V99" s="82">
        <v>28.850999999999999</v>
      </c>
      <c r="W99" s="276" t="s">
        <v>601</v>
      </c>
      <c r="X99" s="82">
        <v>57.91</v>
      </c>
      <c r="Y99" s="276" t="s">
        <v>601</v>
      </c>
      <c r="Z99" s="82">
        <v>32.192</v>
      </c>
      <c r="AA99" s="276" t="s">
        <v>601</v>
      </c>
      <c r="AB99" s="82">
        <v>43.362000000000002</v>
      </c>
      <c r="AC99" s="276" t="s">
        <v>601</v>
      </c>
      <c r="AD99" s="82">
        <v>59.978999999999999</v>
      </c>
      <c r="AE99" s="276" t="s">
        <v>601</v>
      </c>
      <c r="AF99" s="82">
        <v>861.33900000000006</v>
      </c>
      <c r="AG99" s="276" t="s">
        <v>601</v>
      </c>
      <c r="AH99" s="82">
        <v>576.57500000000005</v>
      </c>
      <c r="AI99" s="276" t="s">
        <v>601</v>
      </c>
      <c r="AJ99" s="251"/>
      <c r="AK99" s="124" t="s">
        <v>204</v>
      </c>
      <c r="AL99" s="190">
        <v>0.29609284584915807</v>
      </c>
      <c r="AM99" s="268" t="s">
        <v>601</v>
      </c>
      <c r="AN99" s="190">
        <v>-4.3891355984715434E-2</v>
      </c>
      <c r="AO99" s="268" t="s">
        <v>601</v>
      </c>
      <c r="AP99" s="190">
        <v>1.3559946875635104E-2</v>
      </c>
      <c r="AQ99" s="276" t="s">
        <v>601</v>
      </c>
      <c r="AR99" s="190" t="s">
        <v>603</v>
      </c>
      <c r="AS99" s="268" t="s">
        <v>601</v>
      </c>
      <c r="AT99" s="190">
        <v>4.6948579000922919E-2</v>
      </c>
      <c r="AU99" s="268" t="s">
        <v>601</v>
      </c>
      <c r="AV99" s="190">
        <v>-1.437762406741774E-2</v>
      </c>
      <c r="AW99" s="276" t="s">
        <v>601</v>
      </c>
      <c r="AX99" s="190">
        <v>0.13052199245427196</v>
      </c>
      <c r="AY99" s="268" t="s">
        <v>601</v>
      </c>
      <c r="AZ99" s="190" t="s">
        <v>603</v>
      </c>
      <c r="BA99" s="268" t="s">
        <v>601</v>
      </c>
      <c r="BB99" s="190">
        <v>0.31361396678630088</v>
      </c>
      <c r="BC99" s="276" t="s">
        <v>601</v>
      </c>
      <c r="BD99" s="190">
        <v>1.4355575868372941</v>
      </c>
      <c r="BE99" s="268" t="s">
        <v>601</v>
      </c>
      <c r="BF99" s="190">
        <v>0.16217522658610273</v>
      </c>
      <c r="BG99" s="268" t="s">
        <v>601</v>
      </c>
      <c r="BH99" s="190">
        <v>-0.15964069597016448</v>
      </c>
      <c r="BI99" s="276" t="s">
        <v>601</v>
      </c>
      <c r="BJ99" s="190">
        <v>0.40453752181500863</v>
      </c>
      <c r="BK99" s="268" t="s">
        <v>601</v>
      </c>
      <c r="BL99" s="190">
        <v>0.50244274280170476</v>
      </c>
      <c r="BM99" s="268" t="s">
        <v>601</v>
      </c>
      <c r="BN99" s="190">
        <v>0.36713621444201311</v>
      </c>
      <c r="BO99" s="276" t="s">
        <v>601</v>
      </c>
      <c r="BP99" s="190">
        <v>0.1249378001428801</v>
      </c>
      <c r="BQ99" s="268" t="s">
        <v>601</v>
      </c>
      <c r="BR99" s="190">
        <v>9.3580483881980744E-2</v>
      </c>
      <c r="BS99" s="276" t="s">
        <v>601</v>
      </c>
      <c r="BT99" s="136"/>
      <c r="BU99" s="124" t="s">
        <v>204</v>
      </c>
      <c r="BV99" s="190">
        <v>9.2314408148243599E-2</v>
      </c>
      <c r="BW99" s="276" t="s">
        <v>601</v>
      </c>
      <c r="BX99" s="190">
        <v>3.2245143898047113E-2</v>
      </c>
      <c r="BY99" s="276" t="s">
        <v>601</v>
      </c>
      <c r="BZ99" s="190">
        <v>0.24897049825910586</v>
      </c>
      <c r="CA99" s="276" t="s">
        <v>601</v>
      </c>
      <c r="CB99" s="190">
        <v>8.5680550863248967E-3</v>
      </c>
      <c r="CC99" s="276" t="s">
        <v>601</v>
      </c>
      <c r="CD99" s="190">
        <v>0.1027307482884207</v>
      </c>
      <c r="CE99" s="276" t="s">
        <v>601</v>
      </c>
      <c r="CF99" s="190">
        <v>3.7884038688599957E-2</v>
      </c>
      <c r="CG99" s="276" t="s">
        <v>601</v>
      </c>
      <c r="CH99" s="190">
        <v>5.4965582656770443E-2</v>
      </c>
      <c r="CI99" s="276" t="s">
        <v>601</v>
      </c>
      <c r="CJ99" s="190">
        <v>3.9207559392991607E-2</v>
      </c>
      <c r="CK99" s="276" t="s">
        <v>604</v>
      </c>
      <c r="CL99" s="190">
        <v>0.10028339596837017</v>
      </c>
      <c r="CM99" s="276" t="s">
        <v>601</v>
      </c>
      <c r="CN99" s="190">
        <v>2.4747515205975811E-2</v>
      </c>
      <c r="CO99" s="276" t="s">
        <v>601</v>
      </c>
      <c r="CP99" s="190">
        <v>3.3495522668775007E-2</v>
      </c>
      <c r="CQ99" s="276" t="s">
        <v>601</v>
      </c>
      <c r="CR99" s="190">
        <v>6.7232529816947786E-2</v>
      </c>
      <c r="CS99" s="276" t="s">
        <v>601</v>
      </c>
      <c r="CT99" s="190">
        <v>3.7374367119101769E-2</v>
      </c>
      <c r="CU99" s="276" t="s">
        <v>601</v>
      </c>
      <c r="CV99" s="190">
        <v>5.0342548055991893E-2</v>
      </c>
      <c r="CW99" s="276" t="s">
        <v>601</v>
      </c>
      <c r="CX99" s="190">
        <v>6.9634603797111241E-2</v>
      </c>
      <c r="CY99" s="276" t="s">
        <v>601</v>
      </c>
      <c r="CZ99" s="190">
        <v>1</v>
      </c>
      <c r="DA99" s="276" t="s">
        <v>601</v>
      </c>
      <c r="DB99" s="190">
        <v>0.66939381590755787</v>
      </c>
      <c r="DC99" s="276" t="s">
        <v>601</v>
      </c>
      <c r="DD99" s="252"/>
    </row>
    <row r="100" spans="1:108" s="116" customFormat="1" ht="12.75" customHeight="1" x14ac:dyDescent="0.25">
      <c r="A100" s="124" t="s">
        <v>205</v>
      </c>
      <c r="B100" s="82">
        <v>105.634</v>
      </c>
      <c r="C100" s="276" t="s">
        <v>601</v>
      </c>
      <c r="D100" s="82">
        <v>40.118000000000002</v>
      </c>
      <c r="E100" s="276" t="s">
        <v>601</v>
      </c>
      <c r="F100" s="82">
        <v>326.53399999999999</v>
      </c>
      <c r="G100" s="276" t="s">
        <v>601</v>
      </c>
      <c r="H100" s="82">
        <v>9.298</v>
      </c>
      <c r="I100" s="276" t="s">
        <v>601</v>
      </c>
      <c r="J100" s="82">
        <v>113.886</v>
      </c>
      <c r="K100" s="276" t="s">
        <v>601</v>
      </c>
      <c r="L100" s="82">
        <v>34.728999999999999</v>
      </c>
      <c r="M100" s="276" t="s">
        <v>601</v>
      </c>
      <c r="N100" s="82">
        <v>60.747</v>
      </c>
      <c r="O100" s="276" t="s">
        <v>601</v>
      </c>
      <c r="P100" s="82">
        <v>32.058999999999997</v>
      </c>
      <c r="Q100" s="276" t="s">
        <v>601</v>
      </c>
      <c r="R100" s="82">
        <v>137.77000000000001</v>
      </c>
      <c r="S100" s="276" t="s">
        <v>601</v>
      </c>
      <c r="T100" s="82">
        <v>25.073</v>
      </c>
      <c r="U100" s="276" t="s">
        <v>601</v>
      </c>
      <c r="V100" s="82">
        <v>52.478999999999999</v>
      </c>
      <c r="W100" s="276" t="s">
        <v>601</v>
      </c>
      <c r="X100" s="82">
        <v>103.167</v>
      </c>
      <c r="Y100" s="276" t="s">
        <v>601</v>
      </c>
      <c r="Z100" s="82">
        <v>48.048999999999999</v>
      </c>
      <c r="AA100" s="276" t="s">
        <v>601</v>
      </c>
      <c r="AB100" s="82">
        <v>64.484999999999999</v>
      </c>
      <c r="AC100" s="276" t="s">
        <v>601</v>
      </c>
      <c r="AD100" s="82">
        <v>75.447999999999993</v>
      </c>
      <c r="AE100" s="276" t="s">
        <v>601</v>
      </c>
      <c r="AF100" s="82">
        <v>1229.4760000000001</v>
      </c>
      <c r="AG100" s="276" t="s">
        <v>601</v>
      </c>
      <c r="AH100" s="82">
        <v>819.41800000000001</v>
      </c>
      <c r="AI100" s="276" t="s">
        <v>601</v>
      </c>
      <c r="AJ100" s="251"/>
      <c r="AK100" s="124" t="s">
        <v>205</v>
      </c>
      <c r="AL100" s="190">
        <v>0.28436641295625326</v>
      </c>
      <c r="AM100" s="268" t="s">
        <v>601</v>
      </c>
      <c r="AN100" s="190">
        <v>1.5542729850141868E-2</v>
      </c>
      <c r="AO100" s="268" t="s">
        <v>601</v>
      </c>
      <c r="AP100" s="190">
        <v>1.9062123548026704E-2</v>
      </c>
      <c r="AQ100" s="276" t="s">
        <v>601</v>
      </c>
      <c r="AR100" s="190" t="s">
        <v>603</v>
      </c>
      <c r="AS100" s="268" t="s">
        <v>601</v>
      </c>
      <c r="AT100" s="190">
        <v>8.003072633645332E-2</v>
      </c>
      <c r="AU100" s="268" t="s">
        <v>601</v>
      </c>
      <c r="AV100" s="190">
        <v>-0.14234559059590554</v>
      </c>
      <c r="AW100" s="276" t="s">
        <v>601</v>
      </c>
      <c r="AX100" s="190">
        <v>-0.19450779675400443</v>
      </c>
      <c r="AY100" s="268" t="s">
        <v>601</v>
      </c>
      <c r="AZ100" s="190">
        <v>0.62356933049731589</v>
      </c>
      <c r="BA100" s="268" t="s">
        <v>601</v>
      </c>
      <c r="BB100" s="190">
        <v>0.22444807849550288</v>
      </c>
      <c r="BC100" s="276" t="s">
        <v>601</v>
      </c>
      <c r="BD100" s="190">
        <v>0.51746050959268908</v>
      </c>
      <c r="BE100" s="268" t="s">
        <v>601</v>
      </c>
      <c r="BF100" s="190">
        <v>0.36026438569206848</v>
      </c>
      <c r="BG100" s="268" t="s">
        <v>601</v>
      </c>
      <c r="BH100" s="190">
        <v>0.12010205743444978</v>
      </c>
      <c r="BI100" s="276" t="s">
        <v>601</v>
      </c>
      <c r="BJ100" s="190">
        <v>0.12793727552289968</v>
      </c>
      <c r="BK100" s="268" t="s">
        <v>601</v>
      </c>
      <c r="BL100" s="190">
        <v>0.94524886877828063</v>
      </c>
      <c r="BM100" s="268" t="s">
        <v>601</v>
      </c>
      <c r="BN100" s="190">
        <v>0.90804713975013884</v>
      </c>
      <c r="BO100" s="276" t="s">
        <v>601</v>
      </c>
      <c r="BP100" s="190">
        <v>0.14981024721169078</v>
      </c>
      <c r="BQ100" s="268" t="s">
        <v>601</v>
      </c>
      <c r="BR100" s="190">
        <v>5.5885718409170566E-2</v>
      </c>
      <c r="BS100" s="276" t="s">
        <v>601</v>
      </c>
      <c r="BT100" s="115"/>
      <c r="BU100" s="124" t="s">
        <v>205</v>
      </c>
      <c r="BV100" s="190">
        <v>8.591790323682609E-2</v>
      </c>
      <c r="BW100" s="276" t="s">
        <v>601</v>
      </c>
      <c r="BX100" s="190">
        <v>3.2630161141819769E-2</v>
      </c>
      <c r="BY100" s="276" t="s">
        <v>601</v>
      </c>
      <c r="BZ100" s="190">
        <v>0.26558794152956217</v>
      </c>
      <c r="CA100" s="276" t="s">
        <v>601</v>
      </c>
      <c r="CB100" s="190">
        <v>7.562571371868991E-3</v>
      </c>
      <c r="CC100" s="276" t="s">
        <v>601</v>
      </c>
      <c r="CD100" s="190">
        <v>9.262970566322562E-2</v>
      </c>
      <c r="CE100" s="276" t="s">
        <v>601</v>
      </c>
      <c r="CF100" s="190">
        <v>2.8246993027924088E-2</v>
      </c>
      <c r="CG100" s="276" t="s">
        <v>601</v>
      </c>
      <c r="CH100" s="190">
        <v>4.9408853853186233E-2</v>
      </c>
      <c r="CI100" s="276" t="s">
        <v>601</v>
      </c>
      <c r="CJ100" s="190">
        <v>2.6075336159469557E-2</v>
      </c>
      <c r="CK100" s="276" t="s">
        <v>601</v>
      </c>
      <c r="CL100" s="190">
        <v>0.11205586770298892</v>
      </c>
      <c r="CM100" s="276" t="s">
        <v>601</v>
      </c>
      <c r="CN100" s="190">
        <v>2.039324069766307E-2</v>
      </c>
      <c r="CO100" s="276" t="s">
        <v>601</v>
      </c>
      <c r="CP100" s="190">
        <v>4.2684037752668609E-2</v>
      </c>
      <c r="CQ100" s="276" t="s">
        <v>601</v>
      </c>
      <c r="CR100" s="190">
        <v>8.3911357358744693E-2</v>
      </c>
      <c r="CS100" s="276" t="s">
        <v>601</v>
      </c>
      <c r="CT100" s="190">
        <v>3.9080876731225331E-2</v>
      </c>
      <c r="CU100" s="276" t="s">
        <v>601</v>
      </c>
      <c r="CV100" s="190">
        <v>5.2449173469022572E-2</v>
      </c>
      <c r="CW100" s="276" t="s">
        <v>601</v>
      </c>
      <c r="CX100" s="190">
        <v>6.1365980303804211E-2</v>
      </c>
      <c r="CY100" s="276" t="s">
        <v>601</v>
      </c>
      <c r="CZ100" s="190">
        <v>1</v>
      </c>
      <c r="DA100" s="276" t="s">
        <v>601</v>
      </c>
      <c r="DB100" s="190">
        <v>0.66647742615553285</v>
      </c>
      <c r="DC100" s="276" t="s">
        <v>601</v>
      </c>
      <c r="DD100" s="253"/>
    </row>
    <row r="101" spans="1:108" s="150" customFormat="1" ht="12.75" customHeight="1" x14ac:dyDescent="0.25">
      <c r="A101" s="124" t="s">
        <v>206</v>
      </c>
      <c r="B101" s="82">
        <v>88.897999999999996</v>
      </c>
      <c r="C101" s="276" t="s">
        <v>601</v>
      </c>
      <c r="D101" s="82">
        <v>38.831000000000003</v>
      </c>
      <c r="E101" s="276" t="s">
        <v>601</v>
      </c>
      <c r="F101" s="82">
        <v>348.18099999999998</v>
      </c>
      <c r="G101" s="276" t="s">
        <v>601</v>
      </c>
      <c r="H101" s="82">
        <v>24.244</v>
      </c>
      <c r="I101" s="276" t="s">
        <v>601</v>
      </c>
      <c r="J101" s="82">
        <v>113.279</v>
      </c>
      <c r="K101" s="276" t="s">
        <v>601</v>
      </c>
      <c r="L101" s="82">
        <v>82.808999999999997</v>
      </c>
      <c r="M101" s="276" t="s">
        <v>601</v>
      </c>
      <c r="N101" s="82">
        <v>62.392000000000003</v>
      </c>
      <c r="O101" s="276" t="s">
        <v>601</v>
      </c>
      <c r="P101" s="82">
        <v>23.649000000000001</v>
      </c>
      <c r="Q101" s="276" t="s">
        <v>604</v>
      </c>
      <c r="R101" s="82">
        <v>182.589</v>
      </c>
      <c r="S101" s="276" t="s">
        <v>601</v>
      </c>
      <c r="T101" s="82">
        <v>51.222000000000001</v>
      </c>
      <c r="U101" s="276" t="s">
        <v>601</v>
      </c>
      <c r="V101" s="82">
        <v>33.173999999999999</v>
      </c>
      <c r="W101" s="276" t="s">
        <v>601</v>
      </c>
      <c r="X101" s="82">
        <v>110.404</v>
      </c>
      <c r="Y101" s="276" t="s">
        <v>601</v>
      </c>
      <c r="Z101" s="82">
        <v>68.603999999999999</v>
      </c>
      <c r="AA101" s="276" t="s">
        <v>601</v>
      </c>
      <c r="AB101" s="82">
        <v>64.369</v>
      </c>
      <c r="AC101" s="276" t="s">
        <v>601</v>
      </c>
      <c r="AD101" s="82">
        <v>106.54300000000001</v>
      </c>
      <c r="AE101" s="276" t="s">
        <v>601</v>
      </c>
      <c r="AF101" s="82">
        <v>1399.1880000000001</v>
      </c>
      <c r="AG101" s="276" t="s">
        <v>601</v>
      </c>
      <c r="AH101" s="82">
        <v>916.97900000000004</v>
      </c>
      <c r="AI101" s="276" t="s">
        <v>601</v>
      </c>
      <c r="AJ101" s="254"/>
      <c r="AK101" s="124" t="s">
        <v>206</v>
      </c>
      <c r="AL101" s="190">
        <v>0.36930470410646621</v>
      </c>
      <c r="AM101" s="268" t="s">
        <v>601</v>
      </c>
      <c r="AN101" s="190">
        <v>0.11805015692033058</v>
      </c>
      <c r="AO101" s="268" t="s">
        <v>601</v>
      </c>
      <c r="AP101" s="190">
        <v>5.9598839916371736E-2</v>
      </c>
      <c r="AQ101" s="276" t="s">
        <v>601</v>
      </c>
      <c r="AR101" s="190">
        <v>5.8227848101265807E-2</v>
      </c>
      <c r="AS101" s="268" t="s">
        <v>601</v>
      </c>
      <c r="AT101" s="190">
        <v>0.1462005463927957</v>
      </c>
      <c r="AU101" s="268" t="s">
        <v>601</v>
      </c>
      <c r="AV101" s="190">
        <v>-0.12102620713080214</v>
      </c>
      <c r="AW101" s="276" t="s">
        <v>601</v>
      </c>
      <c r="AX101" s="190">
        <v>-4.824956143696138E-2</v>
      </c>
      <c r="AY101" s="268" t="s">
        <v>601</v>
      </c>
      <c r="AZ101" s="190" t="s">
        <v>603</v>
      </c>
      <c r="BA101" s="268" t="s">
        <v>601</v>
      </c>
      <c r="BB101" s="190">
        <v>0.25321903140786295</v>
      </c>
      <c r="BC101" s="276" t="s">
        <v>601</v>
      </c>
      <c r="BD101" s="190">
        <v>0.16381895846587297</v>
      </c>
      <c r="BE101" s="268" t="s">
        <v>601</v>
      </c>
      <c r="BF101" s="190">
        <v>0.12698736241337136</v>
      </c>
      <c r="BG101" s="268" t="s">
        <v>601</v>
      </c>
      <c r="BH101" s="190">
        <v>-8.4612259449958122E-2</v>
      </c>
      <c r="BI101" s="276" t="s">
        <v>601</v>
      </c>
      <c r="BJ101" s="190">
        <v>0.21339252551336241</v>
      </c>
      <c r="BK101" s="268" t="s">
        <v>601</v>
      </c>
      <c r="BL101" s="190">
        <v>7.2780907303089851E-2</v>
      </c>
      <c r="BM101" s="268" t="s">
        <v>601</v>
      </c>
      <c r="BN101" s="190">
        <v>0.407158423033745</v>
      </c>
      <c r="BO101" s="276" t="s">
        <v>601</v>
      </c>
      <c r="BP101" s="190">
        <v>0.11150495343666265</v>
      </c>
      <c r="BQ101" s="268" t="s">
        <v>601</v>
      </c>
      <c r="BR101" s="190">
        <v>0.10142070910536645</v>
      </c>
      <c r="BS101" s="276" t="s">
        <v>601</v>
      </c>
      <c r="BT101" s="149"/>
      <c r="BU101" s="124" t="s">
        <v>206</v>
      </c>
      <c r="BV101" s="190">
        <v>6.353542197331595E-2</v>
      </c>
      <c r="BW101" s="276" t="s">
        <v>601</v>
      </c>
      <c r="BX101" s="190">
        <v>2.7752525035949421E-2</v>
      </c>
      <c r="BY101" s="276" t="s">
        <v>601</v>
      </c>
      <c r="BZ101" s="190">
        <v>0.2488450444114729</v>
      </c>
      <c r="CA101" s="276" t="s">
        <v>601</v>
      </c>
      <c r="CB101" s="190">
        <v>1.7327192628867599E-2</v>
      </c>
      <c r="CC101" s="276" t="s">
        <v>601</v>
      </c>
      <c r="CD101" s="190">
        <v>8.0960528535121784E-2</v>
      </c>
      <c r="CE101" s="276" t="s">
        <v>601</v>
      </c>
      <c r="CF101" s="190">
        <v>5.9183612209367138E-2</v>
      </c>
      <c r="CG101" s="276" t="s">
        <v>601</v>
      </c>
      <c r="CH101" s="190">
        <v>4.4591577400606638E-2</v>
      </c>
      <c r="CI101" s="276" t="s">
        <v>601</v>
      </c>
      <c r="CJ101" s="190">
        <v>1.6901945985814629E-2</v>
      </c>
      <c r="CK101" s="276" t="s">
        <v>604</v>
      </c>
      <c r="CL101" s="190">
        <v>0.1304964021989897</v>
      </c>
      <c r="CM101" s="276" t="s">
        <v>601</v>
      </c>
      <c r="CN101" s="190">
        <v>3.6608375715057588E-2</v>
      </c>
      <c r="CO101" s="276" t="s">
        <v>601</v>
      </c>
      <c r="CP101" s="190">
        <v>2.3709465775864285E-2</v>
      </c>
      <c r="CQ101" s="276" t="s">
        <v>601</v>
      </c>
      <c r="CR101" s="190">
        <v>7.8905765343899453E-2</v>
      </c>
      <c r="CS101" s="276" t="s">
        <v>601</v>
      </c>
      <c r="CT101" s="190">
        <v>4.9031295294127732E-2</v>
      </c>
      <c r="CU101" s="276" t="s">
        <v>601</v>
      </c>
      <c r="CV101" s="190">
        <v>4.6004539775927174E-2</v>
      </c>
      <c r="CW101" s="276" t="s">
        <v>601</v>
      </c>
      <c r="CX101" s="190">
        <v>7.6146307715617909E-2</v>
      </c>
      <c r="CY101" s="276" t="s">
        <v>601</v>
      </c>
      <c r="CZ101" s="190">
        <v>1</v>
      </c>
      <c r="DA101" s="276" t="s">
        <v>601</v>
      </c>
      <c r="DB101" s="190">
        <v>0.65536511176482359</v>
      </c>
      <c r="DC101" s="276" t="s">
        <v>601</v>
      </c>
      <c r="DD101" s="255"/>
    </row>
    <row r="102" spans="1:108" s="120" customFormat="1" ht="12.75" customHeight="1" x14ac:dyDescent="0.25">
      <c r="A102" s="124" t="s">
        <v>236</v>
      </c>
      <c r="B102" s="82">
        <v>125.79</v>
      </c>
      <c r="C102" s="276" t="s">
        <v>601</v>
      </c>
      <c r="D102" s="82">
        <v>49.012</v>
      </c>
      <c r="E102" s="276" t="s">
        <v>601</v>
      </c>
      <c r="F102" s="82">
        <v>343.66399999999999</v>
      </c>
      <c r="G102" s="276" t="s">
        <v>601</v>
      </c>
      <c r="H102" s="82">
        <v>29.295999999999999</v>
      </c>
      <c r="I102" s="276" t="s">
        <v>601</v>
      </c>
      <c r="J102" s="82">
        <v>113.03100000000001</v>
      </c>
      <c r="K102" s="276" t="s">
        <v>601</v>
      </c>
      <c r="L102" s="82">
        <v>76.569999999999993</v>
      </c>
      <c r="M102" s="276" t="s">
        <v>601</v>
      </c>
      <c r="N102" s="82">
        <v>63.962000000000003</v>
      </c>
      <c r="O102" s="276" t="s">
        <v>601</v>
      </c>
      <c r="P102" s="82">
        <v>23.710999999999999</v>
      </c>
      <c r="Q102" s="276" t="s">
        <v>604</v>
      </c>
      <c r="R102" s="82">
        <v>188.363</v>
      </c>
      <c r="S102" s="276" t="s">
        <v>601</v>
      </c>
      <c r="T102" s="82">
        <v>122.069</v>
      </c>
      <c r="U102" s="276" t="s">
        <v>601</v>
      </c>
      <c r="V102" s="82">
        <v>41.137999999999998</v>
      </c>
      <c r="W102" s="276" t="s">
        <v>601</v>
      </c>
      <c r="X102" s="82">
        <v>117.02200000000001</v>
      </c>
      <c r="Y102" s="276" t="s">
        <v>601</v>
      </c>
      <c r="Z102" s="82">
        <v>73.734999999999999</v>
      </c>
      <c r="AA102" s="276" t="s">
        <v>601</v>
      </c>
      <c r="AB102" s="82">
        <v>55.155000000000001</v>
      </c>
      <c r="AC102" s="276" t="s">
        <v>601</v>
      </c>
      <c r="AD102" s="82">
        <v>110.376</v>
      </c>
      <c r="AE102" s="276" t="s">
        <v>601</v>
      </c>
      <c r="AF102" s="82">
        <v>1532.894</v>
      </c>
      <c r="AG102" s="276" t="s">
        <v>601</v>
      </c>
      <c r="AH102" s="82">
        <v>960.39200000000005</v>
      </c>
      <c r="AI102" s="276" t="s">
        <v>601</v>
      </c>
      <c r="AJ102" s="251"/>
      <c r="AK102" s="124" t="s">
        <v>236</v>
      </c>
      <c r="AL102" s="190">
        <v>1.5565710225896656E-2</v>
      </c>
      <c r="AM102" s="268" t="s">
        <v>601</v>
      </c>
      <c r="AN102" s="190">
        <v>-4.0936130244207863E-2</v>
      </c>
      <c r="AO102" s="268" t="s">
        <v>601</v>
      </c>
      <c r="AP102" s="190">
        <v>5.4870038184340664E-2</v>
      </c>
      <c r="AQ102" s="276" t="s">
        <v>601</v>
      </c>
      <c r="AR102" s="190" t="s">
        <v>603</v>
      </c>
      <c r="AS102" s="268" t="s">
        <v>601</v>
      </c>
      <c r="AT102" s="190">
        <v>8.5396301062052274E-2</v>
      </c>
      <c r="AU102" s="268" t="s">
        <v>601</v>
      </c>
      <c r="AV102" s="190">
        <v>5.459603889485716E-2</v>
      </c>
      <c r="AW102" s="276" t="s">
        <v>601</v>
      </c>
      <c r="AX102" s="190">
        <v>5.0054996470375895E-2</v>
      </c>
      <c r="AY102" s="268" t="s">
        <v>601</v>
      </c>
      <c r="AZ102" s="190" t="s">
        <v>603</v>
      </c>
      <c r="BA102" s="268" t="s">
        <v>601</v>
      </c>
      <c r="BB102" s="190">
        <v>0.24744534732018098</v>
      </c>
      <c r="BC102" s="276" t="s">
        <v>601</v>
      </c>
      <c r="BD102" s="190">
        <v>0.39886320662823871</v>
      </c>
      <c r="BE102" s="268" t="s">
        <v>601</v>
      </c>
      <c r="BF102" s="190">
        <v>-3.6828919950364088E-2</v>
      </c>
      <c r="BG102" s="268" t="s">
        <v>601</v>
      </c>
      <c r="BH102" s="190">
        <v>0.10435619644407541</v>
      </c>
      <c r="BI102" s="276" t="s">
        <v>601</v>
      </c>
      <c r="BJ102" s="190">
        <v>4.3282019355934086E-2</v>
      </c>
      <c r="BK102" s="268" t="s">
        <v>601</v>
      </c>
      <c r="BL102" s="190">
        <v>2.6846387280546613E-2</v>
      </c>
      <c r="BM102" s="268" t="s">
        <v>601</v>
      </c>
      <c r="BN102" s="190">
        <v>0.48979591836734715</v>
      </c>
      <c r="BO102" s="276" t="s">
        <v>601</v>
      </c>
      <c r="BP102" s="190">
        <v>0.111881269271584</v>
      </c>
      <c r="BQ102" s="268" t="s">
        <v>601</v>
      </c>
      <c r="BR102" s="190">
        <v>7.9807962581936343E-2</v>
      </c>
      <c r="BS102" s="276" t="s">
        <v>601</v>
      </c>
      <c r="BT102" s="136"/>
      <c r="BU102" s="124" t="s">
        <v>236</v>
      </c>
      <c r="BV102" s="190">
        <v>8.2060468629924832E-2</v>
      </c>
      <c r="BW102" s="276" t="s">
        <v>601</v>
      </c>
      <c r="BX102" s="190">
        <v>3.1973508931472105E-2</v>
      </c>
      <c r="BY102" s="276" t="s">
        <v>601</v>
      </c>
      <c r="BZ102" s="190">
        <v>0.22419293180089425</v>
      </c>
      <c r="CA102" s="276" t="s">
        <v>601</v>
      </c>
      <c r="CB102" s="190">
        <v>1.9111562834742649E-2</v>
      </c>
      <c r="CC102" s="276" t="s">
        <v>601</v>
      </c>
      <c r="CD102" s="190">
        <v>7.3736996817783881E-2</v>
      </c>
      <c r="CE102" s="276" t="s">
        <v>601</v>
      </c>
      <c r="CF102" s="190">
        <v>4.9951268646103379E-2</v>
      </c>
      <c r="CG102" s="276" t="s">
        <v>601</v>
      </c>
      <c r="CH102" s="190">
        <v>4.1726303319081427E-2</v>
      </c>
      <c r="CI102" s="276" t="s">
        <v>601</v>
      </c>
      <c r="CJ102" s="190">
        <v>1.546812760699696E-2</v>
      </c>
      <c r="CK102" s="276" t="s">
        <v>604</v>
      </c>
      <c r="CL102" s="190">
        <v>0.12288064275807721</v>
      </c>
      <c r="CM102" s="276" t="s">
        <v>601</v>
      </c>
      <c r="CN102" s="190">
        <v>7.9633033986694454E-2</v>
      </c>
      <c r="CO102" s="276" t="s">
        <v>601</v>
      </c>
      <c r="CP102" s="190">
        <v>2.6836819767054994E-2</v>
      </c>
      <c r="CQ102" s="276" t="s">
        <v>601</v>
      </c>
      <c r="CR102" s="190">
        <v>7.6340568884736976E-2</v>
      </c>
      <c r="CS102" s="276" t="s">
        <v>601</v>
      </c>
      <c r="CT102" s="190">
        <v>4.8101825697014926E-2</v>
      </c>
      <c r="CU102" s="276" t="s">
        <v>601</v>
      </c>
      <c r="CV102" s="190">
        <v>3.5980961501578063E-2</v>
      </c>
      <c r="CW102" s="276" t="s">
        <v>601</v>
      </c>
      <c r="CX102" s="190">
        <v>7.2004978817843901E-2</v>
      </c>
      <c r="CY102" s="276" t="s">
        <v>601</v>
      </c>
      <c r="CZ102" s="190">
        <v>1</v>
      </c>
      <c r="DA102" s="276" t="s">
        <v>601</v>
      </c>
      <c r="DB102" s="190">
        <v>0.62652212090333714</v>
      </c>
      <c r="DC102" s="276" t="s">
        <v>601</v>
      </c>
      <c r="DD102" s="252"/>
    </row>
    <row r="103" spans="1:108" s="120" customFormat="1" ht="12.75" customHeight="1" x14ac:dyDescent="0.25">
      <c r="A103" s="124" t="s">
        <v>237</v>
      </c>
      <c r="B103" s="82">
        <v>147.935</v>
      </c>
      <c r="C103" s="276" t="s">
        <v>601</v>
      </c>
      <c r="D103" s="82">
        <v>119.28100000000001</v>
      </c>
      <c r="E103" s="276" t="s">
        <v>601</v>
      </c>
      <c r="F103" s="82">
        <v>541.39300000000003</v>
      </c>
      <c r="G103" s="276" t="s">
        <v>601</v>
      </c>
      <c r="H103" s="82">
        <v>32.643999999999998</v>
      </c>
      <c r="I103" s="276" t="s">
        <v>601</v>
      </c>
      <c r="J103" s="82">
        <v>136.578</v>
      </c>
      <c r="K103" s="276" t="s">
        <v>601</v>
      </c>
      <c r="L103" s="82">
        <v>158.892</v>
      </c>
      <c r="M103" s="276" t="s">
        <v>601</v>
      </c>
      <c r="N103" s="82">
        <v>95.093999999999994</v>
      </c>
      <c r="O103" s="276" t="s">
        <v>601</v>
      </c>
      <c r="P103" s="82">
        <v>14.324</v>
      </c>
      <c r="Q103" s="276" t="s">
        <v>601</v>
      </c>
      <c r="R103" s="82">
        <v>215.40100000000001</v>
      </c>
      <c r="S103" s="276" t="s">
        <v>601</v>
      </c>
      <c r="T103" s="82">
        <v>127.383</v>
      </c>
      <c r="U103" s="276" t="s">
        <v>601</v>
      </c>
      <c r="V103" s="82">
        <v>57.945</v>
      </c>
      <c r="W103" s="276" t="s">
        <v>601</v>
      </c>
      <c r="X103" s="82">
        <v>125.69</v>
      </c>
      <c r="Y103" s="276" t="s">
        <v>601</v>
      </c>
      <c r="Z103" s="82">
        <v>92.597999999999999</v>
      </c>
      <c r="AA103" s="276" t="s">
        <v>601</v>
      </c>
      <c r="AB103" s="82">
        <v>70.114999999999995</v>
      </c>
      <c r="AC103" s="276" t="s">
        <v>601</v>
      </c>
      <c r="AD103" s="82">
        <v>104.1</v>
      </c>
      <c r="AE103" s="276" t="s">
        <v>601</v>
      </c>
      <c r="AF103" s="82">
        <v>2039.3710000000001</v>
      </c>
      <c r="AG103" s="276" t="s">
        <v>601</v>
      </c>
      <c r="AH103" s="82">
        <v>1414.5740000000001</v>
      </c>
      <c r="AI103" s="276" t="s">
        <v>601</v>
      </c>
      <c r="AJ103" s="251"/>
      <c r="AK103" s="124" t="s">
        <v>237</v>
      </c>
      <c r="AL103" s="190">
        <v>0.28473790252544556</v>
      </c>
      <c r="AM103" s="268" t="s">
        <v>601</v>
      </c>
      <c r="AN103" s="190">
        <v>-1.0050459781562248E-2</v>
      </c>
      <c r="AO103" s="268" t="s">
        <v>601</v>
      </c>
      <c r="AP103" s="190">
        <v>9.0008395629440713E-2</v>
      </c>
      <c r="AQ103" s="276" t="s">
        <v>601</v>
      </c>
      <c r="AR103" s="190">
        <v>8.379814077025223E-2</v>
      </c>
      <c r="AS103" s="268" t="s">
        <v>601</v>
      </c>
      <c r="AT103" s="190">
        <v>-4.3256534013295579E-2</v>
      </c>
      <c r="AU103" s="268" t="s">
        <v>601</v>
      </c>
      <c r="AV103" s="190">
        <v>-0.21049414921368415</v>
      </c>
      <c r="AW103" s="276" t="s">
        <v>601</v>
      </c>
      <c r="AX103" s="190">
        <v>0.38536173188426909</v>
      </c>
      <c r="AY103" s="268" t="s">
        <v>601</v>
      </c>
      <c r="AZ103" s="190" t="s">
        <v>603</v>
      </c>
      <c r="BA103" s="268" t="s">
        <v>601</v>
      </c>
      <c r="BB103" s="190">
        <v>0.46466528405806967</v>
      </c>
      <c r="BC103" s="276" t="s">
        <v>601</v>
      </c>
      <c r="BD103" s="190">
        <v>0.48862348225450208</v>
      </c>
      <c r="BE103" s="268" t="s">
        <v>601</v>
      </c>
      <c r="BF103" s="190">
        <v>-0.10986681413890033</v>
      </c>
      <c r="BG103" s="268" t="s">
        <v>601</v>
      </c>
      <c r="BH103" s="190">
        <v>-2.4418640752584795E-2</v>
      </c>
      <c r="BI103" s="276" t="s">
        <v>601</v>
      </c>
      <c r="BJ103" s="190">
        <v>0.32316881483810123</v>
      </c>
      <c r="BK103" s="268" t="s">
        <v>601</v>
      </c>
      <c r="BL103" s="190">
        <v>-9.4042547128143667E-4</v>
      </c>
      <c r="BM103" s="268" t="s">
        <v>601</v>
      </c>
      <c r="BN103" s="190">
        <v>3.574875381814191E-2</v>
      </c>
      <c r="BO103" s="276" t="s">
        <v>601</v>
      </c>
      <c r="BP103" s="190">
        <v>9.6988054203620749E-2</v>
      </c>
      <c r="BQ103" s="268" t="s">
        <v>601</v>
      </c>
      <c r="BR103" s="190">
        <v>9.4835926386293942E-2</v>
      </c>
      <c r="BS103" s="276" t="s">
        <v>601</v>
      </c>
      <c r="BT103" s="136"/>
      <c r="BU103" s="124" t="s">
        <v>237</v>
      </c>
      <c r="BV103" s="190">
        <v>7.2539523215736618E-2</v>
      </c>
      <c r="BW103" s="276" t="s">
        <v>601</v>
      </c>
      <c r="BX103" s="190">
        <v>5.848911257441633E-2</v>
      </c>
      <c r="BY103" s="276" t="s">
        <v>601</v>
      </c>
      <c r="BZ103" s="190">
        <v>0.26547057891869602</v>
      </c>
      <c r="CA103" s="276" t="s">
        <v>601</v>
      </c>
      <c r="CB103" s="190">
        <v>1.6006896243988954E-2</v>
      </c>
      <c r="CC103" s="276" t="s">
        <v>601</v>
      </c>
      <c r="CD103" s="190">
        <v>6.6970649283529082E-2</v>
      </c>
      <c r="CE103" s="276" t="s">
        <v>601</v>
      </c>
      <c r="CF103" s="190">
        <v>7.7912258240408427E-2</v>
      </c>
      <c r="CG103" s="276" t="s">
        <v>601</v>
      </c>
      <c r="CH103" s="190">
        <v>4.6629083183001026E-2</v>
      </c>
      <c r="CI103" s="276" t="s">
        <v>601</v>
      </c>
      <c r="CJ103" s="190">
        <v>7.0237342788536262E-3</v>
      </c>
      <c r="CK103" s="276" t="s">
        <v>601</v>
      </c>
      <c r="CL103" s="190">
        <v>0.10562129205524645</v>
      </c>
      <c r="CM103" s="276" t="s">
        <v>601</v>
      </c>
      <c r="CN103" s="190">
        <v>6.2461906146552046E-2</v>
      </c>
      <c r="CO103" s="276" t="s">
        <v>601</v>
      </c>
      <c r="CP103" s="190">
        <v>2.841317249289119E-2</v>
      </c>
      <c r="CQ103" s="276" t="s">
        <v>601</v>
      </c>
      <c r="CR103" s="190">
        <v>6.1631748220407172E-2</v>
      </c>
      <c r="CS103" s="276" t="s">
        <v>601</v>
      </c>
      <c r="CT103" s="190">
        <v>4.5405176399978223E-2</v>
      </c>
      <c r="CU103" s="276" t="s">
        <v>601</v>
      </c>
      <c r="CV103" s="190">
        <v>3.438069875466504E-2</v>
      </c>
      <c r="CW103" s="276" t="s">
        <v>601</v>
      </c>
      <c r="CX103" s="190">
        <v>5.1045150686167447E-2</v>
      </c>
      <c r="CY103" s="276" t="s">
        <v>601</v>
      </c>
      <c r="CZ103" s="190">
        <v>1</v>
      </c>
      <c r="DA103" s="276" t="s">
        <v>601</v>
      </c>
      <c r="DB103" s="190">
        <v>0.69363249747103395</v>
      </c>
      <c r="DC103" s="276" t="s">
        <v>601</v>
      </c>
      <c r="DD103" s="252"/>
    </row>
    <row r="104" spans="1:108" s="120" customFormat="1" ht="12.75" customHeight="1" x14ac:dyDescent="0.25">
      <c r="A104" s="124" t="s">
        <v>238</v>
      </c>
      <c r="B104" s="82">
        <v>147.59</v>
      </c>
      <c r="C104" s="276" t="s">
        <v>601</v>
      </c>
      <c r="D104" s="82">
        <v>69.268000000000001</v>
      </c>
      <c r="E104" s="276" t="s">
        <v>601</v>
      </c>
      <c r="F104" s="82">
        <v>637.16300000000001</v>
      </c>
      <c r="G104" s="276" t="s">
        <v>601</v>
      </c>
      <c r="H104" s="82">
        <v>30.597000000000001</v>
      </c>
      <c r="I104" s="276" t="s">
        <v>601</v>
      </c>
      <c r="J104" s="82">
        <v>155.20400000000001</v>
      </c>
      <c r="K104" s="276" t="s">
        <v>601</v>
      </c>
      <c r="L104" s="82">
        <v>99.524000000000001</v>
      </c>
      <c r="M104" s="276" t="s">
        <v>601</v>
      </c>
      <c r="N104" s="82">
        <v>59.965000000000003</v>
      </c>
      <c r="O104" s="276" t="s">
        <v>601</v>
      </c>
      <c r="P104" s="82">
        <v>23.943000000000001</v>
      </c>
      <c r="Q104" s="276" t="s">
        <v>601</v>
      </c>
      <c r="R104" s="82">
        <v>236.41499999999999</v>
      </c>
      <c r="S104" s="276" t="s">
        <v>601</v>
      </c>
      <c r="T104" s="82">
        <v>142.80000000000001</v>
      </c>
      <c r="U104" s="276" t="s">
        <v>601</v>
      </c>
      <c r="V104" s="82">
        <v>39.378</v>
      </c>
      <c r="W104" s="276" t="s">
        <v>601</v>
      </c>
      <c r="X104" s="82">
        <v>144.333</v>
      </c>
      <c r="Y104" s="276" t="s">
        <v>601</v>
      </c>
      <c r="Z104" s="82">
        <v>57.395000000000003</v>
      </c>
      <c r="AA104" s="276" t="s">
        <v>601</v>
      </c>
      <c r="AB104" s="82">
        <v>59.180999999999997</v>
      </c>
      <c r="AC104" s="276" t="s">
        <v>601</v>
      </c>
      <c r="AD104" s="82">
        <v>100.63</v>
      </c>
      <c r="AE104" s="276" t="s">
        <v>601</v>
      </c>
      <c r="AF104" s="82">
        <v>2003.385</v>
      </c>
      <c r="AG104" s="276" t="s">
        <v>601</v>
      </c>
      <c r="AH104" s="82">
        <v>1405.1289999999999</v>
      </c>
      <c r="AI104" s="276" t="s">
        <v>601</v>
      </c>
      <c r="AJ104" s="251"/>
      <c r="AK104" s="124" t="s">
        <v>238</v>
      </c>
      <c r="AL104" s="190">
        <v>0.17785545553214582</v>
      </c>
      <c r="AM104" s="268" t="s">
        <v>601</v>
      </c>
      <c r="AN104" s="190">
        <v>0.34883358647817114</v>
      </c>
      <c r="AO104" s="268" t="s">
        <v>601</v>
      </c>
      <c r="AP104" s="190">
        <v>7.1420403907918331E-2</v>
      </c>
      <c r="AQ104" s="276" t="s">
        <v>601</v>
      </c>
      <c r="AR104" s="190">
        <v>0.31188097586073837</v>
      </c>
      <c r="AS104" s="268" t="s">
        <v>601</v>
      </c>
      <c r="AT104" s="190">
        <v>-2.5161736071854783E-2</v>
      </c>
      <c r="AU104" s="268" t="s">
        <v>601</v>
      </c>
      <c r="AV104" s="190">
        <v>-0.26959687066542387</v>
      </c>
      <c r="AW104" s="276" t="s">
        <v>601</v>
      </c>
      <c r="AX104" s="190">
        <v>0.1480070452195888</v>
      </c>
      <c r="AY104" s="268" t="s">
        <v>601</v>
      </c>
      <c r="AZ104" s="190" t="s">
        <v>603</v>
      </c>
      <c r="BA104" s="268" t="s">
        <v>601</v>
      </c>
      <c r="BB104" s="190">
        <v>0.32395683412948634</v>
      </c>
      <c r="BC104" s="276" t="s">
        <v>601</v>
      </c>
      <c r="BD104" s="190">
        <v>0.50110375275938213</v>
      </c>
      <c r="BE104" s="268" t="s">
        <v>601</v>
      </c>
      <c r="BF104" s="190">
        <v>5.7837474815312255E-2</v>
      </c>
      <c r="BG104" s="268" t="s">
        <v>601</v>
      </c>
      <c r="BH104" s="190">
        <v>0.2053967379049432</v>
      </c>
      <c r="BI104" s="276" t="s">
        <v>601</v>
      </c>
      <c r="BJ104" s="190">
        <v>0.50896519087180569</v>
      </c>
      <c r="BK104" s="268" t="s">
        <v>601</v>
      </c>
      <c r="BL104" s="190">
        <v>4.5656130183578565E-2</v>
      </c>
      <c r="BM104" s="268" t="s">
        <v>601</v>
      </c>
      <c r="BN104" s="190">
        <v>0.9507608801008044</v>
      </c>
      <c r="BO104" s="276" t="s">
        <v>601</v>
      </c>
      <c r="BP104" s="190">
        <v>0.15164006753303791</v>
      </c>
      <c r="BQ104" s="268" t="s">
        <v>601</v>
      </c>
      <c r="BR104" s="190">
        <v>8.2852580651624749E-2</v>
      </c>
      <c r="BS104" s="276" t="s">
        <v>601</v>
      </c>
      <c r="BT104" s="136"/>
      <c r="BU104" s="124" t="s">
        <v>238</v>
      </c>
      <c r="BV104" s="190">
        <v>7.3670312995255532E-2</v>
      </c>
      <c r="BW104" s="276" t="s">
        <v>601</v>
      </c>
      <c r="BX104" s="190">
        <v>3.4575480998410194E-2</v>
      </c>
      <c r="BY104" s="276" t="s">
        <v>601</v>
      </c>
      <c r="BZ104" s="190">
        <v>0.31804321186392032</v>
      </c>
      <c r="CA104" s="276" t="s">
        <v>601</v>
      </c>
      <c r="CB104" s="190">
        <v>1.5272651038117986E-2</v>
      </c>
      <c r="CC104" s="276" t="s">
        <v>601</v>
      </c>
      <c r="CD104" s="190">
        <v>7.747088053469503E-2</v>
      </c>
      <c r="CE104" s="276" t="s">
        <v>601</v>
      </c>
      <c r="CF104" s="190">
        <v>4.9677920120196568E-2</v>
      </c>
      <c r="CG104" s="276" t="s">
        <v>601</v>
      </c>
      <c r="CH104" s="190">
        <v>2.9931840360190379E-2</v>
      </c>
      <c r="CI104" s="276" t="s">
        <v>601</v>
      </c>
      <c r="CJ104" s="190">
        <v>1.1951272471342254E-2</v>
      </c>
      <c r="CK104" s="276" t="s">
        <v>601</v>
      </c>
      <c r="CL104" s="190">
        <v>0.11800777184615038</v>
      </c>
      <c r="CM104" s="276" t="s">
        <v>601</v>
      </c>
      <c r="CN104" s="190">
        <v>7.1279359683735277E-2</v>
      </c>
      <c r="CO104" s="276" t="s">
        <v>601</v>
      </c>
      <c r="CP104" s="190">
        <v>1.9655732672451874E-2</v>
      </c>
      <c r="CQ104" s="276" t="s">
        <v>601</v>
      </c>
      <c r="CR104" s="190">
        <v>7.2044564574457737E-2</v>
      </c>
      <c r="CS104" s="276" t="s">
        <v>601</v>
      </c>
      <c r="CT104" s="190">
        <v>2.8649011547955086E-2</v>
      </c>
      <c r="CU104" s="276" t="s">
        <v>601</v>
      </c>
      <c r="CV104" s="190">
        <v>2.9540502699181632E-2</v>
      </c>
      <c r="CW104" s="276" t="s">
        <v>601</v>
      </c>
      <c r="CX104" s="190">
        <v>5.0229985749119611E-2</v>
      </c>
      <c r="CY104" s="276" t="s">
        <v>601</v>
      </c>
      <c r="CZ104" s="190">
        <v>1</v>
      </c>
      <c r="DA104" s="276" t="s">
        <v>601</v>
      </c>
      <c r="DB104" s="190">
        <v>0.70137741871881831</v>
      </c>
      <c r="DC104" s="276" t="s">
        <v>601</v>
      </c>
      <c r="DD104" s="252"/>
    </row>
    <row r="105" spans="1:108" s="120" customFormat="1" ht="12.75" customHeight="1" x14ac:dyDescent="0.25">
      <c r="A105" s="124" t="s">
        <v>239</v>
      </c>
      <c r="B105" s="82">
        <v>144.15299999999999</v>
      </c>
      <c r="C105" s="276" t="s">
        <v>601</v>
      </c>
      <c r="D105" s="82">
        <v>59.143000000000001</v>
      </c>
      <c r="E105" s="276" t="s">
        <v>601</v>
      </c>
      <c r="F105" s="82">
        <v>322.02999999999997</v>
      </c>
      <c r="G105" s="276" t="s">
        <v>601</v>
      </c>
      <c r="H105" s="82">
        <v>19.126000000000001</v>
      </c>
      <c r="I105" s="276" t="s">
        <v>601</v>
      </c>
      <c r="J105" s="82">
        <v>89.730999999999995</v>
      </c>
      <c r="K105" s="276" t="s">
        <v>601</v>
      </c>
      <c r="L105" s="82">
        <v>60.381</v>
      </c>
      <c r="M105" s="276" t="s">
        <v>601</v>
      </c>
      <c r="N105" s="82">
        <v>69.049000000000007</v>
      </c>
      <c r="O105" s="276" t="s">
        <v>601</v>
      </c>
      <c r="P105" s="82">
        <v>22.669</v>
      </c>
      <c r="Q105" s="276" t="s">
        <v>601</v>
      </c>
      <c r="R105" s="82">
        <v>197.56399999999999</v>
      </c>
      <c r="S105" s="276" t="s">
        <v>601</v>
      </c>
      <c r="T105" s="82">
        <v>132.16399999999999</v>
      </c>
      <c r="U105" s="276" t="s">
        <v>601</v>
      </c>
      <c r="V105" s="82">
        <v>37.680999999999997</v>
      </c>
      <c r="W105" s="276" t="s">
        <v>601</v>
      </c>
      <c r="X105" s="82">
        <v>126.051</v>
      </c>
      <c r="Y105" s="276" t="s">
        <v>601</v>
      </c>
      <c r="Z105" s="82">
        <v>45.789000000000001</v>
      </c>
      <c r="AA105" s="276" t="s">
        <v>601</v>
      </c>
      <c r="AB105" s="82">
        <v>75.852000000000004</v>
      </c>
      <c r="AC105" s="276" t="s">
        <v>601</v>
      </c>
      <c r="AD105" s="82">
        <v>111.283</v>
      </c>
      <c r="AE105" s="276" t="s">
        <v>601</v>
      </c>
      <c r="AF105" s="82">
        <v>1512.6659999999999</v>
      </c>
      <c r="AG105" s="276" t="s">
        <v>601</v>
      </c>
      <c r="AH105" s="82">
        <v>942.05100000000004</v>
      </c>
      <c r="AI105" s="276" t="s">
        <v>601</v>
      </c>
      <c r="AJ105" s="251"/>
      <c r="AK105" s="124" t="s">
        <v>239</v>
      </c>
      <c r="AL105" s="190">
        <v>8.9122600240259239E-2</v>
      </c>
      <c r="AM105" s="268" t="s">
        <v>601</v>
      </c>
      <c r="AN105" s="190">
        <v>3.3932379986713793E-2</v>
      </c>
      <c r="AO105" s="268" t="s">
        <v>601</v>
      </c>
      <c r="AP105" s="190">
        <v>2.0069387183595435E-3</v>
      </c>
      <c r="AQ105" s="276" t="s">
        <v>601</v>
      </c>
      <c r="AR105" s="190">
        <v>-0.22412883858666985</v>
      </c>
      <c r="AS105" s="268" t="s">
        <v>601</v>
      </c>
      <c r="AT105" s="190">
        <v>-0.30409796652758614</v>
      </c>
      <c r="AU105" s="268" t="s">
        <v>601</v>
      </c>
      <c r="AV105" s="190">
        <v>-0.41183518410286379</v>
      </c>
      <c r="AW105" s="276" t="s">
        <v>601</v>
      </c>
      <c r="AX105" s="190">
        <v>0.12174478109008215</v>
      </c>
      <c r="AY105" s="268" t="s">
        <v>601</v>
      </c>
      <c r="AZ105" s="190">
        <v>-0.23909103114930186</v>
      </c>
      <c r="BA105" s="268" t="s">
        <v>601</v>
      </c>
      <c r="BB105" s="190">
        <v>0.17075656744632559</v>
      </c>
      <c r="BC105" s="276" t="s">
        <v>601</v>
      </c>
      <c r="BD105" s="190">
        <v>0.63167446511685321</v>
      </c>
      <c r="BE105" s="268" t="s">
        <v>601</v>
      </c>
      <c r="BF105" s="190">
        <v>-0.2013691662074521</v>
      </c>
      <c r="BG105" s="268" t="s">
        <v>601</v>
      </c>
      <c r="BH105" s="190">
        <v>0.20182489059237443</v>
      </c>
      <c r="BI105" s="276" t="s">
        <v>601</v>
      </c>
      <c r="BJ105" s="190">
        <v>0.64253685834200247</v>
      </c>
      <c r="BK105" s="268" t="s">
        <v>601</v>
      </c>
      <c r="BL105" s="190">
        <v>0.39796162848559691</v>
      </c>
      <c r="BM105" s="268" t="s">
        <v>601</v>
      </c>
      <c r="BN105" s="190">
        <v>0.84775678278484379</v>
      </c>
      <c r="BO105" s="276" t="s">
        <v>601</v>
      </c>
      <c r="BP105" s="190">
        <v>7.8381343661845321E-2</v>
      </c>
      <c r="BQ105" s="268" t="s">
        <v>601</v>
      </c>
      <c r="BR105" s="190">
        <v>-3.1658529064090044E-2</v>
      </c>
      <c r="BS105" s="276" t="s">
        <v>601</v>
      </c>
      <c r="BT105" s="136"/>
      <c r="BU105" s="124" t="s">
        <v>239</v>
      </c>
      <c r="BV105" s="190">
        <v>9.529730951842641E-2</v>
      </c>
      <c r="BW105" s="276" t="s">
        <v>601</v>
      </c>
      <c r="BX105" s="190">
        <v>3.909851877413785E-2</v>
      </c>
      <c r="BY105" s="276" t="s">
        <v>601</v>
      </c>
      <c r="BZ105" s="190">
        <v>0.21288903168313428</v>
      </c>
      <c r="CA105" s="276" t="s">
        <v>601</v>
      </c>
      <c r="CB105" s="190">
        <v>1.2643901561878168E-2</v>
      </c>
      <c r="CC105" s="276" t="s">
        <v>601</v>
      </c>
      <c r="CD105" s="190">
        <v>5.9319770524358981E-2</v>
      </c>
      <c r="CE105" s="276" t="s">
        <v>601</v>
      </c>
      <c r="CF105" s="190">
        <v>3.9916941347263708E-2</v>
      </c>
      <c r="CG105" s="276" t="s">
        <v>601</v>
      </c>
      <c r="CH105" s="190">
        <v>4.5647221528083537E-2</v>
      </c>
      <c r="CI105" s="276" t="s">
        <v>601</v>
      </c>
      <c r="CJ105" s="190">
        <v>1.4986123836987148E-2</v>
      </c>
      <c r="CK105" s="276" t="s">
        <v>601</v>
      </c>
      <c r="CL105" s="190">
        <v>0.13060649211392336</v>
      </c>
      <c r="CM105" s="276" t="s">
        <v>601</v>
      </c>
      <c r="CN105" s="190">
        <v>8.7371567814705953E-2</v>
      </c>
      <c r="CO105" s="276" t="s">
        <v>601</v>
      </c>
      <c r="CP105" s="190">
        <v>2.4910323891724942E-2</v>
      </c>
      <c r="CQ105" s="276" t="s">
        <v>601</v>
      </c>
      <c r="CR105" s="190">
        <v>8.333035845322101E-2</v>
      </c>
      <c r="CS105" s="276" t="s">
        <v>601</v>
      </c>
      <c r="CT105" s="190">
        <v>3.0270396769676852E-2</v>
      </c>
      <c r="CU105" s="276" t="s">
        <v>601</v>
      </c>
      <c r="CV105" s="190">
        <v>5.0144579173459311E-2</v>
      </c>
      <c r="CW105" s="276" t="s">
        <v>601</v>
      </c>
      <c r="CX105" s="190">
        <v>7.3567463009018522E-2</v>
      </c>
      <c r="CY105" s="276" t="s">
        <v>601</v>
      </c>
      <c r="CZ105" s="190">
        <v>1</v>
      </c>
      <c r="DA105" s="276" t="s">
        <v>601</v>
      </c>
      <c r="DB105" s="190">
        <v>0.62277528548932815</v>
      </c>
      <c r="DC105" s="276" t="s">
        <v>601</v>
      </c>
      <c r="DD105" s="252"/>
    </row>
    <row r="106" spans="1:108" s="120" customFormat="1" ht="12.75" customHeight="1" x14ac:dyDescent="0.25">
      <c r="A106" s="124" t="s">
        <v>240</v>
      </c>
      <c r="B106" s="82">
        <v>106.514</v>
      </c>
      <c r="C106" s="276" t="s">
        <v>601</v>
      </c>
      <c r="D106" s="82">
        <v>32.573</v>
      </c>
      <c r="E106" s="276" t="s">
        <v>601</v>
      </c>
      <c r="F106" s="82">
        <v>273.95999999999998</v>
      </c>
      <c r="G106" s="276" t="s">
        <v>601</v>
      </c>
      <c r="H106" s="82">
        <v>12.052</v>
      </c>
      <c r="I106" s="276" t="s">
        <v>604</v>
      </c>
      <c r="J106" s="82">
        <v>97.114999999999995</v>
      </c>
      <c r="K106" s="276" t="s">
        <v>601</v>
      </c>
      <c r="L106" s="82">
        <v>49.24</v>
      </c>
      <c r="M106" s="276" t="s">
        <v>601</v>
      </c>
      <c r="N106" s="82">
        <v>70.546000000000006</v>
      </c>
      <c r="O106" s="276" t="s">
        <v>601</v>
      </c>
      <c r="P106" s="82">
        <v>16.193999999999999</v>
      </c>
      <c r="Q106" s="276" t="s">
        <v>604</v>
      </c>
      <c r="R106" s="82">
        <v>157.535</v>
      </c>
      <c r="S106" s="276" t="s">
        <v>601</v>
      </c>
      <c r="T106" s="82">
        <v>42.33</v>
      </c>
      <c r="U106" s="276" t="s">
        <v>601</v>
      </c>
      <c r="V106" s="82">
        <v>52.869</v>
      </c>
      <c r="W106" s="276" t="s">
        <v>601</v>
      </c>
      <c r="X106" s="82">
        <v>84.772000000000006</v>
      </c>
      <c r="Y106" s="276" t="s">
        <v>601</v>
      </c>
      <c r="Z106" s="82">
        <v>67.739000000000004</v>
      </c>
      <c r="AA106" s="276" t="s">
        <v>601</v>
      </c>
      <c r="AB106" s="82">
        <v>51.228000000000002</v>
      </c>
      <c r="AC106" s="276" t="s">
        <v>601</v>
      </c>
      <c r="AD106" s="82">
        <v>89.085999999999999</v>
      </c>
      <c r="AE106" s="276" t="s">
        <v>601</v>
      </c>
      <c r="AF106" s="82">
        <v>1203.7529999999999</v>
      </c>
      <c r="AG106" s="276" t="s">
        <v>601</v>
      </c>
      <c r="AH106" s="82">
        <v>787.48299999999995</v>
      </c>
      <c r="AI106" s="276" t="s">
        <v>601</v>
      </c>
      <c r="AJ106" s="251"/>
      <c r="AK106" s="124" t="s">
        <v>240</v>
      </c>
      <c r="AL106" s="190">
        <v>-0.12014075897503684</v>
      </c>
      <c r="AM106" s="268" t="s">
        <v>601</v>
      </c>
      <c r="AN106" s="190">
        <v>0.21959712445709159</v>
      </c>
      <c r="AO106" s="268" t="s">
        <v>601</v>
      </c>
      <c r="AP106" s="190">
        <v>6.16012369072668E-2</v>
      </c>
      <c r="AQ106" s="276" t="s">
        <v>601</v>
      </c>
      <c r="AR106" s="190" t="s">
        <v>603</v>
      </c>
      <c r="AS106" s="268" t="s">
        <v>601</v>
      </c>
      <c r="AT106" s="190">
        <v>-0.27508808073569807</v>
      </c>
      <c r="AU106" s="268" t="s">
        <v>601</v>
      </c>
      <c r="AV106" s="190">
        <v>-0.47014451582356798</v>
      </c>
      <c r="AW106" s="276" t="s">
        <v>601</v>
      </c>
      <c r="AX106" s="190">
        <v>0.1132397033296514</v>
      </c>
      <c r="AY106" s="268" t="s">
        <v>601</v>
      </c>
      <c r="AZ106" s="190" t="s">
        <v>603</v>
      </c>
      <c r="BA106" s="268" t="s">
        <v>601</v>
      </c>
      <c r="BB106" s="190">
        <v>0.17584492744969246</v>
      </c>
      <c r="BC106" s="276" t="s">
        <v>601</v>
      </c>
      <c r="BD106" s="190">
        <v>1.2169267832827064</v>
      </c>
      <c r="BE106" s="268" t="s">
        <v>601</v>
      </c>
      <c r="BF106" s="190">
        <v>0.17924296834920708</v>
      </c>
      <c r="BG106" s="268" t="s">
        <v>601</v>
      </c>
      <c r="BH106" s="190">
        <v>-9.6150975583750936E-2</v>
      </c>
      <c r="BI106" s="276" t="s">
        <v>601</v>
      </c>
      <c r="BJ106" s="190">
        <v>0.61730016235316598</v>
      </c>
      <c r="BK106" s="268" t="s">
        <v>601</v>
      </c>
      <c r="BL106" s="190">
        <v>-9.1895341416719803E-2</v>
      </c>
      <c r="BM106" s="268" t="s">
        <v>601</v>
      </c>
      <c r="BN106" s="190">
        <v>0.56527392205784155</v>
      </c>
      <c r="BO106" s="276" t="s">
        <v>601</v>
      </c>
      <c r="BP106" s="190">
        <v>2.4734016743026718E-2</v>
      </c>
      <c r="BQ106" s="268" t="s">
        <v>601</v>
      </c>
      <c r="BR106" s="190">
        <v>-5.130988321523141E-2</v>
      </c>
      <c r="BS106" s="276" t="s">
        <v>601</v>
      </c>
      <c r="BT106" s="136"/>
      <c r="BU106" s="124" t="s">
        <v>240</v>
      </c>
      <c r="BV106" s="190">
        <v>8.8484930047941737E-2</v>
      </c>
      <c r="BW106" s="276" t="s">
        <v>601</v>
      </c>
      <c r="BX106" s="190">
        <v>2.7059537961691478E-2</v>
      </c>
      <c r="BY106" s="276" t="s">
        <v>601</v>
      </c>
      <c r="BZ106" s="190">
        <v>0.22758821784867825</v>
      </c>
      <c r="CA106" s="276" t="s">
        <v>601</v>
      </c>
      <c r="CB106" s="190">
        <v>1.0012020738473758E-2</v>
      </c>
      <c r="CC106" s="276" t="s">
        <v>604</v>
      </c>
      <c r="CD106" s="190">
        <v>8.0676849818858185E-2</v>
      </c>
      <c r="CE106" s="276" t="s">
        <v>601</v>
      </c>
      <c r="CF106" s="190">
        <v>4.0905401689549273E-2</v>
      </c>
      <c r="CG106" s="276" t="s">
        <v>601</v>
      </c>
      <c r="CH106" s="190">
        <v>5.8605046051806317E-2</v>
      </c>
      <c r="CI106" s="276" t="s">
        <v>601</v>
      </c>
      <c r="CJ106" s="190">
        <v>1.3452925974016264E-2</v>
      </c>
      <c r="CK106" s="276" t="s">
        <v>604</v>
      </c>
      <c r="CL106" s="190">
        <v>0.13086987114466175</v>
      </c>
      <c r="CM106" s="276" t="s">
        <v>601</v>
      </c>
      <c r="CN106" s="190">
        <v>3.5165021395585305E-2</v>
      </c>
      <c r="CO106" s="276" t="s">
        <v>601</v>
      </c>
      <c r="CP106" s="190">
        <v>4.3920139762891559E-2</v>
      </c>
      <c r="CQ106" s="276" t="s">
        <v>601</v>
      </c>
      <c r="CR106" s="190">
        <v>7.0423085134574959E-2</v>
      </c>
      <c r="CS106" s="276" t="s">
        <v>601</v>
      </c>
      <c r="CT106" s="190">
        <v>5.627317232023514E-2</v>
      </c>
      <c r="CU106" s="276" t="s">
        <v>601</v>
      </c>
      <c r="CV106" s="190">
        <v>4.2556903284976237E-2</v>
      </c>
      <c r="CW106" s="276" t="s">
        <v>601</v>
      </c>
      <c r="CX106" s="190">
        <v>7.4006876826059831E-2</v>
      </c>
      <c r="CY106" s="276" t="s">
        <v>601</v>
      </c>
      <c r="CZ106" s="190">
        <v>1</v>
      </c>
      <c r="DA106" s="276" t="s">
        <v>601</v>
      </c>
      <c r="DB106" s="190">
        <v>0.65418985456318701</v>
      </c>
      <c r="DC106" s="276" t="s">
        <v>601</v>
      </c>
      <c r="DD106" s="252"/>
    </row>
    <row r="107" spans="1:108" s="120" customFormat="1" ht="12.75" customHeight="1" x14ac:dyDescent="0.25">
      <c r="A107" s="124" t="s">
        <v>241</v>
      </c>
      <c r="B107" s="82">
        <v>69.971999999999994</v>
      </c>
      <c r="C107" s="276" t="s">
        <v>601</v>
      </c>
      <c r="D107" s="82">
        <v>21.257999999999999</v>
      </c>
      <c r="E107" s="276" t="s">
        <v>601</v>
      </c>
      <c r="F107" s="82">
        <v>219.95099999999999</v>
      </c>
      <c r="G107" s="276" t="s">
        <v>601</v>
      </c>
      <c r="H107" s="82">
        <v>3.55</v>
      </c>
      <c r="I107" s="276" t="s">
        <v>604</v>
      </c>
      <c r="J107" s="82">
        <v>61.548000000000002</v>
      </c>
      <c r="K107" s="276" t="s">
        <v>601</v>
      </c>
      <c r="L107" s="82">
        <v>21.155999999999999</v>
      </c>
      <c r="M107" s="276" t="s">
        <v>601</v>
      </c>
      <c r="N107" s="82">
        <v>44.027000000000001</v>
      </c>
      <c r="O107" s="276" t="s">
        <v>601</v>
      </c>
      <c r="P107" s="82">
        <v>7.319</v>
      </c>
      <c r="Q107" s="276" t="s">
        <v>604</v>
      </c>
      <c r="R107" s="82">
        <v>65.679000000000002</v>
      </c>
      <c r="S107" s="276" t="s">
        <v>601</v>
      </c>
      <c r="T107" s="82">
        <v>17.779</v>
      </c>
      <c r="U107" s="276" t="s">
        <v>601</v>
      </c>
      <c r="V107" s="82">
        <v>19.099</v>
      </c>
      <c r="W107" s="276" t="s">
        <v>601</v>
      </c>
      <c r="X107" s="82">
        <v>54.895000000000003</v>
      </c>
      <c r="Y107" s="276" t="s">
        <v>601</v>
      </c>
      <c r="Z107" s="82">
        <v>30.681000000000001</v>
      </c>
      <c r="AA107" s="276" t="s">
        <v>601</v>
      </c>
      <c r="AB107" s="82">
        <v>23.93</v>
      </c>
      <c r="AC107" s="276" t="s">
        <v>601</v>
      </c>
      <c r="AD107" s="82">
        <v>69.504000000000005</v>
      </c>
      <c r="AE107" s="276" t="s">
        <v>601</v>
      </c>
      <c r="AF107" s="82">
        <v>730.34699999999998</v>
      </c>
      <c r="AG107" s="276" t="s">
        <v>601</v>
      </c>
      <c r="AH107" s="82">
        <v>503.59100000000001</v>
      </c>
      <c r="AI107" s="276" t="s">
        <v>601</v>
      </c>
      <c r="AJ107" s="251"/>
      <c r="AK107" s="124" t="s">
        <v>241</v>
      </c>
      <c r="AL107" s="190">
        <v>0.28214900868545456</v>
      </c>
      <c r="AM107" s="268" t="s">
        <v>601</v>
      </c>
      <c r="AN107" s="190">
        <v>6.8885760257441545E-2</v>
      </c>
      <c r="AO107" s="268" t="s">
        <v>601</v>
      </c>
      <c r="AP107" s="190">
        <v>7.2575926034290972E-2</v>
      </c>
      <c r="AQ107" s="276" t="s">
        <v>601</v>
      </c>
      <c r="AR107" s="190" t="s">
        <v>603</v>
      </c>
      <c r="AS107" s="268" t="s">
        <v>601</v>
      </c>
      <c r="AT107" s="190">
        <v>-0.13294357962949915</v>
      </c>
      <c r="AU107" s="268" t="s">
        <v>601</v>
      </c>
      <c r="AV107" s="190">
        <v>-0.23119412748019486</v>
      </c>
      <c r="AW107" s="276" t="s">
        <v>601</v>
      </c>
      <c r="AX107" s="190">
        <v>5.658883102546268E-2</v>
      </c>
      <c r="AY107" s="268" t="s">
        <v>601</v>
      </c>
      <c r="AZ107" s="190" t="s">
        <v>603</v>
      </c>
      <c r="BA107" s="268" t="s">
        <v>601</v>
      </c>
      <c r="BB107" s="190">
        <v>0.42211588428893138</v>
      </c>
      <c r="BC107" s="276" t="s">
        <v>601</v>
      </c>
      <c r="BD107" s="190">
        <v>0.49919892065098237</v>
      </c>
      <c r="BE107" s="268" t="s">
        <v>601</v>
      </c>
      <c r="BF107" s="190">
        <v>-0.28711134336157668</v>
      </c>
      <c r="BG107" s="268" t="s">
        <v>601</v>
      </c>
      <c r="BH107" s="190">
        <v>-0.2716888010295464</v>
      </c>
      <c r="BI107" s="276" t="s">
        <v>601</v>
      </c>
      <c r="BJ107" s="190">
        <v>9.188939108153317E-2</v>
      </c>
      <c r="BK107" s="268" t="s">
        <v>601</v>
      </c>
      <c r="BL107" s="190">
        <v>-0.18202016749273628</v>
      </c>
      <c r="BM107" s="268" t="s">
        <v>601</v>
      </c>
      <c r="BN107" s="190">
        <v>0.31020962147489073</v>
      </c>
      <c r="BO107" s="276" t="s">
        <v>601</v>
      </c>
      <c r="BP107" s="190">
        <v>2.7637346015576082E-2</v>
      </c>
      <c r="BQ107" s="268" t="s">
        <v>601</v>
      </c>
      <c r="BR107" s="190">
        <v>8.0931815937804533E-2</v>
      </c>
      <c r="BS107" s="276" t="s">
        <v>601</v>
      </c>
      <c r="BT107" s="136"/>
      <c r="BU107" s="124" t="s">
        <v>241</v>
      </c>
      <c r="BV107" s="190">
        <v>9.5806513889972841E-2</v>
      </c>
      <c r="BW107" s="276" t="s">
        <v>601</v>
      </c>
      <c r="BX107" s="190">
        <v>2.9106712288816138E-2</v>
      </c>
      <c r="BY107" s="276" t="s">
        <v>601</v>
      </c>
      <c r="BZ107" s="190">
        <v>0.3011595857859346</v>
      </c>
      <c r="CA107" s="276" t="s">
        <v>601</v>
      </c>
      <c r="CB107" s="190">
        <v>4.8607031999857598E-3</v>
      </c>
      <c r="CC107" s="276" t="s">
        <v>604</v>
      </c>
      <c r="CD107" s="190">
        <v>8.4272270578232E-2</v>
      </c>
      <c r="CE107" s="276" t="s">
        <v>601</v>
      </c>
      <c r="CF107" s="190">
        <v>2.896705264757711E-2</v>
      </c>
      <c r="CG107" s="276" t="s">
        <v>601</v>
      </c>
      <c r="CH107" s="190">
        <v>6.0282304165006503E-2</v>
      </c>
      <c r="CI107" s="276" t="s">
        <v>601</v>
      </c>
      <c r="CJ107" s="190">
        <v>1.0021263864984727E-2</v>
      </c>
      <c r="CK107" s="276" t="s">
        <v>604</v>
      </c>
      <c r="CL107" s="190">
        <v>8.9928486048412609E-2</v>
      </c>
      <c r="CM107" s="276" t="s">
        <v>601</v>
      </c>
      <c r="CN107" s="190">
        <v>2.4343223152830093E-2</v>
      </c>
      <c r="CO107" s="276" t="s">
        <v>601</v>
      </c>
      <c r="CP107" s="190">
        <v>2.6150583215923392E-2</v>
      </c>
      <c r="CQ107" s="276" t="s">
        <v>601</v>
      </c>
      <c r="CR107" s="190">
        <v>7.5162902017807981E-2</v>
      </c>
      <c r="CS107" s="276" t="s">
        <v>601</v>
      </c>
      <c r="CT107" s="190">
        <v>4.2008798557398058E-2</v>
      </c>
      <c r="CU107" s="276" t="s">
        <v>601</v>
      </c>
      <c r="CV107" s="190">
        <v>3.2765247204411055E-2</v>
      </c>
      <c r="CW107" s="276" t="s">
        <v>601</v>
      </c>
      <c r="CX107" s="190">
        <v>9.5165722594876143E-2</v>
      </c>
      <c r="CY107" s="276" t="s">
        <v>601</v>
      </c>
      <c r="CZ107" s="190">
        <v>1</v>
      </c>
      <c r="DA107" s="276" t="s">
        <v>601</v>
      </c>
      <c r="DB107" s="190">
        <v>0.68952292540395188</v>
      </c>
      <c r="DC107" s="276" t="s">
        <v>601</v>
      </c>
      <c r="DD107" s="252"/>
    </row>
    <row r="108" spans="1:108" s="120" customFormat="1" ht="12.75" customHeight="1" x14ac:dyDescent="0.25">
      <c r="A108" s="184" t="s">
        <v>242</v>
      </c>
      <c r="B108" s="186">
        <v>53.735999999999997</v>
      </c>
      <c r="C108" s="278" t="s">
        <v>601</v>
      </c>
      <c r="D108" s="186">
        <v>20.925000000000001</v>
      </c>
      <c r="E108" s="278" t="s">
        <v>601</v>
      </c>
      <c r="F108" s="186">
        <v>210.744</v>
      </c>
      <c r="G108" s="278" t="s">
        <v>601</v>
      </c>
      <c r="H108" s="186">
        <v>3.3690000000000002</v>
      </c>
      <c r="I108" s="278" t="s">
        <v>604</v>
      </c>
      <c r="J108" s="186">
        <v>56.978999999999999</v>
      </c>
      <c r="K108" s="278" t="s">
        <v>601</v>
      </c>
      <c r="L108" s="186">
        <v>19.788</v>
      </c>
      <c r="M108" s="278" t="s">
        <v>601</v>
      </c>
      <c r="N108" s="186">
        <v>24.457999999999998</v>
      </c>
      <c r="O108" s="278" t="s">
        <v>601</v>
      </c>
      <c r="P108" s="186">
        <v>19.372</v>
      </c>
      <c r="Q108" s="278" t="s">
        <v>601</v>
      </c>
      <c r="R108" s="186">
        <v>36.01</v>
      </c>
      <c r="S108" s="278" t="s">
        <v>601</v>
      </c>
      <c r="T108" s="186">
        <v>15.500999999999999</v>
      </c>
      <c r="U108" s="278" t="s">
        <v>604</v>
      </c>
      <c r="V108" s="186">
        <v>14.359</v>
      </c>
      <c r="W108" s="278" t="s">
        <v>601</v>
      </c>
      <c r="X108" s="186">
        <v>47.618000000000002</v>
      </c>
      <c r="Y108" s="278" t="s">
        <v>601</v>
      </c>
      <c r="Z108" s="186">
        <v>18.257999999999999</v>
      </c>
      <c r="AA108" s="278" t="s">
        <v>601</v>
      </c>
      <c r="AB108" s="186">
        <v>24.786999999999999</v>
      </c>
      <c r="AC108" s="278" t="s">
        <v>601</v>
      </c>
      <c r="AD108" s="186">
        <v>58.344999999999999</v>
      </c>
      <c r="AE108" s="278" t="s">
        <v>601</v>
      </c>
      <c r="AF108" s="186">
        <v>624.24900000000002</v>
      </c>
      <c r="AG108" s="278" t="s">
        <v>601</v>
      </c>
      <c r="AH108" s="186">
        <v>422.64</v>
      </c>
      <c r="AI108" s="278" t="s">
        <v>601</v>
      </c>
      <c r="AJ108" s="251"/>
      <c r="AK108" s="184" t="s">
        <v>242</v>
      </c>
      <c r="AL108" s="192">
        <v>0.2781808234818392</v>
      </c>
      <c r="AM108" s="269" t="s">
        <v>601</v>
      </c>
      <c r="AN108" s="192">
        <v>-0.11466046118045274</v>
      </c>
      <c r="AO108" s="269" t="s">
        <v>601</v>
      </c>
      <c r="AP108" s="192">
        <v>0.25887961004981896</v>
      </c>
      <c r="AQ108" s="278" t="s">
        <v>601</v>
      </c>
      <c r="AR108" s="192" t="s">
        <v>603</v>
      </c>
      <c r="AS108" s="269" t="s">
        <v>601</v>
      </c>
      <c r="AT108" s="192">
        <v>-0.30177072483303724</v>
      </c>
      <c r="AU108" s="269" t="s">
        <v>601</v>
      </c>
      <c r="AV108" s="192" t="s">
        <v>603</v>
      </c>
      <c r="AW108" s="278" t="s">
        <v>601</v>
      </c>
      <c r="AX108" s="192">
        <v>0.15515042743116234</v>
      </c>
      <c r="AY108" s="269" t="s">
        <v>601</v>
      </c>
      <c r="AZ108" s="192" t="s">
        <v>603</v>
      </c>
      <c r="BA108" s="269" t="s">
        <v>601</v>
      </c>
      <c r="BB108" s="192">
        <v>-0.17824787202482828</v>
      </c>
      <c r="BC108" s="278" t="s">
        <v>601</v>
      </c>
      <c r="BD108" s="192" t="s">
        <v>603</v>
      </c>
      <c r="BE108" s="269" t="s">
        <v>601</v>
      </c>
      <c r="BF108" s="192">
        <v>-0.50778143425202249</v>
      </c>
      <c r="BG108" s="269" t="s">
        <v>601</v>
      </c>
      <c r="BH108" s="192">
        <v>0.24520802280275103</v>
      </c>
      <c r="BI108" s="278" t="s">
        <v>601</v>
      </c>
      <c r="BJ108" s="192">
        <v>-0.11252612647644977</v>
      </c>
      <c r="BK108" s="269" t="s">
        <v>601</v>
      </c>
      <c r="BL108" s="192">
        <v>1.7988418415540632E-2</v>
      </c>
      <c r="BM108" s="269" t="s">
        <v>601</v>
      </c>
      <c r="BN108" s="192">
        <v>0.51231207879730434</v>
      </c>
      <c r="BO108" s="278" t="s">
        <v>601</v>
      </c>
      <c r="BP108" s="192">
        <v>7.3585204192191403E-2</v>
      </c>
      <c r="BQ108" s="269" t="s">
        <v>601</v>
      </c>
      <c r="BR108" s="192">
        <v>5.8356872408197605E-2</v>
      </c>
      <c r="BS108" s="278" t="s">
        <v>601</v>
      </c>
      <c r="BT108" s="136"/>
      <c r="BU108" s="184" t="s">
        <v>242</v>
      </c>
      <c r="BV108" s="192">
        <v>8.6081034971621895E-2</v>
      </c>
      <c r="BW108" s="278" t="s">
        <v>601</v>
      </c>
      <c r="BX108" s="192">
        <v>3.3520277966003952E-2</v>
      </c>
      <c r="BY108" s="278" t="s">
        <v>601</v>
      </c>
      <c r="BZ108" s="192">
        <v>0.33759605542019289</v>
      </c>
      <c r="CA108" s="278" t="s">
        <v>601</v>
      </c>
      <c r="CB108" s="192">
        <v>5.396884896892106E-3</v>
      </c>
      <c r="CC108" s="278" t="s">
        <v>604</v>
      </c>
      <c r="CD108" s="192">
        <v>9.1276077334525155E-2</v>
      </c>
      <c r="CE108" s="278" t="s">
        <v>601</v>
      </c>
      <c r="CF108" s="192">
        <v>3.1698889385485596E-2</v>
      </c>
      <c r="CG108" s="278" t="s">
        <v>601</v>
      </c>
      <c r="CH108" s="192">
        <v>3.917987854205613E-2</v>
      </c>
      <c r="CI108" s="278" t="s">
        <v>601</v>
      </c>
      <c r="CJ108" s="192">
        <v>3.1032488638347837E-2</v>
      </c>
      <c r="CK108" s="278" t="s">
        <v>601</v>
      </c>
      <c r="CL108" s="192">
        <v>5.7685314674112406E-2</v>
      </c>
      <c r="CM108" s="278" t="s">
        <v>601</v>
      </c>
      <c r="CN108" s="192">
        <v>2.4831437455246221E-2</v>
      </c>
      <c r="CO108" s="278" t="s">
        <v>604</v>
      </c>
      <c r="CP108" s="192">
        <v>2.3002039250363236E-2</v>
      </c>
      <c r="CQ108" s="278" t="s">
        <v>601</v>
      </c>
      <c r="CR108" s="192">
        <v>7.6280458599052622E-2</v>
      </c>
      <c r="CS108" s="278" t="s">
        <v>601</v>
      </c>
      <c r="CT108" s="192">
        <v>2.9247944329906815E-2</v>
      </c>
      <c r="CU108" s="278" t="s">
        <v>601</v>
      </c>
      <c r="CV108" s="192">
        <v>3.9706911825249214E-2</v>
      </c>
      <c r="CW108" s="278" t="s">
        <v>601</v>
      </c>
      <c r="CX108" s="192">
        <v>9.346430671094387E-2</v>
      </c>
      <c r="CY108" s="278" t="s">
        <v>601</v>
      </c>
      <c r="CZ108" s="192">
        <v>1</v>
      </c>
      <c r="DA108" s="278" t="s">
        <v>601</v>
      </c>
      <c r="DB108" s="192">
        <v>0.67703752829399799</v>
      </c>
      <c r="DC108" s="278" t="s">
        <v>601</v>
      </c>
      <c r="DD108" s="252"/>
    </row>
    <row r="109" spans="1:108" s="120" customFormat="1" ht="12.75" customHeight="1" x14ac:dyDescent="0.25">
      <c r="A109" s="124" t="s">
        <v>263</v>
      </c>
      <c r="B109" s="82">
        <v>49.78</v>
      </c>
      <c r="C109" s="276" t="s">
        <v>601</v>
      </c>
      <c r="D109" s="82">
        <v>19.507000000000001</v>
      </c>
      <c r="E109" s="276" t="s">
        <v>601</v>
      </c>
      <c r="F109" s="82">
        <v>200.535</v>
      </c>
      <c r="G109" s="276" t="s">
        <v>601</v>
      </c>
      <c r="H109" s="82" t="s">
        <v>602</v>
      </c>
      <c r="I109" s="276" t="s">
        <v>601</v>
      </c>
      <c r="J109" s="82">
        <v>66.210999999999999</v>
      </c>
      <c r="K109" s="276" t="s">
        <v>601</v>
      </c>
      <c r="L109" s="82">
        <v>19.236000000000001</v>
      </c>
      <c r="M109" s="276" t="s">
        <v>601</v>
      </c>
      <c r="N109" s="82">
        <v>33.652000000000001</v>
      </c>
      <c r="O109" s="276" t="s">
        <v>601</v>
      </c>
      <c r="P109" s="82">
        <v>8.9949999999999992</v>
      </c>
      <c r="Q109" s="276" t="s">
        <v>604</v>
      </c>
      <c r="R109" s="82">
        <v>40.957000000000001</v>
      </c>
      <c r="S109" s="276" t="s">
        <v>601</v>
      </c>
      <c r="T109" s="82">
        <v>21.983000000000001</v>
      </c>
      <c r="U109" s="276" t="s">
        <v>601</v>
      </c>
      <c r="V109" s="82">
        <v>16.43</v>
      </c>
      <c r="W109" s="276" t="s">
        <v>601</v>
      </c>
      <c r="X109" s="82">
        <v>44.109000000000002</v>
      </c>
      <c r="Y109" s="276" t="s">
        <v>601</v>
      </c>
      <c r="Z109" s="82">
        <v>14.914</v>
      </c>
      <c r="AA109" s="276" t="s">
        <v>601</v>
      </c>
      <c r="AB109" s="82">
        <v>38.375999999999998</v>
      </c>
      <c r="AC109" s="276" t="s">
        <v>601</v>
      </c>
      <c r="AD109" s="82">
        <v>69.891999999999996</v>
      </c>
      <c r="AE109" s="276" t="s">
        <v>601</v>
      </c>
      <c r="AF109" s="82">
        <v>648.04700000000003</v>
      </c>
      <c r="AG109" s="276" t="s">
        <v>601</v>
      </c>
      <c r="AH109" s="82">
        <v>429.87799999999999</v>
      </c>
      <c r="AI109" s="276" t="s">
        <v>601</v>
      </c>
      <c r="AJ109" s="251"/>
      <c r="AK109" s="124" t="s">
        <v>263</v>
      </c>
      <c r="AL109" s="190">
        <v>2.5905240813634725E-2</v>
      </c>
      <c r="AM109" s="268" t="s">
        <v>601</v>
      </c>
      <c r="AN109" s="190">
        <v>0.10721988875014207</v>
      </c>
      <c r="AO109" s="268" t="s">
        <v>601</v>
      </c>
      <c r="AP109" s="190">
        <v>9.5077652301172988E-2</v>
      </c>
      <c r="AQ109" s="276" t="s">
        <v>601</v>
      </c>
      <c r="AR109" s="190" t="s">
        <v>603</v>
      </c>
      <c r="AS109" s="268" t="s">
        <v>601</v>
      </c>
      <c r="AT109" s="190">
        <v>-0.23033733987399158</v>
      </c>
      <c r="AU109" s="268" t="s">
        <v>601</v>
      </c>
      <c r="AV109" s="190">
        <v>-0.38159840545232432</v>
      </c>
      <c r="AW109" s="276" t="s">
        <v>601</v>
      </c>
      <c r="AX109" s="190">
        <v>0.49890873457752438</v>
      </c>
      <c r="AY109" s="268" t="s">
        <v>601</v>
      </c>
      <c r="AZ109" s="190" t="s">
        <v>603</v>
      </c>
      <c r="BA109" s="268" t="s">
        <v>601</v>
      </c>
      <c r="BB109" s="190">
        <v>0.11223658483597662</v>
      </c>
      <c r="BC109" s="276" t="s">
        <v>601</v>
      </c>
      <c r="BD109" s="190">
        <v>-8.385080225046887E-2</v>
      </c>
      <c r="BE109" s="268" t="s">
        <v>601</v>
      </c>
      <c r="BF109" s="190">
        <v>-0.15099214551467552</v>
      </c>
      <c r="BG109" s="268" t="s">
        <v>601</v>
      </c>
      <c r="BH109" s="190">
        <v>-4.7280660071709363E-2</v>
      </c>
      <c r="BI109" s="276" t="s">
        <v>601</v>
      </c>
      <c r="BJ109" s="190">
        <v>-0.23861547886461104</v>
      </c>
      <c r="BK109" s="268" t="s">
        <v>601</v>
      </c>
      <c r="BL109" s="190">
        <v>-9.4393052671323391E-2</v>
      </c>
      <c r="BM109" s="268" t="s">
        <v>601</v>
      </c>
      <c r="BN109" s="190">
        <v>0.49421699625868515</v>
      </c>
      <c r="BO109" s="276" t="s">
        <v>601</v>
      </c>
      <c r="BP109" s="190">
        <v>1.3032467836988635E-2</v>
      </c>
      <c r="BQ109" s="268" t="s">
        <v>601</v>
      </c>
      <c r="BR109" s="190">
        <v>9.8808472250934993E-3</v>
      </c>
      <c r="BS109" s="276" t="s">
        <v>601</v>
      </c>
      <c r="BT109" s="136"/>
      <c r="BU109" s="124" t="s">
        <v>263</v>
      </c>
      <c r="BV109" s="190">
        <v>7.6815416165802786E-2</v>
      </c>
      <c r="BW109" s="276" t="s">
        <v>601</v>
      </c>
      <c r="BX109" s="190">
        <v>3.0101211794823526E-2</v>
      </c>
      <c r="BY109" s="276" t="s">
        <v>601</v>
      </c>
      <c r="BZ109" s="190">
        <v>0.30944514826856695</v>
      </c>
      <c r="CA109" s="276" t="s">
        <v>601</v>
      </c>
      <c r="CB109" s="190" t="s">
        <v>603</v>
      </c>
      <c r="CC109" s="276" t="s">
        <v>601</v>
      </c>
      <c r="CD109" s="190">
        <v>0.10217005865315323</v>
      </c>
      <c r="CE109" s="276" t="s">
        <v>601</v>
      </c>
      <c r="CF109" s="190">
        <v>2.9683032249204148E-2</v>
      </c>
      <c r="CG109" s="276" t="s">
        <v>601</v>
      </c>
      <c r="CH109" s="190">
        <v>5.1928332358609788E-2</v>
      </c>
      <c r="CI109" s="276" t="s">
        <v>601</v>
      </c>
      <c r="CJ109" s="190">
        <v>1.38801660990638E-2</v>
      </c>
      <c r="CK109" s="276" t="s">
        <v>604</v>
      </c>
      <c r="CL109" s="190">
        <v>6.3200662914881175E-2</v>
      </c>
      <c r="CM109" s="276" t="s">
        <v>601</v>
      </c>
      <c r="CN109" s="190">
        <v>3.3921922329707567E-2</v>
      </c>
      <c r="CO109" s="276" t="s">
        <v>601</v>
      </c>
      <c r="CP109" s="190">
        <v>2.5353099389396137E-2</v>
      </c>
      <c r="CQ109" s="276" t="s">
        <v>601</v>
      </c>
      <c r="CR109" s="190">
        <v>6.8064507666882185E-2</v>
      </c>
      <c r="CS109" s="276" t="s">
        <v>601</v>
      </c>
      <c r="CT109" s="190">
        <v>2.3013762890654533E-2</v>
      </c>
      <c r="CU109" s="276" t="s">
        <v>601</v>
      </c>
      <c r="CV109" s="190">
        <v>5.9217927094794044E-2</v>
      </c>
      <c r="CW109" s="276" t="s">
        <v>601</v>
      </c>
      <c r="CX109" s="190">
        <v>0.1078502022229869</v>
      </c>
      <c r="CY109" s="276" t="s">
        <v>601</v>
      </c>
      <c r="CZ109" s="190">
        <v>1</v>
      </c>
      <c r="DA109" s="276" t="s">
        <v>601</v>
      </c>
      <c r="DB109" s="190">
        <v>0.66334386240504151</v>
      </c>
      <c r="DC109" s="276" t="s">
        <v>601</v>
      </c>
      <c r="DD109" s="252"/>
    </row>
    <row r="110" spans="1:108" s="120" customFormat="1" ht="12.75" customHeight="1" x14ac:dyDescent="0.25">
      <c r="A110" s="124" t="s">
        <v>264</v>
      </c>
      <c r="B110" s="82">
        <v>62.031999999999996</v>
      </c>
      <c r="C110" s="276" t="s">
        <v>601</v>
      </c>
      <c r="D110" s="82">
        <v>20.754000000000001</v>
      </c>
      <c r="E110" s="276" t="s">
        <v>601</v>
      </c>
      <c r="F110" s="82">
        <v>206.035</v>
      </c>
      <c r="G110" s="276" t="s">
        <v>601</v>
      </c>
      <c r="H110" s="82">
        <v>5.5549999999999997</v>
      </c>
      <c r="I110" s="276" t="s">
        <v>601</v>
      </c>
      <c r="J110" s="82">
        <v>51.052999999999997</v>
      </c>
      <c r="K110" s="276" t="s">
        <v>601</v>
      </c>
      <c r="L110" s="82">
        <v>31.843</v>
      </c>
      <c r="M110" s="276" t="s">
        <v>601</v>
      </c>
      <c r="N110" s="82">
        <v>29.481999999999999</v>
      </c>
      <c r="O110" s="276" t="s">
        <v>604</v>
      </c>
      <c r="P110" s="82">
        <v>24.164999999999999</v>
      </c>
      <c r="Q110" s="276" t="s">
        <v>601</v>
      </c>
      <c r="R110" s="82">
        <v>68.534000000000006</v>
      </c>
      <c r="S110" s="276" t="s">
        <v>601</v>
      </c>
      <c r="T110" s="82">
        <v>22.398</v>
      </c>
      <c r="U110" s="276" t="s">
        <v>601</v>
      </c>
      <c r="V110" s="82">
        <v>23.335999999999999</v>
      </c>
      <c r="W110" s="276" t="s">
        <v>601</v>
      </c>
      <c r="X110" s="82">
        <v>49.497999999999998</v>
      </c>
      <c r="Y110" s="276" t="s">
        <v>601</v>
      </c>
      <c r="Z110" s="82">
        <v>13.539</v>
      </c>
      <c r="AA110" s="276" t="s">
        <v>604</v>
      </c>
      <c r="AB110" s="82">
        <v>26.786000000000001</v>
      </c>
      <c r="AC110" s="276" t="s">
        <v>601</v>
      </c>
      <c r="AD110" s="82">
        <v>79.102999999999994</v>
      </c>
      <c r="AE110" s="276" t="s">
        <v>601</v>
      </c>
      <c r="AF110" s="82">
        <v>714.11199999999997</v>
      </c>
      <c r="AG110" s="276" t="s">
        <v>601</v>
      </c>
      <c r="AH110" s="82">
        <v>469.733</v>
      </c>
      <c r="AI110" s="276" t="s">
        <v>601</v>
      </c>
      <c r="AJ110" s="251"/>
      <c r="AK110" s="124" t="s">
        <v>264</v>
      </c>
      <c r="AL110" s="190">
        <v>0.40534662437698221</v>
      </c>
      <c r="AM110" s="268" t="s">
        <v>601</v>
      </c>
      <c r="AN110" s="190">
        <v>7.729042304697642E-2</v>
      </c>
      <c r="AO110" s="268" t="s">
        <v>601</v>
      </c>
      <c r="AP110" s="190">
        <v>5.9779952986682913E-2</v>
      </c>
      <c r="AQ110" s="276" t="s">
        <v>601</v>
      </c>
      <c r="AR110" s="190" t="s">
        <v>603</v>
      </c>
      <c r="AS110" s="268" t="s">
        <v>601</v>
      </c>
      <c r="AT110" s="190">
        <v>-9.8560960536770562E-2</v>
      </c>
      <c r="AU110" s="268" t="s">
        <v>601</v>
      </c>
      <c r="AV110" s="190">
        <v>0.30761333771353483</v>
      </c>
      <c r="AW110" s="276" t="s">
        <v>601</v>
      </c>
      <c r="AX110" s="190" t="s">
        <v>603</v>
      </c>
      <c r="AY110" s="268" t="s">
        <v>601</v>
      </c>
      <c r="AZ110" s="190" t="s">
        <v>603</v>
      </c>
      <c r="BA110" s="268" t="s">
        <v>601</v>
      </c>
      <c r="BB110" s="190">
        <v>4.5028285631509166E-2</v>
      </c>
      <c r="BC110" s="276" t="s">
        <v>601</v>
      </c>
      <c r="BD110" s="190">
        <v>0.13534063260340623</v>
      </c>
      <c r="BE110" s="268" t="s">
        <v>601</v>
      </c>
      <c r="BF110" s="190" t="s">
        <v>603</v>
      </c>
      <c r="BG110" s="268" t="s">
        <v>601</v>
      </c>
      <c r="BH110" s="190">
        <v>5.7739977775878241E-2</v>
      </c>
      <c r="BI110" s="276" t="s">
        <v>601</v>
      </c>
      <c r="BJ110" s="190" t="s">
        <v>603</v>
      </c>
      <c r="BK110" s="268" t="s">
        <v>601</v>
      </c>
      <c r="BL110" s="190">
        <v>-0.15841397511624977</v>
      </c>
      <c r="BM110" s="268" t="s">
        <v>601</v>
      </c>
      <c r="BN110" s="190">
        <v>0.37062706842479154</v>
      </c>
      <c r="BO110" s="276" t="s">
        <v>601</v>
      </c>
      <c r="BP110" s="190">
        <v>7.6479890017290317E-2</v>
      </c>
      <c r="BQ110" s="268" t="s">
        <v>601</v>
      </c>
      <c r="BR110" s="190">
        <v>9.4331402798421407E-2</v>
      </c>
      <c r="BS110" s="276" t="s">
        <v>601</v>
      </c>
      <c r="BT110" s="136"/>
      <c r="BU110" s="124" t="s">
        <v>264</v>
      </c>
      <c r="BV110" s="190">
        <v>8.6865925793152887E-2</v>
      </c>
      <c r="BW110" s="276" t="s">
        <v>601</v>
      </c>
      <c r="BX110" s="190">
        <v>2.9062668040867542E-2</v>
      </c>
      <c r="BY110" s="276" t="s">
        <v>601</v>
      </c>
      <c r="BZ110" s="190">
        <v>0.28851916786162396</v>
      </c>
      <c r="CA110" s="276" t="s">
        <v>601</v>
      </c>
      <c r="CB110" s="190">
        <v>7.7788918264922033E-3</v>
      </c>
      <c r="CC110" s="276" t="s">
        <v>601</v>
      </c>
      <c r="CD110" s="190">
        <v>7.1491586753898551E-2</v>
      </c>
      <c r="CE110" s="276" t="s">
        <v>601</v>
      </c>
      <c r="CF110" s="190">
        <v>4.4591044542032623E-2</v>
      </c>
      <c r="CG110" s="276" t="s">
        <v>601</v>
      </c>
      <c r="CH110" s="190">
        <v>4.1284840473203084E-2</v>
      </c>
      <c r="CI110" s="276" t="s">
        <v>604</v>
      </c>
      <c r="CJ110" s="190">
        <v>3.38392297006632E-2</v>
      </c>
      <c r="CK110" s="276" t="s">
        <v>601</v>
      </c>
      <c r="CL110" s="190">
        <v>9.5970940132640264E-2</v>
      </c>
      <c r="CM110" s="276" t="s">
        <v>601</v>
      </c>
      <c r="CN110" s="190">
        <v>3.1364827926151639E-2</v>
      </c>
      <c r="CO110" s="276" t="s">
        <v>601</v>
      </c>
      <c r="CP110" s="190">
        <v>3.2678347374081373E-2</v>
      </c>
      <c r="CQ110" s="276" t="s">
        <v>601</v>
      </c>
      <c r="CR110" s="190">
        <v>6.9314057178705868E-2</v>
      </c>
      <c r="CS110" s="276" t="s">
        <v>601</v>
      </c>
      <c r="CT110" s="190">
        <v>1.8959210880086036E-2</v>
      </c>
      <c r="CU110" s="276" t="s">
        <v>604</v>
      </c>
      <c r="CV110" s="190">
        <v>3.7509522315827215E-2</v>
      </c>
      <c r="CW110" s="276" t="s">
        <v>601</v>
      </c>
      <c r="CX110" s="190">
        <v>0.1107711395411364</v>
      </c>
      <c r="CY110" s="276" t="s">
        <v>601</v>
      </c>
      <c r="CZ110" s="190">
        <v>1</v>
      </c>
      <c r="DA110" s="276" t="s">
        <v>601</v>
      </c>
      <c r="DB110" s="190">
        <v>0.65778617359741898</v>
      </c>
      <c r="DC110" s="276" t="s">
        <v>601</v>
      </c>
      <c r="DD110" s="252"/>
    </row>
    <row r="111" spans="1:108" s="120" customFormat="1" ht="12.75" customHeight="1" x14ac:dyDescent="0.25">
      <c r="A111" s="124" t="s">
        <v>265</v>
      </c>
      <c r="B111" s="82">
        <v>93.3</v>
      </c>
      <c r="C111" s="276" t="s">
        <v>601</v>
      </c>
      <c r="D111" s="82">
        <v>26.125</v>
      </c>
      <c r="E111" s="276" t="s">
        <v>601</v>
      </c>
      <c r="F111" s="82">
        <v>276.90600000000001</v>
      </c>
      <c r="G111" s="276" t="s">
        <v>601</v>
      </c>
      <c r="H111" s="82">
        <v>10.923999999999999</v>
      </c>
      <c r="I111" s="276" t="s">
        <v>601</v>
      </c>
      <c r="J111" s="82">
        <v>66.98</v>
      </c>
      <c r="K111" s="276" t="s">
        <v>601</v>
      </c>
      <c r="L111" s="82">
        <v>17.126999999999999</v>
      </c>
      <c r="M111" s="276" t="s">
        <v>601</v>
      </c>
      <c r="N111" s="82">
        <v>62.698</v>
      </c>
      <c r="O111" s="276" t="s">
        <v>601</v>
      </c>
      <c r="P111" s="82">
        <v>26.763999999999999</v>
      </c>
      <c r="Q111" s="276" t="s">
        <v>601</v>
      </c>
      <c r="R111" s="82">
        <v>92.792000000000002</v>
      </c>
      <c r="S111" s="276" t="s">
        <v>601</v>
      </c>
      <c r="T111" s="82">
        <v>27.055</v>
      </c>
      <c r="U111" s="276" t="s">
        <v>601</v>
      </c>
      <c r="V111" s="82">
        <v>23.225000000000001</v>
      </c>
      <c r="W111" s="276" t="s">
        <v>601</v>
      </c>
      <c r="X111" s="82">
        <v>83.126000000000005</v>
      </c>
      <c r="Y111" s="276" t="s">
        <v>601</v>
      </c>
      <c r="Z111" s="82">
        <v>43.606999999999999</v>
      </c>
      <c r="AA111" s="276" t="s">
        <v>601</v>
      </c>
      <c r="AB111" s="82">
        <v>38.843000000000004</v>
      </c>
      <c r="AC111" s="276" t="s">
        <v>601</v>
      </c>
      <c r="AD111" s="82">
        <v>68.33</v>
      </c>
      <c r="AE111" s="276" t="s">
        <v>601</v>
      </c>
      <c r="AF111" s="82">
        <v>957.80100000000004</v>
      </c>
      <c r="AG111" s="276" t="s">
        <v>601</v>
      </c>
      <c r="AH111" s="82">
        <v>635.928</v>
      </c>
      <c r="AI111" s="276" t="s">
        <v>601</v>
      </c>
      <c r="AJ111" s="251"/>
      <c r="AK111" s="124" t="s">
        <v>265</v>
      </c>
      <c r="AL111" s="190">
        <v>0.17337827300852682</v>
      </c>
      <c r="AM111" s="268" t="s">
        <v>601</v>
      </c>
      <c r="AN111" s="190">
        <v>-5.937207460214592E-2</v>
      </c>
      <c r="AO111" s="268" t="s">
        <v>601</v>
      </c>
      <c r="AP111" s="190">
        <v>0.29125009326270235</v>
      </c>
      <c r="AQ111" s="276" t="s">
        <v>601</v>
      </c>
      <c r="AR111" s="190">
        <v>0.48021680216802165</v>
      </c>
      <c r="AS111" s="268" t="s">
        <v>601</v>
      </c>
      <c r="AT111" s="190">
        <v>-0.24304409737133556</v>
      </c>
      <c r="AU111" s="268" t="s">
        <v>601</v>
      </c>
      <c r="AV111" s="190">
        <v>-0.47513101038889405</v>
      </c>
      <c r="AW111" s="276" t="s">
        <v>601</v>
      </c>
      <c r="AX111" s="190">
        <v>0.32430719837783034</v>
      </c>
      <c r="AY111" s="268" t="s">
        <v>601</v>
      </c>
      <c r="AZ111" s="190" t="s">
        <v>603</v>
      </c>
      <c r="BA111" s="268" t="s">
        <v>601</v>
      </c>
      <c r="BB111" s="190">
        <v>7.4255018639005313E-2</v>
      </c>
      <c r="BC111" s="276" t="s">
        <v>601</v>
      </c>
      <c r="BD111" s="190">
        <v>0.26923437793206983</v>
      </c>
      <c r="BE111" s="268" t="s">
        <v>601</v>
      </c>
      <c r="BF111" s="190">
        <v>-0.19500190634640038</v>
      </c>
      <c r="BG111" s="268" t="s">
        <v>601</v>
      </c>
      <c r="BH111" s="190">
        <v>0.43543429459506144</v>
      </c>
      <c r="BI111" s="276" t="s">
        <v>601</v>
      </c>
      <c r="BJ111" s="190">
        <v>0.3545912027833002</v>
      </c>
      <c r="BK111" s="268" t="s">
        <v>601</v>
      </c>
      <c r="BL111" s="190">
        <v>-0.10421567270882336</v>
      </c>
      <c r="BM111" s="268" t="s">
        <v>601</v>
      </c>
      <c r="BN111" s="190">
        <v>0.1392320645559279</v>
      </c>
      <c r="BO111" s="276" t="s">
        <v>601</v>
      </c>
      <c r="BP111" s="190">
        <v>0.11199074928686614</v>
      </c>
      <c r="BQ111" s="268" t="s">
        <v>601</v>
      </c>
      <c r="BR111" s="190">
        <v>0.10294064085331484</v>
      </c>
      <c r="BS111" s="276" t="s">
        <v>601</v>
      </c>
      <c r="BT111" s="136"/>
      <c r="BU111" s="124" t="s">
        <v>265</v>
      </c>
      <c r="BV111" s="190">
        <v>9.7410631227154695E-2</v>
      </c>
      <c r="BW111" s="276" t="s">
        <v>601</v>
      </c>
      <c r="BX111" s="190">
        <v>2.7276020801815824E-2</v>
      </c>
      <c r="BY111" s="276" t="s">
        <v>601</v>
      </c>
      <c r="BZ111" s="190">
        <v>0.28910598339321009</v>
      </c>
      <c r="CA111" s="276" t="s">
        <v>601</v>
      </c>
      <c r="CB111" s="190">
        <v>1.1405291913455925E-2</v>
      </c>
      <c r="CC111" s="276" t="s">
        <v>601</v>
      </c>
      <c r="CD111" s="190">
        <v>6.9931019073899481E-2</v>
      </c>
      <c r="CE111" s="276" t="s">
        <v>601</v>
      </c>
      <c r="CF111" s="190">
        <v>1.7881585005653573E-2</v>
      </c>
      <c r="CG111" s="276" t="s">
        <v>601</v>
      </c>
      <c r="CH111" s="190">
        <v>6.5460361807932965E-2</v>
      </c>
      <c r="CI111" s="276" t="s">
        <v>601</v>
      </c>
      <c r="CJ111" s="190">
        <v>2.7943173999609522E-2</v>
      </c>
      <c r="CK111" s="276" t="s">
        <v>601</v>
      </c>
      <c r="CL111" s="190">
        <v>9.6880249655199771E-2</v>
      </c>
      <c r="CM111" s="276" t="s">
        <v>601</v>
      </c>
      <c r="CN111" s="190">
        <v>2.8246994939449842E-2</v>
      </c>
      <c r="CO111" s="276" t="s">
        <v>601</v>
      </c>
      <c r="CP111" s="190">
        <v>2.4248251985537705E-2</v>
      </c>
      <c r="CQ111" s="276" t="s">
        <v>601</v>
      </c>
      <c r="CR111" s="190">
        <v>8.6788382973081044E-2</v>
      </c>
      <c r="CS111" s="276" t="s">
        <v>601</v>
      </c>
      <c r="CT111" s="190">
        <v>4.5528246472910344E-2</v>
      </c>
      <c r="CU111" s="276" t="s">
        <v>601</v>
      </c>
      <c r="CV111" s="190">
        <v>4.0554353148514154E-2</v>
      </c>
      <c r="CW111" s="276" t="s">
        <v>601</v>
      </c>
      <c r="CX111" s="190">
        <v>7.1340497660787566E-2</v>
      </c>
      <c r="CY111" s="276" t="s">
        <v>601</v>
      </c>
      <c r="CZ111" s="190">
        <v>1</v>
      </c>
      <c r="DA111" s="276" t="s">
        <v>601</v>
      </c>
      <c r="DB111" s="190">
        <v>0.66394585096486636</v>
      </c>
      <c r="DC111" s="276" t="s">
        <v>601</v>
      </c>
      <c r="DD111" s="252"/>
    </row>
    <row r="112" spans="1:108" s="120" customFormat="1" ht="12.75" customHeight="1" x14ac:dyDescent="0.25">
      <c r="A112" s="124" t="s">
        <v>266</v>
      </c>
      <c r="B112" s="82">
        <v>95.933000000000007</v>
      </c>
      <c r="C112" s="276" t="s">
        <v>601</v>
      </c>
      <c r="D112" s="82">
        <v>35.368000000000002</v>
      </c>
      <c r="E112" s="276" t="s">
        <v>601</v>
      </c>
      <c r="F112" s="82">
        <v>334.56799999999998</v>
      </c>
      <c r="G112" s="276" t="s">
        <v>601</v>
      </c>
      <c r="H112" s="82">
        <v>13.782999999999999</v>
      </c>
      <c r="I112" s="276" t="s">
        <v>601</v>
      </c>
      <c r="J112" s="82">
        <v>93.138999999999996</v>
      </c>
      <c r="K112" s="276" t="s">
        <v>601</v>
      </c>
      <c r="L112" s="82">
        <v>50.886000000000003</v>
      </c>
      <c r="M112" s="276" t="s">
        <v>601</v>
      </c>
      <c r="N112" s="82">
        <v>73.010000000000005</v>
      </c>
      <c r="O112" s="276" t="s">
        <v>601</v>
      </c>
      <c r="P112" s="82">
        <v>28.283999999999999</v>
      </c>
      <c r="Q112" s="276" t="s">
        <v>601</v>
      </c>
      <c r="R112" s="82">
        <v>141.166</v>
      </c>
      <c r="S112" s="276" t="s">
        <v>601</v>
      </c>
      <c r="T112" s="82">
        <v>33.423000000000002</v>
      </c>
      <c r="U112" s="276" t="s">
        <v>601</v>
      </c>
      <c r="V112" s="82">
        <v>45.308</v>
      </c>
      <c r="W112" s="276" t="s">
        <v>601</v>
      </c>
      <c r="X112" s="82">
        <v>120.774</v>
      </c>
      <c r="Y112" s="276" t="s">
        <v>601</v>
      </c>
      <c r="Z112" s="82">
        <v>47.244</v>
      </c>
      <c r="AA112" s="276" t="s">
        <v>601</v>
      </c>
      <c r="AB112" s="82">
        <v>50.064999999999998</v>
      </c>
      <c r="AC112" s="276" t="s">
        <v>601</v>
      </c>
      <c r="AD112" s="82">
        <v>75.052000000000007</v>
      </c>
      <c r="AE112" s="276" t="s">
        <v>601</v>
      </c>
      <c r="AF112" s="82">
        <v>1238.001</v>
      </c>
      <c r="AG112" s="276" t="s">
        <v>601</v>
      </c>
      <c r="AH112" s="82">
        <v>824.07</v>
      </c>
      <c r="AI112" s="276" t="s">
        <v>601</v>
      </c>
      <c r="AJ112" s="251"/>
      <c r="AK112" s="124" t="s">
        <v>266</v>
      </c>
      <c r="AL112" s="190">
        <v>-9.1835961906204383E-2</v>
      </c>
      <c r="AM112" s="268" t="s">
        <v>601</v>
      </c>
      <c r="AN112" s="190">
        <v>-0.11840071788224736</v>
      </c>
      <c r="AO112" s="268" t="s">
        <v>601</v>
      </c>
      <c r="AP112" s="190">
        <v>2.4603869734851475E-2</v>
      </c>
      <c r="AQ112" s="276" t="s">
        <v>601</v>
      </c>
      <c r="AR112" s="190">
        <v>0.48236179823617975</v>
      </c>
      <c r="AS112" s="268" t="s">
        <v>601</v>
      </c>
      <c r="AT112" s="190">
        <v>-0.1821734014716471</v>
      </c>
      <c r="AU112" s="268" t="s">
        <v>601</v>
      </c>
      <c r="AV112" s="190">
        <v>0.46523078695038739</v>
      </c>
      <c r="AW112" s="276" t="s">
        <v>601</v>
      </c>
      <c r="AX112" s="190">
        <v>0.20187005119594392</v>
      </c>
      <c r="AY112" s="268" t="s">
        <v>601</v>
      </c>
      <c r="AZ112" s="190">
        <v>-0.11775164540378673</v>
      </c>
      <c r="BA112" s="268" t="s">
        <v>601</v>
      </c>
      <c r="BB112" s="190">
        <v>2.4649778616534706E-2</v>
      </c>
      <c r="BC112" s="276" t="s">
        <v>601</v>
      </c>
      <c r="BD112" s="190">
        <v>0.33302755952618357</v>
      </c>
      <c r="BE112" s="268" t="s">
        <v>601</v>
      </c>
      <c r="BF112" s="190">
        <v>-0.13664513424417385</v>
      </c>
      <c r="BG112" s="268" t="s">
        <v>601</v>
      </c>
      <c r="BH112" s="190">
        <v>0.17066503823897175</v>
      </c>
      <c r="BI112" s="276" t="s">
        <v>601</v>
      </c>
      <c r="BJ112" s="190">
        <v>-1.675373056671314E-2</v>
      </c>
      <c r="BK112" s="268" t="s">
        <v>601</v>
      </c>
      <c r="BL112" s="190">
        <v>-0.22361789563464374</v>
      </c>
      <c r="BM112" s="268" t="s">
        <v>601</v>
      </c>
      <c r="BN112" s="190">
        <v>-5.2486480754955281E-3</v>
      </c>
      <c r="BO112" s="276" t="s">
        <v>601</v>
      </c>
      <c r="BP112" s="190">
        <v>6.9338482410392721E-3</v>
      </c>
      <c r="BQ112" s="268" t="s">
        <v>601</v>
      </c>
      <c r="BR112" s="190">
        <v>5.677200159137339E-3</v>
      </c>
      <c r="BS112" s="276" t="s">
        <v>601</v>
      </c>
      <c r="BT112" s="136"/>
      <c r="BU112" s="124" t="s">
        <v>266</v>
      </c>
      <c r="BV112" s="190">
        <v>7.749024435359908E-2</v>
      </c>
      <c r="BW112" s="276" t="s">
        <v>601</v>
      </c>
      <c r="BX112" s="190">
        <v>2.8568636051182515E-2</v>
      </c>
      <c r="BY112" s="276" t="s">
        <v>601</v>
      </c>
      <c r="BZ112" s="190">
        <v>0.27024857007385295</v>
      </c>
      <c r="CA112" s="276" t="s">
        <v>601</v>
      </c>
      <c r="CB112" s="190">
        <v>1.1133270490088457E-2</v>
      </c>
      <c r="CC112" s="276" t="s">
        <v>601</v>
      </c>
      <c r="CD112" s="190">
        <v>7.5233380263828545E-2</v>
      </c>
      <c r="CE112" s="276" t="s">
        <v>601</v>
      </c>
      <c r="CF112" s="190">
        <v>4.1103359367237996E-2</v>
      </c>
      <c r="CG112" s="276" t="s">
        <v>601</v>
      </c>
      <c r="CH112" s="190">
        <v>5.8974104221240539E-2</v>
      </c>
      <c r="CI112" s="276" t="s">
        <v>601</v>
      </c>
      <c r="CJ112" s="190">
        <v>2.2846508201528108E-2</v>
      </c>
      <c r="CK112" s="276" t="s">
        <v>601</v>
      </c>
      <c r="CL112" s="190">
        <v>0.11402737154493413</v>
      </c>
      <c r="CM112" s="276" t="s">
        <v>601</v>
      </c>
      <c r="CN112" s="190">
        <v>2.6997554929277121E-2</v>
      </c>
      <c r="CO112" s="276" t="s">
        <v>601</v>
      </c>
      <c r="CP112" s="190">
        <v>3.6597708725598768E-2</v>
      </c>
      <c r="CQ112" s="276" t="s">
        <v>601</v>
      </c>
      <c r="CR112" s="190">
        <v>9.7555656255528062E-2</v>
      </c>
      <c r="CS112" s="276" t="s">
        <v>601</v>
      </c>
      <c r="CT112" s="190">
        <v>3.8161520063392518E-2</v>
      </c>
      <c r="CU112" s="276" t="s">
        <v>601</v>
      </c>
      <c r="CV112" s="190">
        <v>4.0440193505497976E-2</v>
      </c>
      <c r="CW112" s="276" t="s">
        <v>601</v>
      </c>
      <c r="CX112" s="190">
        <v>6.0623537460793658E-2</v>
      </c>
      <c r="CY112" s="276" t="s">
        <v>601</v>
      </c>
      <c r="CZ112" s="190">
        <v>1</v>
      </c>
      <c r="DA112" s="276" t="s">
        <v>601</v>
      </c>
      <c r="DB112" s="190">
        <v>0.66564566587587581</v>
      </c>
      <c r="DC112" s="276" t="s">
        <v>601</v>
      </c>
      <c r="DD112" s="252"/>
    </row>
    <row r="113" spans="1:108" s="120" customFormat="1" ht="12.75" customHeight="1" x14ac:dyDescent="0.25">
      <c r="A113" s="124" t="s">
        <v>267</v>
      </c>
      <c r="B113" s="82">
        <v>146.53</v>
      </c>
      <c r="C113" s="276" t="s">
        <v>601</v>
      </c>
      <c r="D113" s="82">
        <v>51.89</v>
      </c>
      <c r="E113" s="276" t="s">
        <v>601</v>
      </c>
      <c r="F113" s="82">
        <v>347.44499999999999</v>
      </c>
      <c r="G113" s="276" t="s">
        <v>601</v>
      </c>
      <c r="H113" s="82" t="s">
        <v>602</v>
      </c>
      <c r="I113" s="276" t="s">
        <v>601</v>
      </c>
      <c r="J113" s="82">
        <v>99.024000000000001</v>
      </c>
      <c r="K113" s="276" t="s">
        <v>601</v>
      </c>
      <c r="L113" s="82">
        <v>63.938000000000002</v>
      </c>
      <c r="M113" s="276" t="s">
        <v>601</v>
      </c>
      <c r="N113" s="82">
        <v>70.98</v>
      </c>
      <c r="O113" s="276" t="s">
        <v>601</v>
      </c>
      <c r="P113" s="82">
        <v>25.349</v>
      </c>
      <c r="Q113" s="276" t="s">
        <v>601</v>
      </c>
      <c r="R113" s="82">
        <v>197.11099999999999</v>
      </c>
      <c r="S113" s="276" t="s">
        <v>601</v>
      </c>
      <c r="T113" s="82">
        <v>66.936000000000007</v>
      </c>
      <c r="U113" s="276" t="s">
        <v>601</v>
      </c>
      <c r="V113" s="82">
        <v>44.817</v>
      </c>
      <c r="W113" s="276" t="s">
        <v>601</v>
      </c>
      <c r="X113" s="82">
        <v>103.491</v>
      </c>
      <c r="Y113" s="276" t="s">
        <v>601</v>
      </c>
      <c r="Z113" s="82">
        <v>62.209000000000003</v>
      </c>
      <c r="AA113" s="276" t="s">
        <v>601</v>
      </c>
      <c r="AB113" s="82">
        <v>78.760999999999996</v>
      </c>
      <c r="AC113" s="276" t="s">
        <v>601</v>
      </c>
      <c r="AD113" s="82">
        <v>103.20399999999999</v>
      </c>
      <c r="AE113" s="276" t="s">
        <v>601</v>
      </c>
      <c r="AF113" s="82">
        <v>1487.5509999999999</v>
      </c>
      <c r="AG113" s="276" t="s">
        <v>601</v>
      </c>
      <c r="AH113" s="82">
        <v>976.91800000000001</v>
      </c>
      <c r="AI113" s="276" t="s">
        <v>601</v>
      </c>
      <c r="AJ113" s="251"/>
      <c r="AK113" s="124" t="s">
        <v>267</v>
      </c>
      <c r="AL113" s="190">
        <v>0.64829354991113419</v>
      </c>
      <c r="AM113" s="268" t="s">
        <v>601</v>
      </c>
      <c r="AN113" s="190">
        <v>0.33630346887795826</v>
      </c>
      <c r="AO113" s="268" t="s">
        <v>601</v>
      </c>
      <c r="AP113" s="190">
        <v>-2.1138430873597065E-3</v>
      </c>
      <c r="AQ113" s="276" t="s">
        <v>601</v>
      </c>
      <c r="AR113" s="190" t="s">
        <v>603</v>
      </c>
      <c r="AS113" s="268" t="s">
        <v>601</v>
      </c>
      <c r="AT113" s="190">
        <v>-0.12583974081692101</v>
      </c>
      <c r="AU113" s="268" t="s">
        <v>601</v>
      </c>
      <c r="AV113" s="190">
        <v>-0.22788585781738693</v>
      </c>
      <c r="AW113" s="276" t="s">
        <v>601</v>
      </c>
      <c r="AX113" s="190">
        <v>0.13764585203231183</v>
      </c>
      <c r="AY113" s="268" t="s">
        <v>601</v>
      </c>
      <c r="AZ113" s="190" t="s">
        <v>603</v>
      </c>
      <c r="BA113" s="268" t="s">
        <v>601</v>
      </c>
      <c r="BB113" s="190">
        <v>7.95338163854339E-2</v>
      </c>
      <c r="BC113" s="276" t="s">
        <v>601</v>
      </c>
      <c r="BD113" s="190">
        <v>0.30678224200538839</v>
      </c>
      <c r="BE113" s="268" t="s">
        <v>601</v>
      </c>
      <c r="BF113" s="190">
        <v>0.35096762524868874</v>
      </c>
      <c r="BG113" s="268" t="s">
        <v>601</v>
      </c>
      <c r="BH113" s="190">
        <v>-6.2615484946197578E-2</v>
      </c>
      <c r="BI113" s="276" t="s">
        <v>601</v>
      </c>
      <c r="BJ113" s="190">
        <v>-9.321613900064131E-2</v>
      </c>
      <c r="BK113" s="268" t="s">
        <v>601</v>
      </c>
      <c r="BL113" s="190">
        <v>0.22358588761670983</v>
      </c>
      <c r="BM113" s="268" t="s">
        <v>601</v>
      </c>
      <c r="BN113" s="190">
        <v>-3.1339459185493301E-2</v>
      </c>
      <c r="BO113" s="276" t="s">
        <v>601</v>
      </c>
      <c r="BP113" s="190">
        <v>6.3153057344688485E-2</v>
      </c>
      <c r="BQ113" s="268" t="s">
        <v>601</v>
      </c>
      <c r="BR113" s="190">
        <v>6.5365728113729982E-2</v>
      </c>
      <c r="BS113" s="276" t="s">
        <v>601</v>
      </c>
      <c r="BT113" s="136"/>
      <c r="BU113" s="124" t="s">
        <v>267</v>
      </c>
      <c r="BV113" s="190">
        <v>9.8504185738841898E-2</v>
      </c>
      <c r="BW113" s="276" t="s">
        <v>601</v>
      </c>
      <c r="BX113" s="190">
        <v>3.4882837630440908E-2</v>
      </c>
      <c r="BY113" s="276" t="s">
        <v>601</v>
      </c>
      <c r="BZ113" s="190">
        <v>0.23356846252666297</v>
      </c>
      <c r="CA113" s="276" t="s">
        <v>601</v>
      </c>
      <c r="CB113" s="190" t="s">
        <v>603</v>
      </c>
      <c r="CC113" s="276" t="s">
        <v>601</v>
      </c>
      <c r="CD113" s="190">
        <v>6.6568473954842555E-2</v>
      </c>
      <c r="CE113" s="276" t="s">
        <v>601</v>
      </c>
      <c r="CF113" s="190">
        <v>4.2982055741282152E-2</v>
      </c>
      <c r="CG113" s="276" t="s">
        <v>601</v>
      </c>
      <c r="CH113" s="190">
        <v>4.7716011081300747E-2</v>
      </c>
      <c r="CI113" s="276" t="s">
        <v>601</v>
      </c>
      <c r="CJ113" s="190">
        <v>1.7040760283176845E-2</v>
      </c>
      <c r="CK113" s="276" t="s">
        <v>601</v>
      </c>
      <c r="CL113" s="190">
        <v>0.13250705353967696</v>
      </c>
      <c r="CM113" s="276" t="s">
        <v>601</v>
      </c>
      <c r="CN113" s="190">
        <v>4.4997448826964596E-2</v>
      </c>
      <c r="CO113" s="276" t="s">
        <v>601</v>
      </c>
      <c r="CP113" s="190">
        <v>3.0128042668789174E-2</v>
      </c>
      <c r="CQ113" s="276" t="s">
        <v>601</v>
      </c>
      <c r="CR113" s="190">
        <v>6.9571396207592215E-2</v>
      </c>
      <c r="CS113" s="276" t="s">
        <v>601</v>
      </c>
      <c r="CT113" s="190">
        <v>4.1819742650840208E-2</v>
      </c>
      <c r="CU113" s="276" t="s">
        <v>601</v>
      </c>
      <c r="CV113" s="190">
        <v>5.2946756111219045E-2</v>
      </c>
      <c r="CW113" s="276" t="s">
        <v>601</v>
      </c>
      <c r="CX113" s="190">
        <v>6.9378461646020878E-2</v>
      </c>
      <c r="CY113" s="276" t="s">
        <v>601</v>
      </c>
      <c r="CZ113" s="190">
        <v>1</v>
      </c>
      <c r="DA113" s="276" t="s">
        <v>601</v>
      </c>
      <c r="DB113" s="190">
        <v>0.65672908021304821</v>
      </c>
      <c r="DC113" s="276" t="s">
        <v>601</v>
      </c>
      <c r="DD113" s="252"/>
    </row>
    <row r="114" spans="1:108" s="120" customFormat="1" ht="12.75" customHeight="1" x14ac:dyDescent="0.25">
      <c r="A114" s="124" t="s">
        <v>268</v>
      </c>
      <c r="B114" s="82">
        <v>123.005</v>
      </c>
      <c r="C114" s="276" t="s">
        <v>601</v>
      </c>
      <c r="D114" s="82" t="s">
        <v>602</v>
      </c>
      <c r="E114" s="276" t="s">
        <v>601</v>
      </c>
      <c r="F114" s="82">
        <v>329.54700000000003</v>
      </c>
      <c r="G114" s="276" t="s">
        <v>601</v>
      </c>
      <c r="H114" s="82">
        <v>30.917999999999999</v>
      </c>
      <c r="I114" s="276" t="s">
        <v>601</v>
      </c>
      <c r="J114" s="82">
        <v>118.41500000000001</v>
      </c>
      <c r="K114" s="276" t="s">
        <v>601</v>
      </c>
      <c r="L114" s="82">
        <v>74.894999999999996</v>
      </c>
      <c r="M114" s="276" t="s">
        <v>601</v>
      </c>
      <c r="N114" s="82">
        <v>83.427000000000007</v>
      </c>
      <c r="O114" s="276" t="s">
        <v>601</v>
      </c>
      <c r="P114" s="82" t="s">
        <v>602</v>
      </c>
      <c r="Q114" s="276" t="s">
        <v>601</v>
      </c>
      <c r="R114" s="82">
        <v>196.12799999999999</v>
      </c>
      <c r="S114" s="276" t="s">
        <v>601</v>
      </c>
      <c r="T114" s="82">
        <v>166.69499999999999</v>
      </c>
      <c r="U114" s="276" t="s">
        <v>601</v>
      </c>
      <c r="V114" s="82">
        <v>38.496000000000002</v>
      </c>
      <c r="W114" s="276" t="s">
        <v>604</v>
      </c>
      <c r="X114" s="82">
        <v>122.49299999999999</v>
      </c>
      <c r="Y114" s="276" t="s">
        <v>601</v>
      </c>
      <c r="Z114" s="82">
        <v>101.1</v>
      </c>
      <c r="AA114" s="276" t="s">
        <v>601</v>
      </c>
      <c r="AB114" s="82">
        <v>53.063000000000002</v>
      </c>
      <c r="AC114" s="276" t="s">
        <v>601</v>
      </c>
      <c r="AD114" s="82">
        <v>128.59100000000001</v>
      </c>
      <c r="AE114" s="276" t="s">
        <v>601</v>
      </c>
      <c r="AF114" s="82">
        <v>1637.9390000000001</v>
      </c>
      <c r="AG114" s="276" t="s">
        <v>601</v>
      </c>
      <c r="AH114" s="82">
        <v>975.803</v>
      </c>
      <c r="AI114" s="276" t="s">
        <v>601</v>
      </c>
      <c r="AJ114" s="251"/>
      <c r="AK114" s="124" t="s">
        <v>268</v>
      </c>
      <c r="AL114" s="190">
        <v>-2.214007472772089E-2</v>
      </c>
      <c r="AM114" s="268" t="s">
        <v>601</v>
      </c>
      <c r="AN114" s="190" t="s">
        <v>603</v>
      </c>
      <c r="AO114" s="268" t="s">
        <v>601</v>
      </c>
      <c r="AP114" s="190">
        <v>-4.1077913310675437E-2</v>
      </c>
      <c r="AQ114" s="276" t="s">
        <v>601</v>
      </c>
      <c r="AR114" s="190">
        <v>5.5365920262151827E-2</v>
      </c>
      <c r="AS114" s="268" t="s">
        <v>601</v>
      </c>
      <c r="AT114" s="190">
        <v>4.7632950252585578E-2</v>
      </c>
      <c r="AU114" s="268" t="s">
        <v>601</v>
      </c>
      <c r="AV114" s="190">
        <v>-2.1875408123285846E-2</v>
      </c>
      <c r="AW114" s="276" t="s">
        <v>601</v>
      </c>
      <c r="AX114" s="190">
        <v>0.30432131578124516</v>
      </c>
      <c r="AY114" s="268" t="s">
        <v>601</v>
      </c>
      <c r="AZ114" s="190" t="s">
        <v>603</v>
      </c>
      <c r="BA114" s="268" t="s">
        <v>601</v>
      </c>
      <c r="BB114" s="190">
        <v>4.1223594867357105E-2</v>
      </c>
      <c r="BC114" s="276" t="s">
        <v>601</v>
      </c>
      <c r="BD114" s="190">
        <v>0.36558012271747936</v>
      </c>
      <c r="BE114" s="268" t="s">
        <v>601</v>
      </c>
      <c r="BF114" s="190" t="s">
        <v>603</v>
      </c>
      <c r="BG114" s="268" t="s">
        <v>601</v>
      </c>
      <c r="BH114" s="190">
        <v>4.675189280648074E-2</v>
      </c>
      <c r="BI114" s="276" t="s">
        <v>601</v>
      </c>
      <c r="BJ114" s="190">
        <v>0.37112633077914148</v>
      </c>
      <c r="BK114" s="268" t="s">
        <v>601</v>
      </c>
      <c r="BL114" s="190">
        <v>-3.7929471489438829E-2</v>
      </c>
      <c r="BM114" s="268" t="s">
        <v>601</v>
      </c>
      <c r="BN114" s="190">
        <v>0.16502681742407771</v>
      </c>
      <c r="BO114" s="276" t="s">
        <v>601</v>
      </c>
      <c r="BP114" s="190">
        <v>6.8527243240563279E-2</v>
      </c>
      <c r="BQ114" s="268" t="s">
        <v>601</v>
      </c>
      <c r="BR114" s="190">
        <v>1.6046572649501455E-2</v>
      </c>
      <c r="BS114" s="276" t="s">
        <v>601</v>
      </c>
      <c r="BT114" s="136"/>
      <c r="BU114" s="124" t="s">
        <v>268</v>
      </c>
      <c r="BV114" s="190">
        <v>7.509742426305252E-2</v>
      </c>
      <c r="BW114" s="276" t="s">
        <v>601</v>
      </c>
      <c r="BX114" s="190" t="s">
        <v>603</v>
      </c>
      <c r="BY114" s="276" t="s">
        <v>601</v>
      </c>
      <c r="BZ114" s="190">
        <v>0.20119613734088998</v>
      </c>
      <c r="CA114" s="276" t="s">
        <v>601</v>
      </c>
      <c r="CB114" s="190">
        <v>1.8876160833828363E-2</v>
      </c>
      <c r="CC114" s="276" t="s">
        <v>601</v>
      </c>
      <c r="CD114" s="190">
        <v>7.2295122101616732E-2</v>
      </c>
      <c r="CE114" s="276" t="s">
        <v>601</v>
      </c>
      <c r="CF114" s="190">
        <v>4.5725146052447617E-2</v>
      </c>
      <c r="CG114" s="276" t="s">
        <v>601</v>
      </c>
      <c r="CH114" s="190">
        <v>5.093413124664594E-2</v>
      </c>
      <c r="CI114" s="276" t="s">
        <v>601</v>
      </c>
      <c r="CJ114" s="190" t="s">
        <v>603</v>
      </c>
      <c r="CK114" s="276" t="s">
        <v>601</v>
      </c>
      <c r="CL114" s="190">
        <v>0.11974072294511577</v>
      </c>
      <c r="CM114" s="276" t="s">
        <v>601</v>
      </c>
      <c r="CN114" s="190">
        <v>0.1017711892811637</v>
      </c>
      <c r="CO114" s="276" t="s">
        <v>601</v>
      </c>
      <c r="CP114" s="190">
        <v>2.3502706755257674E-2</v>
      </c>
      <c r="CQ114" s="276" t="s">
        <v>604</v>
      </c>
      <c r="CR114" s="190">
        <v>7.4784836309532893E-2</v>
      </c>
      <c r="CS114" s="276" t="s">
        <v>601</v>
      </c>
      <c r="CT114" s="190">
        <v>6.1723910353193856E-2</v>
      </c>
      <c r="CU114" s="276" t="s">
        <v>601</v>
      </c>
      <c r="CV114" s="190">
        <v>3.2396200346899363E-2</v>
      </c>
      <c r="CW114" s="276" t="s">
        <v>601</v>
      </c>
      <c r="CX114" s="190">
        <v>7.8507807677819508E-2</v>
      </c>
      <c r="CY114" s="276" t="s">
        <v>601</v>
      </c>
      <c r="CZ114" s="190">
        <v>1</v>
      </c>
      <c r="DA114" s="276" t="s">
        <v>601</v>
      </c>
      <c r="DB114" s="190">
        <v>0.59575051329750373</v>
      </c>
      <c r="DC114" s="276" t="s">
        <v>601</v>
      </c>
      <c r="DD114" s="252"/>
    </row>
    <row r="115" spans="1:108" s="120" customFormat="1" ht="12.75" customHeight="1" x14ac:dyDescent="0.25">
      <c r="A115" s="124" t="s">
        <v>269</v>
      </c>
      <c r="B115" s="82">
        <v>135.072</v>
      </c>
      <c r="C115" s="276" t="s">
        <v>601</v>
      </c>
      <c r="D115" s="82">
        <v>122.154</v>
      </c>
      <c r="E115" s="276" t="s">
        <v>601</v>
      </c>
      <c r="F115" s="82">
        <v>549.01900000000001</v>
      </c>
      <c r="G115" s="276" t="s">
        <v>601</v>
      </c>
      <c r="H115" s="82">
        <v>33.529000000000003</v>
      </c>
      <c r="I115" s="276" t="s">
        <v>601</v>
      </c>
      <c r="J115" s="82">
        <v>126.066</v>
      </c>
      <c r="K115" s="276" t="s">
        <v>601</v>
      </c>
      <c r="L115" s="82">
        <v>166.739</v>
      </c>
      <c r="M115" s="276" t="s">
        <v>601</v>
      </c>
      <c r="N115" s="82">
        <v>108.004</v>
      </c>
      <c r="O115" s="276" t="s">
        <v>601</v>
      </c>
      <c r="P115" s="82">
        <v>9.9480000000000004</v>
      </c>
      <c r="Q115" s="276" t="s">
        <v>604</v>
      </c>
      <c r="R115" s="82">
        <v>203.07300000000001</v>
      </c>
      <c r="S115" s="276" t="s">
        <v>601</v>
      </c>
      <c r="T115" s="82">
        <v>161.101</v>
      </c>
      <c r="U115" s="276" t="s">
        <v>601</v>
      </c>
      <c r="V115" s="82">
        <v>54.917999999999999</v>
      </c>
      <c r="W115" s="276" t="s">
        <v>601</v>
      </c>
      <c r="X115" s="82">
        <v>147.13</v>
      </c>
      <c r="Y115" s="276" t="s">
        <v>601</v>
      </c>
      <c r="Z115" s="82">
        <v>96.504999999999995</v>
      </c>
      <c r="AA115" s="276" t="s">
        <v>601</v>
      </c>
      <c r="AB115" s="82">
        <v>73.948999999999998</v>
      </c>
      <c r="AC115" s="276" t="s">
        <v>601</v>
      </c>
      <c r="AD115" s="82">
        <v>110.21599999999999</v>
      </c>
      <c r="AE115" s="276" t="s">
        <v>601</v>
      </c>
      <c r="AF115" s="82">
        <v>2097.424</v>
      </c>
      <c r="AG115" s="276" t="s">
        <v>601</v>
      </c>
      <c r="AH115" s="82">
        <v>1410.127</v>
      </c>
      <c r="AI115" s="276" t="s">
        <v>601</v>
      </c>
      <c r="AJ115" s="251"/>
      <c r="AK115" s="124" t="s">
        <v>269</v>
      </c>
      <c r="AL115" s="190">
        <v>-8.6950349815797467E-2</v>
      </c>
      <c r="AM115" s="268" t="s">
        <v>601</v>
      </c>
      <c r="AN115" s="190">
        <v>2.4085981841198433E-2</v>
      </c>
      <c r="AO115" s="268" t="s">
        <v>601</v>
      </c>
      <c r="AP115" s="190">
        <v>1.4085885853714356E-2</v>
      </c>
      <c r="AQ115" s="276" t="s">
        <v>601</v>
      </c>
      <c r="AR115" s="190">
        <v>2.7110648204877012E-2</v>
      </c>
      <c r="AS115" s="268" t="s">
        <v>601</v>
      </c>
      <c r="AT115" s="190">
        <v>-7.6967007863638359E-2</v>
      </c>
      <c r="AU115" s="268" t="s">
        <v>601</v>
      </c>
      <c r="AV115" s="190">
        <v>4.9385746293079631E-2</v>
      </c>
      <c r="AW115" s="276" t="s">
        <v>601</v>
      </c>
      <c r="AX115" s="190">
        <v>0.13576040549351182</v>
      </c>
      <c r="AY115" s="268" t="s">
        <v>601</v>
      </c>
      <c r="AZ115" s="190" t="s">
        <v>603</v>
      </c>
      <c r="BA115" s="268" t="s">
        <v>601</v>
      </c>
      <c r="BB115" s="190">
        <v>-5.7232789077116646E-2</v>
      </c>
      <c r="BC115" s="276" t="s">
        <v>601</v>
      </c>
      <c r="BD115" s="190">
        <v>0.26469780111945868</v>
      </c>
      <c r="BE115" s="268" t="s">
        <v>601</v>
      </c>
      <c r="BF115" s="190">
        <v>-5.2239192337561496E-2</v>
      </c>
      <c r="BG115" s="268" t="s">
        <v>601</v>
      </c>
      <c r="BH115" s="190">
        <v>0.1705784071922985</v>
      </c>
      <c r="BI115" s="276" t="s">
        <v>601</v>
      </c>
      <c r="BJ115" s="190">
        <v>4.2193135920862185E-2</v>
      </c>
      <c r="BK115" s="268" t="s">
        <v>601</v>
      </c>
      <c r="BL115" s="190">
        <v>5.4681594523283229E-2</v>
      </c>
      <c r="BM115" s="268" t="s">
        <v>601</v>
      </c>
      <c r="BN115" s="190">
        <v>5.8751200768491836E-2</v>
      </c>
      <c r="BO115" s="276" t="s">
        <v>601</v>
      </c>
      <c r="BP115" s="190">
        <v>2.8466129997925832E-2</v>
      </c>
      <c r="BQ115" s="268" t="s">
        <v>601</v>
      </c>
      <c r="BR115" s="190">
        <v>-3.1437026270806617E-3</v>
      </c>
      <c r="BS115" s="276" t="s">
        <v>601</v>
      </c>
      <c r="BT115" s="136"/>
      <c r="BU115" s="124" t="s">
        <v>269</v>
      </c>
      <c r="BV115" s="190">
        <v>6.4398996101884987E-2</v>
      </c>
      <c r="BW115" s="276" t="s">
        <v>601</v>
      </c>
      <c r="BX115" s="190">
        <v>5.8240012510584409E-2</v>
      </c>
      <c r="BY115" s="276" t="s">
        <v>601</v>
      </c>
      <c r="BZ115" s="190">
        <v>0.2617587097315564</v>
      </c>
      <c r="CA115" s="276" t="s">
        <v>601</v>
      </c>
      <c r="CB115" s="190">
        <v>1.5985799723851737E-2</v>
      </c>
      <c r="CC115" s="276" t="s">
        <v>601</v>
      </c>
      <c r="CD115" s="190">
        <v>6.0105157564707946E-2</v>
      </c>
      <c r="CE115" s="276" t="s">
        <v>601</v>
      </c>
      <c r="CF115" s="190">
        <v>7.9497040178809819E-2</v>
      </c>
      <c r="CG115" s="276" t="s">
        <v>601</v>
      </c>
      <c r="CH115" s="190">
        <v>5.1493641724324697E-2</v>
      </c>
      <c r="CI115" s="276" t="s">
        <v>601</v>
      </c>
      <c r="CJ115" s="190">
        <v>4.7429608891669025E-3</v>
      </c>
      <c r="CK115" s="276" t="s">
        <v>604</v>
      </c>
      <c r="CL115" s="190">
        <v>9.682019467689891E-2</v>
      </c>
      <c r="CM115" s="276" t="s">
        <v>601</v>
      </c>
      <c r="CN115" s="190">
        <v>7.6808980921358766E-2</v>
      </c>
      <c r="CO115" s="276" t="s">
        <v>601</v>
      </c>
      <c r="CP115" s="190">
        <v>2.618354705581704E-2</v>
      </c>
      <c r="CQ115" s="276" t="s">
        <v>601</v>
      </c>
      <c r="CR115" s="190">
        <v>7.0147952917483547E-2</v>
      </c>
      <c r="CS115" s="276" t="s">
        <v>601</v>
      </c>
      <c r="CT115" s="190">
        <v>4.6011202312932431E-2</v>
      </c>
      <c r="CU115" s="276" t="s">
        <v>601</v>
      </c>
      <c r="CV115" s="190">
        <v>3.5257058181845921E-2</v>
      </c>
      <c r="CW115" s="276" t="s">
        <v>601</v>
      </c>
      <c r="CX115" s="190">
        <v>5.2548268733455895E-2</v>
      </c>
      <c r="CY115" s="276" t="s">
        <v>601</v>
      </c>
      <c r="CZ115" s="190">
        <v>1</v>
      </c>
      <c r="DA115" s="276" t="s">
        <v>601</v>
      </c>
      <c r="DB115" s="190">
        <v>0.67231375248876712</v>
      </c>
      <c r="DC115" s="276" t="s">
        <v>601</v>
      </c>
      <c r="DD115" s="252"/>
    </row>
    <row r="116" spans="1:108" s="120" customFormat="1" ht="12.75" customHeight="1" x14ac:dyDescent="0.25">
      <c r="A116" s="124" t="s">
        <v>270</v>
      </c>
      <c r="B116" s="82">
        <v>148.251</v>
      </c>
      <c r="C116" s="276" t="s">
        <v>601</v>
      </c>
      <c r="D116" s="82">
        <v>84.778000000000006</v>
      </c>
      <c r="E116" s="276" t="s">
        <v>601</v>
      </c>
      <c r="F116" s="82">
        <v>749.69899999999996</v>
      </c>
      <c r="G116" s="276" t="s">
        <v>601</v>
      </c>
      <c r="H116" s="82">
        <v>22.35</v>
      </c>
      <c r="I116" s="276" t="s">
        <v>604</v>
      </c>
      <c r="J116" s="82">
        <v>152.881</v>
      </c>
      <c r="K116" s="276" t="s">
        <v>601</v>
      </c>
      <c r="L116" s="82">
        <v>100.074</v>
      </c>
      <c r="M116" s="276" t="s">
        <v>601</v>
      </c>
      <c r="N116" s="82">
        <v>63.137</v>
      </c>
      <c r="O116" s="276" t="s">
        <v>601</v>
      </c>
      <c r="P116" s="82">
        <v>16.173999999999999</v>
      </c>
      <c r="Q116" s="276" t="s">
        <v>604</v>
      </c>
      <c r="R116" s="82">
        <v>261.85399999999998</v>
      </c>
      <c r="S116" s="276" t="s">
        <v>601</v>
      </c>
      <c r="T116" s="82">
        <v>190.36500000000001</v>
      </c>
      <c r="U116" s="276" t="s">
        <v>601</v>
      </c>
      <c r="V116" s="82">
        <v>34.999000000000002</v>
      </c>
      <c r="W116" s="276" t="s">
        <v>601</v>
      </c>
      <c r="X116" s="82">
        <v>165.749</v>
      </c>
      <c r="Y116" s="276" t="s">
        <v>601</v>
      </c>
      <c r="Z116" s="82">
        <v>45.691000000000003</v>
      </c>
      <c r="AA116" s="276" t="s">
        <v>601</v>
      </c>
      <c r="AB116" s="82">
        <v>62.917000000000002</v>
      </c>
      <c r="AC116" s="276" t="s">
        <v>601</v>
      </c>
      <c r="AD116" s="82">
        <v>145.16300000000001</v>
      </c>
      <c r="AE116" s="276" t="s">
        <v>601</v>
      </c>
      <c r="AF116" s="82">
        <v>2244.0819999999999</v>
      </c>
      <c r="AG116" s="276" t="s">
        <v>601</v>
      </c>
      <c r="AH116" s="82">
        <v>1560.674</v>
      </c>
      <c r="AI116" s="276" t="s">
        <v>601</v>
      </c>
      <c r="AJ116" s="251"/>
      <c r="AK116" s="124" t="s">
        <v>270</v>
      </c>
      <c r="AL116" s="190">
        <v>4.4786232129548163E-3</v>
      </c>
      <c r="AM116" s="268" t="s">
        <v>601</v>
      </c>
      <c r="AN116" s="190">
        <v>0.22391291794190687</v>
      </c>
      <c r="AO116" s="268" t="s">
        <v>601</v>
      </c>
      <c r="AP116" s="190">
        <v>0.17662042522870905</v>
      </c>
      <c r="AQ116" s="276" t="s">
        <v>601</v>
      </c>
      <c r="AR116" s="190" t="s">
        <v>603</v>
      </c>
      <c r="AS116" s="268" t="s">
        <v>601</v>
      </c>
      <c r="AT116" s="190">
        <v>-1.4967397747480782E-2</v>
      </c>
      <c r="AU116" s="268" t="s">
        <v>601</v>
      </c>
      <c r="AV116" s="190">
        <v>5.5263052128129613E-3</v>
      </c>
      <c r="AW116" s="276" t="s">
        <v>601</v>
      </c>
      <c r="AX116" s="190">
        <v>5.2897523555407271E-2</v>
      </c>
      <c r="AY116" s="268" t="s">
        <v>601</v>
      </c>
      <c r="AZ116" s="190" t="s">
        <v>603</v>
      </c>
      <c r="BA116" s="268" t="s">
        <v>601</v>
      </c>
      <c r="BB116" s="190">
        <v>0.10760315546813863</v>
      </c>
      <c r="BC116" s="276" t="s">
        <v>601</v>
      </c>
      <c r="BD116" s="190">
        <v>0.33308823529411763</v>
      </c>
      <c r="BE116" s="268" t="s">
        <v>601</v>
      </c>
      <c r="BF116" s="190">
        <v>-0.11120422570978714</v>
      </c>
      <c r="BG116" s="268" t="s">
        <v>601</v>
      </c>
      <c r="BH116" s="190">
        <v>0.14837909556373108</v>
      </c>
      <c r="BI116" s="276" t="s">
        <v>601</v>
      </c>
      <c r="BJ116" s="190">
        <v>-0.20392020210819758</v>
      </c>
      <c r="BK116" s="268" t="s">
        <v>601</v>
      </c>
      <c r="BL116" s="190">
        <v>6.3128368902181514E-2</v>
      </c>
      <c r="BM116" s="268" t="s">
        <v>601</v>
      </c>
      <c r="BN116" s="190">
        <v>0.44254198549140433</v>
      </c>
      <c r="BO116" s="276" t="s">
        <v>601</v>
      </c>
      <c r="BP116" s="190">
        <v>0.12014515432630274</v>
      </c>
      <c r="BQ116" s="268" t="s">
        <v>601</v>
      </c>
      <c r="BR116" s="190">
        <v>0.11069802132046239</v>
      </c>
      <c r="BS116" s="276" t="s">
        <v>601</v>
      </c>
      <c r="BT116" s="136"/>
      <c r="BU116" s="124" t="s">
        <v>270</v>
      </c>
      <c r="BV116" s="190">
        <v>6.6063093951112303E-2</v>
      </c>
      <c r="BW116" s="276" t="s">
        <v>601</v>
      </c>
      <c r="BX116" s="190">
        <v>3.7778476900576723E-2</v>
      </c>
      <c r="BY116" s="276" t="s">
        <v>601</v>
      </c>
      <c r="BZ116" s="190">
        <v>0.33407825560741539</v>
      </c>
      <c r="CA116" s="276" t="s">
        <v>601</v>
      </c>
      <c r="CB116" s="190">
        <v>9.9595291081163717E-3</v>
      </c>
      <c r="CC116" s="276" t="s">
        <v>604</v>
      </c>
      <c r="CD116" s="190">
        <v>6.8126298415120301E-2</v>
      </c>
      <c r="CE116" s="276" t="s">
        <v>601</v>
      </c>
      <c r="CF116" s="190">
        <v>4.4594627112556497E-2</v>
      </c>
      <c r="CG116" s="276" t="s">
        <v>601</v>
      </c>
      <c r="CH116" s="190">
        <v>2.8134889901527665E-2</v>
      </c>
      <c r="CI116" s="276" t="s">
        <v>601</v>
      </c>
      <c r="CJ116" s="190">
        <v>7.2074015120659586E-3</v>
      </c>
      <c r="CK116" s="276" t="s">
        <v>604</v>
      </c>
      <c r="CL116" s="190">
        <v>0.11668646689381226</v>
      </c>
      <c r="CM116" s="276" t="s">
        <v>601</v>
      </c>
      <c r="CN116" s="190">
        <v>8.4829787859801928E-2</v>
      </c>
      <c r="CO116" s="276" t="s">
        <v>601</v>
      </c>
      <c r="CP116" s="190">
        <v>1.5596132405143842E-2</v>
      </c>
      <c r="CQ116" s="276" t="s">
        <v>601</v>
      </c>
      <c r="CR116" s="190">
        <v>7.3860491728911862E-2</v>
      </c>
      <c r="CS116" s="276" t="s">
        <v>601</v>
      </c>
      <c r="CT116" s="190">
        <v>2.0360664182503138E-2</v>
      </c>
      <c r="CU116" s="276" t="s">
        <v>601</v>
      </c>
      <c r="CV116" s="190">
        <v>2.8036854268248666E-2</v>
      </c>
      <c r="CW116" s="276" t="s">
        <v>601</v>
      </c>
      <c r="CX116" s="190">
        <v>6.4687030153087105E-2</v>
      </c>
      <c r="CY116" s="276" t="s">
        <v>601</v>
      </c>
      <c r="CZ116" s="190">
        <v>1</v>
      </c>
      <c r="DA116" s="276" t="s">
        <v>601</v>
      </c>
      <c r="DB116" s="190">
        <v>0.69546210878212122</v>
      </c>
      <c r="DC116" s="276" t="s">
        <v>601</v>
      </c>
      <c r="DD116" s="252"/>
    </row>
    <row r="117" spans="1:108" s="120" customFormat="1" ht="12.75" customHeight="1" x14ac:dyDescent="0.25">
      <c r="A117" s="124" t="s">
        <v>271</v>
      </c>
      <c r="B117" s="82">
        <v>151.30199999999999</v>
      </c>
      <c r="C117" s="276" t="s">
        <v>601</v>
      </c>
      <c r="D117" s="82">
        <v>75.382000000000005</v>
      </c>
      <c r="E117" s="276" t="s">
        <v>601</v>
      </c>
      <c r="F117" s="82">
        <v>317.25900000000001</v>
      </c>
      <c r="G117" s="276" t="s">
        <v>601</v>
      </c>
      <c r="H117" s="82">
        <v>17.934999999999999</v>
      </c>
      <c r="I117" s="276" t="s">
        <v>601</v>
      </c>
      <c r="J117" s="82">
        <v>104.649</v>
      </c>
      <c r="K117" s="276" t="s">
        <v>601</v>
      </c>
      <c r="L117" s="82">
        <v>58.918999999999997</v>
      </c>
      <c r="M117" s="276" t="s">
        <v>601</v>
      </c>
      <c r="N117" s="82">
        <v>87.097999999999999</v>
      </c>
      <c r="O117" s="276" t="s">
        <v>601</v>
      </c>
      <c r="P117" s="82" t="s">
        <v>602</v>
      </c>
      <c r="Q117" s="276" t="s">
        <v>601</v>
      </c>
      <c r="R117" s="82">
        <v>199.87799999999999</v>
      </c>
      <c r="S117" s="276" t="s">
        <v>601</v>
      </c>
      <c r="T117" s="82">
        <v>161.749</v>
      </c>
      <c r="U117" s="276" t="s">
        <v>601</v>
      </c>
      <c r="V117" s="82">
        <v>31.905999999999999</v>
      </c>
      <c r="W117" s="276" t="s">
        <v>601</v>
      </c>
      <c r="X117" s="82">
        <v>140.46100000000001</v>
      </c>
      <c r="Y117" s="276" t="s">
        <v>601</v>
      </c>
      <c r="Z117" s="82">
        <v>39.418999999999997</v>
      </c>
      <c r="AA117" s="276" t="s">
        <v>601</v>
      </c>
      <c r="AB117" s="82">
        <v>79.712999999999994</v>
      </c>
      <c r="AC117" s="276" t="s">
        <v>601</v>
      </c>
      <c r="AD117" s="82">
        <v>147.63200000000001</v>
      </c>
      <c r="AE117" s="276" t="s">
        <v>601</v>
      </c>
      <c r="AF117" s="82">
        <v>1628.796</v>
      </c>
      <c r="AG117" s="276" t="s">
        <v>601</v>
      </c>
      <c r="AH117" s="82">
        <v>994.48699999999997</v>
      </c>
      <c r="AI117" s="276" t="s">
        <v>601</v>
      </c>
      <c r="AJ117" s="251"/>
      <c r="AK117" s="124" t="s">
        <v>271</v>
      </c>
      <c r="AL117" s="190">
        <v>4.959314062142308E-2</v>
      </c>
      <c r="AM117" s="268" t="s">
        <v>601</v>
      </c>
      <c r="AN117" s="190">
        <v>0.27457180055120645</v>
      </c>
      <c r="AO117" s="268" t="s">
        <v>601</v>
      </c>
      <c r="AP117" s="190">
        <v>-1.481538987050883E-2</v>
      </c>
      <c r="AQ117" s="276" t="s">
        <v>601</v>
      </c>
      <c r="AR117" s="190">
        <v>-6.2271253790651598E-2</v>
      </c>
      <c r="AS117" s="268" t="s">
        <v>601</v>
      </c>
      <c r="AT117" s="190">
        <v>0.16625246570304586</v>
      </c>
      <c r="AU117" s="268" t="s">
        <v>601</v>
      </c>
      <c r="AV117" s="190">
        <v>-2.421291465858471E-2</v>
      </c>
      <c r="AW117" s="276" t="s">
        <v>601</v>
      </c>
      <c r="AX117" s="190">
        <v>0.26139408246317819</v>
      </c>
      <c r="AY117" s="268" t="s">
        <v>601</v>
      </c>
      <c r="AZ117" s="190" t="s">
        <v>603</v>
      </c>
      <c r="BA117" s="268" t="s">
        <v>601</v>
      </c>
      <c r="BB117" s="190">
        <v>1.1712660201251205E-2</v>
      </c>
      <c r="BC117" s="276" t="s">
        <v>601</v>
      </c>
      <c r="BD117" s="190">
        <v>0.2238506703792259</v>
      </c>
      <c r="BE117" s="268" t="s">
        <v>601</v>
      </c>
      <c r="BF117" s="190">
        <v>-0.15326026379342372</v>
      </c>
      <c r="BG117" s="268" t="s">
        <v>601</v>
      </c>
      <c r="BH117" s="190">
        <v>0.11431880746681906</v>
      </c>
      <c r="BI117" s="276" t="s">
        <v>601</v>
      </c>
      <c r="BJ117" s="190">
        <v>-0.13911638166371845</v>
      </c>
      <c r="BK117" s="268" t="s">
        <v>601</v>
      </c>
      <c r="BL117" s="190">
        <v>5.0901756051257581E-2</v>
      </c>
      <c r="BM117" s="268" t="s">
        <v>601</v>
      </c>
      <c r="BN117" s="190">
        <v>0.32663569458048403</v>
      </c>
      <c r="BO117" s="276" t="s">
        <v>601</v>
      </c>
      <c r="BP117" s="190">
        <v>7.6771739432234212E-2</v>
      </c>
      <c r="BQ117" s="268" t="s">
        <v>601</v>
      </c>
      <c r="BR117" s="190">
        <v>5.5661530002091182E-2</v>
      </c>
      <c r="BS117" s="276" t="s">
        <v>601</v>
      </c>
      <c r="BT117" s="136"/>
      <c r="BU117" s="124" t="s">
        <v>271</v>
      </c>
      <c r="BV117" s="190">
        <v>9.2891927534203167E-2</v>
      </c>
      <c r="BW117" s="276" t="s">
        <v>601</v>
      </c>
      <c r="BX117" s="190">
        <v>4.6280811102188367E-2</v>
      </c>
      <c r="BY117" s="276" t="s">
        <v>601</v>
      </c>
      <c r="BZ117" s="190">
        <v>0.19478129857882756</v>
      </c>
      <c r="CA117" s="276" t="s">
        <v>601</v>
      </c>
      <c r="CB117" s="190">
        <v>1.1011200911593593E-2</v>
      </c>
      <c r="CC117" s="276" t="s">
        <v>601</v>
      </c>
      <c r="CD117" s="190">
        <v>6.4249298254661719E-2</v>
      </c>
      <c r="CE117" s="276" t="s">
        <v>601</v>
      </c>
      <c r="CF117" s="190">
        <v>3.6173345219413601E-2</v>
      </c>
      <c r="CG117" s="276" t="s">
        <v>601</v>
      </c>
      <c r="CH117" s="190">
        <v>5.3473854307107827E-2</v>
      </c>
      <c r="CI117" s="276" t="s">
        <v>601</v>
      </c>
      <c r="CJ117" s="190" t="s">
        <v>603</v>
      </c>
      <c r="CK117" s="276" t="s">
        <v>601</v>
      </c>
      <c r="CL117" s="190">
        <v>0.12271518348522466</v>
      </c>
      <c r="CM117" s="276" t="s">
        <v>601</v>
      </c>
      <c r="CN117" s="190">
        <v>9.9305867647022705E-2</v>
      </c>
      <c r="CO117" s="276" t="s">
        <v>601</v>
      </c>
      <c r="CP117" s="190">
        <v>1.9588702329819081E-2</v>
      </c>
      <c r="CQ117" s="276" t="s">
        <v>601</v>
      </c>
      <c r="CR117" s="190">
        <v>8.6236090953072095E-2</v>
      </c>
      <c r="CS117" s="276" t="s">
        <v>601</v>
      </c>
      <c r="CT117" s="190">
        <v>2.4201311889272811E-2</v>
      </c>
      <c r="CU117" s="276" t="s">
        <v>601</v>
      </c>
      <c r="CV117" s="190">
        <v>4.8939830402333989E-2</v>
      </c>
      <c r="CW117" s="276" t="s">
        <v>601</v>
      </c>
      <c r="CX117" s="190">
        <v>9.0638729466427967E-2</v>
      </c>
      <c r="CY117" s="276" t="s">
        <v>601</v>
      </c>
      <c r="CZ117" s="190">
        <v>1</v>
      </c>
      <c r="DA117" s="276" t="s">
        <v>601</v>
      </c>
      <c r="DB117" s="190">
        <v>0.61056571848162688</v>
      </c>
      <c r="DC117" s="276" t="s">
        <v>601</v>
      </c>
      <c r="DD117" s="252"/>
    </row>
    <row r="118" spans="1:108" s="116" customFormat="1" ht="12.75" customHeight="1" x14ac:dyDescent="0.25">
      <c r="A118" s="124" t="s">
        <v>272</v>
      </c>
      <c r="B118" s="82">
        <v>137.285</v>
      </c>
      <c r="C118" s="276" t="s">
        <v>601</v>
      </c>
      <c r="D118" s="82">
        <v>33.366999999999997</v>
      </c>
      <c r="E118" s="276" t="s">
        <v>604</v>
      </c>
      <c r="F118" s="82">
        <v>325.67</v>
      </c>
      <c r="G118" s="276" t="s">
        <v>601</v>
      </c>
      <c r="H118" s="82">
        <v>15.930999999999999</v>
      </c>
      <c r="I118" s="276" t="s">
        <v>601</v>
      </c>
      <c r="J118" s="82">
        <v>106.435</v>
      </c>
      <c r="K118" s="276" t="s">
        <v>601</v>
      </c>
      <c r="L118" s="82">
        <v>58.375</v>
      </c>
      <c r="M118" s="276" t="s">
        <v>601</v>
      </c>
      <c r="N118" s="82">
        <v>79.253</v>
      </c>
      <c r="O118" s="276" t="s">
        <v>601</v>
      </c>
      <c r="P118" s="82">
        <v>11.872999999999999</v>
      </c>
      <c r="Q118" s="276" t="s">
        <v>604</v>
      </c>
      <c r="R118" s="82">
        <v>147.727</v>
      </c>
      <c r="S118" s="276" t="s">
        <v>601</v>
      </c>
      <c r="T118" s="82">
        <v>66.198999999999998</v>
      </c>
      <c r="U118" s="276" t="s">
        <v>601</v>
      </c>
      <c r="V118" s="82">
        <v>50.024000000000001</v>
      </c>
      <c r="W118" s="276" t="s">
        <v>601</v>
      </c>
      <c r="X118" s="82">
        <v>102.38200000000001</v>
      </c>
      <c r="Y118" s="276" t="s">
        <v>601</v>
      </c>
      <c r="Z118" s="82">
        <v>49.418999999999997</v>
      </c>
      <c r="AA118" s="276" t="s">
        <v>601</v>
      </c>
      <c r="AB118" s="82">
        <v>46.889000000000003</v>
      </c>
      <c r="AC118" s="276" t="s">
        <v>601</v>
      </c>
      <c r="AD118" s="82">
        <v>109.009</v>
      </c>
      <c r="AE118" s="276" t="s">
        <v>601</v>
      </c>
      <c r="AF118" s="82">
        <v>1339.838</v>
      </c>
      <c r="AG118" s="276" t="s">
        <v>601</v>
      </c>
      <c r="AH118" s="82">
        <v>888.11199999999997</v>
      </c>
      <c r="AI118" s="276" t="s">
        <v>601</v>
      </c>
      <c r="AJ118" s="251"/>
      <c r="AK118" s="124" t="s">
        <v>272</v>
      </c>
      <c r="AL118" s="190">
        <v>0.28889160110408024</v>
      </c>
      <c r="AM118" s="268" t="s">
        <v>601</v>
      </c>
      <c r="AN118" s="190" t="s">
        <v>603</v>
      </c>
      <c r="AO118" s="268" t="s">
        <v>601</v>
      </c>
      <c r="AP118" s="190">
        <v>0.18875018250839554</v>
      </c>
      <c r="AQ118" s="276" t="s">
        <v>601</v>
      </c>
      <c r="AR118" s="190" t="s">
        <v>603</v>
      </c>
      <c r="AS118" s="268" t="s">
        <v>601</v>
      </c>
      <c r="AT118" s="190">
        <v>9.59686969057304E-2</v>
      </c>
      <c r="AU118" s="268" t="s">
        <v>601</v>
      </c>
      <c r="AV118" s="190">
        <v>0.18551990251827777</v>
      </c>
      <c r="AW118" s="276" t="s">
        <v>601</v>
      </c>
      <c r="AX118" s="190">
        <v>0.12342301477050426</v>
      </c>
      <c r="AY118" s="268" t="s">
        <v>601</v>
      </c>
      <c r="AZ118" s="190" t="s">
        <v>603</v>
      </c>
      <c r="BA118" s="268" t="s">
        <v>601</v>
      </c>
      <c r="BB118" s="190">
        <v>-6.2259180499571479E-2</v>
      </c>
      <c r="BC118" s="276" t="s">
        <v>601</v>
      </c>
      <c r="BD118" s="190">
        <v>0.56387904559414126</v>
      </c>
      <c r="BE118" s="268" t="s">
        <v>601</v>
      </c>
      <c r="BF118" s="190">
        <v>-5.3812252927046077E-2</v>
      </c>
      <c r="BG118" s="268" t="s">
        <v>601</v>
      </c>
      <c r="BH118" s="190">
        <v>0.20773368565092246</v>
      </c>
      <c r="BI118" s="276" t="s">
        <v>601</v>
      </c>
      <c r="BJ118" s="190">
        <v>-0.27044981473006696</v>
      </c>
      <c r="BK118" s="268" t="s">
        <v>601</v>
      </c>
      <c r="BL118" s="190">
        <v>-8.4699773561333611E-2</v>
      </c>
      <c r="BM118" s="268" t="s">
        <v>601</v>
      </c>
      <c r="BN118" s="190">
        <v>0.2236378331050895</v>
      </c>
      <c r="BO118" s="276" t="s">
        <v>601</v>
      </c>
      <c r="BP118" s="190">
        <v>0.11305060091231341</v>
      </c>
      <c r="BQ118" s="268" t="s">
        <v>601</v>
      </c>
      <c r="BR118" s="190">
        <v>0.12778561568948155</v>
      </c>
      <c r="BS118" s="276" t="s">
        <v>601</v>
      </c>
      <c r="BT118" s="115"/>
      <c r="BU118" s="124" t="s">
        <v>272</v>
      </c>
      <c r="BV118" s="190">
        <v>0.1024638799616073</v>
      </c>
      <c r="BW118" s="276" t="s">
        <v>601</v>
      </c>
      <c r="BX118" s="190">
        <v>2.490375702137124E-2</v>
      </c>
      <c r="BY118" s="276" t="s">
        <v>604</v>
      </c>
      <c r="BZ118" s="190">
        <v>0.2430666991083997</v>
      </c>
      <c r="CA118" s="276" t="s">
        <v>601</v>
      </c>
      <c r="CB118" s="190">
        <v>1.1890243447342141E-2</v>
      </c>
      <c r="CC118" s="276" t="s">
        <v>601</v>
      </c>
      <c r="CD118" s="190">
        <v>7.9438708261745081E-2</v>
      </c>
      <c r="CE118" s="276" t="s">
        <v>601</v>
      </c>
      <c r="CF118" s="190">
        <v>4.3568700096578844E-2</v>
      </c>
      <c r="CG118" s="276" t="s">
        <v>601</v>
      </c>
      <c r="CH118" s="190">
        <v>5.9151180963668747E-2</v>
      </c>
      <c r="CI118" s="276" t="s">
        <v>601</v>
      </c>
      <c r="CJ118" s="190">
        <v>8.8615190791722573E-3</v>
      </c>
      <c r="CK118" s="276" t="s">
        <v>604</v>
      </c>
      <c r="CL118" s="190">
        <v>0.11025735947181675</v>
      </c>
      <c r="CM118" s="276" t="s">
        <v>601</v>
      </c>
      <c r="CN118" s="190">
        <v>4.9408212037574693E-2</v>
      </c>
      <c r="CO118" s="276" t="s">
        <v>601</v>
      </c>
      <c r="CP118" s="190">
        <v>3.7335857021520515E-2</v>
      </c>
      <c r="CQ118" s="276" t="s">
        <v>601</v>
      </c>
      <c r="CR118" s="190">
        <v>7.6413715688016026E-2</v>
      </c>
      <c r="CS118" s="276" t="s">
        <v>601</v>
      </c>
      <c r="CT118" s="190">
        <v>3.6884309894181233E-2</v>
      </c>
      <c r="CU118" s="276" t="s">
        <v>601</v>
      </c>
      <c r="CV118" s="190">
        <v>3.4996021907126092E-2</v>
      </c>
      <c r="CW118" s="276" t="s">
        <v>601</v>
      </c>
      <c r="CX118" s="190">
        <v>8.1359836039879452E-2</v>
      </c>
      <c r="CY118" s="276" t="s">
        <v>601</v>
      </c>
      <c r="CZ118" s="190">
        <v>1</v>
      </c>
      <c r="DA118" s="276" t="s">
        <v>601</v>
      </c>
      <c r="DB118" s="190">
        <v>0.6628502848851876</v>
      </c>
      <c r="DC118" s="276" t="s">
        <v>601</v>
      </c>
      <c r="DD118" s="253"/>
    </row>
    <row r="119" spans="1:108" s="150" customFormat="1" ht="12.75" customHeight="1" x14ac:dyDescent="0.25">
      <c r="A119" s="124" t="s">
        <v>273</v>
      </c>
      <c r="B119" s="82">
        <v>72.774000000000001</v>
      </c>
      <c r="C119" s="276" t="s">
        <v>601</v>
      </c>
      <c r="D119" s="82">
        <v>19.036999999999999</v>
      </c>
      <c r="E119" s="276" t="s">
        <v>601</v>
      </c>
      <c r="F119" s="82">
        <v>287.87400000000002</v>
      </c>
      <c r="G119" s="276" t="s">
        <v>601</v>
      </c>
      <c r="H119" s="82" t="s">
        <v>602</v>
      </c>
      <c r="I119" s="276" t="s">
        <v>601</v>
      </c>
      <c r="J119" s="82">
        <v>60.713000000000001</v>
      </c>
      <c r="K119" s="276" t="s">
        <v>601</v>
      </c>
      <c r="L119" s="82">
        <v>23.355</v>
      </c>
      <c r="M119" s="276" t="s">
        <v>601</v>
      </c>
      <c r="N119" s="82">
        <v>34.688000000000002</v>
      </c>
      <c r="O119" s="276" t="s">
        <v>601</v>
      </c>
      <c r="P119" s="82">
        <v>5.53</v>
      </c>
      <c r="Q119" s="276" t="s">
        <v>604</v>
      </c>
      <c r="R119" s="82">
        <v>64.277000000000001</v>
      </c>
      <c r="S119" s="276" t="s">
        <v>601</v>
      </c>
      <c r="T119" s="82">
        <v>37.052</v>
      </c>
      <c r="U119" s="276" t="s">
        <v>601</v>
      </c>
      <c r="V119" s="82">
        <v>18.574999999999999</v>
      </c>
      <c r="W119" s="276" t="s">
        <v>604</v>
      </c>
      <c r="X119" s="82">
        <v>73.450999999999993</v>
      </c>
      <c r="Y119" s="276" t="s">
        <v>601</v>
      </c>
      <c r="Z119" s="82">
        <v>34.313000000000002</v>
      </c>
      <c r="AA119" s="276" t="s">
        <v>601</v>
      </c>
      <c r="AB119" s="82">
        <v>28.274000000000001</v>
      </c>
      <c r="AC119" s="276" t="s">
        <v>601</v>
      </c>
      <c r="AD119" s="82">
        <v>109.71899999999999</v>
      </c>
      <c r="AE119" s="276" t="s">
        <v>601</v>
      </c>
      <c r="AF119" s="82">
        <v>873.45600000000002</v>
      </c>
      <c r="AG119" s="276" t="s">
        <v>601</v>
      </c>
      <c r="AH119" s="82">
        <v>562.71799999999996</v>
      </c>
      <c r="AI119" s="276" t="s">
        <v>601</v>
      </c>
      <c r="AJ119" s="254"/>
      <c r="AK119" s="124" t="s">
        <v>273</v>
      </c>
      <c r="AL119" s="190">
        <v>4.0044589264277237E-2</v>
      </c>
      <c r="AM119" s="268" t="s">
        <v>601</v>
      </c>
      <c r="AN119" s="190">
        <v>-0.10447831404647663</v>
      </c>
      <c r="AO119" s="268" t="s">
        <v>601</v>
      </c>
      <c r="AP119" s="190">
        <v>0.30880968943082793</v>
      </c>
      <c r="AQ119" s="276" t="s">
        <v>601</v>
      </c>
      <c r="AR119" s="190" t="s">
        <v>603</v>
      </c>
      <c r="AS119" s="268" t="s">
        <v>601</v>
      </c>
      <c r="AT119" s="190">
        <v>-1.3566647169688712E-2</v>
      </c>
      <c r="AU119" s="268" t="s">
        <v>601</v>
      </c>
      <c r="AV119" s="190">
        <v>0.1039421440726036</v>
      </c>
      <c r="AW119" s="276" t="s">
        <v>601</v>
      </c>
      <c r="AX119" s="190">
        <v>-0.21211983555545458</v>
      </c>
      <c r="AY119" s="268" t="s">
        <v>601</v>
      </c>
      <c r="AZ119" s="190" t="s">
        <v>603</v>
      </c>
      <c r="BA119" s="268" t="s">
        <v>601</v>
      </c>
      <c r="BB119" s="190">
        <v>-2.1346244613955768E-2</v>
      </c>
      <c r="BC119" s="276" t="s">
        <v>601</v>
      </c>
      <c r="BD119" s="190">
        <v>1.0840317228190561</v>
      </c>
      <c r="BE119" s="268" t="s">
        <v>601</v>
      </c>
      <c r="BF119" s="190" t="s">
        <v>603</v>
      </c>
      <c r="BG119" s="268" t="s">
        <v>601</v>
      </c>
      <c r="BH119" s="190">
        <v>0.33802714272702411</v>
      </c>
      <c r="BI119" s="276" t="s">
        <v>601</v>
      </c>
      <c r="BJ119" s="190">
        <v>0.11837945308171186</v>
      </c>
      <c r="BK119" s="268" t="s">
        <v>601</v>
      </c>
      <c r="BL119" s="190">
        <v>0.18152946092770586</v>
      </c>
      <c r="BM119" s="268" t="s">
        <v>601</v>
      </c>
      <c r="BN119" s="190">
        <v>0.57859979281767937</v>
      </c>
      <c r="BO119" s="276" t="s">
        <v>601</v>
      </c>
      <c r="BP119" s="190">
        <v>0.19594658429486259</v>
      </c>
      <c r="BQ119" s="268" t="s">
        <v>601</v>
      </c>
      <c r="BR119" s="190">
        <v>0.11741075595076163</v>
      </c>
      <c r="BS119" s="276" t="s">
        <v>601</v>
      </c>
      <c r="BT119" s="149"/>
      <c r="BU119" s="124" t="s">
        <v>273</v>
      </c>
      <c r="BV119" s="190">
        <v>8.3317305050283008E-2</v>
      </c>
      <c r="BW119" s="276" t="s">
        <v>601</v>
      </c>
      <c r="BX119" s="190">
        <v>2.179503031635251E-2</v>
      </c>
      <c r="BY119" s="276" t="s">
        <v>601</v>
      </c>
      <c r="BZ119" s="190">
        <v>0.32958042534483706</v>
      </c>
      <c r="CA119" s="276" t="s">
        <v>601</v>
      </c>
      <c r="CB119" s="190" t="s">
        <v>603</v>
      </c>
      <c r="CC119" s="276" t="s">
        <v>601</v>
      </c>
      <c r="CD119" s="190">
        <v>6.9508939202432632E-2</v>
      </c>
      <c r="CE119" s="276" t="s">
        <v>601</v>
      </c>
      <c r="CF119" s="190">
        <v>2.6738610760015387E-2</v>
      </c>
      <c r="CG119" s="276" t="s">
        <v>601</v>
      </c>
      <c r="CH119" s="190">
        <v>3.9713505889249143E-2</v>
      </c>
      <c r="CI119" s="276" t="s">
        <v>601</v>
      </c>
      <c r="CJ119" s="190">
        <v>6.331171804876262E-3</v>
      </c>
      <c r="CK119" s="276" t="s">
        <v>604</v>
      </c>
      <c r="CL119" s="190">
        <v>7.3589282116099719E-2</v>
      </c>
      <c r="CM119" s="276" t="s">
        <v>601</v>
      </c>
      <c r="CN119" s="190">
        <v>4.2419995970031689E-2</v>
      </c>
      <c r="CO119" s="276" t="s">
        <v>601</v>
      </c>
      <c r="CP119" s="190">
        <v>2.1266096975691963E-2</v>
      </c>
      <c r="CQ119" s="276" t="s">
        <v>604</v>
      </c>
      <c r="CR119" s="190">
        <v>8.4092387023502038E-2</v>
      </c>
      <c r="CS119" s="276" t="s">
        <v>601</v>
      </c>
      <c r="CT119" s="190">
        <v>3.9284176878972725E-2</v>
      </c>
      <c r="CU119" s="276" t="s">
        <v>601</v>
      </c>
      <c r="CV119" s="190">
        <v>3.2370262497481268E-2</v>
      </c>
      <c r="CW119" s="276" t="s">
        <v>601</v>
      </c>
      <c r="CX119" s="190">
        <v>0.12561479914271581</v>
      </c>
      <c r="CY119" s="276" t="s">
        <v>601</v>
      </c>
      <c r="CZ119" s="190">
        <v>1</v>
      </c>
      <c r="DA119" s="276" t="s">
        <v>601</v>
      </c>
      <c r="DB119" s="190">
        <v>0.64424309867926943</v>
      </c>
      <c r="DC119" s="276" t="s">
        <v>601</v>
      </c>
      <c r="DD119" s="255"/>
    </row>
    <row r="120" spans="1:108" s="120" customFormat="1" ht="12.75" customHeight="1" x14ac:dyDescent="0.25">
      <c r="A120" s="184" t="s">
        <v>274</v>
      </c>
      <c r="B120" s="186">
        <v>64.754000000000005</v>
      </c>
      <c r="C120" s="278" t="s">
        <v>601</v>
      </c>
      <c r="D120" s="186">
        <v>23.234000000000002</v>
      </c>
      <c r="E120" s="278" t="s">
        <v>601</v>
      </c>
      <c r="F120" s="186">
        <v>247.654</v>
      </c>
      <c r="G120" s="278" t="s">
        <v>601</v>
      </c>
      <c r="H120" s="186" t="s">
        <v>602</v>
      </c>
      <c r="I120" s="278" t="s">
        <v>601</v>
      </c>
      <c r="J120" s="186">
        <v>70.991</v>
      </c>
      <c r="K120" s="278" t="s">
        <v>601</v>
      </c>
      <c r="L120" s="186">
        <v>29.943000000000001</v>
      </c>
      <c r="M120" s="278" t="s">
        <v>601</v>
      </c>
      <c r="N120" s="186">
        <v>26.812000000000001</v>
      </c>
      <c r="O120" s="278" t="s">
        <v>604</v>
      </c>
      <c r="P120" s="186">
        <v>10.682</v>
      </c>
      <c r="Q120" s="278" t="s">
        <v>604</v>
      </c>
      <c r="R120" s="186">
        <v>73.182000000000002</v>
      </c>
      <c r="S120" s="278" t="s">
        <v>601</v>
      </c>
      <c r="T120" s="186">
        <v>23.824000000000002</v>
      </c>
      <c r="U120" s="278" t="s">
        <v>601</v>
      </c>
      <c r="V120" s="186">
        <v>15.205</v>
      </c>
      <c r="W120" s="278" t="s">
        <v>604</v>
      </c>
      <c r="X120" s="186">
        <v>58.890999999999998</v>
      </c>
      <c r="Y120" s="278" t="s">
        <v>601</v>
      </c>
      <c r="Z120" s="186">
        <v>20.664999999999999</v>
      </c>
      <c r="AA120" s="278" t="s">
        <v>601</v>
      </c>
      <c r="AB120" s="186">
        <v>29.384</v>
      </c>
      <c r="AC120" s="278" t="s">
        <v>601</v>
      </c>
      <c r="AD120" s="186">
        <v>65.41</v>
      </c>
      <c r="AE120" s="278" t="s">
        <v>601</v>
      </c>
      <c r="AF120" s="186">
        <v>764.46900000000005</v>
      </c>
      <c r="AG120" s="278" t="s">
        <v>601</v>
      </c>
      <c r="AH120" s="186">
        <v>536.57000000000005</v>
      </c>
      <c r="AI120" s="278" t="s">
        <v>601</v>
      </c>
      <c r="AJ120" s="251"/>
      <c r="AK120" s="184" t="s">
        <v>274</v>
      </c>
      <c r="AL120" s="192">
        <v>0.20503945213637056</v>
      </c>
      <c r="AM120" s="269" t="s">
        <v>601</v>
      </c>
      <c r="AN120" s="192">
        <v>0.11034647550776587</v>
      </c>
      <c r="AO120" s="269" t="s">
        <v>601</v>
      </c>
      <c r="AP120" s="192">
        <v>0.1751414037884827</v>
      </c>
      <c r="AQ120" s="278" t="s">
        <v>601</v>
      </c>
      <c r="AR120" s="192" t="s">
        <v>603</v>
      </c>
      <c r="AS120" s="269" t="s">
        <v>601</v>
      </c>
      <c r="AT120" s="192">
        <v>0.24591516172625003</v>
      </c>
      <c r="AU120" s="269" t="s">
        <v>601</v>
      </c>
      <c r="AV120" s="192">
        <v>0.5131898120072772</v>
      </c>
      <c r="AW120" s="278" t="s">
        <v>601</v>
      </c>
      <c r="AX120" s="192" t="s">
        <v>603</v>
      </c>
      <c r="AY120" s="269" t="s">
        <v>601</v>
      </c>
      <c r="AZ120" s="192" t="s">
        <v>603</v>
      </c>
      <c r="BA120" s="269" t="s">
        <v>601</v>
      </c>
      <c r="BB120" s="192">
        <v>1.0322688142182728</v>
      </c>
      <c r="BC120" s="278" t="s">
        <v>601</v>
      </c>
      <c r="BD120" s="192" t="s">
        <v>603</v>
      </c>
      <c r="BE120" s="269" t="s">
        <v>601</v>
      </c>
      <c r="BF120" s="192" t="s">
        <v>603</v>
      </c>
      <c r="BG120" s="269" t="s">
        <v>601</v>
      </c>
      <c r="BH120" s="192">
        <v>0.2367382082405812</v>
      </c>
      <c r="BI120" s="278" t="s">
        <v>601</v>
      </c>
      <c r="BJ120" s="192">
        <v>0.13183262131668311</v>
      </c>
      <c r="BK120" s="269" t="s">
        <v>601</v>
      </c>
      <c r="BL120" s="192">
        <v>0.18546012022431119</v>
      </c>
      <c r="BM120" s="269" t="s">
        <v>601</v>
      </c>
      <c r="BN120" s="192">
        <v>0.12109006770074553</v>
      </c>
      <c r="BO120" s="278" t="s">
        <v>601</v>
      </c>
      <c r="BP120" s="192">
        <v>0.22462190568186732</v>
      </c>
      <c r="BQ120" s="269" t="s">
        <v>601</v>
      </c>
      <c r="BR120" s="192">
        <v>0.269567480598145</v>
      </c>
      <c r="BS120" s="278" t="s">
        <v>601</v>
      </c>
      <c r="BT120" s="136"/>
      <c r="BU120" s="184" t="s">
        <v>274</v>
      </c>
      <c r="BV120" s="192">
        <v>8.4704546554536547E-2</v>
      </c>
      <c r="BW120" s="278" t="s">
        <v>601</v>
      </c>
      <c r="BX120" s="192">
        <v>3.0392337687989966E-2</v>
      </c>
      <c r="BY120" s="278" t="s">
        <v>601</v>
      </c>
      <c r="BZ120" s="192">
        <v>0.32395558224074483</v>
      </c>
      <c r="CA120" s="278" t="s">
        <v>601</v>
      </c>
      <c r="CB120" s="192" t="s">
        <v>603</v>
      </c>
      <c r="CC120" s="278" t="s">
        <v>601</v>
      </c>
      <c r="CD120" s="192">
        <v>9.2863150762163005E-2</v>
      </c>
      <c r="CE120" s="278" t="s">
        <v>601</v>
      </c>
      <c r="CF120" s="192">
        <v>3.9168363923193748E-2</v>
      </c>
      <c r="CG120" s="278" t="s">
        <v>601</v>
      </c>
      <c r="CH120" s="192">
        <v>3.5072710600429838E-2</v>
      </c>
      <c r="CI120" s="278" t="s">
        <v>604</v>
      </c>
      <c r="CJ120" s="192">
        <v>1.397309766648484E-2</v>
      </c>
      <c r="CK120" s="278" t="s">
        <v>604</v>
      </c>
      <c r="CL120" s="192">
        <v>9.5729192419836504E-2</v>
      </c>
      <c r="CM120" s="278" t="s">
        <v>601</v>
      </c>
      <c r="CN120" s="192">
        <v>3.1164115222461604E-2</v>
      </c>
      <c r="CO120" s="278" t="s">
        <v>601</v>
      </c>
      <c r="CP120" s="192">
        <v>1.9889622731595395E-2</v>
      </c>
      <c r="CQ120" s="278" t="s">
        <v>604</v>
      </c>
      <c r="CR120" s="192">
        <v>7.7035170817914125E-2</v>
      </c>
      <c r="CS120" s="278" t="s">
        <v>601</v>
      </c>
      <c r="CT120" s="192">
        <v>2.7031835169248196E-2</v>
      </c>
      <c r="CU120" s="278" t="s">
        <v>601</v>
      </c>
      <c r="CV120" s="192">
        <v>3.8437137411719766E-2</v>
      </c>
      <c r="CW120" s="278" t="s">
        <v>601</v>
      </c>
      <c r="CX120" s="192">
        <v>8.5562658525067711E-2</v>
      </c>
      <c r="CY120" s="278" t="s">
        <v>601</v>
      </c>
      <c r="CZ120" s="192">
        <v>1</v>
      </c>
      <c r="DA120" s="278" t="s">
        <v>601</v>
      </c>
      <c r="DB120" s="192">
        <v>0.70188588418889453</v>
      </c>
      <c r="DC120" s="278" t="s">
        <v>601</v>
      </c>
      <c r="DD120" s="252"/>
    </row>
    <row r="121" spans="1:108" s="120" customFormat="1" ht="12.75" customHeight="1" x14ac:dyDescent="0.25">
      <c r="A121" s="124" t="s">
        <v>281</v>
      </c>
      <c r="B121" s="82">
        <v>63.529000000000003</v>
      </c>
      <c r="C121" s="276" t="s">
        <v>601</v>
      </c>
      <c r="D121" s="82">
        <v>20.745999999999999</v>
      </c>
      <c r="E121" s="276" t="s">
        <v>604</v>
      </c>
      <c r="F121" s="82">
        <v>228.18</v>
      </c>
      <c r="G121" s="276" t="s">
        <v>601</v>
      </c>
      <c r="H121" s="82" t="s">
        <v>602</v>
      </c>
      <c r="I121" s="276" t="s">
        <v>601</v>
      </c>
      <c r="J121" s="82">
        <v>64.387</v>
      </c>
      <c r="K121" s="276" t="s">
        <v>601</v>
      </c>
      <c r="L121" s="82">
        <v>21.925999999999998</v>
      </c>
      <c r="M121" s="276" t="s">
        <v>604</v>
      </c>
      <c r="N121" s="82">
        <v>35.302999999999997</v>
      </c>
      <c r="O121" s="276" t="s">
        <v>601</v>
      </c>
      <c r="P121" s="82" t="s">
        <v>602</v>
      </c>
      <c r="Q121" s="276" t="s">
        <v>601</v>
      </c>
      <c r="R121" s="82">
        <v>51.975999999999999</v>
      </c>
      <c r="S121" s="276" t="s">
        <v>601</v>
      </c>
      <c r="T121" s="82">
        <v>28.256</v>
      </c>
      <c r="U121" s="276" t="s">
        <v>604</v>
      </c>
      <c r="V121" s="82">
        <v>17.085000000000001</v>
      </c>
      <c r="W121" s="276" t="s">
        <v>604</v>
      </c>
      <c r="X121" s="82">
        <v>50.938000000000002</v>
      </c>
      <c r="Y121" s="276" t="s">
        <v>601</v>
      </c>
      <c r="Z121" s="82">
        <v>13.96</v>
      </c>
      <c r="AA121" s="276" t="s">
        <v>601</v>
      </c>
      <c r="AB121" s="82">
        <v>43.286999999999999</v>
      </c>
      <c r="AC121" s="276" t="s">
        <v>601</v>
      </c>
      <c r="AD121" s="82">
        <v>84.259</v>
      </c>
      <c r="AE121" s="276" t="s">
        <v>601</v>
      </c>
      <c r="AF121" s="82">
        <v>735.88300000000004</v>
      </c>
      <c r="AG121" s="276" t="s">
        <v>601</v>
      </c>
      <c r="AH121" s="82">
        <v>486.04700000000003</v>
      </c>
      <c r="AI121" s="276" t="s">
        <v>601</v>
      </c>
      <c r="AJ121" s="251"/>
      <c r="AK121" s="124" t="s">
        <v>281</v>
      </c>
      <c r="AL121" s="190">
        <v>0.27619525914021698</v>
      </c>
      <c r="AM121" s="268" t="s">
        <v>601</v>
      </c>
      <c r="AN121" s="190" t="s">
        <v>603</v>
      </c>
      <c r="AO121" s="268" t="s">
        <v>601</v>
      </c>
      <c r="AP121" s="190">
        <v>0.13785623457251855</v>
      </c>
      <c r="AQ121" s="276" t="s">
        <v>601</v>
      </c>
      <c r="AR121" s="190" t="s">
        <v>603</v>
      </c>
      <c r="AS121" s="268" t="s">
        <v>601</v>
      </c>
      <c r="AT121" s="190">
        <v>-2.7548292579782786E-2</v>
      </c>
      <c r="AU121" s="268" t="s">
        <v>601</v>
      </c>
      <c r="AV121" s="190" t="s">
        <v>603</v>
      </c>
      <c r="AW121" s="276" t="s">
        <v>601</v>
      </c>
      <c r="AX121" s="190">
        <v>4.9060977059312852E-2</v>
      </c>
      <c r="AY121" s="268" t="s">
        <v>601</v>
      </c>
      <c r="AZ121" s="190" t="s">
        <v>603</v>
      </c>
      <c r="BA121" s="268" t="s">
        <v>601</v>
      </c>
      <c r="BB121" s="190">
        <v>0.26903825963815703</v>
      </c>
      <c r="BC121" s="276" t="s">
        <v>601</v>
      </c>
      <c r="BD121" s="190" t="s">
        <v>603</v>
      </c>
      <c r="BE121" s="268" t="s">
        <v>601</v>
      </c>
      <c r="BF121" s="190" t="s">
        <v>603</v>
      </c>
      <c r="BG121" s="268" t="s">
        <v>601</v>
      </c>
      <c r="BH121" s="190">
        <v>0.15482101158493733</v>
      </c>
      <c r="BI121" s="276" t="s">
        <v>601</v>
      </c>
      <c r="BJ121" s="190">
        <v>-6.3966742657905251E-2</v>
      </c>
      <c r="BK121" s="268" t="s">
        <v>601</v>
      </c>
      <c r="BL121" s="190">
        <v>0.12797060662914325</v>
      </c>
      <c r="BM121" s="268" t="s">
        <v>601</v>
      </c>
      <c r="BN121" s="190">
        <v>0.20556000686773887</v>
      </c>
      <c r="BO121" s="276" t="s">
        <v>601</v>
      </c>
      <c r="BP121" s="190">
        <v>0.13553955191521602</v>
      </c>
      <c r="BQ121" s="268" t="s">
        <v>601</v>
      </c>
      <c r="BR121" s="190">
        <v>0.13066265312484007</v>
      </c>
      <c r="BS121" s="276" t="s">
        <v>601</v>
      </c>
      <c r="BT121" s="136"/>
      <c r="BU121" s="124" t="s">
        <v>281</v>
      </c>
      <c r="BV121" s="190">
        <v>8.6330299789504586E-2</v>
      </c>
      <c r="BW121" s="276" t="s">
        <v>601</v>
      </c>
      <c r="BX121" s="190">
        <v>2.8191981605771566E-2</v>
      </c>
      <c r="BY121" s="276" t="s">
        <v>604</v>
      </c>
      <c r="BZ121" s="190">
        <v>0.31007646595994198</v>
      </c>
      <c r="CA121" s="276" t="s">
        <v>601</v>
      </c>
      <c r="CB121" s="190" t="s">
        <v>603</v>
      </c>
      <c r="CC121" s="276" t="s">
        <v>601</v>
      </c>
      <c r="CD121" s="190">
        <v>8.7496246006498316E-2</v>
      </c>
      <c r="CE121" s="276" t="s">
        <v>601</v>
      </c>
      <c r="CF121" s="190">
        <v>2.9795497382056654E-2</v>
      </c>
      <c r="CG121" s="276" t="s">
        <v>604</v>
      </c>
      <c r="CH121" s="190">
        <v>4.7973658856095322E-2</v>
      </c>
      <c r="CI121" s="276" t="s">
        <v>601</v>
      </c>
      <c r="CJ121" s="190" t="s">
        <v>603</v>
      </c>
      <c r="CK121" s="276" t="s">
        <v>601</v>
      </c>
      <c r="CL121" s="190">
        <v>7.0630793210333706E-2</v>
      </c>
      <c r="CM121" s="276" t="s">
        <v>601</v>
      </c>
      <c r="CN121" s="190">
        <v>3.8397408283653789E-2</v>
      </c>
      <c r="CO121" s="276" t="s">
        <v>604</v>
      </c>
      <c r="CP121" s="190">
        <v>2.3217005964263342E-2</v>
      </c>
      <c r="CQ121" s="276" t="s">
        <v>604</v>
      </c>
      <c r="CR121" s="190">
        <v>6.9220242891872757E-2</v>
      </c>
      <c r="CS121" s="276" t="s">
        <v>601</v>
      </c>
      <c r="CT121" s="190">
        <v>1.8970406980457492E-2</v>
      </c>
      <c r="CU121" s="276" t="s">
        <v>601</v>
      </c>
      <c r="CV121" s="190">
        <v>5.8823209667841214E-2</v>
      </c>
      <c r="CW121" s="276" t="s">
        <v>601</v>
      </c>
      <c r="CX121" s="190">
        <v>0.11450053880847906</v>
      </c>
      <c r="CY121" s="276" t="s">
        <v>601</v>
      </c>
      <c r="CZ121" s="190">
        <v>1</v>
      </c>
      <c r="DA121" s="276" t="s">
        <v>601</v>
      </c>
      <c r="DB121" s="190">
        <v>0.66049494281020216</v>
      </c>
      <c r="DC121" s="276" t="s">
        <v>601</v>
      </c>
      <c r="DD121" s="252"/>
    </row>
    <row r="122" spans="1:108" s="120" customFormat="1" ht="12.75" customHeight="1" x14ac:dyDescent="0.25">
      <c r="A122" s="124" t="s">
        <v>282</v>
      </c>
      <c r="B122" s="82">
        <v>107.17100000000001</v>
      </c>
      <c r="C122" s="276" t="s">
        <v>601</v>
      </c>
      <c r="D122" s="82">
        <v>20.919</v>
      </c>
      <c r="E122" s="276" t="s">
        <v>604</v>
      </c>
      <c r="F122" s="82">
        <v>237.06</v>
      </c>
      <c r="G122" s="276" t="s">
        <v>601</v>
      </c>
      <c r="H122" s="82" t="s">
        <v>602</v>
      </c>
      <c r="I122" s="276" t="s">
        <v>601</v>
      </c>
      <c r="J122" s="82">
        <v>58.09</v>
      </c>
      <c r="K122" s="276" t="s">
        <v>601</v>
      </c>
      <c r="L122" s="82">
        <v>29.010999999999999</v>
      </c>
      <c r="M122" s="276" t="s">
        <v>601</v>
      </c>
      <c r="N122" s="82">
        <v>33.090000000000003</v>
      </c>
      <c r="O122" s="276" t="s">
        <v>601</v>
      </c>
      <c r="P122" s="82">
        <v>13.984999999999999</v>
      </c>
      <c r="Q122" s="276" t="s">
        <v>604</v>
      </c>
      <c r="R122" s="82">
        <v>65.727999999999994</v>
      </c>
      <c r="S122" s="276" t="s">
        <v>601</v>
      </c>
      <c r="T122" s="82">
        <v>25.413</v>
      </c>
      <c r="U122" s="276" t="s">
        <v>601</v>
      </c>
      <c r="V122" s="82">
        <v>22.879000000000001</v>
      </c>
      <c r="W122" s="276" t="s">
        <v>604</v>
      </c>
      <c r="X122" s="82">
        <v>62.268000000000001</v>
      </c>
      <c r="Y122" s="276" t="s">
        <v>601</v>
      </c>
      <c r="Z122" s="82">
        <v>18.824000000000002</v>
      </c>
      <c r="AA122" s="276" t="s">
        <v>601</v>
      </c>
      <c r="AB122" s="82">
        <v>26.463999999999999</v>
      </c>
      <c r="AC122" s="276" t="s">
        <v>601</v>
      </c>
      <c r="AD122" s="82">
        <v>81.453000000000003</v>
      </c>
      <c r="AE122" s="276" t="s">
        <v>601</v>
      </c>
      <c r="AF122" s="82">
        <v>807.43</v>
      </c>
      <c r="AG122" s="276" t="s">
        <v>601</v>
      </c>
      <c r="AH122" s="82">
        <v>551.06899999999996</v>
      </c>
      <c r="AI122" s="276" t="s">
        <v>601</v>
      </c>
      <c r="AJ122" s="251"/>
      <c r="AK122" s="124" t="s">
        <v>282</v>
      </c>
      <c r="AL122" s="190">
        <v>0.72767281403146788</v>
      </c>
      <c r="AM122" s="268" t="s">
        <v>601</v>
      </c>
      <c r="AN122" s="190" t="s">
        <v>603</v>
      </c>
      <c r="AO122" s="268" t="s">
        <v>601</v>
      </c>
      <c r="AP122" s="190">
        <v>0.15058121193001192</v>
      </c>
      <c r="AQ122" s="276" t="s">
        <v>601</v>
      </c>
      <c r="AR122" s="190" t="s">
        <v>603</v>
      </c>
      <c r="AS122" s="268" t="s">
        <v>601</v>
      </c>
      <c r="AT122" s="190">
        <v>0.13783714962881724</v>
      </c>
      <c r="AU122" s="268" t="s">
        <v>601</v>
      </c>
      <c r="AV122" s="190">
        <v>-8.893634393744311E-2</v>
      </c>
      <c r="AW122" s="276" t="s">
        <v>601</v>
      </c>
      <c r="AX122" s="190" t="s">
        <v>603</v>
      </c>
      <c r="AY122" s="268" t="s">
        <v>601</v>
      </c>
      <c r="AZ122" s="190" t="s">
        <v>603</v>
      </c>
      <c r="BA122" s="268" t="s">
        <v>601</v>
      </c>
      <c r="BB122" s="190">
        <v>-4.0943181486561578E-2</v>
      </c>
      <c r="BC122" s="276" t="s">
        <v>601</v>
      </c>
      <c r="BD122" s="190">
        <v>0.13461023305652292</v>
      </c>
      <c r="BE122" s="268" t="s">
        <v>601</v>
      </c>
      <c r="BF122" s="190" t="s">
        <v>603</v>
      </c>
      <c r="BG122" s="268" t="s">
        <v>601</v>
      </c>
      <c r="BH122" s="190">
        <v>0.25799022182714459</v>
      </c>
      <c r="BI122" s="276" t="s">
        <v>601</v>
      </c>
      <c r="BJ122" s="190" t="s">
        <v>603</v>
      </c>
      <c r="BK122" s="268" t="s">
        <v>601</v>
      </c>
      <c r="BL122" s="190">
        <v>-1.2021205107145626E-2</v>
      </c>
      <c r="BM122" s="268" t="s">
        <v>601</v>
      </c>
      <c r="BN122" s="190">
        <v>2.970810209473735E-2</v>
      </c>
      <c r="BO122" s="276" t="s">
        <v>601</v>
      </c>
      <c r="BP122" s="190">
        <v>0.13067698064169206</v>
      </c>
      <c r="BQ122" s="268" t="s">
        <v>601</v>
      </c>
      <c r="BR122" s="190">
        <v>0.17315368517860147</v>
      </c>
      <c r="BS122" s="276" t="s">
        <v>601</v>
      </c>
      <c r="BT122" s="136"/>
      <c r="BU122" s="124" t="s">
        <v>282</v>
      </c>
      <c r="BV122" s="190">
        <v>0.13273101073777294</v>
      </c>
      <c r="BW122" s="276" t="s">
        <v>601</v>
      </c>
      <c r="BX122" s="190">
        <v>2.5908128258796431E-2</v>
      </c>
      <c r="BY122" s="276" t="s">
        <v>604</v>
      </c>
      <c r="BZ122" s="190">
        <v>0.29359820665568537</v>
      </c>
      <c r="CA122" s="276" t="s">
        <v>601</v>
      </c>
      <c r="CB122" s="190" t="s">
        <v>603</v>
      </c>
      <c r="CC122" s="276" t="s">
        <v>601</v>
      </c>
      <c r="CD122" s="190">
        <v>7.1944317154428256E-2</v>
      </c>
      <c r="CE122" s="276" t="s">
        <v>601</v>
      </c>
      <c r="CF122" s="190">
        <v>3.5930049663747944E-2</v>
      </c>
      <c r="CG122" s="276" t="s">
        <v>601</v>
      </c>
      <c r="CH122" s="190">
        <v>4.0981880782234997E-2</v>
      </c>
      <c r="CI122" s="276" t="s">
        <v>601</v>
      </c>
      <c r="CJ122" s="190">
        <v>1.7320386906604906E-2</v>
      </c>
      <c r="CK122" s="276" t="s">
        <v>604</v>
      </c>
      <c r="CL122" s="190">
        <v>8.1403960714860724E-2</v>
      </c>
      <c r="CM122" s="276" t="s">
        <v>601</v>
      </c>
      <c r="CN122" s="190">
        <v>3.1473935821061887E-2</v>
      </c>
      <c r="CO122" s="276" t="s">
        <v>601</v>
      </c>
      <c r="CP122" s="190">
        <v>2.8335583270376382E-2</v>
      </c>
      <c r="CQ122" s="276" t="s">
        <v>604</v>
      </c>
      <c r="CR122" s="190">
        <v>7.7118759520949196E-2</v>
      </c>
      <c r="CS122" s="276" t="s">
        <v>601</v>
      </c>
      <c r="CT122" s="190">
        <v>2.3313476090806636E-2</v>
      </c>
      <c r="CU122" s="276" t="s">
        <v>601</v>
      </c>
      <c r="CV122" s="190">
        <v>3.2775596646148895E-2</v>
      </c>
      <c r="CW122" s="276" t="s">
        <v>601</v>
      </c>
      <c r="CX122" s="190">
        <v>0.10087933319297029</v>
      </c>
      <c r="CY122" s="276" t="s">
        <v>601</v>
      </c>
      <c r="CZ122" s="190">
        <v>1</v>
      </c>
      <c r="DA122" s="276" t="s">
        <v>601</v>
      </c>
      <c r="DB122" s="190">
        <v>0.68249755396752654</v>
      </c>
      <c r="DC122" s="276" t="s">
        <v>601</v>
      </c>
      <c r="DD122" s="252"/>
    </row>
    <row r="123" spans="1:108" s="120" customFormat="1" ht="12.75" customHeight="1" x14ac:dyDescent="0.25">
      <c r="A123" s="124" t="s">
        <v>283</v>
      </c>
      <c r="B123" s="82">
        <v>128.51599999999999</v>
      </c>
      <c r="C123" s="276" t="s">
        <v>601</v>
      </c>
      <c r="D123" s="82">
        <v>30.832999999999998</v>
      </c>
      <c r="E123" s="276" t="s">
        <v>601</v>
      </c>
      <c r="F123" s="82">
        <v>290.01600000000002</v>
      </c>
      <c r="G123" s="276" t="s">
        <v>601</v>
      </c>
      <c r="H123" s="82" t="s">
        <v>602</v>
      </c>
      <c r="I123" s="276" t="s">
        <v>601</v>
      </c>
      <c r="J123" s="82">
        <v>80.42</v>
      </c>
      <c r="K123" s="276" t="s">
        <v>601</v>
      </c>
      <c r="L123" s="82">
        <v>22.96</v>
      </c>
      <c r="M123" s="276" t="s">
        <v>601</v>
      </c>
      <c r="N123" s="82">
        <v>69.2</v>
      </c>
      <c r="O123" s="276" t="s">
        <v>601</v>
      </c>
      <c r="P123" s="82">
        <v>12.930999999999999</v>
      </c>
      <c r="Q123" s="276" t="s">
        <v>604</v>
      </c>
      <c r="R123" s="82">
        <v>77.673000000000002</v>
      </c>
      <c r="S123" s="276" t="s">
        <v>601</v>
      </c>
      <c r="T123" s="82">
        <v>22.712</v>
      </c>
      <c r="U123" s="276" t="s">
        <v>601</v>
      </c>
      <c r="V123" s="82">
        <v>24.149000000000001</v>
      </c>
      <c r="W123" s="276" t="s">
        <v>601</v>
      </c>
      <c r="X123" s="82">
        <v>73.933000000000007</v>
      </c>
      <c r="Y123" s="276" t="s">
        <v>601</v>
      </c>
      <c r="Z123" s="82">
        <v>32.704000000000001</v>
      </c>
      <c r="AA123" s="276" t="s">
        <v>601</v>
      </c>
      <c r="AB123" s="82">
        <v>35.874000000000002</v>
      </c>
      <c r="AC123" s="276" t="s">
        <v>601</v>
      </c>
      <c r="AD123" s="82">
        <v>100.26600000000001</v>
      </c>
      <c r="AE123" s="276" t="s">
        <v>601</v>
      </c>
      <c r="AF123" s="82">
        <v>1004.439</v>
      </c>
      <c r="AG123" s="276" t="s">
        <v>601</v>
      </c>
      <c r="AH123" s="82">
        <v>699.61800000000005</v>
      </c>
      <c r="AI123" s="276" t="s">
        <v>601</v>
      </c>
      <c r="AJ123" s="251"/>
      <c r="AK123" s="124" t="s">
        <v>283</v>
      </c>
      <c r="AL123" s="190">
        <v>0.3774490889603429</v>
      </c>
      <c r="AM123" s="268" t="s">
        <v>601</v>
      </c>
      <c r="AN123" s="190">
        <v>0.1802105263157894</v>
      </c>
      <c r="AO123" s="268" t="s">
        <v>601</v>
      </c>
      <c r="AP123" s="190">
        <v>4.7344586249485433E-2</v>
      </c>
      <c r="AQ123" s="276" t="s">
        <v>601</v>
      </c>
      <c r="AR123" s="190" t="s">
        <v>603</v>
      </c>
      <c r="AS123" s="268" t="s">
        <v>601</v>
      </c>
      <c r="AT123" s="190">
        <v>0.20065691251119733</v>
      </c>
      <c r="AU123" s="268" t="s">
        <v>601</v>
      </c>
      <c r="AV123" s="190">
        <v>0.34057336369475111</v>
      </c>
      <c r="AW123" s="276" t="s">
        <v>601</v>
      </c>
      <c r="AX123" s="190">
        <v>0.1037034674152286</v>
      </c>
      <c r="AY123" s="268" t="s">
        <v>601</v>
      </c>
      <c r="AZ123" s="190" t="s">
        <v>603</v>
      </c>
      <c r="BA123" s="268" t="s">
        <v>601</v>
      </c>
      <c r="BB123" s="190">
        <v>-0.16293430468143805</v>
      </c>
      <c r="BC123" s="276" t="s">
        <v>601</v>
      </c>
      <c r="BD123" s="190">
        <v>-0.16052485677323969</v>
      </c>
      <c r="BE123" s="268" t="s">
        <v>601</v>
      </c>
      <c r="BF123" s="190">
        <v>3.9784714747039804E-2</v>
      </c>
      <c r="BG123" s="268" t="s">
        <v>601</v>
      </c>
      <c r="BH123" s="190">
        <v>-0.11059115078314843</v>
      </c>
      <c r="BI123" s="276" t="s">
        <v>601</v>
      </c>
      <c r="BJ123" s="190">
        <v>-0.25002866512257205</v>
      </c>
      <c r="BK123" s="268" t="s">
        <v>601</v>
      </c>
      <c r="BL123" s="190">
        <v>-7.6435908657930665E-2</v>
      </c>
      <c r="BM123" s="268" t="s">
        <v>601</v>
      </c>
      <c r="BN123" s="190">
        <v>0.46737889653153825</v>
      </c>
      <c r="BO123" s="276" t="s">
        <v>601</v>
      </c>
      <c r="BP123" s="190">
        <v>4.8692786915027236E-2</v>
      </c>
      <c r="BQ123" s="268" t="s">
        <v>601</v>
      </c>
      <c r="BR123" s="190">
        <v>0.10015284749216892</v>
      </c>
      <c r="BS123" s="276" t="s">
        <v>601</v>
      </c>
      <c r="BT123" s="136"/>
      <c r="BU123" s="124" t="s">
        <v>283</v>
      </c>
      <c r="BV123" s="190">
        <v>0.12794803865640422</v>
      </c>
      <c r="BW123" s="276" t="s">
        <v>601</v>
      </c>
      <c r="BX123" s="190">
        <v>3.0696737183641812E-2</v>
      </c>
      <c r="BY123" s="276" t="s">
        <v>601</v>
      </c>
      <c r="BZ123" s="190">
        <v>0.28873430840499026</v>
      </c>
      <c r="CA123" s="276" t="s">
        <v>601</v>
      </c>
      <c r="CB123" s="190" t="s">
        <v>603</v>
      </c>
      <c r="CC123" s="276" t="s">
        <v>601</v>
      </c>
      <c r="CD123" s="190">
        <v>8.0064593270472384E-2</v>
      </c>
      <c r="CE123" s="276" t="s">
        <v>601</v>
      </c>
      <c r="CF123" s="190">
        <v>2.2858530980975452E-2</v>
      </c>
      <c r="CG123" s="276" t="s">
        <v>601</v>
      </c>
      <c r="CH123" s="190">
        <v>6.8894178740570619E-2</v>
      </c>
      <c r="CI123" s="276" t="s">
        <v>601</v>
      </c>
      <c r="CJ123" s="190">
        <v>1.2873852966680904E-2</v>
      </c>
      <c r="CK123" s="276" t="s">
        <v>604</v>
      </c>
      <c r="CL123" s="190">
        <v>7.7329733313819954E-2</v>
      </c>
      <c r="CM123" s="276" t="s">
        <v>601</v>
      </c>
      <c r="CN123" s="190">
        <v>2.2611626987801153E-2</v>
      </c>
      <c r="CO123" s="276" t="s">
        <v>601</v>
      </c>
      <c r="CP123" s="190">
        <v>2.4042276335347394E-2</v>
      </c>
      <c r="CQ123" s="276" t="s">
        <v>601</v>
      </c>
      <c r="CR123" s="190">
        <v>7.3606261803852713E-2</v>
      </c>
      <c r="CS123" s="276" t="s">
        <v>601</v>
      </c>
      <c r="CT123" s="190">
        <v>3.255946851924308E-2</v>
      </c>
      <c r="CU123" s="276" t="s">
        <v>601</v>
      </c>
      <c r="CV123" s="190">
        <v>3.5715459077156508E-2</v>
      </c>
      <c r="CW123" s="276" t="s">
        <v>601</v>
      </c>
      <c r="CX123" s="190">
        <v>9.9822886208122158E-2</v>
      </c>
      <c r="CY123" s="276" t="s">
        <v>601</v>
      </c>
      <c r="CZ123" s="190">
        <v>1</v>
      </c>
      <c r="DA123" s="276" t="s">
        <v>601</v>
      </c>
      <c r="DB123" s="190">
        <v>0.69652612055087471</v>
      </c>
      <c r="DC123" s="276" t="s">
        <v>601</v>
      </c>
      <c r="DD123" s="252"/>
    </row>
    <row r="124" spans="1:108" s="120" customFormat="1" ht="12.75" customHeight="1" x14ac:dyDescent="0.25">
      <c r="A124" s="124" t="s">
        <v>284</v>
      </c>
      <c r="B124" s="82">
        <v>127.895</v>
      </c>
      <c r="C124" s="276" t="s">
        <v>601</v>
      </c>
      <c r="D124" s="82">
        <v>60.334000000000003</v>
      </c>
      <c r="E124" s="276" t="s">
        <v>601</v>
      </c>
      <c r="F124" s="82">
        <v>372.99599999999998</v>
      </c>
      <c r="G124" s="276" t="s">
        <v>601</v>
      </c>
      <c r="H124" s="82">
        <v>16.895</v>
      </c>
      <c r="I124" s="276" t="s">
        <v>601</v>
      </c>
      <c r="J124" s="82">
        <v>148.37299999999999</v>
      </c>
      <c r="K124" s="276" t="s">
        <v>601</v>
      </c>
      <c r="L124" s="82">
        <v>54.654000000000003</v>
      </c>
      <c r="M124" s="276" t="s">
        <v>601</v>
      </c>
      <c r="N124" s="82">
        <v>73.545000000000002</v>
      </c>
      <c r="O124" s="276" t="s">
        <v>601</v>
      </c>
      <c r="P124" s="82">
        <v>20.146999999999998</v>
      </c>
      <c r="Q124" s="276" t="s">
        <v>604</v>
      </c>
      <c r="R124" s="82">
        <v>116.854</v>
      </c>
      <c r="S124" s="276" t="s">
        <v>601</v>
      </c>
      <c r="T124" s="82">
        <v>38.500999999999998</v>
      </c>
      <c r="U124" s="276" t="s">
        <v>601</v>
      </c>
      <c r="V124" s="82">
        <v>47.670999999999999</v>
      </c>
      <c r="W124" s="276" t="s">
        <v>601</v>
      </c>
      <c r="X124" s="82">
        <v>113.45399999999999</v>
      </c>
      <c r="Y124" s="276" t="s">
        <v>601</v>
      </c>
      <c r="Z124" s="82">
        <v>41.963999999999999</v>
      </c>
      <c r="AA124" s="276" t="s">
        <v>601</v>
      </c>
      <c r="AB124" s="82">
        <v>51.213000000000001</v>
      </c>
      <c r="AC124" s="276" t="s">
        <v>601</v>
      </c>
      <c r="AD124" s="82">
        <v>95.611000000000004</v>
      </c>
      <c r="AE124" s="276" t="s">
        <v>601</v>
      </c>
      <c r="AF124" s="82">
        <v>1380.106</v>
      </c>
      <c r="AG124" s="276" t="s">
        <v>601</v>
      </c>
      <c r="AH124" s="82">
        <v>954.65099999999995</v>
      </c>
      <c r="AI124" s="276" t="s">
        <v>601</v>
      </c>
      <c r="AJ124" s="251"/>
      <c r="AK124" s="124" t="s">
        <v>284</v>
      </c>
      <c r="AL124" s="190">
        <v>0.33317002491322056</v>
      </c>
      <c r="AM124" s="268" t="s">
        <v>601</v>
      </c>
      <c r="AN124" s="190">
        <v>0.70589233205157198</v>
      </c>
      <c r="AO124" s="268" t="s">
        <v>601</v>
      </c>
      <c r="AP124" s="190">
        <v>0.11485856387939074</v>
      </c>
      <c r="AQ124" s="276" t="s">
        <v>601</v>
      </c>
      <c r="AR124" s="190">
        <v>0.22578538779656099</v>
      </c>
      <c r="AS124" s="268" t="s">
        <v>601</v>
      </c>
      <c r="AT124" s="190">
        <v>0.5930276253771245</v>
      </c>
      <c r="AU124" s="268" t="s">
        <v>601</v>
      </c>
      <c r="AV124" s="190">
        <v>7.404787171324137E-2</v>
      </c>
      <c r="AW124" s="276" t="s">
        <v>601</v>
      </c>
      <c r="AX124" s="190">
        <v>7.3277633200930911E-3</v>
      </c>
      <c r="AY124" s="268" t="s">
        <v>601</v>
      </c>
      <c r="AZ124" s="190" t="s">
        <v>603</v>
      </c>
      <c r="BA124" s="268" t="s">
        <v>601</v>
      </c>
      <c r="BB124" s="190">
        <v>-0.1722227731890115</v>
      </c>
      <c r="BC124" s="276" t="s">
        <v>601</v>
      </c>
      <c r="BD124" s="190">
        <v>0.15193130479011446</v>
      </c>
      <c r="BE124" s="268" t="s">
        <v>601</v>
      </c>
      <c r="BF124" s="190">
        <v>5.2154144963361869E-2</v>
      </c>
      <c r="BG124" s="268" t="s">
        <v>601</v>
      </c>
      <c r="BH124" s="190">
        <v>-6.0609071488896681E-2</v>
      </c>
      <c r="BI124" s="276" t="s">
        <v>601</v>
      </c>
      <c r="BJ124" s="190">
        <v>-0.11176022352044707</v>
      </c>
      <c r="BK124" s="268" t="s">
        <v>601</v>
      </c>
      <c r="BL124" s="190">
        <v>2.2930190752022437E-2</v>
      </c>
      <c r="BM124" s="268" t="s">
        <v>601</v>
      </c>
      <c r="BN124" s="190">
        <v>0.27393007514789741</v>
      </c>
      <c r="BO124" s="276" t="s">
        <v>601</v>
      </c>
      <c r="BP124" s="190">
        <v>0.11478585235391571</v>
      </c>
      <c r="BQ124" s="268" t="s">
        <v>601</v>
      </c>
      <c r="BR124" s="190">
        <v>0.15845862608758965</v>
      </c>
      <c r="BS124" s="276" t="s">
        <v>601</v>
      </c>
      <c r="BT124" s="136"/>
      <c r="BU124" s="124" t="s">
        <v>284</v>
      </c>
      <c r="BV124" s="190">
        <v>9.2670418069336707E-2</v>
      </c>
      <c r="BW124" s="276" t="s">
        <v>601</v>
      </c>
      <c r="BX124" s="190">
        <v>4.3716931887840503E-2</v>
      </c>
      <c r="BY124" s="276" t="s">
        <v>601</v>
      </c>
      <c r="BZ124" s="190">
        <v>0.27026619694429266</v>
      </c>
      <c r="CA124" s="276" t="s">
        <v>601</v>
      </c>
      <c r="CB124" s="190">
        <v>1.2241813309992132E-2</v>
      </c>
      <c r="CC124" s="276" t="s">
        <v>601</v>
      </c>
      <c r="CD124" s="190">
        <v>0.10750840877439848</v>
      </c>
      <c r="CE124" s="276" t="s">
        <v>601</v>
      </c>
      <c r="CF124" s="190">
        <v>3.9601305986641605E-2</v>
      </c>
      <c r="CG124" s="276" t="s">
        <v>601</v>
      </c>
      <c r="CH124" s="190">
        <v>5.3289385018252221E-2</v>
      </c>
      <c r="CI124" s="276" t="s">
        <v>601</v>
      </c>
      <c r="CJ124" s="190">
        <v>1.4598154054833468E-2</v>
      </c>
      <c r="CK124" s="276" t="s">
        <v>604</v>
      </c>
      <c r="CL124" s="190">
        <v>8.4670307932868921E-2</v>
      </c>
      <c r="CM124" s="276" t="s">
        <v>601</v>
      </c>
      <c r="CN124" s="190">
        <v>2.7897132539094822E-2</v>
      </c>
      <c r="CO124" s="276" t="s">
        <v>601</v>
      </c>
      <c r="CP124" s="190">
        <v>3.4541549707051485E-2</v>
      </c>
      <c r="CQ124" s="276" t="s">
        <v>601</v>
      </c>
      <c r="CR124" s="190">
        <v>8.2206729048348456E-2</v>
      </c>
      <c r="CS124" s="276" t="s">
        <v>601</v>
      </c>
      <c r="CT124" s="190">
        <v>3.04063600911814E-2</v>
      </c>
      <c r="CU124" s="276" t="s">
        <v>601</v>
      </c>
      <c r="CV124" s="190">
        <v>3.7108019239101925E-2</v>
      </c>
      <c r="CW124" s="276" t="s">
        <v>601</v>
      </c>
      <c r="CX124" s="190">
        <v>6.9278011978790036E-2</v>
      </c>
      <c r="CY124" s="276" t="s">
        <v>601</v>
      </c>
      <c r="CZ124" s="190">
        <v>1</v>
      </c>
      <c r="DA124" s="276" t="s">
        <v>601</v>
      </c>
      <c r="DB124" s="190">
        <v>0.69172295461363109</v>
      </c>
      <c r="DC124" s="276" t="s">
        <v>601</v>
      </c>
      <c r="DD124" s="252"/>
    </row>
    <row r="125" spans="1:108" s="120" customFormat="1" ht="12.75" customHeight="1" x14ac:dyDescent="0.25">
      <c r="A125" s="124" t="s">
        <v>285</v>
      </c>
      <c r="B125" s="82">
        <v>162.602</v>
      </c>
      <c r="C125" s="276" t="s">
        <v>601</v>
      </c>
      <c r="D125" s="82">
        <v>57.569000000000003</v>
      </c>
      <c r="E125" s="276" t="s">
        <v>601</v>
      </c>
      <c r="F125" s="82">
        <v>360.065</v>
      </c>
      <c r="G125" s="276" t="s">
        <v>601</v>
      </c>
      <c r="H125" s="82">
        <v>23.518000000000001</v>
      </c>
      <c r="I125" s="276" t="s">
        <v>604</v>
      </c>
      <c r="J125" s="82">
        <v>112.72499999999999</v>
      </c>
      <c r="K125" s="276" t="s">
        <v>601</v>
      </c>
      <c r="L125" s="82">
        <v>86.641999999999996</v>
      </c>
      <c r="M125" s="276" t="s">
        <v>601</v>
      </c>
      <c r="N125" s="82">
        <v>71.448999999999998</v>
      </c>
      <c r="O125" s="276" t="s">
        <v>601</v>
      </c>
      <c r="P125" s="82">
        <v>17.632000000000001</v>
      </c>
      <c r="Q125" s="276" t="s">
        <v>604</v>
      </c>
      <c r="R125" s="82">
        <v>181.51599999999999</v>
      </c>
      <c r="S125" s="276" t="s">
        <v>601</v>
      </c>
      <c r="T125" s="82">
        <v>64.623999999999995</v>
      </c>
      <c r="U125" s="276" t="s">
        <v>601</v>
      </c>
      <c r="V125" s="82">
        <v>43.820999999999998</v>
      </c>
      <c r="W125" s="276" t="s">
        <v>601</v>
      </c>
      <c r="X125" s="82">
        <v>100.21</v>
      </c>
      <c r="Y125" s="276" t="s">
        <v>601</v>
      </c>
      <c r="Z125" s="82">
        <v>51.904000000000003</v>
      </c>
      <c r="AA125" s="276" t="s">
        <v>601</v>
      </c>
      <c r="AB125" s="82">
        <v>63.113</v>
      </c>
      <c r="AC125" s="276" t="s">
        <v>601</v>
      </c>
      <c r="AD125" s="82">
        <v>121.861</v>
      </c>
      <c r="AE125" s="276" t="s">
        <v>601</v>
      </c>
      <c r="AF125" s="82">
        <v>1519.252</v>
      </c>
      <c r="AG125" s="276" t="s">
        <v>601</v>
      </c>
      <c r="AH125" s="82">
        <v>1032.568</v>
      </c>
      <c r="AI125" s="276" t="s">
        <v>601</v>
      </c>
      <c r="AJ125" s="251"/>
      <c r="AK125" s="124" t="s">
        <v>285</v>
      </c>
      <c r="AL125" s="190">
        <v>0.10968402374940286</v>
      </c>
      <c r="AM125" s="268" t="s">
        <v>601</v>
      </c>
      <c r="AN125" s="190">
        <v>0.10944305261129315</v>
      </c>
      <c r="AO125" s="268" t="s">
        <v>601</v>
      </c>
      <c r="AP125" s="190">
        <v>3.6322295615133345E-2</v>
      </c>
      <c r="AQ125" s="276" t="s">
        <v>601</v>
      </c>
      <c r="AR125" s="190" t="s">
        <v>603</v>
      </c>
      <c r="AS125" s="268" t="s">
        <v>601</v>
      </c>
      <c r="AT125" s="190">
        <v>0.13836039747939888</v>
      </c>
      <c r="AU125" s="268" t="s">
        <v>601</v>
      </c>
      <c r="AV125" s="190">
        <v>0.35509399730989383</v>
      </c>
      <c r="AW125" s="276" t="s">
        <v>601</v>
      </c>
      <c r="AX125" s="190">
        <v>6.607495069033447E-3</v>
      </c>
      <c r="AY125" s="268" t="s">
        <v>601</v>
      </c>
      <c r="AZ125" s="190" t="s">
        <v>603</v>
      </c>
      <c r="BA125" s="268" t="s">
        <v>601</v>
      </c>
      <c r="BB125" s="190">
        <v>-7.9117857450877932E-2</v>
      </c>
      <c r="BC125" s="276" t="s">
        <v>601</v>
      </c>
      <c r="BD125" s="190">
        <v>-3.4540456555515887E-2</v>
      </c>
      <c r="BE125" s="268" t="s">
        <v>601</v>
      </c>
      <c r="BF125" s="190">
        <v>-2.2223709752995563E-2</v>
      </c>
      <c r="BG125" s="268" t="s">
        <v>601</v>
      </c>
      <c r="BH125" s="190">
        <v>-3.1703239895256648E-2</v>
      </c>
      <c r="BI125" s="276" t="s">
        <v>601</v>
      </c>
      <c r="BJ125" s="190">
        <v>-0.16565127232394025</v>
      </c>
      <c r="BK125" s="268" t="s">
        <v>601</v>
      </c>
      <c r="BL125" s="190">
        <v>-0.19867701019540124</v>
      </c>
      <c r="BM125" s="268" t="s">
        <v>601</v>
      </c>
      <c r="BN125" s="190">
        <v>0.18077787682647972</v>
      </c>
      <c r="BO125" s="276" t="s">
        <v>601</v>
      </c>
      <c r="BP125" s="190">
        <v>2.1310865980393279E-2</v>
      </c>
      <c r="BQ125" s="268" t="s">
        <v>601</v>
      </c>
      <c r="BR125" s="190">
        <v>5.6964862967004398E-2</v>
      </c>
      <c r="BS125" s="276" t="s">
        <v>601</v>
      </c>
      <c r="BT125" s="136"/>
      <c r="BU125" s="124" t="s">
        <v>285</v>
      </c>
      <c r="BV125" s="190">
        <v>0.10702766887915896</v>
      </c>
      <c r="BW125" s="276" t="s">
        <v>601</v>
      </c>
      <c r="BX125" s="190">
        <v>3.7892989444805736E-2</v>
      </c>
      <c r="BY125" s="276" t="s">
        <v>601</v>
      </c>
      <c r="BZ125" s="190">
        <v>0.23700149810564672</v>
      </c>
      <c r="CA125" s="276" t="s">
        <v>601</v>
      </c>
      <c r="CB125" s="190">
        <v>1.5479986203737103E-2</v>
      </c>
      <c r="CC125" s="276" t="s">
        <v>604</v>
      </c>
      <c r="CD125" s="190">
        <v>7.4197697287875869E-2</v>
      </c>
      <c r="CE125" s="276" t="s">
        <v>601</v>
      </c>
      <c r="CF125" s="190">
        <v>5.7029380247648184E-2</v>
      </c>
      <c r="CG125" s="276" t="s">
        <v>601</v>
      </c>
      <c r="CH125" s="190">
        <v>4.7029064302696329E-2</v>
      </c>
      <c r="CI125" s="276" t="s">
        <v>601</v>
      </c>
      <c r="CJ125" s="190">
        <v>1.1605711231579753E-2</v>
      </c>
      <c r="CK125" s="276" t="s">
        <v>604</v>
      </c>
      <c r="CL125" s="190">
        <v>0.11947721641965915</v>
      </c>
      <c r="CM125" s="276" t="s">
        <v>601</v>
      </c>
      <c r="CN125" s="190">
        <v>4.2536722018466984E-2</v>
      </c>
      <c r="CO125" s="276" t="s">
        <v>601</v>
      </c>
      <c r="CP125" s="190">
        <v>2.8843799448676058E-2</v>
      </c>
      <c r="CQ125" s="276" t="s">
        <v>601</v>
      </c>
      <c r="CR125" s="190">
        <v>6.5960090886831149E-2</v>
      </c>
      <c r="CS125" s="276" t="s">
        <v>601</v>
      </c>
      <c r="CT125" s="190">
        <v>3.4164180794232953E-2</v>
      </c>
      <c r="CU125" s="276" t="s">
        <v>601</v>
      </c>
      <c r="CV125" s="190">
        <v>4.1542153638764338E-2</v>
      </c>
      <c r="CW125" s="276" t="s">
        <v>601</v>
      </c>
      <c r="CX125" s="190">
        <v>8.0211182871571016E-2</v>
      </c>
      <c r="CY125" s="276" t="s">
        <v>601</v>
      </c>
      <c r="CZ125" s="190">
        <v>1</v>
      </c>
      <c r="DA125" s="276" t="s">
        <v>601</v>
      </c>
      <c r="DB125" s="190">
        <v>0.67965551468749097</v>
      </c>
      <c r="DC125" s="276" t="s">
        <v>601</v>
      </c>
      <c r="DD125" s="252"/>
    </row>
    <row r="126" spans="1:108" s="120" customFormat="1" ht="12.75" customHeight="1" x14ac:dyDescent="0.25">
      <c r="A126" s="124" t="s">
        <v>286</v>
      </c>
      <c r="B126" s="82">
        <v>133.72900000000001</v>
      </c>
      <c r="C126" s="276" t="s">
        <v>601</v>
      </c>
      <c r="D126" s="82">
        <v>57.534999999999997</v>
      </c>
      <c r="E126" s="276" t="s">
        <v>601</v>
      </c>
      <c r="F126" s="82">
        <v>366.99299999999999</v>
      </c>
      <c r="G126" s="276" t="s">
        <v>601</v>
      </c>
      <c r="H126" s="82">
        <v>28.86</v>
      </c>
      <c r="I126" s="276" t="s">
        <v>604</v>
      </c>
      <c r="J126" s="82">
        <v>110.92100000000001</v>
      </c>
      <c r="K126" s="276" t="s">
        <v>601</v>
      </c>
      <c r="L126" s="82">
        <v>75.820999999999998</v>
      </c>
      <c r="M126" s="276" t="s">
        <v>601</v>
      </c>
      <c r="N126" s="82">
        <v>81.430999999999997</v>
      </c>
      <c r="O126" s="276" t="s">
        <v>601</v>
      </c>
      <c r="P126" s="82">
        <v>19.260999999999999</v>
      </c>
      <c r="Q126" s="276" t="s">
        <v>604</v>
      </c>
      <c r="R126" s="82">
        <v>237.767</v>
      </c>
      <c r="S126" s="276" t="s">
        <v>601</v>
      </c>
      <c r="T126" s="82">
        <v>142.29300000000001</v>
      </c>
      <c r="U126" s="276" t="s">
        <v>601</v>
      </c>
      <c r="V126" s="82">
        <v>38.523000000000003</v>
      </c>
      <c r="W126" s="276" t="s">
        <v>601</v>
      </c>
      <c r="X126" s="82">
        <v>128.88999999999999</v>
      </c>
      <c r="Y126" s="276" t="s">
        <v>601</v>
      </c>
      <c r="Z126" s="82">
        <v>72.747</v>
      </c>
      <c r="AA126" s="276" t="s">
        <v>601</v>
      </c>
      <c r="AB126" s="82">
        <v>54.076000000000001</v>
      </c>
      <c r="AC126" s="276" t="s">
        <v>601</v>
      </c>
      <c r="AD126" s="82">
        <v>127.961</v>
      </c>
      <c r="AE126" s="276" t="s">
        <v>601</v>
      </c>
      <c r="AF126" s="82">
        <v>1676.807</v>
      </c>
      <c r="AG126" s="276" t="s">
        <v>601</v>
      </c>
      <c r="AH126" s="82">
        <v>1064.1969999999999</v>
      </c>
      <c r="AI126" s="276" t="s">
        <v>601</v>
      </c>
      <c r="AJ126" s="251"/>
      <c r="AK126" s="124" t="s">
        <v>286</v>
      </c>
      <c r="AL126" s="190">
        <v>8.7183447827324248E-2</v>
      </c>
      <c r="AM126" s="268" t="s">
        <v>601</v>
      </c>
      <c r="AN126" s="190" t="s">
        <v>603</v>
      </c>
      <c r="AO126" s="268" t="s">
        <v>601</v>
      </c>
      <c r="AP126" s="190">
        <v>0.1136287084998497</v>
      </c>
      <c r="AQ126" s="276" t="s">
        <v>601</v>
      </c>
      <c r="AR126" s="190" t="s">
        <v>603</v>
      </c>
      <c r="AS126" s="268" t="s">
        <v>601</v>
      </c>
      <c r="AT126" s="190">
        <v>-6.3285901279398718E-2</v>
      </c>
      <c r="AU126" s="268" t="s">
        <v>601</v>
      </c>
      <c r="AV126" s="190">
        <v>1.2363976233393444E-2</v>
      </c>
      <c r="AW126" s="276" t="s">
        <v>601</v>
      </c>
      <c r="AX126" s="190">
        <v>-2.3925108178407581E-2</v>
      </c>
      <c r="AY126" s="268" t="s">
        <v>601</v>
      </c>
      <c r="AZ126" s="190" t="s">
        <v>603</v>
      </c>
      <c r="BA126" s="268" t="s">
        <v>601</v>
      </c>
      <c r="BB126" s="190">
        <v>0.21230522923804868</v>
      </c>
      <c r="BC126" s="276" t="s">
        <v>601</v>
      </c>
      <c r="BD126" s="190">
        <v>-0.14638711419058753</v>
      </c>
      <c r="BE126" s="268" t="s">
        <v>601</v>
      </c>
      <c r="BF126" s="190" t="s">
        <v>603</v>
      </c>
      <c r="BG126" s="268" t="s">
        <v>601</v>
      </c>
      <c r="BH126" s="190">
        <v>5.2223392357114214E-2</v>
      </c>
      <c r="BI126" s="276" t="s">
        <v>601</v>
      </c>
      <c r="BJ126" s="190">
        <v>-0.28044510385756671</v>
      </c>
      <c r="BK126" s="268" t="s">
        <v>601</v>
      </c>
      <c r="BL126" s="190">
        <v>1.9090515048150274E-2</v>
      </c>
      <c r="BM126" s="268" t="s">
        <v>601</v>
      </c>
      <c r="BN126" s="190">
        <v>-4.8992542246347696E-3</v>
      </c>
      <c r="BO126" s="276" t="s">
        <v>601</v>
      </c>
      <c r="BP126" s="190">
        <v>2.3729821440236786E-2</v>
      </c>
      <c r="BQ126" s="268" t="s">
        <v>601</v>
      </c>
      <c r="BR126" s="190">
        <v>9.0585907196432072E-2</v>
      </c>
      <c r="BS126" s="276" t="s">
        <v>601</v>
      </c>
      <c r="BT126" s="136"/>
      <c r="BU126" s="124" t="s">
        <v>286</v>
      </c>
      <c r="BV126" s="190">
        <v>7.9752171836114716E-2</v>
      </c>
      <c r="BW126" s="276" t="s">
        <v>601</v>
      </c>
      <c r="BX126" s="190">
        <v>3.4312237484695612E-2</v>
      </c>
      <c r="BY126" s="276" t="s">
        <v>601</v>
      </c>
      <c r="BZ126" s="190">
        <v>0.21886418651639694</v>
      </c>
      <c r="CA126" s="276" t="s">
        <v>601</v>
      </c>
      <c r="CB126" s="190">
        <v>1.7211283111294263E-2</v>
      </c>
      <c r="CC126" s="276" t="s">
        <v>604</v>
      </c>
      <c r="CD126" s="190">
        <v>6.615012938280912E-2</v>
      </c>
      <c r="CE126" s="276" t="s">
        <v>601</v>
      </c>
      <c r="CF126" s="190">
        <v>4.5217487760964736E-2</v>
      </c>
      <c r="CG126" s="276" t="s">
        <v>601</v>
      </c>
      <c r="CH126" s="190">
        <v>4.8563132191122765E-2</v>
      </c>
      <c r="CI126" s="276" t="s">
        <v>601</v>
      </c>
      <c r="CJ126" s="190">
        <v>1.1486712543542577E-2</v>
      </c>
      <c r="CK126" s="276" t="s">
        <v>604</v>
      </c>
      <c r="CL126" s="190">
        <v>0.14179747579775132</v>
      </c>
      <c r="CM126" s="276" t="s">
        <v>601</v>
      </c>
      <c r="CN126" s="190">
        <v>8.4859497843222276E-2</v>
      </c>
      <c r="CO126" s="276" t="s">
        <v>601</v>
      </c>
      <c r="CP126" s="190">
        <v>2.2974021458641337E-2</v>
      </c>
      <c r="CQ126" s="276" t="s">
        <v>601</v>
      </c>
      <c r="CR126" s="190">
        <v>7.6866329875769829E-2</v>
      </c>
      <c r="CS126" s="276" t="s">
        <v>601</v>
      </c>
      <c r="CT126" s="190">
        <v>4.3384241597273866E-2</v>
      </c>
      <c r="CU126" s="276" t="s">
        <v>601</v>
      </c>
      <c r="CV126" s="190">
        <v>3.2249388271876248E-2</v>
      </c>
      <c r="CW126" s="276" t="s">
        <v>601</v>
      </c>
      <c r="CX126" s="190">
        <v>7.6312300700080563E-2</v>
      </c>
      <c r="CY126" s="276" t="s">
        <v>601</v>
      </c>
      <c r="CZ126" s="190">
        <v>1</v>
      </c>
      <c r="DA126" s="276" t="s">
        <v>601</v>
      </c>
      <c r="DB126" s="190">
        <v>0.6346568209698551</v>
      </c>
      <c r="DC126" s="276" t="s">
        <v>601</v>
      </c>
      <c r="DD126" s="252"/>
    </row>
    <row r="127" spans="1:108" s="120" customFormat="1" ht="12.75" customHeight="1" x14ac:dyDescent="0.25">
      <c r="A127" s="124" t="s">
        <v>287</v>
      </c>
      <c r="B127" s="82">
        <v>132.173</v>
      </c>
      <c r="C127" s="276" t="s">
        <v>601</v>
      </c>
      <c r="D127" s="82">
        <v>121.57899999999999</v>
      </c>
      <c r="E127" s="276" t="s">
        <v>601</v>
      </c>
      <c r="F127" s="82">
        <v>552.88499999999999</v>
      </c>
      <c r="G127" s="276" t="s">
        <v>601</v>
      </c>
      <c r="H127" s="82">
        <v>32.386000000000003</v>
      </c>
      <c r="I127" s="276" t="s">
        <v>601</v>
      </c>
      <c r="J127" s="82">
        <v>122.80200000000001</v>
      </c>
      <c r="K127" s="276" t="s">
        <v>601</v>
      </c>
      <c r="L127" s="82">
        <v>187.429</v>
      </c>
      <c r="M127" s="276" t="s">
        <v>601</v>
      </c>
      <c r="N127" s="82">
        <v>114.33799999999999</v>
      </c>
      <c r="O127" s="276" t="s">
        <v>601</v>
      </c>
      <c r="P127" s="82">
        <v>13.266999999999999</v>
      </c>
      <c r="Q127" s="276" t="s">
        <v>604</v>
      </c>
      <c r="R127" s="82">
        <v>225.33699999999999</v>
      </c>
      <c r="S127" s="276" t="s">
        <v>601</v>
      </c>
      <c r="T127" s="82">
        <v>153.93199999999999</v>
      </c>
      <c r="U127" s="276" t="s">
        <v>601</v>
      </c>
      <c r="V127" s="82">
        <v>61.988</v>
      </c>
      <c r="W127" s="276" t="s">
        <v>601</v>
      </c>
      <c r="X127" s="82">
        <v>146.65100000000001</v>
      </c>
      <c r="Y127" s="276" t="s">
        <v>601</v>
      </c>
      <c r="Z127" s="82">
        <v>76.951999999999998</v>
      </c>
      <c r="AA127" s="276" t="s">
        <v>601</v>
      </c>
      <c r="AB127" s="82">
        <v>79.05</v>
      </c>
      <c r="AC127" s="276" t="s">
        <v>601</v>
      </c>
      <c r="AD127" s="82">
        <v>123.944</v>
      </c>
      <c r="AE127" s="276" t="s">
        <v>601</v>
      </c>
      <c r="AF127" s="82">
        <v>2144.712</v>
      </c>
      <c r="AG127" s="276" t="s">
        <v>601</v>
      </c>
      <c r="AH127" s="82">
        <v>1456.5429999999999</v>
      </c>
      <c r="AI127" s="276" t="s">
        <v>601</v>
      </c>
      <c r="AJ127" s="251"/>
      <c r="AK127" s="124" t="s">
        <v>287</v>
      </c>
      <c r="AL127" s="190">
        <v>-2.1462627339493019E-2</v>
      </c>
      <c r="AM127" s="268" t="s">
        <v>601</v>
      </c>
      <c r="AN127" s="190">
        <v>-4.7071729128804855E-3</v>
      </c>
      <c r="AO127" s="268" t="s">
        <v>601</v>
      </c>
      <c r="AP127" s="190">
        <v>7.0416506532560534E-3</v>
      </c>
      <c r="AQ127" s="276" t="s">
        <v>601</v>
      </c>
      <c r="AR127" s="190">
        <v>-3.408989233201111E-2</v>
      </c>
      <c r="AS127" s="268" t="s">
        <v>601</v>
      </c>
      <c r="AT127" s="190">
        <v>-2.589119984769879E-2</v>
      </c>
      <c r="AU127" s="268" t="s">
        <v>601</v>
      </c>
      <c r="AV127" s="190">
        <v>0.12408614661237022</v>
      </c>
      <c r="AW127" s="276" t="s">
        <v>601</v>
      </c>
      <c r="AX127" s="190">
        <v>5.8645976074960082E-2</v>
      </c>
      <c r="AY127" s="268" t="s">
        <v>601</v>
      </c>
      <c r="AZ127" s="190" t="s">
        <v>603</v>
      </c>
      <c r="BA127" s="268" t="s">
        <v>601</v>
      </c>
      <c r="BB127" s="190">
        <v>0.109635451290915</v>
      </c>
      <c r="BC127" s="276" t="s">
        <v>601</v>
      </c>
      <c r="BD127" s="190">
        <v>-4.450003414007369E-2</v>
      </c>
      <c r="BE127" s="268" t="s">
        <v>601</v>
      </c>
      <c r="BF127" s="190">
        <v>0.12873739029097928</v>
      </c>
      <c r="BG127" s="268" t="s">
        <v>601</v>
      </c>
      <c r="BH127" s="190">
        <v>-3.2556242778494188E-3</v>
      </c>
      <c r="BI127" s="276" t="s">
        <v>601</v>
      </c>
      <c r="BJ127" s="190">
        <v>-0.20261126366509505</v>
      </c>
      <c r="BK127" s="268" t="s">
        <v>601</v>
      </c>
      <c r="BL127" s="190">
        <v>6.897997268387672E-2</v>
      </c>
      <c r="BM127" s="268" t="s">
        <v>601</v>
      </c>
      <c r="BN127" s="190">
        <v>0.12455541845104168</v>
      </c>
      <c r="BO127" s="276" t="s">
        <v>601</v>
      </c>
      <c r="BP127" s="190">
        <v>2.2545751359763215E-2</v>
      </c>
      <c r="BQ127" s="268" t="s">
        <v>601</v>
      </c>
      <c r="BR127" s="190">
        <v>3.2916184145116011E-2</v>
      </c>
      <c r="BS127" s="276" t="s">
        <v>601</v>
      </c>
      <c r="BT127" s="136"/>
      <c r="BU127" s="124" t="s">
        <v>287</v>
      </c>
      <c r="BV127" s="190">
        <v>6.1627388665704302E-2</v>
      </c>
      <c r="BW127" s="276" t="s">
        <v>601</v>
      </c>
      <c r="BX127" s="190">
        <v>5.6687797708969777E-2</v>
      </c>
      <c r="BY127" s="276" t="s">
        <v>601</v>
      </c>
      <c r="BZ127" s="190">
        <v>0.25778985709969449</v>
      </c>
      <c r="CA127" s="276" t="s">
        <v>601</v>
      </c>
      <c r="CB127" s="190">
        <v>1.5100395764093269E-2</v>
      </c>
      <c r="CC127" s="276" t="s">
        <v>601</v>
      </c>
      <c r="CD127" s="190">
        <v>5.7258037442789525E-2</v>
      </c>
      <c r="CE127" s="276" t="s">
        <v>601</v>
      </c>
      <c r="CF127" s="190">
        <v>8.7391220825919755E-2</v>
      </c>
      <c r="CG127" s="276" t="s">
        <v>601</v>
      </c>
      <c r="CH127" s="190">
        <v>5.3311586823778671E-2</v>
      </c>
      <c r="CI127" s="276" t="s">
        <v>601</v>
      </c>
      <c r="CJ127" s="190">
        <v>6.1859121411173149E-3</v>
      </c>
      <c r="CK127" s="276" t="s">
        <v>604</v>
      </c>
      <c r="CL127" s="190">
        <v>0.10506632125898488</v>
      </c>
      <c r="CM127" s="276" t="s">
        <v>601</v>
      </c>
      <c r="CN127" s="190">
        <v>7.1772806791774363E-2</v>
      </c>
      <c r="CO127" s="276" t="s">
        <v>601</v>
      </c>
      <c r="CP127" s="190">
        <v>2.890271514310546E-2</v>
      </c>
      <c r="CQ127" s="276" t="s">
        <v>601</v>
      </c>
      <c r="CR127" s="190">
        <v>6.8377945383809119E-2</v>
      </c>
      <c r="CS127" s="276" t="s">
        <v>601</v>
      </c>
      <c r="CT127" s="190">
        <v>3.5879875712916232E-2</v>
      </c>
      <c r="CU127" s="276" t="s">
        <v>601</v>
      </c>
      <c r="CV127" s="190">
        <v>3.6858095632420575E-2</v>
      </c>
      <c r="CW127" s="276" t="s">
        <v>601</v>
      </c>
      <c r="CX127" s="190">
        <v>5.7790509867991599E-2</v>
      </c>
      <c r="CY127" s="276" t="s">
        <v>601</v>
      </c>
      <c r="CZ127" s="190">
        <v>1</v>
      </c>
      <c r="DA127" s="276" t="s">
        <v>601</v>
      </c>
      <c r="DB127" s="190">
        <v>0.67913220982584133</v>
      </c>
      <c r="DC127" s="276" t="s">
        <v>601</v>
      </c>
      <c r="DD127" s="252"/>
    </row>
    <row r="128" spans="1:108" s="120" customFormat="1" ht="12.75" customHeight="1" x14ac:dyDescent="0.25">
      <c r="A128" s="124" t="s">
        <v>288</v>
      </c>
      <c r="B128" s="82">
        <v>151.572</v>
      </c>
      <c r="C128" s="276" t="s">
        <v>601</v>
      </c>
      <c r="D128" s="82">
        <v>75.421000000000006</v>
      </c>
      <c r="E128" s="276" t="s">
        <v>601</v>
      </c>
      <c r="F128" s="82">
        <v>810.76499999999999</v>
      </c>
      <c r="G128" s="276" t="s">
        <v>601</v>
      </c>
      <c r="H128" s="82">
        <v>22.07</v>
      </c>
      <c r="I128" s="276" t="s">
        <v>601</v>
      </c>
      <c r="J128" s="82">
        <v>203.56800000000001</v>
      </c>
      <c r="K128" s="276" t="s">
        <v>601</v>
      </c>
      <c r="L128" s="82">
        <v>108.185</v>
      </c>
      <c r="M128" s="276" t="s">
        <v>601</v>
      </c>
      <c r="N128" s="82">
        <v>64.582999999999998</v>
      </c>
      <c r="O128" s="276" t="s">
        <v>601</v>
      </c>
      <c r="P128" s="82">
        <v>23.943999999999999</v>
      </c>
      <c r="Q128" s="276" t="s">
        <v>604</v>
      </c>
      <c r="R128" s="82">
        <v>280.37200000000001</v>
      </c>
      <c r="S128" s="276" t="s">
        <v>601</v>
      </c>
      <c r="T128" s="82">
        <v>152.452</v>
      </c>
      <c r="U128" s="276" t="s">
        <v>601</v>
      </c>
      <c r="V128" s="82">
        <v>25.977</v>
      </c>
      <c r="W128" s="276" t="s">
        <v>601</v>
      </c>
      <c r="X128" s="82">
        <v>176.18600000000001</v>
      </c>
      <c r="Y128" s="276" t="s">
        <v>601</v>
      </c>
      <c r="Z128" s="82">
        <v>56.776000000000003</v>
      </c>
      <c r="AA128" s="276" t="s">
        <v>601</v>
      </c>
      <c r="AB128" s="82">
        <v>73.432000000000002</v>
      </c>
      <c r="AC128" s="276" t="s">
        <v>601</v>
      </c>
      <c r="AD128" s="82">
        <v>186.06200000000001</v>
      </c>
      <c r="AE128" s="276" t="s">
        <v>601</v>
      </c>
      <c r="AF128" s="82">
        <v>2411.366</v>
      </c>
      <c r="AG128" s="276" t="s">
        <v>601</v>
      </c>
      <c r="AH128" s="82">
        <v>1694.4659999999999</v>
      </c>
      <c r="AI128" s="276" t="s">
        <v>601</v>
      </c>
      <c r="AJ128" s="251"/>
      <c r="AK128" s="124" t="s">
        <v>288</v>
      </c>
      <c r="AL128" s="190">
        <v>2.2401197968310485E-2</v>
      </c>
      <c r="AM128" s="268" t="s">
        <v>601</v>
      </c>
      <c r="AN128" s="190">
        <v>-0.11037061501804712</v>
      </c>
      <c r="AO128" s="268" t="s">
        <v>601</v>
      </c>
      <c r="AP128" s="190">
        <v>8.1454023548117357E-2</v>
      </c>
      <c r="AQ128" s="276" t="s">
        <v>601</v>
      </c>
      <c r="AR128" s="190" t="s">
        <v>603</v>
      </c>
      <c r="AS128" s="268" t="s">
        <v>601</v>
      </c>
      <c r="AT128" s="190">
        <v>0.33154545038297767</v>
      </c>
      <c r="AU128" s="268" t="s">
        <v>601</v>
      </c>
      <c r="AV128" s="190">
        <v>8.1050022982992631E-2</v>
      </c>
      <c r="AW128" s="276" t="s">
        <v>601</v>
      </c>
      <c r="AX128" s="190">
        <v>2.2902576935869584E-2</v>
      </c>
      <c r="AY128" s="268" t="s">
        <v>601</v>
      </c>
      <c r="AZ128" s="190" t="s">
        <v>603</v>
      </c>
      <c r="BA128" s="268" t="s">
        <v>601</v>
      </c>
      <c r="BB128" s="190">
        <v>7.071879749784242E-2</v>
      </c>
      <c r="BC128" s="276" t="s">
        <v>601</v>
      </c>
      <c r="BD128" s="190">
        <v>-0.19915950936359103</v>
      </c>
      <c r="BE128" s="268" t="s">
        <v>601</v>
      </c>
      <c r="BF128" s="190">
        <v>-0.25777879367981948</v>
      </c>
      <c r="BG128" s="268" t="s">
        <v>601</v>
      </c>
      <c r="BH128" s="190">
        <v>6.2968705693548746E-2</v>
      </c>
      <c r="BI128" s="276" t="s">
        <v>601</v>
      </c>
      <c r="BJ128" s="190">
        <v>0.2426079534262765</v>
      </c>
      <c r="BK128" s="268" t="s">
        <v>601</v>
      </c>
      <c r="BL128" s="190">
        <v>0.16712494238441122</v>
      </c>
      <c r="BM128" s="268" t="s">
        <v>601</v>
      </c>
      <c r="BN128" s="190">
        <v>0.28174534833256409</v>
      </c>
      <c r="BO128" s="276" t="s">
        <v>601</v>
      </c>
      <c r="BP128" s="190">
        <v>7.4544513079290331E-2</v>
      </c>
      <c r="BQ128" s="268" t="s">
        <v>601</v>
      </c>
      <c r="BR128" s="190">
        <v>8.5727064076161971E-2</v>
      </c>
      <c r="BS128" s="276" t="s">
        <v>601</v>
      </c>
      <c r="BT128" s="136"/>
      <c r="BU128" s="124" t="s">
        <v>288</v>
      </c>
      <c r="BV128" s="190">
        <v>6.2857318217143313E-2</v>
      </c>
      <c r="BW128" s="276" t="s">
        <v>601</v>
      </c>
      <c r="BX128" s="190">
        <v>3.1277292621692439E-2</v>
      </c>
      <c r="BY128" s="276" t="s">
        <v>601</v>
      </c>
      <c r="BZ128" s="190">
        <v>0.33622643762912807</v>
      </c>
      <c r="CA128" s="276" t="s">
        <v>601</v>
      </c>
      <c r="CB128" s="190">
        <v>9.1524886723956464E-3</v>
      </c>
      <c r="CC128" s="276" t="s">
        <v>601</v>
      </c>
      <c r="CD128" s="190">
        <v>8.4420200002819981E-2</v>
      </c>
      <c r="CE128" s="276" t="s">
        <v>601</v>
      </c>
      <c r="CF128" s="190">
        <v>4.4864612008297375E-2</v>
      </c>
      <c r="CG128" s="276" t="s">
        <v>601</v>
      </c>
      <c r="CH128" s="190">
        <v>2.6782744718139014E-2</v>
      </c>
      <c r="CI128" s="276" t="s">
        <v>601</v>
      </c>
      <c r="CJ128" s="190">
        <v>9.9296415392769073E-3</v>
      </c>
      <c r="CK128" s="276" t="s">
        <v>604</v>
      </c>
      <c r="CL128" s="190">
        <v>0.11627102646383834</v>
      </c>
      <c r="CM128" s="276" t="s">
        <v>601</v>
      </c>
      <c r="CN128" s="190">
        <v>6.322225659646856E-2</v>
      </c>
      <c r="CO128" s="276" t="s">
        <v>601</v>
      </c>
      <c r="CP128" s="190">
        <v>1.077273213605898E-2</v>
      </c>
      <c r="CQ128" s="276" t="s">
        <v>601</v>
      </c>
      <c r="CR128" s="190">
        <v>7.3064810567951943E-2</v>
      </c>
      <c r="CS128" s="276" t="s">
        <v>601</v>
      </c>
      <c r="CT128" s="190">
        <v>2.3545160709738798E-2</v>
      </c>
      <c r="CU128" s="276" t="s">
        <v>601</v>
      </c>
      <c r="CV128" s="190">
        <v>3.0452448943876626E-2</v>
      </c>
      <c r="CW128" s="276" t="s">
        <v>601</v>
      </c>
      <c r="CX128" s="190">
        <v>7.716041447047027E-2</v>
      </c>
      <c r="CY128" s="276" t="s">
        <v>601</v>
      </c>
      <c r="CZ128" s="190">
        <v>1</v>
      </c>
      <c r="DA128" s="276" t="s">
        <v>601</v>
      </c>
      <c r="DB128" s="190">
        <v>0.70269963166105842</v>
      </c>
      <c r="DC128" s="276" t="s">
        <v>601</v>
      </c>
      <c r="DD128" s="252"/>
    </row>
    <row r="129" spans="1:108" s="120" customFormat="1" ht="12.75" customHeight="1" x14ac:dyDescent="0.25">
      <c r="A129" s="124" t="s">
        <v>289</v>
      </c>
      <c r="B129" s="82">
        <v>147.08500000000001</v>
      </c>
      <c r="C129" s="276" t="s">
        <v>601</v>
      </c>
      <c r="D129" s="82">
        <v>60.371000000000002</v>
      </c>
      <c r="E129" s="276" t="s">
        <v>601</v>
      </c>
      <c r="F129" s="82">
        <v>408.11500000000001</v>
      </c>
      <c r="G129" s="276" t="s">
        <v>601</v>
      </c>
      <c r="H129" s="82">
        <v>18.893000000000001</v>
      </c>
      <c r="I129" s="276" t="s">
        <v>601</v>
      </c>
      <c r="J129" s="82">
        <v>140.72200000000001</v>
      </c>
      <c r="K129" s="276" t="s">
        <v>601</v>
      </c>
      <c r="L129" s="82">
        <v>78.730999999999995</v>
      </c>
      <c r="M129" s="276" t="s">
        <v>601</v>
      </c>
      <c r="N129" s="82">
        <v>74.055999999999997</v>
      </c>
      <c r="O129" s="276" t="s">
        <v>601</v>
      </c>
      <c r="P129" s="82">
        <v>16.79</v>
      </c>
      <c r="Q129" s="276" t="s">
        <v>601</v>
      </c>
      <c r="R129" s="82">
        <v>218.18899999999999</v>
      </c>
      <c r="S129" s="276" t="s">
        <v>601</v>
      </c>
      <c r="T129" s="82">
        <v>125.42100000000001</v>
      </c>
      <c r="U129" s="276" t="s">
        <v>601</v>
      </c>
      <c r="V129" s="82">
        <v>39.03</v>
      </c>
      <c r="W129" s="276" t="s">
        <v>601</v>
      </c>
      <c r="X129" s="82">
        <v>161.54499999999999</v>
      </c>
      <c r="Y129" s="276" t="s">
        <v>601</v>
      </c>
      <c r="Z129" s="82">
        <v>38.526000000000003</v>
      </c>
      <c r="AA129" s="276" t="s">
        <v>601</v>
      </c>
      <c r="AB129" s="82">
        <v>75.581999999999994</v>
      </c>
      <c r="AC129" s="276" t="s">
        <v>601</v>
      </c>
      <c r="AD129" s="82">
        <v>196.762</v>
      </c>
      <c r="AE129" s="276" t="s">
        <v>601</v>
      </c>
      <c r="AF129" s="82">
        <v>1799.817</v>
      </c>
      <c r="AG129" s="276" t="s">
        <v>601</v>
      </c>
      <c r="AH129" s="82">
        <v>1127.269</v>
      </c>
      <c r="AI129" s="276" t="s">
        <v>601</v>
      </c>
      <c r="AJ129" s="251"/>
      <c r="AK129" s="124" t="s">
        <v>289</v>
      </c>
      <c r="AL129" s="190">
        <v>-2.7871409498882928E-2</v>
      </c>
      <c r="AM129" s="268" t="s">
        <v>601</v>
      </c>
      <c r="AN129" s="190">
        <v>-0.19913241887983871</v>
      </c>
      <c r="AO129" s="268" t="s">
        <v>601</v>
      </c>
      <c r="AP129" s="190">
        <v>0.28637800661289353</v>
      </c>
      <c r="AQ129" s="276" t="s">
        <v>601</v>
      </c>
      <c r="AR129" s="190">
        <v>5.341511011987745E-2</v>
      </c>
      <c r="AS129" s="268" t="s">
        <v>601</v>
      </c>
      <c r="AT129" s="190">
        <v>0.3447046794522643</v>
      </c>
      <c r="AU129" s="268" t="s">
        <v>601</v>
      </c>
      <c r="AV129" s="190">
        <v>0.33625825285561534</v>
      </c>
      <c r="AW129" s="276" t="s">
        <v>601</v>
      </c>
      <c r="AX129" s="190">
        <v>-0.14973937403843948</v>
      </c>
      <c r="AY129" s="268" t="s">
        <v>601</v>
      </c>
      <c r="AZ129" s="190" t="s">
        <v>603</v>
      </c>
      <c r="BA129" s="268" t="s">
        <v>601</v>
      </c>
      <c r="BB129" s="190">
        <v>9.1610882638409469E-2</v>
      </c>
      <c r="BC129" s="276" t="s">
        <v>601</v>
      </c>
      <c r="BD129" s="190">
        <v>-0.22459489703182084</v>
      </c>
      <c r="BE129" s="268" t="s">
        <v>601</v>
      </c>
      <c r="BF129" s="190">
        <v>0.22328088760734666</v>
      </c>
      <c r="BG129" s="268" t="s">
        <v>601</v>
      </c>
      <c r="BH129" s="190">
        <v>0.15010572329685801</v>
      </c>
      <c r="BI129" s="276" t="s">
        <v>601</v>
      </c>
      <c r="BJ129" s="190">
        <v>-2.2654050077373693E-2</v>
      </c>
      <c r="BK129" s="268" t="s">
        <v>601</v>
      </c>
      <c r="BL129" s="190">
        <v>-5.1823416506717859E-2</v>
      </c>
      <c r="BM129" s="268" t="s">
        <v>601</v>
      </c>
      <c r="BN129" s="190">
        <v>0.33278692966294565</v>
      </c>
      <c r="BO129" s="276" t="s">
        <v>601</v>
      </c>
      <c r="BP129" s="190">
        <v>0.10499841600789786</v>
      </c>
      <c r="BQ129" s="268" t="s">
        <v>601</v>
      </c>
      <c r="BR129" s="190">
        <v>0.13351808520372815</v>
      </c>
      <c r="BS129" s="276" t="s">
        <v>601</v>
      </c>
      <c r="BT129" s="136"/>
      <c r="BU129" s="124" t="s">
        <v>289</v>
      </c>
      <c r="BV129" s="190">
        <v>8.1722197312282308E-2</v>
      </c>
      <c r="BW129" s="276" t="s">
        <v>601</v>
      </c>
      <c r="BX129" s="190">
        <v>3.3542854634665636E-2</v>
      </c>
      <c r="BY129" s="276" t="s">
        <v>601</v>
      </c>
      <c r="BZ129" s="190">
        <v>0.22675360883912088</v>
      </c>
      <c r="CA129" s="276" t="s">
        <v>601</v>
      </c>
      <c r="CB129" s="190">
        <v>1.0497178324240743E-2</v>
      </c>
      <c r="CC129" s="276" t="s">
        <v>601</v>
      </c>
      <c r="CD129" s="190">
        <v>7.8186837884073768E-2</v>
      </c>
      <c r="CE129" s="276" t="s">
        <v>601</v>
      </c>
      <c r="CF129" s="190">
        <v>4.3743891740104686E-2</v>
      </c>
      <c r="CG129" s="276" t="s">
        <v>601</v>
      </c>
      <c r="CH129" s="190">
        <v>4.1146405440108634E-2</v>
      </c>
      <c r="CI129" s="276" t="s">
        <v>601</v>
      </c>
      <c r="CJ129" s="190">
        <v>9.3287261982746023E-3</v>
      </c>
      <c r="CK129" s="276" t="s">
        <v>601</v>
      </c>
      <c r="CL129" s="190">
        <v>0.12122843600210466</v>
      </c>
      <c r="CM129" s="276" t="s">
        <v>601</v>
      </c>
      <c r="CN129" s="190">
        <v>6.9685418017498446E-2</v>
      </c>
      <c r="CO129" s="276" t="s">
        <v>601</v>
      </c>
      <c r="CP129" s="190">
        <v>2.1685538029699688E-2</v>
      </c>
      <c r="CQ129" s="276" t="s">
        <v>601</v>
      </c>
      <c r="CR129" s="190">
        <v>8.9756347450879723E-2</v>
      </c>
      <c r="CS129" s="276" t="s">
        <v>601</v>
      </c>
      <c r="CT129" s="190">
        <v>2.1405509560138616E-2</v>
      </c>
      <c r="CU129" s="276" t="s">
        <v>601</v>
      </c>
      <c r="CV129" s="190">
        <v>4.1994269417390762E-2</v>
      </c>
      <c r="CW129" s="276" t="s">
        <v>601</v>
      </c>
      <c r="CX129" s="190">
        <v>0.10932333676145964</v>
      </c>
      <c r="CY129" s="276" t="s">
        <v>601</v>
      </c>
      <c r="CZ129" s="190">
        <v>1</v>
      </c>
      <c r="DA129" s="276" t="s">
        <v>601</v>
      </c>
      <c r="DB129" s="190">
        <v>0.62632423185246056</v>
      </c>
      <c r="DC129" s="276" t="s">
        <v>601</v>
      </c>
      <c r="DD129" s="252"/>
    </row>
    <row r="130" spans="1:108" s="120" customFormat="1" ht="12.75" customHeight="1" x14ac:dyDescent="0.25">
      <c r="A130" s="124" t="s">
        <v>290</v>
      </c>
      <c r="B130" s="82">
        <v>138.792</v>
      </c>
      <c r="C130" s="276" t="s">
        <v>601</v>
      </c>
      <c r="D130" s="82">
        <v>37.838000000000001</v>
      </c>
      <c r="E130" s="276" t="s">
        <v>601</v>
      </c>
      <c r="F130" s="82">
        <v>404.80799999999999</v>
      </c>
      <c r="G130" s="276" t="s">
        <v>601</v>
      </c>
      <c r="H130" s="82">
        <v>14.093</v>
      </c>
      <c r="I130" s="276" t="s">
        <v>601</v>
      </c>
      <c r="J130" s="82">
        <v>98.658000000000001</v>
      </c>
      <c r="K130" s="276" t="s">
        <v>601</v>
      </c>
      <c r="L130" s="82">
        <v>82.974000000000004</v>
      </c>
      <c r="M130" s="276" t="s">
        <v>601</v>
      </c>
      <c r="N130" s="82">
        <v>71.495000000000005</v>
      </c>
      <c r="O130" s="276" t="s">
        <v>601</v>
      </c>
      <c r="P130" s="82" t="s">
        <v>602</v>
      </c>
      <c r="Q130" s="276" t="s">
        <v>601</v>
      </c>
      <c r="R130" s="82">
        <v>175.52600000000001</v>
      </c>
      <c r="S130" s="276" t="s">
        <v>601</v>
      </c>
      <c r="T130" s="82">
        <v>41.402999999999999</v>
      </c>
      <c r="U130" s="276" t="s">
        <v>601</v>
      </c>
      <c r="V130" s="82">
        <v>46.814</v>
      </c>
      <c r="W130" s="276" t="s">
        <v>601</v>
      </c>
      <c r="X130" s="82">
        <v>107.613</v>
      </c>
      <c r="Y130" s="276" t="s">
        <v>601</v>
      </c>
      <c r="Z130" s="82">
        <v>56.637</v>
      </c>
      <c r="AA130" s="276" t="s">
        <v>601</v>
      </c>
      <c r="AB130" s="82">
        <v>56.692999999999998</v>
      </c>
      <c r="AC130" s="276" t="s">
        <v>601</v>
      </c>
      <c r="AD130" s="82">
        <v>137.047</v>
      </c>
      <c r="AE130" s="276" t="s">
        <v>601</v>
      </c>
      <c r="AF130" s="82">
        <v>1484.741</v>
      </c>
      <c r="AG130" s="276" t="s">
        <v>601</v>
      </c>
      <c r="AH130" s="82">
        <v>1010.091</v>
      </c>
      <c r="AI130" s="276" t="s">
        <v>601</v>
      </c>
      <c r="AJ130" s="251"/>
      <c r="AK130" s="124" t="s">
        <v>290</v>
      </c>
      <c r="AL130" s="190">
        <v>1.0977164293258587E-2</v>
      </c>
      <c r="AM130" s="268" t="s">
        <v>601</v>
      </c>
      <c r="AN130" s="190" t="s">
        <v>603</v>
      </c>
      <c r="AO130" s="268" t="s">
        <v>601</v>
      </c>
      <c r="AP130" s="190">
        <v>0.2430005834126569</v>
      </c>
      <c r="AQ130" s="276" t="s">
        <v>601</v>
      </c>
      <c r="AR130" s="190">
        <v>-0.11537254409641574</v>
      </c>
      <c r="AS130" s="268" t="s">
        <v>601</v>
      </c>
      <c r="AT130" s="190">
        <v>-7.3068069713909903E-2</v>
      </c>
      <c r="AU130" s="268" t="s">
        <v>601</v>
      </c>
      <c r="AV130" s="190">
        <v>0.42139614561027844</v>
      </c>
      <c r="AW130" s="276" t="s">
        <v>601</v>
      </c>
      <c r="AX130" s="190">
        <v>-9.7889038900735567E-2</v>
      </c>
      <c r="AY130" s="268" t="s">
        <v>601</v>
      </c>
      <c r="AZ130" s="190" t="s">
        <v>603</v>
      </c>
      <c r="BA130" s="268" t="s">
        <v>601</v>
      </c>
      <c r="BB130" s="190">
        <v>0.188178193559742</v>
      </c>
      <c r="BC130" s="276" t="s">
        <v>601</v>
      </c>
      <c r="BD130" s="190">
        <v>-0.37456759165546305</v>
      </c>
      <c r="BE130" s="268" t="s">
        <v>601</v>
      </c>
      <c r="BF130" s="190">
        <v>-6.4169198784583423E-2</v>
      </c>
      <c r="BG130" s="268" t="s">
        <v>601</v>
      </c>
      <c r="BH130" s="190">
        <v>5.1092965560352352E-2</v>
      </c>
      <c r="BI130" s="276" t="s">
        <v>601</v>
      </c>
      <c r="BJ130" s="190">
        <v>0.14605718448370067</v>
      </c>
      <c r="BK130" s="268" t="s">
        <v>601</v>
      </c>
      <c r="BL130" s="190">
        <v>0.20908955192049297</v>
      </c>
      <c r="BM130" s="268" t="s">
        <v>601</v>
      </c>
      <c r="BN130" s="190">
        <v>0.25720812043042313</v>
      </c>
      <c r="BO130" s="276" t="s">
        <v>601</v>
      </c>
      <c r="BP130" s="190">
        <v>0.10814964197164134</v>
      </c>
      <c r="BQ130" s="268" t="s">
        <v>601</v>
      </c>
      <c r="BR130" s="190">
        <v>0.13734641576738069</v>
      </c>
      <c r="BS130" s="276" t="s">
        <v>601</v>
      </c>
      <c r="BT130" s="136"/>
      <c r="BU130" s="124" t="s">
        <v>290</v>
      </c>
      <c r="BV130" s="190">
        <v>9.3478929995197815E-2</v>
      </c>
      <c r="BW130" s="276" t="s">
        <v>601</v>
      </c>
      <c r="BX130" s="190">
        <v>2.548457946537477E-2</v>
      </c>
      <c r="BY130" s="276" t="s">
        <v>601</v>
      </c>
      <c r="BZ130" s="190">
        <v>0.27264553211637588</v>
      </c>
      <c r="CA130" s="276" t="s">
        <v>601</v>
      </c>
      <c r="CB130" s="190">
        <v>9.4918911783267255E-3</v>
      </c>
      <c r="CC130" s="276" t="s">
        <v>601</v>
      </c>
      <c r="CD130" s="190">
        <v>6.6447952875282629E-2</v>
      </c>
      <c r="CE130" s="276" t="s">
        <v>601</v>
      </c>
      <c r="CF130" s="190">
        <v>5.5884494332681597E-2</v>
      </c>
      <c r="CG130" s="276" t="s">
        <v>601</v>
      </c>
      <c r="CH130" s="190">
        <v>4.8153179578121708E-2</v>
      </c>
      <c r="CI130" s="276" t="s">
        <v>601</v>
      </c>
      <c r="CJ130" s="190" t="s">
        <v>603</v>
      </c>
      <c r="CK130" s="276" t="s">
        <v>601</v>
      </c>
      <c r="CL130" s="190">
        <v>0.11821994543156013</v>
      </c>
      <c r="CM130" s="276" t="s">
        <v>601</v>
      </c>
      <c r="CN130" s="190">
        <v>2.7885671642394194E-2</v>
      </c>
      <c r="CO130" s="276" t="s">
        <v>601</v>
      </c>
      <c r="CP130" s="190">
        <v>3.1530078309954399E-2</v>
      </c>
      <c r="CQ130" s="276" t="s">
        <v>601</v>
      </c>
      <c r="CR130" s="190">
        <v>7.2479307838875601E-2</v>
      </c>
      <c r="CS130" s="276" t="s">
        <v>601</v>
      </c>
      <c r="CT130" s="190">
        <v>3.8146047020995583E-2</v>
      </c>
      <c r="CU130" s="276" t="s">
        <v>601</v>
      </c>
      <c r="CV130" s="190">
        <v>3.8183764036959979E-2</v>
      </c>
      <c r="CW130" s="276" t="s">
        <v>601</v>
      </c>
      <c r="CX130" s="190">
        <v>9.2303640837021403E-2</v>
      </c>
      <c r="CY130" s="276" t="s">
        <v>601</v>
      </c>
      <c r="CZ130" s="190">
        <v>1</v>
      </c>
      <c r="DA130" s="276" t="s">
        <v>601</v>
      </c>
      <c r="DB130" s="190">
        <v>0.68031461379459446</v>
      </c>
      <c r="DC130" s="276" t="s">
        <v>601</v>
      </c>
      <c r="DD130" s="252"/>
    </row>
    <row r="131" spans="1:108" s="120" customFormat="1" ht="12.75" customHeight="1" x14ac:dyDescent="0.25">
      <c r="A131" s="124" t="s">
        <v>291</v>
      </c>
      <c r="B131" s="82">
        <v>72.691000000000003</v>
      </c>
      <c r="C131" s="276" t="s">
        <v>601</v>
      </c>
      <c r="D131" s="82">
        <v>22.14</v>
      </c>
      <c r="E131" s="276" t="s">
        <v>601</v>
      </c>
      <c r="F131" s="82">
        <v>304.3</v>
      </c>
      <c r="G131" s="276" t="s">
        <v>601</v>
      </c>
      <c r="H131" s="82">
        <v>6.585</v>
      </c>
      <c r="I131" s="276" t="s">
        <v>604</v>
      </c>
      <c r="J131" s="82">
        <v>100.387</v>
      </c>
      <c r="K131" s="276" t="s">
        <v>601</v>
      </c>
      <c r="L131" s="82">
        <v>34.688000000000002</v>
      </c>
      <c r="M131" s="276" t="s">
        <v>601</v>
      </c>
      <c r="N131" s="82">
        <v>40.890999999999998</v>
      </c>
      <c r="O131" s="276" t="s">
        <v>601</v>
      </c>
      <c r="P131" s="82" t="s">
        <v>602</v>
      </c>
      <c r="Q131" s="276" t="s">
        <v>601</v>
      </c>
      <c r="R131" s="82">
        <v>74.849000000000004</v>
      </c>
      <c r="S131" s="276" t="s">
        <v>601</v>
      </c>
      <c r="T131" s="82">
        <v>21.706</v>
      </c>
      <c r="U131" s="276" t="s">
        <v>601</v>
      </c>
      <c r="V131" s="82">
        <v>22.41</v>
      </c>
      <c r="W131" s="276" t="s">
        <v>601</v>
      </c>
      <c r="X131" s="82">
        <v>88.177999999999997</v>
      </c>
      <c r="Y131" s="276" t="s">
        <v>601</v>
      </c>
      <c r="Z131" s="82">
        <v>27.105</v>
      </c>
      <c r="AA131" s="276" t="s">
        <v>601</v>
      </c>
      <c r="AB131" s="82">
        <v>33.100999999999999</v>
      </c>
      <c r="AC131" s="276" t="s">
        <v>601</v>
      </c>
      <c r="AD131" s="82">
        <v>109.054</v>
      </c>
      <c r="AE131" s="276" t="s">
        <v>601</v>
      </c>
      <c r="AF131" s="82">
        <v>965.43100000000004</v>
      </c>
      <c r="AG131" s="276" t="s">
        <v>601</v>
      </c>
      <c r="AH131" s="82">
        <v>649.94600000000003</v>
      </c>
      <c r="AI131" s="276" t="s">
        <v>601</v>
      </c>
      <c r="AJ131" s="251"/>
      <c r="AK131" s="124" t="s">
        <v>291</v>
      </c>
      <c r="AL131" s="190">
        <v>-1.1405172176876138E-3</v>
      </c>
      <c r="AM131" s="268" t="s">
        <v>601</v>
      </c>
      <c r="AN131" s="190">
        <v>0.16299837159216271</v>
      </c>
      <c r="AO131" s="268" t="s">
        <v>601</v>
      </c>
      <c r="AP131" s="190">
        <v>5.7059685834774887E-2</v>
      </c>
      <c r="AQ131" s="276" t="s">
        <v>601</v>
      </c>
      <c r="AR131" s="190" t="s">
        <v>603</v>
      </c>
      <c r="AS131" s="268" t="s">
        <v>601</v>
      </c>
      <c r="AT131" s="190">
        <v>0.65346795579200501</v>
      </c>
      <c r="AU131" s="268" t="s">
        <v>601</v>
      </c>
      <c r="AV131" s="190">
        <v>0.48524941126097204</v>
      </c>
      <c r="AW131" s="276" t="s">
        <v>601</v>
      </c>
      <c r="AX131" s="190">
        <v>0.17882264760147587</v>
      </c>
      <c r="AY131" s="268" t="s">
        <v>601</v>
      </c>
      <c r="AZ131" s="190" t="s">
        <v>603</v>
      </c>
      <c r="BA131" s="268" t="s">
        <v>601</v>
      </c>
      <c r="BB131" s="190">
        <v>0.16447562891858677</v>
      </c>
      <c r="BC131" s="276" t="s">
        <v>601</v>
      </c>
      <c r="BD131" s="190">
        <v>-0.41417467343193348</v>
      </c>
      <c r="BE131" s="268" t="s">
        <v>601</v>
      </c>
      <c r="BF131" s="190" t="s">
        <v>603</v>
      </c>
      <c r="BG131" s="268" t="s">
        <v>601</v>
      </c>
      <c r="BH131" s="190">
        <v>0.20050101428163</v>
      </c>
      <c r="BI131" s="276" t="s">
        <v>601</v>
      </c>
      <c r="BJ131" s="190">
        <v>-0.21006615568443451</v>
      </c>
      <c r="BK131" s="268" t="s">
        <v>601</v>
      </c>
      <c r="BL131" s="190">
        <v>0.17072221829242407</v>
      </c>
      <c r="BM131" s="268" t="s">
        <v>601</v>
      </c>
      <c r="BN131" s="190">
        <v>-6.0609374857590031E-3</v>
      </c>
      <c r="BO131" s="276" t="s">
        <v>601</v>
      </c>
      <c r="BP131" s="190">
        <v>0.10530009525379641</v>
      </c>
      <c r="BQ131" s="268" t="s">
        <v>601</v>
      </c>
      <c r="BR131" s="190">
        <v>0.15501192426757274</v>
      </c>
      <c r="BS131" s="276" t="s">
        <v>601</v>
      </c>
      <c r="BT131" s="136"/>
      <c r="BU131" s="124" t="s">
        <v>291</v>
      </c>
      <c r="BV131" s="190">
        <v>7.5293832495538268E-2</v>
      </c>
      <c r="BW131" s="276" t="s">
        <v>601</v>
      </c>
      <c r="BX131" s="190">
        <v>2.2932762672837313E-2</v>
      </c>
      <c r="BY131" s="276" t="s">
        <v>601</v>
      </c>
      <c r="BZ131" s="190">
        <v>0.31519601090083083</v>
      </c>
      <c r="CA131" s="276" t="s">
        <v>601</v>
      </c>
      <c r="CB131" s="190">
        <v>6.820787813940095E-3</v>
      </c>
      <c r="CC131" s="276" t="s">
        <v>604</v>
      </c>
      <c r="CD131" s="190">
        <v>0.10398153777949952</v>
      </c>
      <c r="CE131" s="276" t="s">
        <v>601</v>
      </c>
      <c r="CF131" s="190">
        <v>3.5930066467722704E-2</v>
      </c>
      <c r="CG131" s="276" t="s">
        <v>601</v>
      </c>
      <c r="CH131" s="190">
        <v>4.2355176081977891E-2</v>
      </c>
      <c r="CI131" s="276" t="s">
        <v>601</v>
      </c>
      <c r="CJ131" s="190" t="s">
        <v>603</v>
      </c>
      <c r="CK131" s="276" t="s">
        <v>601</v>
      </c>
      <c r="CL131" s="190">
        <v>7.7529103581716358E-2</v>
      </c>
      <c r="CM131" s="276" t="s">
        <v>601</v>
      </c>
      <c r="CN131" s="190">
        <v>2.2483222519268594E-2</v>
      </c>
      <c r="CO131" s="276" t="s">
        <v>601</v>
      </c>
      <c r="CP131" s="190">
        <v>2.3212430510310939E-2</v>
      </c>
      <c r="CQ131" s="276" t="s">
        <v>601</v>
      </c>
      <c r="CR131" s="190">
        <v>9.1335372491664332E-2</v>
      </c>
      <c r="CS131" s="276" t="s">
        <v>601</v>
      </c>
      <c r="CT131" s="190">
        <v>2.8075543461935654E-2</v>
      </c>
      <c r="CU131" s="276" t="s">
        <v>601</v>
      </c>
      <c r="CV131" s="190">
        <v>3.428624106746106E-2</v>
      </c>
      <c r="CW131" s="276" t="s">
        <v>601</v>
      </c>
      <c r="CX131" s="190">
        <v>0.1129588753624029</v>
      </c>
      <c r="CY131" s="276" t="s">
        <v>601</v>
      </c>
      <c r="CZ131" s="190">
        <v>1</v>
      </c>
      <c r="DA131" s="276" t="s">
        <v>601</v>
      </c>
      <c r="DB131" s="190">
        <v>0.6732184899801229</v>
      </c>
      <c r="DC131" s="276" t="s">
        <v>601</v>
      </c>
      <c r="DD131" s="252"/>
    </row>
    <row r="132" spans="1:108" s="120" customFormat="1" ht="12.75" customHeight="1" x14ac:dyDescent="0.25">
      <c r="A132" s="184" t="s">
        <v>292</v>
      </c>
      <c r="B132" s="186">
        <v>63.604999999999997</v>
      </c>
      <c r="C132" s="278" t="s">
        <v>601</v>
      </c>
      <c r="D132" s="186">
        <v>26.989000000000001</v>
      </c>
      <c r="E132" s="278" t="s">
        <v>601</v>
      </c>
      <c r="F132" s="186">
        <v>265.94600000000003</v>
      </c>
      <c r="G132" s="278" t="s">
        <v>601</v>
      </c>
      <c r="H132" s="186" t="s">
        <v>602</v>
      </c>
      <c r="I132" s="278" t="s">
        <v>601</v>
      </c>
      <c r="J132" s="186">
        <v>90.156000000000006</v>
      </c>
      <c r="K132" s="278" t="s">
        <v>601</v>
      </c>
      <c r="L132" s="186">
        <v>31.277000000000001</v>
      </c>
      <c r="M132" s="278" t="s">
        <v>601</v>
      </c>
      <c r="N132" s="186">
        <v>28.623000000000001</v>
      </c>
      <c r="O132" s="278" t="s">
        <v>601</v>
      </c>
      <c r="P132" s="186" t="s">
        <v>602</v>
      </c>
      <c r="Q132" s="278" t="s">
        <v>601</v>
      </c>
      <c r="R132" s="186">
        <v>76.036000000000001</v>
      </c>
      <c r="S132" s="278" t="s">
        <v>601</v>
      </c>
      <c r="T132" s="186">
        <v>16.646000000000001</v>
      </c>
      <c r="U132" s="278" t="s">
        <v>604</v>
      </c>
      <c r="V132" s="186">
        <v>21.177</v>
      </c>
      <c r="W132" s="278" t="s">
        <v>604</v>
      </c>
      <c r="X132" s="186">
        <v>82.641000000000005</v>
      </c>
      <c r="Y132" s="278" t="s">
        <v>601</v>
      </c>
      <c r="Z132" s="186">
        <v>23.905000000000001</v>
      </c>
      <c r="AA132" s="278" t="s">
        <v>601</v>
      </c>
      <c r="AB132" s="186">
        <v>32.881</v>
      </c>
      <c r="AC132" s="278" t="s">
        <v>601</v>
      </c>
      <c r="AD132" s="186">
        <v>88.295000000000002</v>
      </c>
      <c r="AE132" s="278" t="s">
        <v>601</v>
      </c>
      <c r="AF132" s="186">
        <v>863.83399999999995</v>
      </c>
      <c r="AG132" s="278" t="s">
        <v>601</v>
      </c>
      <c r="AH132" s="186">
        <v>582.63199999999995</v>
      </c>
      <c r="AI132" s="278" t="s">
        <v>601</v>
      </c>
      <c r="AJ132" s="251"/>
      <c r="AK132" s="184" t="s">
        <v>292</v>
      </c>
      <c r="AL132" s="192">
        <v>-1.7744077585940758E-2</v>
      </c>
      <c r="AM132" s="269" t="s">
        <v>601</v>
      </c>
      <c r="AN132" s="192">
        <v>0.16161659636739256</v>
      </c>
      <c r="AO132" s="269" t="s">
        <v>601</v>
      </c>
      <c r="AP132" s="192">
        <v>7.3861112681402399E-2</v>
      </c>
      <c r="AQ132" s="278" t="s">
        <v>601</v>
      </c>
      <c r="AR132" s="192" t="s">
        <v>603</v>
      </c>
      <c r="AS132" s="269" t="s">
        <v>601</v>
      </c>
      <c r="AT132" s="192">
        <v>0.26996379822794447</v>
      </c>
      <c r="AU132" s="269" t="s">
        <v>601</v>
      </c>
      <c r="AV132" s="192">
        <v>4.4551314163577452E-2</v>
      </c>
      <c r="AW132" s="278" t="s">
        <v>601</v>
      </c>
      <c r="AX132" s="192" t="s">
        <v>603</v>
      </c>
      <c r="AY132" s="269" t="s">
        <v>601</v>
      </c>
      <c r="AZ132" s="192" t="s">
        <v>603</v>
      </c>
      <c r="BA132" s="269" t="s">
        <v>601</v>
      </c>
      <c r="BB132" s="192">
        <v>3.8998660872892228E-2</v>
      </c>
      <c r="BC132" s="278" t="s">
        <v>601</v>
      </c>
      <c r="BD132" s="192" t="s">
        <v>603</v>
      </c>
      <c r="BE132" s="269" t="s">
        <v>601</v>
      </c>
      <c r="BF132" s="192" t="s">
        <v>603</v>
      </c>
      <c r="BG132" s="269" t="s">
        <v>601</v>
      </c>
      <c r="BH132" s="192">
        <v>0.40328742931857176</v>
      </c>
      <c r="BI132" s="278" t="s">
        <v>601</v>
      </c>
      <c r="BJ132" s="192">
        <v>0.15678683764819754</v>
      </c>
      <c r="BK132" s="269" t="s">
        <v>601</v>
      </c>
      <c r="BL132" s="192">
        <v>0.11901034576640349</v>
      </c>
      <c r="BM132" s="269" t="s">
        <v>601</v>
      </c>
      <c r="BN132" s="192">
        <v>0.34987005045100145</v>
      </c>
      <c r="BO132" s="278" t="s">
        <v>601</v>
      </c>
      <c r="BP132" s="192">
        <v>0.12997910968266863</v>
      </c>
      <c r="BQ132" s="269" t="s">
        <v>601</v>
      </c>
      <c r="BR132" s="192">
        <v>8.5845276478371882E-2</v>
      </c>
      <c r="BS132" s="278" t="s">
        <v>601</v>
      </c>
      <c r="BT132" s="136"/>
      <c r="BU132" s="184" t="s">
        <v>292</v>
      </c>
      <c r="BV132" s="192">
        <v>7.3631044853525104E-2</v>
      </c>
      <c r="BW132" s="278" t="s">
        <v>601</v>
      </c>
      <c r="BX132" s="192">
        <v>3.1243271276657325E-2</v>
      </c>
      <c r="BY132" s="278" t="s">
        <v>601</v>
      </c>
      <c r="BZ132" s="192">
        <v>0.30786702074704175</v>
      </c>
      <c r="CA132" s="278" t="s">
        <v>601</v>
      </c>
      <c r="CB132" s="192" t="s">
        <v>603</v>
      </c>
      <c r="CC132" s="278" t="s">
        <v>601</v>
      </c>
      <c r="CD132" s="192">
        <v>0.10436727426797279</v>
      </c>
      <c r="CE132" s="278" t="s">
        <v>601</v>
      </c>
      <c r="CF132" s="192">
        <v>3.6207187955093229E-2</v>
      </c>
      <c r="CG132" s="278" t="s">
        <v>601</v>
      </c>
      <c r="CH132" s="192">
        <v>3.3134838406453093E-2</v>
      </c>
      <c r="CI132" s="278" t="s">
        <v>601</v>
      </c>
      <c r="CJ132" s="192" t="s">
        <v>603</v>
      </c>
      <c r="CK132" s="278" t="s">
        <v>601</v>
      </c>
      <c r="CL132" s="192">
        <v>8.8021541175735157E-2</v>
      </c>
      <c r="CM132" s="278" t="s">
        <v>601</v>
      </c>
      <c r="CN132" s="192">
        <v>1.9269906023611019E-2</v>
      </c>
      <c r="CO132" s="278" t="s">
        <v>604</v>
      </c>
      <c r="CP132" s="192">
        <v>2.4515126748889254E-2</v>
      </c>
      <c r="CQ132" s="278" t="s">
        <v>604</v>
      </c>
      <c r="CR132" s="192">
        <v>9.5667686152663606E-2</v>
      </c>
      <c r="CS132" s="278" t="s">
        <v>601</v>
      </c>
      <c r="CT132" s="192">
        <v>2.7673140904386724E-2</v>
      </c>
      <c r="CU132" s="278" t="s">
        <v>601</v>
      </c>
      <c r="CV132" s="192">
        <v>3.8064026190217107E-2</v>
      </c>
      <c r="CW132" s="278" t="s">
        <v>601</v>
      </c>
      <c r="CX132" s="192">
        <v>0.10221292516849304</v>
      </c>
      <c r="CY132" s="278" t="s">
        <v>601</v>
      </c>
      <c r="CZ132" s="192">
        <v>1</v>
      </c>
      <c r="DA132" s="278" t="s">
        <v>601</v>
      </c>
      <c r="DB132" s="192">
        <v>0.67447217868247833</v>
      </c>
      <c r="DC132" s="278" t="s">
        <v>601</v>
      </c>
      <c r="DD132" s="252"/>
    </row>
    <row r="133" spans="1:108" s="120" customFormat="1" ht="12.75" customHeight="1" x14ac:dyDescent="0.25">
      <c r="A133" s="124" t="s">
        <v>326</v>
      </c>
      <c r="B133" s="82">
        <v>47.207000000000001</v>
      </c>
      <c r="C133" s="276" t="s">
        <v>601</v>
      </c>
      <c r="D133" s="82">
        <v>22.667999999999999</v>
      </c>
      <c r="E133" s="276" t="s">
        <v>601</v>
      </c>
      <c r="F133" s="82">
        <v>221.35499999999999</v>
      </c>
      <c r="G133" s="276" t="s">
        <v>601</v>
      </c>
      <c r="H133" s="82">
        <v>4.72</v>
      </c>
      <c r="I133" s="276" t="s">
        <v>604</v>
      </c>
      <c r="J133" s="82">
        <v>77.971000000000004</v>
      </c>
      <c r="K133" s="276" t="s">
        <v>601</v>
      </c>
      <c r="L133" s="82">
        <v>20.626000000000001</v>
      </c>
      <c r="M133" s="276" t="s">
        <v>604</v>
      </c>
      <c r="N133" s="82">
        <v>24.960999999999999</v>
      </c>
      <c r="O133" s="276" t="s">
        <v>604</v>
      </c>
      <c r="P133" s="82" t="s">
        <v>602</v>
      </c>
      <c r="Q133" s="276" t="s">
        <v>601</v>
      </c>
      <c r="R133" s="82">
        <v>65.466999999999999</v>
      </c>
      <c r="S133" s="276" t="s">
        <v>601</v>
      </c>
      <c r="T133" s="82">
        <v>21.76</v>
      </c>
      <c r="U133" s="276" t="s">
        <v>601</v>
      </c>
      <c r="V133" s="82">
        <v>17.044</v>
      </c>
      <c r="W133" s="276" t="s">
        <v>601</v>
      </c>
      <c r="X133" s="82">
        <v>69.61</v>
      </c>
      <c r="Y133" s="276" t="s">
        <v>601</v>
      </c>
      <c r="Z133" s="82">
        <v>18.477</v>
      </c>
      <c r="AA133" s="276" t="s">
        <v>601</v>
      </c>
      <c r="AB133" s="82">
        <v>36.122999999999998</v>
      </c>
      <c r="AC133" s="276" t="s">
        <v>601</v>
      </c>
      <c r="AD133" s="82">
        <v>92.247</v>
      </c>
      <c r="AE133" s="276" t="s">
        <v>601</v>
      </c>
      <c r="AF133" s="82">
        <v>747.18799999999999</v>
      </c>
      <c r="AG133" s="276" t="s">
        <v>601</v>
      </c>
      <c r="AH133" s="82">
        <v>480.255</v>
      </c>
      <c r="AI133" s="276" t="s">
        <v>601</v>
      </c>
      <c r="AJ133" s="251"/>
      <c r="AK133" s="124" t="s">
        <v>326</v>
      </c>
      <c r="AL133" s="190">
        <v>-0.25692203560578636</v>
      </c>
      <c r="AM133" s="268" t="s">
        <v>601</v>
      </c>
      <c r="AN133" s="190" t="s">
        <v>603</v>
      </c>
      <c r="AO133" s="268" t="s">
        <v>601</v>
      </c>
      <c r="AP133" s="190">
        <v>-2.9910596897186507E-2</v>
      </c>
      <c r="AQ133" s="276" t="s">
        <v>601</v>
      </c>
      <c r="AR133" s="190" t="s">
        <v>603</v>
      </c>
      <c r="AS133" s="268" t="s">
        <v>601</v>
      </c>
      <c r="AT133" s="190">
        <v>0.21097426499138031</v>
      </c>
      <c r="AU133" s="268" t="s">
        <v>601</v>
      </c>
      <c r="AV133" s="190" t="s">
        <v>603</v>
      </c>
      <c r="AW133" s="276" t="s">
        <v>601</v>
      </c>
      <c r="AX133" s="190" t="s">
        <v>603</v>
      </c>
      <c r="AY133" s="268" t="s">
        <v>601</v>
      </c>
      <c r="AZ133" s="190" t="s">
        <v>603</v>
      </c>
      <c r="BA133" s="268" t="s">
        <v>601</v>
      </c>
      <c r="BB133" s="190">
        <v>0.25956210558719411</v>
      </c>
      <c r="BC133" s="276" t="s">
        <v>601</v>
      </c>
      <c r="BD133" s="190" t="s">
        <v>603</v>
      </c>
      <c r="BE133" s="268" t="s">
        <v>601</v>
      </c>
      <c r="BF133" s="190" t="s">
        <v>603</v>
      </c>
      <c r="BG133" s="268" t="s">
        <v>601</v>
      </c>
      <c r="BH133" s="190">
        <v>0.36656327299854718</v>
      </c>
      <c r="BI133" s="276" t="s">
        <v>601</v>
      </c>
      <c r="BJ133" s="190">
        <v>0.32356733524355297</v>
      </c>
      <c r="BK133" s="268" t="s">
        <v>601</v>
      </c>
      <c r="BL133" s="190">
        <v>-0.1655000346524361</v>
      </c>
      <c r="BM133" s="268" t="s">
        <v>601</v>
      </c>
      <c r="BN133" s="190">
        <v>9.4802929063957556E-2</v>
      </c>
      <c r="BO133" s="276" t="s">
        <v>601</v>
      </c>
      <c r="BP133" s="190">
        <v>1.5362496483816041E-2</v>
      </c>
      <c r="BQ133" s="268" t="s">
        <v>601</v>
      </c>
      <c r="BR133" s="190">
        <v>-1.1916543050363443E-2</v>
      </c>
      <c r="BS133" s="276" t="s">
        <v>601</v>
      </c>
      <c r="BT133" s="136"/>
      <c r="BU133" s="124" t="s">
        <v>326</v>
      </c>
      <c r="BV133" s="190">
        <v>6.3179547851410889E-2</v>
      </c>
      <c r="BW133" s="276" t="s">
        <v>601</v>
      </c>
      <c r="BX133" s="190">
        <v>3.0337746323549093E-2</v>
      </c>
      <c r="BY133" s="276" t="s">
        <v>601</v>
      </c>
      <c r="BZ133" s="190">
        <v>0.29625074278494834</v>
      </c>
      <c r="CA133" s="276" t="s">
        <v>601</v>
      </c>
      <c r="CB133" s="190">
        <v>6.3170179392602662E-3</v>
      </c>
      <c r="CC133" s="276" t="s">
        <v>604</v>
      </c>
      <c r="CD133" s="190">
        <v>0.10435258596230133</v>
      </c>
      <c r="CE133" s="276" t="s">
        <v>601</v>
      </c>
      <c r="CF133" s="190">
        <v>2.760483305406404E-2</v>
      </c>
      <c r="CG133" s="276" t="s">
        <v>604</v>
      </c>
      <c r="CH133" s="190">
        <v>3.3406585758871926E-2</v>
      </c>
      <c r="CI133" s="276" t="s">
        <v>604</v>
      </c>
      <c r="CJ133" s="190" t="s">
        <v>603</v>
      </c>
      <c r="CK133" s="276" t="s">
        <v>601</v>
      </c>
      <c r="CL133" s="190">
        <v>8.7617841828294893E-2</v>
      </c>
      <c r="CM133" s="276" t="s">
        <v>601</v>
      </c>
      <c r="CN133" s="190">
        <v>2.9122523380996485E-2</v>
      </c>
      <c r="CO133" s="276" t="s">
        <v>601</v>
      </c>
      <c r="CP133" s="190">
        <v>2.2810858846769488E-2</v>
      </c>
      <c r="CQ133" s="276" t="s">
        <v>601</v>
      </c>
      <c r="CR133" s="190">
        <v>9.3162631091505757E-2</v>
      </c>
      <c r="CS133" s="276" t="s">
        <v>601</v>
      </c>
      <c r="CT133" s="190">
        <v>2.4728716199938973E-2</v>
      </c>
      <c r="CU133" s="276" t="s">
        <v>601</v>
      </c>
      <c r="CV133" s="190">
        <v>4.8345262504215801E-2</v>
      </c>
      <c r="CW133" s="276" t="s">
        <v>601</v>
      </c>
      <c r="CX133" s="190">
        <v>0.123458888526047</v>
      </c>
      <c r="CY133" s="276" t="s">
        <v>601</v>
      </c>
      <c r="CZ133" s="190">
        <v>1</v>
      </c>
      <c r="DA133" s="276" t="s">
        <v>601</v>
      </c>
      <c r="DB133" s="190">
        <v>0.64274988356344054</v>
      </c>
      <c r="DC133" s="276" t="s">
        <v>601</v>
      </c>
      <c r="DD133" s="252"/>
    </row>
    <row r="134" spans="1:108" s="120" customFormat="1" ht="12.75" customHeight="1" x14ac:dyDescent="0.25">
      <c r="A134" s="124" t="s">
        <v>327</v>
      </c>
      <c r="B134" s="82">
        <v>92.350999999999999</v>
      </c>
      <c r="C134" s="276" t="s">
        <v>601</v>
      </c>
      <c r="D134" s="82">
        <v>20.943999999999999</v>
      </c>
      <c r="E134" s="276" t="s">
        <v>601</v>
      </c>
      <c r="F134" s="82">
        <v>238.57</v>
      </c>
      <c r="G134" s="276" t="s">
        <v>601</v>
      </c>
      <c r="H134" s="82">
        <v>8.6869999999999994</v>
      </c>
      <c r="I134" s="276" t="s">
        <v>604</v>
      </c>
      <c r="J134" s="82">
        <v>71.623999999999995</v>
      </c>
      <c r="K134" s="276" t="s">
        <v>601</v>
      </c>
      <c r="L134" s="82">
        <v>32.512999999999998</v>
      </c>
      <c r="M134" s="276" t="s">
        <v>601</v>
      </c>
      <c r="N134" s="82" t="s">
        <v>602</v>
      </c>
      <c r="O134" s="276" t="s">
        <v>601</v>
      </c>
      <c r="P134" s="82">
        <v>16.231999999999999</v>
      </c>
      <c r="Q134" s="276" t="s">
        <v>604</v>
      </c>
      <c r="R134" s="82">
        <v>81.555999999999997</v>
      </c>
      <c r="S134" s="276" t="s">
        <v>601</v>
      </c>
      <c r="T134" s="82">
        <v>16.757999999999999</v>
      </c>
      <c r="U134" s="276" t="s">
        <v>604</v>
      </c>
      <c r="V134" s="82">
        <v>31.638000000000002</v>
      </c>
      <c r="W134" s="276" t="s">
        <v>601</v>
      </c>
      <c r="X134" s="82">
        <v>70.132999999999996</v>
      </c>
      <c r="Y134" s="276" t="s">
        <v>601</v>
      </c>
      <c r="Z134" s="82">
        <v>14.911</v>
      </c>
      <c r="AA134" s="276" t="s">
        <v>604</v>
      </c>
      <c r="AB134" s="82">
        <v>32.5</v>
      </c>
      <c r="AC134" s="276" t="s">
        <v>601</v>
      </c>
      <c r="AD134" s="82">
        <v>88.91</v>
      </c>
      <c r="AE134" s="276" t="s">
        <v>601</v>
      </c>
      <c r="AF134" s="82">
        <v>848.34</v>
      </c>
      <c r="AG134" s="276" t="s">
        <v>601</v>
      </c>
      <c r="AH134" s="82">
        <v>568.56899999999996</v>
      </c>
      <c r="AI134" s="276" t="s">
        <v>601</v>
      </c>
      <c r="AJ134" s="251"/>
      <c r="AK134" s="124" t="s">
        <v>327</v>
      </c>
      <c r="AL134" s="190">
        <v>-0.13828367748738005</v>
      </c>
      <c r="AM134" s="268" t="s">
        <v>601</v>
      </c>
      <c r="AN134" s="190" t="s">
        <v>603</v>
      </c>
      <c r="AO134" s="268" t="s">
        <v>601</v>
      </c>
      <c r="AP134" s="190">
        <v>6.3696954357546232E-3</v>
      </c>
      <c r="AQ134" s="276" t="s">
        <v>601</v>
      </c>
      <c r="AR134" s="190" t="s">
        <v>603</v>
      </c>
      <c r="AS134" s="268" t="s">
        <v>601</v>
      </c>
      <c r="AT134" s="190">
        <v>0.23298330177311052</v>
      </c>
      <c r="AU134" s="268" t="s">
        <v>601</v>
      </c>
      <c r="AV134" s="190">
        <v>0.12071283306332077</v>
      </c>
      <c r="AW134" s="276" t="s">
        <v>601</v>
      </c>
      <c r="AX134" s="190" t="s">
        <v>603</v>
      </c>
      <c r="AY134" s="268" t="s">
        <v>601</v>
      </c>
      <c r="AZ134" s="190" t="s">
        <v>603</v>
      </c>
      <c r="BA134" s="268" t="s">
        <v>601</v>
      </c>
      <c r="BB134" s="190">
        <v>0.24081061343719579</v>
      </c>
      <c r="BC134" s="276" t="s">
        <v>601</v>
      </c>
      <c r="BD134" s="190" t="s">
        <v>603</v>
      </c>
      <c r="BE134" s="268" t="s">
        <v>601</v>
      </c>
      <c r="BF134" s="190" t="s">
        <v>603</v>
      </c>
      <c r="BG134" s="268" t="s">
        <v>601</v>
      </c>
      <c r="BH134" s="190">
        <v>0.12630885848268766</v>
      </c>
      <c r="BI134" s="276" t="s">
        <v>601</v>
      </c>
      <c r="BJ134" s="190" t="s">
        <v>603</v>
      </c>
      <c r="BK134" s="268" t="s">
        <v>601</v>
      </c>
      <c r="BL134" s="190">
        <v>0.22808343409915363</v>
      </c>
      <c r="BM134" s="268" t="s">
        <v>601</v>
      </c>
      <c r="BN134" s="190">
        <v>9.1549728064036842E-2</v>
      </c>
      <c r="BO134" s="276" t="s">
        <v>601</v>
      </c>
      <c r="BP134" s="190">
        <v>5.0666930879457041E-2</v>
      </c>
      <c r="BQ134" s="268" t="s">
        <v>601</v>
      </c>
      <c r="BR134" s="190">
        <v>3.1756458810058272E-2</v>
      </c>
      <c r="BS134" s="276" t="s">
        <v>601</v>
      </c>
      <c r="BT134" s="136"/>
      <c r="BU134" s="124" t="s">
        <v>327</v>
      </c>
      <c r="BV134" s="190">
        <v>0.10886083409953556</v>
      </c>
      <c r="BW134" s="276" t="s">
        <v>601</v>
      </c>
      <c r="BX134" s="190">
        <v>2.4688214630926276E-2</v>
      </c>
      <c r="BY134" s="276" t="s">
        <v>601</v>
      </c>
      <c r="BZ134" s="190">
        <v>0.2812197939505387</v>
      </c>
      <c r="CA134" s="276" t="s">
        <v>601</v>
      </c>
      <c r="CB134" s="190">
        <v>1.023999811396374E-2</v>
      </c>
      <c r="CC134" s="276" t="s">
        <v>604</v>
      </c>
      <c r="CD134" s="190">
        <v>8.4428413136242539E-2</v>
      </c>
      <c r="CE134" s="276" t="s">
        <v>601</v>
      </c>
      <c r="CF134" s="190">
        <v>3.8325435556498567E-2</v>
      </c>
      <c r="CG134" s="276" t="s">
        <v>601</v>
      </c>
      <c r="CH134" s="190" t="s">
        <v>603</v>
      </c>
      <c r="CI134" s="276" t="s">
        <v>601</v>
      </c>
      <c r="CJ134" s="190">
        <v>1.9133837848032628E-2</v>
      </c>
      <c r="CK134" s="276" t="s">
        <v>604</v>
      </c>
      <c r="CL134" s="190">
        <v>9.6135983214277285E-2</v>
      </c>
      <c r="CM134" s="276" t="s">
        <v>601</v>
      </c>
      <c r="CN134" s="190">
        <v>1.9753872268194354E-2</v>
      </c>
      <c r="CO134" s="276" t="s">
        <v>604</v>
      </c>
      <c r="CP134" s="190">
        <v>3.7294009477332205E-2</v>
      </c>
      <c r="CQ134" s="276" t="s">
        <v>601</v>
      </c>
      <c r="CR134" s="190">
        <v>8.2670863097343034E-2</v>
      </c>
      <c r="CS134" s="276" t="s">
        <v>601</v>
      </c>
      <c r="CT134" s="190">
        <v>1.757667916165688E-2</v>
      </c>
      <c r="CU134" s="276" t="s">
        <v>604</v>
      </c>
      <c r="CV134" s="190">
        <v>3.8310111511893813E-2</v>
      </c>
      <c r="CW134" s="276" t="s">
        <v>601</v>
      </c>
      <c r="CX134" s="190">
        <v>0.10480467736992242</v>
      </c>
      <c r="CY134" s="276" t="s">
        <v>601</v>
      </c>
      <c r="CZ134" s="190">
        <v>1</v>
      </c>
      <c r="DA134" s="276" t="s">
        <v>601</v>
      </c>
      <c r="DB134" s="190">
        <v>0.67021359360633703</v>
      </c>
      <c r="DC134" s="276" t="s">
        <v>601</v>
      </c>
      <c r="DD134" s="252"/>
    </row>
    <row r="135" spans="1:108" s="120" customFormat="1" ht="12.75" customHeight="1" x14ac:dyDescent="0.25">
      <c r="A135" s="124" t="s">
        <v>328</v>
      </c>
      <c r="B135" s="82">
        <v>79.597999999999999</v>
      </c>
      <c r="C135" s="276" t="s">
        <v>601</v>
      </c>
      <c r="D135" s="82">
        <v>30.004999999999999</v>
      </c>
      <c r="E135" s="276" t="s">
        <v>604</v>
      </c>
      <c r="F135" s="82">
        <v>285.69499999999999</v>
      </c>
      <c r="G135" s="276" t="s">
        <v>601</v>
      </c>
      <c r="H135" s="82">
        <v>9.5139999999999993</v>
      </c>
      <c r="I135" s="276" t="s">
        <v>604</v>
      </c>
      <c r="J135" s="82">
        <v>82.602999999999994</v>
      </c>
      <c r="K135" s="276" t="s">
        <v>601</v>
      </c>
      <c r="L135" s="82">
        <v>22.556000000000001</v>
      </c>
      <c r="M135" s="276" t="s">
        <v>601</v>
      </c>
      <c r="N135" s="82">
        <v>62.875</v>
      </c>
      <c r="O135" s="276" t="s">
        <v>601</v>
      </c>
      <c r="P135" s="82">
        <v>9.3279999999999994</v>
      </c>
      <c r="Q135" s="276" t="s">
        <v>604</v>
      </c>
      <c r="R135" s="82">
        <v>126.751</v>
      </c>
      <c r="S135" s="276" t="s">
        <v>601</v>
      </c>
      <c r="T135" s="82">
        <v>14.906000000000001</v>
      </c>
      <c r="U135" s="276" t="s">
        <v>604</v>
      </c>
      <c r="V135" s="82">
        <v>32.662999999999997</v>
      </c>
      <c r="W135" s="276" t="s">
        <v>601</v>
      </c>
      <c r="X135" s="82">
        <v>102.059</v>
      </c>
      <c r="Y135" s="276" t="s">
        <v>601</v>
      </c>
      <c r="Z135" s="82">
        <v>30.055</v>
      </c>
      <c r="AA135" s="276" t="s">
        <v>601</v>
      </c>
      <c r="AB135" s="82">
        <v>54.417999999999999</v>
      </c>
      <c r="AC135" s="276" t="s">
        <v>601</v>
      </c>
      <c r="AD135" s="82">
        <v>142.33199999999999</v>
      </c>
      <c r="AE135" s="276" t="s">
        <v>601</v>
      </c>
      <c r="AF135" s="82">
        <v>1085.3599999999999</v>
      </c>
      <c r="AG135" s="276" t="s">
        <v>601</v>
      </c>
      <c r="AH135" s="82">
        <v>690.08299999999997</v>
      </c>
      <c r="AI135" s="276" t="s">
        <v>601</v>
      </c>
      <c r="AJ135" s="251"/>
      <c r="AK135" s="124" t="s">
        <v>328</v>
      </c>
      <c r="AL135" s="190">
        <v>-0.38063743035886577</v>
      </c>
      <c r="AM135" s="268" t="s">
        <v>601</v>
      </c>
      <c r="AN135" s="190" t="s">
        <v>603</v>
      </c>
      <c r="AO135" s="268" t="s">
        <v>601</v>
      </c>
      <c r="AP135" s="190">
        <v>-1.4899177976387599E-2</v>
      </c>
      <c r="AQ135" s="276" t="s">
        <v>601</v>
      </c>
      <c r="AR135" s="190" t="s">
        <v>603</v>
      </c>
      <c r="AS135" s="268" t="s">
        <v>601</v>
      </c>
      <c r="AT135" s="190">
        <v>2.7144988808753951E-2</v>
      </c>
      <c r="AU135" s="268" t="s">
        <v>601</v>
      </c>
      <c r="AV135" s="190">
        <v>-1.7595818815331007E-2</v>
      </c>
      <c r="AW135" s="276" t="s">
        <v>601</v>
      </c>
      <c r="AX135" s="190">
        <v>-9.1401734104046284E-2</v>
      </c>
      <c r="AY135" s="268" t="s">
        <v>601</v>
      </c>
      <c r="AZ135" s="190" t="s">
        <v>603</v>
      </c>
      <c r="BA135" s="268" t="s">
        <v>601</v>
      </c>
      <c r="BB135" s="190">
        <v>0.63185405481956414</v>
      </c>
      <c r="BC135" s="276" t="s">
        <v>601</v>
      </c>
      <c r="BD135" s="190" t="s">
        <v>603</v>
      </c>
      <c r="BE135" s="268" t="s">
        <v>601</v>
      </c>
      <c r="BF135" s="190">
        <v>0.35256118265766678</v>
      </c>
      <c r="BG135" s="268" t="s">
        <v>601</v>
      </c>
      <c r="BH135" s="190">
        <v>0.3804255204036085</v>
      </c>
      <c r="BI135" s="276" t="s">
        <v>601</v>
      </c>
      <c r="BJ135" s="190">
        <v>-8.0999266144814119E-2</v>
      </c>
      <c r="BK135" s="268" t="s">
        <v>601</v>
      </c>
      <c r="BL135" s="190">
        <v>0.51692033227407019</v>
      </c>
      <c r="BM135" s="268" t="s">
        <v>601</v>
      </c>
      <c r="BN135" s="190">
        <v>0.41954401292561772</v>
      </c>
      <c r="BO135" s="276" t="s">
        <v>601</v>
      </c>
      <c r="BP135" s="190">
        <v>8.056337915990916E-2</v>
      </c>
      <c r="BQ135" s="268" t="s">
        <v>601</v>
      </c>
      <c r="BR135" s="190">
        <v>-1.3628866038323771E-2</v>
      </c>
      <c r="BS135" s="276" t="s">
        <v>601</v>
      </c>
      <c r="BT135" s="136"/>
      <c r="BU135" s="124" t="s">
        <v>328</v>
      </c>
      <c r="BV135" s="190">
        <v>7.3337878676199605E-2</v>
      </c>
      <c r="BW135" s="276" t="s">
        <v>601</v>
      </c>
      <c r="BX135" s="190">
        <v>2.764520527751161E-2</v>
      </c>
      <c r="BY135" s="276" t="s">
        <v>604</v>
      </c>
      <c r="BZ135" s="190">
        <v>0.26322602638755804</v>
      </c>
      <c r="CA135" s="276" t="s">
        <v>601</v>
      </c>
      <c r="CB135" s="190">
        <v>8.7657551411513233E-3</v>
      </c>
      <c r="CC135" s="276" t="s">
        <v>604</v>
      </c>
      <c r="CD135" s="190">
        <v>7.6106545293727429E-2</v>
      </c>
      <c r="CE135" s="276" t="s">
        <v>601</v>
      </c>
      <c r="CF135" s="190">
        <v>2.0782044667207195E-2</v>
      </c>
      <c r="CG135" s="276" t="s">
        <v>601</v>
      </c>
      <c r="CH135" s="190">
        <v>5.7930087712832611E-2</v>
      </c>
      <c r="CI135" s="276" t="s">
        <v>601</v>
      </c>
      <c r="CJ135" s="190">
        <v>8.5943834303825462E-3</v>
      </c>
      <c r="CK135" s="276" t="s">
        <v>604</v>
      </c>
      <c r="CL135" s="190">
        <v>0.11678245006265203</v>
      </c>
      <c r="CM135" s="276" t="s">
        <v>601</v>
      </c>
      <c r="CN135" s="190">
        <v>1.3733692046878456E-2</v>
      </c>
      <c r="CO135" s="276" t="s">
        <v>604</v>
      </c>
      <c r="CP135" s="190">
        <v>3.0094162305594457E-2</v>
      </c>
      <c r="CQ135" s="276" t="s">
        <v>601</v>
      </c>
      <c r="CR135" s="190">
        <v>9.4032394781455003E-2</v>
      </c>
      <c r="CS135" s="276" t="s">
        <v>601</v>
      </c>
      <c r="CT135" s="190">
        <v>2.7691272941696765E-2</v>
      </c>
      <c r="CU135" s="276" t="s">
        <v>601</v>
      </c>
      <c r="CV135" s="190">
        <v>5.0138202992555468E-2</v>
      </c>
      <c r="CW135" s="276" t="s">
        <v>601</v>
      </c>
      <c r="CX135" s="190">
        <v>0.13113805557603009</v>
      </c>
      <c r="CY135" s="276" t="s">
        <v>601</v>
      </c>
      <c r="CZ135" s="190">
        <v>1</v>
      </c>
      <c r="DA135" s="276" t="s">
        <v>601</v>
      </c>
      <c r="DB135" s="190">
        <v>0.63581023807768855</v>
      </c>
      <c r="DC135" s="276" t="s">
        <v>601</v>
      </c>
      <c r="DD135" s="252"/>
    </row>
    <row r="136" spans="1:108" s="116" customFormat="1" ht="12.75" customHeight="1" x14ac:dyDescent="0.25">
      <c r="A136" s="124" t="s">
        <v>329</v>
      </c>
      <c r="B136" s="82">
        <v>123.151</v>
      </c>
      <c r="C136" s="276" t="s">
        <v>601</v>
      </c>
      <c r="D136" s="82">
        <v>61.631</v>
      </c>
      <c r="E136" s="276" t="s">
        <v>601</v>
      </c>
      <c r="F136" s="82">
        <v>444.68099999999998</v>
      </c>
      <c r="G136" s="276" t="s">
        <v>601</v>
      </c>
      <c r="H136" s="82">
        <v>16.920999999999999</v>
      </c>
      <c r="I136" s="276" t="s">
        <v>604</v>
      </c>
      <c r="J136" s="82">
        <v>125.417</v>
      </c>
      <c r="K136" s="276" t="s">
        <v>601</v>
      </c>
      <c r="L136" s="82">
        <v>46.74</v>
      </c>
      <c r="M136" s="276" t="s">
        <v>601</v>
      </c>
      <c r="N136" s="82">
        <v>63.734999999999999</v>
      </c>
      <c r="O136" s="276" t="s">
        <v>601</v>
      </c>
      <c r="P136" s="82" t="s">
        <v>602</v>
      </c>
      <c r="Q136" s="276" t="s">
        <v>601</v>
      </c>
      <c r="R136" s="82">
        <v>134.041</v>
      </c>
      <c r="S136" s="276" t="s">
        <v>601</v>
      </c>
      <c r="T136" s="82">
        <v>21.236000000000001</v>
      </c>
      <c r="U136" s="276" t="s">
        <v>601</v>
      </c>
      <c r="V136" s="82">
        <v>45.701999999999998</v>
      </c>
      <c r="W136" s="276" t="s">
        <v>601</v>
      </c>
      <c r="X136" s="82">
        <v>107.006</v>
      </c>
      <c r="Y136" s="276" t="s">
        <v>601</v>
      </c>
      <c r="Z136" s="82">
        <v>44.77</v>
      </c>
      <c r="AA136" s="276" t="s">
        <v>601</v>
      </c>
      <c r="AB136" s="82">
        <v>51.295000000000002</v>
      </c>
      <c r="AC136" s="276" t="s">
        <v>601</v>
      </c>
      <c r="AD136" s="82">
        <v>123.166</v>
      </c>
      <c r="AE136" s="276" t="s">
        <v>601</v>
      </c>
      <c r="AF136" s="82">
        <v>1424.694</v>
      </c>
      <c r="AG136" s="276" t="s">
        <v>601</v>
      </c>
      <c r="AH136" s="82">
        <v>999.39599999999996</v>
      </c>
      <c r="AI136" s="276" t="s">
        <v>601</v>
      </c>
      <c r="AJ136" s="251"/>
      <c r="AK136" s="124" t="s">
        <v>329</v>
      </c>
      <c r="AL136" s="190">
        <v>-3.7092927792329644E-2</v>
      </c>
      <c r="AM136" s="268" t="s">
        <v>601</v>
      </c>
      <c r="AN136" s="190">
        <v>2.1497000033148753E-2</v>
      </c>
      <c r="AO136" s="268" t="s">
        <v>601</v>
      </c>
      <c r="AP136" s="190">
        <v>0.19218704758227972</v>
      </c>
      <c r="AQ136" s="276" t="s">
        <v>601</v>
      </c>
      <c r="AR136" s="190" t="s">
        <v>603</v>
      </c>
      <c r="AS136" s="268" t="s">
        <v>601</v>
      </c>
      <c r="AT136" s="190">
        <v>-0.15471817648763583</v>
      </c>
      <c r="AU136" s="268" t="s">
        <v>601</v>
      </c>
      <c r="AV136" s="190">
        <v>-0.14480184432978374</v>
      </c>
      <c r="AW136" s="276" t="s">
        <v>601</v>
      </c>
      <c r="AX136" s="190">
        <v>-0.13338772180297781</v>
      </c>
      <c r="AY136" s="268" t="s">
        <v>601</v>
      </c>
      <c r="AZ136" s="190" t="s">
        <v>603</v>
      </c>
      <c r="BA136" s="268" t="s">
        <v>601</v>
      </c>
      <c r="BB136" s="190">
        <v>0.14708097283790025</v>
      </c>
      <c r="BC136" s="276" t="s">
        <v>601</v>
      </c>
      <c r="BD136" s="190">
        <v>-0.44842991091140483</v>
      </c>
      <c r="BE136" s="268" t="s">
        <v>601</v>
      </c>
      <c r="BF136" s="190">
        <v>-4.1303937404291946E-2</v>
      </c>
      <c r="BG136" s="268" t="s">
        <v>601</v>
      </c>
      <c r="BH136" s="190">
        <v>-5.6833606571826414E-2</v>
      </c>
      <c r="BI136" s="276" t="s">
        <v>601</v>
      </c>
      <c r="BJ136" s="190">
        <v>6.6866838242303037E-2</v>
      </c>
      <c r="BK136" s="268" t="s">
        <v>601</v>
      </c>
      <c r="BL136" s="190">
        <v>1.6011559564954355E-3</v>
      </c>
      <c r="BM136" s="268" t="s">
        <v>601</v>
      </c>
      <c r="BN136" s="190">
        <v>0.28819905659390649</v>
      </c>
      <c r="BO136" s="276" t="s">
        <v>601</v>
      </c>
      <c r="BP136" s="190">
        <v>3.2307663324411311E-2</v>
      </c>
      <c r="BQ136" s="268" t="s">
        <v>601</v>
      </c>
      <c r="BR136" s="190">
        <v>4.6870531744061444E-2</v>
      </c>
      <c r="BS136" s="276" t="s">
        <v>601</v>
      </c>
      <c r="BT136" s="115"/>
      <c r="BU136" s="124" t="s">
        <v>329</v>
      </c>
      <c r="BV136" s="190">
        <v>8.644031630651916E-2</v>
      </c>
      <c r="BW136" s="276" t="s">
        <v>601</v>
      </c>
      <c r="BX136" s="190">
        <v>4.3259113886911858E-2</v>
      </c>
      <c r="BY136" s="276" t="s">
        <v>601</v>
      </c>
      <c r="BZ136" s="190">
        <v>0.31212386659872227</v>
      </c>
      <c r="CA136" s="276" t="s">
        <v>601</v>
      </c>
      <c r="CB136" s="190">
        <v>1.1876936380724562E-2</v>
      </c>
      <c r="CC136" s="276" t="s">
        <v>604</v>
      </c>
      <c r="CD136" s="190">
        <v>8.8030833287709498E-2</v>
      </c>
      <c r="CE136" s="276" t="s">
        <v>601</v>
      </c>
      <c r="CF136" s="190">
        <v>3.28070448812166E-2</v>
      </c>
      <c r="CG136" s="276" t="s">
        <v>601</v>
      </c>
      <c r="CH136" s="190">
        <v>4.4735922240144201E-2</v>
      </c>
      <c r="CI136" s="276" t="s">
        <v>601</v>
      </c>
      <c r="CJ136" s="190" t="s">
        <v>603</v>
      </c>
      <c r="CK136" s="276" t="s">
        <v>601</v>
      </c>
      <c r="CL136" s="190">
        <v>9.4084062963696063E-2</v>
      </c>
      <c r="CM136" s="276" t="s">
        <v>601</v>
      </c>
      <c r="CN136" s="190">
        <v>1.4905656934050401E-2</v>
      </c>
      <c r="CO136" s="276" t="s">
        <v>601</v>
      </c>
      <c r="CP136" s="190">
        <v>3.2078467376152352E-2</v>
      </c>
      <c r="CQ136" s="276" t="s">
        <v>601</v>
      </c>
      <c r="CR136" s="190">
        <v>7.5108058291815646E-2</v>
      </c>
      <c r="CS136" s="276" t="s">
        <v>601</v>
      </c>
      <c r="CT136" s="190">
        <v>3.1424291812838408E-2</v>
      </c>
      <c r="CU136" s="276" t="s">
        <v>601</v>
      </c>
      <c r="CV136" s="190">
        <v>3.600422266114689E-2</v>
      </c>
      <c r="CW136" s="276" t="s">
        <v>601</v>
      </c>
      <c r="CX136" s="190">
        <v>8.6450844883181929E-2</v>
      </c>
      <c r="CY136" s="276" t="s">
        <v>601</v>
      </c>
      <c r="CZ136" s="190">
        <v>1</v>
      </c>
      <c r="DA136" s="276" t="s">
        <v>601</v>
      </c>
      <c r="DB136" s="190">
        <v>0.70148116016491957</v>
      </c>
      <c r="DC136" s="276" t="s">
        <v>601</v>
      </c>
      <c r="DD136" s="253"/>
    </row>
    <row r="137" spans="1:108" s="150" customFormat="1" ht="12.75" customHeight="1" x14ac:dyDescent="0.25">
      <c r="A137" s="124" t="s">
        <v>330</v>
      </c>
      <c r="B137" s="82">
        <v>148.75899999999999</v>
      </c>
      <c r="C137" s="276" t="s">
        <v>601</v>
      </c>
      <c r="D137" s="82">
        <v>46.441000000000003</v>
      </c>
      <c r="E137" s="276" t="s">
        <v>601</v>
      </c>
      <c r="F137" s="82">
        <v>466.19</v>
      </c>
      <c r="G137" s="276" t="s">
        <v>601</v>
      </c>
      <c r="H137" s="82">
        <v>16.736000000000001</v>
      </c>
      <c r="I137" s="276" t="s">
        <v>601</v>
      </c>
      <c r="J137" s="82">
        <v>97.635999999999996</v>
      </c>
      <c r="K137" s="276" t="s">
        <v>601</v>
      </c>
      <c r="L137" s="82">
        <v>79.102000000000004</v>
      </c>
      <c r="M137" s="276" t="s">
        <v>601</v>
      </c>
      <c r="N137" s="82">
        <v>79.771000000000001</v>
      </c>
      <c r="O137" s="276" t="s">
        <v>601</v>
      </c>
      <c r="P137" s="82">
        <v>16.111000000000001</v>
      </c>
      <c r="Q137" s="276" t="s">
        <v>601</v>
      </c>
      <c r="R137" s="82">
        <v>196.404</v>
      </c>
      <c r="S137" s="276" t="s">
        <v>601</v>
      </c>
      <c r="T137" s="82">
        <v>43.771999999999998</v>
      </c>
      <c r="U137" s="276" t="s">
        <v>601</v>
      </c>
      <c r="V137" s="82">
        <v>46.72</v>
      </c>
      <c r="W137" s="276" t="s">
        <v>601</v>
      </c>
      <c r="X137" s="82">
        <v>118.39400000000001</v>
      </c>
      <c r="Y137" s="276" t="s">
        <v>601</v>
      </c>
      <c r="Z137" s="82">
        <v>62.302</v>
      </c>
      <c r="AA137" s="276" t="s">
        <v>601</v>
      </c>
      <c r="AB137" s="82">
        <v>69.090999999999994</v>
      </c>
      <c r="AC137" s="276" t="s">
        <v>601</v>
      </c>
      <c r="AD137" s="82">
        <v>140.488</v>
      </c>
      <c r="AE137" s="276" t="s">
        <v>601</v>
      </c>
      <c r="AF137" s="82">
        <v>1627.914</v>
      </c>
      <c r="AG137" s="276" t="s">
        <v>601</v>
      </c>
      <c r="AH137" s="82">
        <v>1114.3030000000001</v>
      </c>
      <c r="AI137" s="276" t="s">
        <v>601</v>
      </c>
      <c r="AJ137" s="254"/>
      <c r="AK137" s="124" t="s">
        <v>330</v>
      </c>
      <c r="AL137" s="190">
        <v>-8.5134254191215467E-2</v>
      </c>
      <c r="AM137" s="268" t="s">
        <v>601</v>
      </c>
      <c r="AN137" s="190">
        <v>-0.19329847661067587</v>
      </c>
      <c r="AO137" s="268" t="s">
        <v>601</v>
      </c>
      <c r="AP137" s="190">
        <v>0.29473845000208299</v>
      </c>
      <c r="AQ137" s="276" t="s">
        <v>601</v>
      </c>
      <c r="AR137" s="190" t="s">
        <v>603</v>
      </c>
      <c r="AS137" s="268" t="s">
        <v>601</v>
      </c>
      <c r="AT137" s="190">
        <v>-0.13385673098247949</v>
      </c>
      <c r="AU137" s="268" t="s">
        <v>601</v>
      </c>
      <c r="AV137" s="190">
        <v>-8.7024768587982651E-2</v>
      </c>
      <c r="AW137" s="276" t="s">
        <v>601</v>
      </c>
      <c r="AX137" s="190">
        <v>0.11647468823916364</v>
      </c>
      <c r="AY137" s="268" t="s">
        <v>601</v>
      </c>
      <c r="AZ137" s="190" t="s">
        <v>603</v>
      </c>
      <c r="BA137" s="268" t="s">
        <v>601</v>
      </c>
      <c r="BB137" s="190">
        <v>8.2020317768130666E-2</v>
      </c>
      <c r="BC137" s="276" t="s">
        <v>601</v>
      </c>
      <c r="BD137" s="190">
        <v>-0.32266650160930921</v>
      </c>
      <c r="BE137" s="268" t="s">
        <v>601</v>
      </c>
      <c r="BF137" s="190">
        <v>6.6155496223271965E-2</v>
      </c>
      <c r="BG137" s="268" t="s">
        <v>601</v>
      </c>
      <c r="BH137" s="190">
        <v>0.18145893623390891</v>
      </c>
      <c r="BI137" s="276" t="s">
        <v>601</v>
      </c>
      <c r="BJ137" s="190">
        <v>0.20033138101109732</v>
      </c>
      <c r="BK137" s="268" t="s">
        <v>601</v>
      </c>
      <c r="BL137" s="190">
        <v>9.4718996086384649E-2</v>
      </c>
      <c r="BM137" s="268" t="s">
        <v>601</v>
      </c>
      <c r="BN137" s="190">
        <v>0.15285448174559535</v>
      </c>
      <c r="BO137" s="276" t="s">
        <v>601</v>
      </c>
      <c r="BP137" s="190">
        <v>7.1523354914128798E-2</v>
      </c>
      <c r="BQ137" s="268" t="s">
        <v>601</v>
      </c>
      <c r="BR137" s="190">
        <v>7.9157014356439473E-2</v>
      </c>
      <c r="BS137" s="276" t="s">
        <v>601</v>
      </c>
      <c r="BT137" s="149"/>
      <c r="BU137" s="124" t="s">
        <v>330</v>
      </c>
      <c r="BV137" s="190">
        <v>9.1380134331420448E-2</v>
      </c>
      <c r="BW137" s="276" t="s">
        <v>601</v>
      </c>
      <c r="BX137" s="190">
        <v>2.8527919779546097E-2</v>
      </c>
      <c r="BY137" s="276" t="s">
        <v>601</v>
      </c>
      <c r="BZ137" s="190">
        <v>0.28637262164954658</v>
      </c>
      <c r="CA137" s="276" t="s">
        <v>601</v>
      </c>
      <c r="CB137" s="190">
        <v>1.0280641360661558E-2</v>
      </c>
      <c r="CC137" s="276" t="s">
        <v>601</v>
      </c>
      <c r="CD137" s="190">
        <v>5.9976141245790621E-2</v>
      </c>
      <c r="CE137" s="276" t="s">
        <v>601</v>
      </c>
      <c r="CF137" s="190">
        <v>4.8591018935889733E-2</v>
      </c>
      <c r="CG137" s="276" t="s">
        <v>601</v>
      </c>
      <c r="CH137" s="190">
        <v>4.9001974305767998E-2</v>
      </c>
      <c r="CI137" s="276" t="s">
        <v>601</v>
      </c>
      <c r="CJ137" s="190">
        <v>9.8967144456033919E-3</v>
      </c>
      <c r="CK137" s="276" t="s">
        <v>601</v>
      </c>
      <c r="CL137" s="190">
        <v>0.1206476509201346</v>
      </c>
      <c r="CM137" s="276" t="s">
        <v>601</v>
      </c>
      <c r="CN137" s="190">
        <v>2.68883982814817E-2</v>
      </c>
      <c r="CO137" s="276" t="s">
        <v>601</v>
      </c>
      <c r="CP137" s="190">
        <v>2.869930475442806E-2</v>
      </c>
      <c r="CQ137" s="276" t="s">
        <v>601</v>
      </c>
      <c r="CR137" s="190">
        <v>7.2727429090234497E-2</v>
      </c>
      <c r="CS137" s="276" t="s">
        <v>601</v>
      </c>
      <c r="CT137" s="190">
        <v>3.8271063459126217E-2</v>
      </c>
      <c r="CU137" s="276" t="s">
        <v>601</v>
      </c>
      <c r="CV137" s="190">
        <v>4.2441431181254041E-2</v>
      </c>
      <c r="CW137" s="276" t="s">
        <v>601</v>
      </c>
      <c r="CX137" s="190">
        <v>8.629939910830671E-2</v>
      </c>
      <c r="CY137" s="276" t="s">
        <v>601</v>
      </c>
      <c r="CZ137" s="190">
        <v>1</v>
      </c>
      <c r="DA137" s="276" t="s">
        <v>601</v>
      </c>
      <c r="DB137" s="190">
        <v>0.68449746116809618</v>
      </c>
      <c r="DC137" s="276" t="s">
        <v>601</v>
      </c>
      <c r="DD137" s="255"/>
    </row>
    <row r="138" spans="1:108" s="120" customFormat="1" ht="12.75" customHeight="1" x14ac:dyDescent="0.25">
      <c r="A138" s="124" t="s">
        <v>331</v>
      </c>
      <c r="B138" s="82">
        <v>130.392</v>
      </c>
      <c r="C138" s="276" t="s">
        <v>601</v>
      </c>
      <c r="D138" s="82">
        <v>60.11</v>
      </c>
      <c r="E138" s="276" t="s">
        <v>601</v>
      </c>
      <c r="F138" s="82">
        <v>407.12200000000001</v>
      </c>
      <c r="G138" s="276" t="s">
        <v>601</v>
      </c>
      <c r="H138" s="82" t="s">
        <v>602</v>
      </c>
      <c r="I138" s="276" t="s">
        <v>601</v>
      </c>
      <c r="J138" s="82">
        <v>100.60299999999999</v>
      </c>
      <c r="K138" s="276" t="s">
        <v>601</v>
      </c>
      <c r="L138" s="82">
        <v>74.34</v>
      </c>
      <c r="M138" s="276" t="s">
        <v>601</v>
      </c>
      <c r="N138" s="82">
        <v>81.116</v>
      </c>
      <c r="O138" s="276" t="s">
        <v>601</v>
      </c>
      <c r="P138" s="82">
        <v>17.448</v>
      </c>
      <c r="Q138" s="276" t="s">
        <v>604</v>
      </c>
      <c r="R138" s="82">
        <v>210.94300000000001</v>
      </c>
      <c r="S138" s="276" t="s">
        <v>601</v>
      </c>
      <c r="T138" s="82">
        <v>71.775000000000006</v>
      </c>
      <c r="U138" s="276" t="s">
        <v>601</v>
      </c>
      <c r="V138" s="82">
        <v>39.985999999999997</v>
      </c>
      <c r="W138" s="276" t="s">
        <v>601</v>
      </c>
      <c r="X138" s="82">
        <v>163.63399999999999</v>
      </c>
      <c r="Y138" s="276" t="s">
        <v>601</v>
      </c>
      <c r="Z138" s="82">
        <v>89.756</v>
      </c>
      <c r="AA138" s="276" t="s">
        <v>601</v>
      </c>
      <c r="AB138" s="82">
        <v>73.926000000000002</v>
      </c>
      <c r="AC138" s="276" t="s">
        <v>601</v>
      </c>
      <c r="AD138" s="82">
        <v>156.73099999999999</v>
      </c>
      <c r="AE138" s="276" t="s">
        <v>601</v>
      </c>
      <c r="AF138" s="82">
        <v>1706.88</v>
      </c>
      <c r="AG138" s="276" t="s">
        <v>601</v>
      </c>
      <c r="AH138" s="82">
        <v>1064.626</v>
      </c>
      <c r="AI138" s="276" t="s">
        <v>601</v>
      </c>
      <c r="AJ138" s="251"/>
      <c r="AK138" s="124" t="s">
        <v>331</v>
      </c>
      <c r="AL138" s="190">
        <v>-2.4953450635240054E-2</v>
      </c>
      <c r="AM138" s="268" t="s">
        <v>601</v>
      </c>
      <c r="AN138" s="190">
        <v>4.4755366298774711E-2</v>
      </c>
      <c r="AO138" s="268" t="s">
        <v>601</v>
      </c>
      <c r="AP138" s="190">
        <v>0.10934540985795375</v>
      </c>
      <c r="AQ138" s="276" t="s">
        <v>601</v>
      </c>
      <c r="AR138" s="190" t="s">
        <v>603</v>
      </c>
      <c r="AS138" s="268" t="s">
        <v>601</v>
      </c>
      <c r="AT138" s="190">
        <v>-9.3021159203397111E-2</v>
      </c>
      <c r="AU138" s="268" t="s">
        <v>601</v>
      </c>
      <c r="AV138" s="190">
        <v>-1.9532847100407466E-2</v>
      </c>
      <c r="AW138" s="276" t="s">
        <v>601</v>
      </c>
      <c r="AX138" s="190">
        <v>-3.8683056821112076E-3</v>
      </c>
      <c r="AY138" s="268" t="s">
        <v>601</v>
      </c>
      <c r="AZ138" s="190" t="s">
        <v>603</v>
      </c>
      <c r="BA138" s="268" t="s">
        <v>601</v>
      </c>
      <c r="BB138" s="190">
        <v>-0.11281632859059493</v>
      </c>
      <c r="BC138" s="276" t="s">
        <v>601</v>
      </c>
      <c r="BD138" s="190">
        <v>-0.49558305749404397</v>
      </c>
      <c r="BE138" s="268" t="s">
        <v>601</v>
      </c>
      <c r="BF138" s="190">
        <v>3.797731225501632E-2</v>
      </c>
      <c r="BG138" s="268" t="s">
        <v>601</v>
      </c>
      <c r="BH138" s="190">
        <v>0.26956319342074642</v>
      </c>
      <c r="BI138" s="276" t="s">
        <v>601</v>
      </c>
      <c r="BJ138" s="190">
        <v>0.23381032894827278</v>
      </c>
      <c r="BK138" s="268" t="s">
        <v>601</v>
      </c>
      <c r="BL138" s="190">
        <v>0.36707596715733415</v>
      </c>
      <c r="BM138" s="268" t="s">
        <v>601</v>
      </c>
      <c r="BN138" s="190">
        <v>0.22483412914872497</v>
      </c>
      <c r="BO138" s="276" t="s">
        <v>601</v>
      </c>
      <c r="BP138" s="190">
        <v>1.793468180893806E-2</v>
      </c>
      <c r="BQ138" s="268" t="s">
        <v>601</v>
      </c>
      <c r="BR138" s="190">
        <v>4.0312085074473993E-4</v>
      </c>
      <c r="BS138" s="276" t="s">
        <v>601</v>
      </c>
      <c r="BT138" s="136"/>
      <c r="BU138" s="124" t="s">
        <v>331</v>
      </c>
      <c r="BV138" s="190">
        <v>7.6392013498312705E-2</v>
      </c>
      <c r="BW138" s="276" t="s">
        <v>601</v>
      </c>
      <c r="BX138" s="190">
        <v>3.521630108736408E-2</v>
      </c>
      <c r="BY138" s="276" t="s">
        <v>601</v>
      </c>
      <c r="BZ138" s="190">
        <v>0.23851823209598799</v>
      </c>
      <c r="CA138" s="276" t="s">
        <v>601</v>
      </c>
      <c r="CB138" s="190" t="s">
        <v>603</v>
      </c>
      <c r="CC138" s="276" t="s">
        <v>601</v>
      </c>
      <c r="CD138" s="190">
        <v>5.8939702849643789E-2</v>
      </c>
      <c r="CE138" s="276" t="s">
        <v>601</v>
      </c>
      <c r="CF138" s="190">
        <v>4.3553149606299212E-2</v>
      </c>
      <c r="CG138" s="276" t="s">
        <v>601</v>
      </c>
      <c r="CH138" s="190">
        <v>4.7522965879265092E-2</v>
      </c>
      <c r="CI138" s="276" t="s">
        <v>601</v>
      </c>
      <c r="CJ138" s="190">
        <v>1.0222159730033745E-2</v>
      </c>
      <c r="CK138" s="276" t="s">
        <v>604</v>
      </c>
      <c r="CL138" s="190">
        <v>0.12358396606674166</v>
      </c>
      <c r="CM138" s="276" t="s">
        <v>601</v>
      </c>
      <c r="CN138" s="190">
        <v>4.2050407761529809E-2</v>
      </c>
      <c r="CO138" s="276" t="s">
        <v>601</v>
      </c>
      <c r="CP138" s="190">
        <v>2.3426368578927631E-2</v>
      </c>
      <c r="CQ138" s="276" t="s">
        <v>601</v>
      </c>
      <c r="CR138" s="190">
        <v>9.586731346081738E-2</v>
      </c>
      <c r="CS138" s="276" t="s">
        <v>601</v>
      </c>
      <c r="CT138" s="190">
        <v>5.2584833145856762E-2</v>
      </c>
      <c r="CU138" s="276" t="s">
        <v>601</v>
      </c>
      <c r="CV138" s="190">
        <v>4.3310601799775028E-2</v>
      </c>
      <c r="CW138" s="276" t="s">
        <v>601</v>
      </c>
      <c r="CX138" s="190">
        <v>9.1823092425946745E-2</v>
      </c>
      <c r="CY138" s="276" t="s">
        <v>601</v>
      </c>
      <c r="CZ138" s="190">
        <v>1</v>
      </c>
      <c r="DA138" s="276" t="s">
        <v>601</v>
      </c>
      <c r="DB138" s="190">
        <v>0.62372633108361453</v>
      </c>
      <c r="DC138" s="276" t="s">
        <v>601</v>
      </c>
      <c r="DD138" s="252"/>
    </row>
    <row r="139" spans="1:108" s="120" customFormat="1" ht="12.75" customHeight="1" x14ac:dyDescent="0.25">
      <c r="A139" s="124" t="s">
        <v>332</v>
      </c>
      <c r="B139" s="82">
        <v>138.03399999999999</v>
      </c>
      <c r="C139" s="276" t="s">
        <v>601</v>
      </c>
      <c r="D139" s="82">
        <v>121.851</v>
      </c>
      <c r="E139" s="276" t="s">
        <v>601</v>
      </c>
      <c r="F139" s="82">
        <v>621.92899999999997</v>
      </c>
      <c r="G139" s="276" t="s">
        <v>601</v>
      </c>
      <c r="H139" s="82">
        <v>33.789000000000001</v>
      </c>
      <c r="I139" s="276" t="s">
        <v>601</v>
      </c>
      <c r="J139" s="82">
        <v>140.31800000000001</v>
      </c>
      <c r="K139" s="276" t="s">
        <v>601</v>
      </c>
      <c r="L139" s="82">
        <v>192.93</v>
      </c>
      <c r="M139" s="276" t="s">
        <v>601</v>
      </c>
      <c r="N139" s="82">
        <v>126.911</v>
      </c>
      <c r="O139" s="276" t="s">
        <v>601</v>
      </c>
      <c r="P139" s="82">
        <v>15.602</v>
      </c>
      <c r="Q139" s="276" t="s">
        <v>601</v>
      </c>
      <c r="R139" s="82">
        <v>222.245</v>
      </c>
      <c r="S139" s="276" t="s">
        <v>601</v>
      </c>
      <c r="T139" s="82">
        <v>86.174000000000007</v>
      </c>
      <c r="U139" s="276" t="s">
        <v>601</v>
      </c>
      <c r="V139" s="82">
        <v>65.412000000000006</v>
      </c>
      <c r="W139" s="276" t="s">
        <v>601</v>
      </c>
      <c r="X139" s="82">
        <v>163.673</v>
      </c>
      <c r="Y139" s="276" t="s">
        <v>601</v>
      </c>
      <c r="Z139" s="82">
        <v>103.474</v>
      </c>
      <c r="AA139" s="276" t="s">
        <v>601</v>
      </c>
      <c r="AB139" s="82">
        <v>100.017</v>
      </c>
      <c r="AC139" s="276" t="s">
        <v>601</v>
      </c>
      <c r="AD139" s="82">
        <v>213.357</v>
      </c>
      <c r="AE139" s="276" t="s">
        <v>601</v>
      </c>
      <c r="AF139" s="82">
        <v>2345.7170000000001</v>
      </c>
      <c r="AG139" s="276" t="s">
        <v>601</v>
      </c>
      <c r="AH139" s="82">
        <v>1564.2180000000001</v>
      </c>
      <c r="AI139" s="276" t="s">
        <v>601</v>
      </c>
      <c r="AJ139" s="251"/>
      <c r="AK139" s="124" t="s">
        <v>332</v>
      </c>
      <c r="AL139" s="190">
        <v>4.4343398424791673E-2</v>
      </c>
      <c r="AM139" s="268" t="s">
        <v>601</v>
      </c>
      <c r="AN139" s="190">
        <v>2.2372284687323107E-3</v>
      </c>
      <c r="AO139" s="268" t="s">
        <v>601</v>
      </c>
      <c r="AP139" s="190">
        <v>0.12487949573600293</v>
      </c>
      <c r="AQ139" s="276" t="s">
        <v>601</v>
      </c>
      <c r="AR139" s="190">
        <v>4.3321188167726753E-2</v>
      </c>
      <c r="AS139" s="268" t="s">
        <v>601</v>
      </c>
      <c r="AT139" s="190">
        <v>0.14263611341834828</v>
      </c>
      <c r="AU139" s="268" t="s">
        <v>601</v>
      </c>
      <c r="AV139" s="190">
        <v>2.9349780450197167E-2</v>
      </c>
      <c r="AW139" s="276" t="s">
        <v>601</v>
      </c>
      <c r="AX139" s="190">
        <v>0.1099634417254107</v>
      </c>
      <c r="AY139" s="268" t="s">
        <v>601</v>
      </c>
      <c r="AZ139" s="190" t="s">
        <v>603</v>
      </c>
      <c r="BA139" s="268" t="s">
        <v>601</v>
      </c>
      <c r="BB139" s="190">
        <v>-1.3721670209508357E-2</v>
      </c>
      <c r="BC139" s="276" t="s">
        <v>601</v>
      </c>
      <c r="BD139" s="190">
        <v>-0.44018137879063474</v>
      </c>
      <c r="BE139" s="268" t="s">
        <v>601</v>
      </c>
      <c r="BF139" s="190">
        <v>5.523649738659106E-2</v>
      </c>
      <c r="BG139" s="268" t="s">
        <v>601</v>
      </c>
      <c r="BH139" s="190">
        <v>0.11607148945455531</v>
      </c>
      <c r="BI139" s="276" t="s">
        <v>601</v>
      </c>
      <c r="BJ139" s="190">
        <v>0.34465640919014456</v>
      </c>
      <c r="BK139" s="268" t="s">
        <v>601</v>
      </c>
      <c r="BL139" s="190">
        <v>0.26523719165085391</v>
      </c>
      <c r="BM139" s="268" t="s">
        <v>601</v>
      </c>
      <c r="BN139" s="190">
        <v>0.72139837345898139</v>
      </c>
      <c r="BO139" s="276" t="s">
        <v>601</v>
      </c>
      <c r="BP139" s="190">
        <v>9.3721208255467398E-2</v>
      </c>
      <c r="BQ139" s="268" t="s">
        <v>601</v>
      </c>
      <c r="BR139" s="190">
        <v>7.3925040318068194E-2</v>
      </c>
      <c r="BS139" s="276" t="s">
        <v>601</v>
      </c>
      <c r="BT139" s="136"/>
      <c r="BU139" s="124" t="s">
        <v>332</v>
      </c>
      <c r="BV139" s="190">
        <v>5.8845120702966297E-2</v>
      </c>
      <c r="BW139" s="276" t="s">
        <v>601</v>
      </c>
      <c r="BX139" s="190">
        <v>5.1946164008701813E-2</v>
      </c>
      <c r="BY139" s="276" t="s">
        <v>601</v>
      </c>
      <c r="BZ139" s="190">
        <v>0.26513385885850677</v>
      </c>
      <c r="CA139" s="276" t="s">
        <v>601</v>
      </c>
      <c r="CB139" s="190">
        <v>1.4404550932614633E-2</v>
      </c>
      <c r="CC139" s="276" t="s">
        <v>601</v>
      </c>
      <c r="CD139" s="190">
        <v>5.9818810197479068E-2</v>
      </c>
      <c r="CE139" s="276" t="s">
        <v>601</v>
      </c>
      <c r="CF139" s="190">
        <v>8.2247773282113745E-2</v>
      </c>
      <c r="CG139" s="276" t="s">
        <v>601</v>
      </c>
      <c r="CH139" s="190">
        <v>5.410328696939997E-2</v>
      </c>
      <c r="CI139" s="276" t="s">
        <v>601</v>
      </c>
      <c r="CJ139" s="190">
        <v>6.651271231781157E-3</v>
      </c>
      <c r="CK139" s="276" t="s">
        <v>601</v>
      </c>
      <c r="CL139" s="190">
        <v>9.4745018260941102E-2</v>
      </c>
      <c r="CM139" s="276" t="s">
        <v>601</v>
      </c>
      <c r="CN139" s="190">
        <v>3.6736741900237756E-2</v>
      </c>
      <c r="CO139" s="276" t="s">
        <v>601</v>
      </c>
      <c r="CP139" s="190">
        <v>2.7885716819207092E-2</v>
      </c>
      <c r="CQ139" s="276" t="s">
        <v>601</v>
      </c>
      <c r="CR139" s="190">
        <v>6.9775254218646152E-2</v>
      </c>
      <c r="CS139" s="276" t="s">
        <v>601</v>
      </c>
      <c r="CT139" s="190">
        <v>4.4111885619620782E-2</v>
      </c>
      <c r="CU139" s="276" t="s">
        <v>601</v>
      </c>
      <c r="CV139" s="190">
        <v>4.2638135802400709E-2</v>
      </c>
      <c r="CW139" s="276" t="s">
        <v>601</v>
      </c>
      <c r="CX139" s="190">
        <v>9.0955984886497393E-2</v>
      </c>
      <c r="CY139" s="276" t="s">
        <v>601</v>
      </c>
      <c r="CZ139" s="190">
        <v>1</v>
      </c>
      <c r="DA139" s="276" t="s">
        <v>601</v>
      </c>
      <c r="DB139" s="190">
        <v>0.6668400322801088</v>
      </c>
      <c r="DC139" s="276" t="s">
        <v>601</v>
      </c>
      <c r="DD139" s="252"/>
    </row>
    <row r="140" spans="1:108" s="120" customFormat="1" ht="12.75" customHeight="1" x14ac:dyDescent="0.25">
      <c r="A140" s="124" t="s">
        <v>333</v>
      </c>
      <c r="B140" s="82">
        <v>135.78700000000001</v>
      </c>
      <c r="C140" s="276" t="s">
        <v>601</v>
      </c>
      <c r="D140" s="82">
        <v>64.721000000000004</v>
      </c>
      <c r="E140" s="276" t="s">
        <v>601</v>
      </c>
      <c r="F140" s="82">
        <v>848.67</v>
      </c>
      <c r="G140" s="276" t="s">
        <v>601</v>
      </c>
      <c r="H140" s="82">
        <v>20.225999999999999</v>
      </c>
      <c r="I140" s="276" t="s">
        <v>604</v>
      </c>
      <c r="J140" s="82">
        <v>177.44</v>
      </c>
      <c r="K140" s="276" t="s">
        <v>601</v>
      </c>
      <c r="L140" s="82">
        <v>104.489</v>
      </c>
      <c r="M140" s="276" t="s">
        <v>601</v>
      </c>
      <c r="N140" s="82">
        <v>62.417000000000002</v>
      </c>
      <c r="O140" s="276" t="s">
        <v>601</v>
      </c>
      <c r="P140" s="82">
        <v>19.337</v>
      </c>
      <c r="Q140" s="276" t="s">
        <v>604</v>
      </c>
      <c r="R140" s="82">
        <v>256.089</v>
      </c>
      <c r="S140" s="276" t="s">
        <v>601</v>
      </c>
      <c r="T140" s="82">
        <v>107.27</v>
      </c>
      <c r="U140" s="276" t="s">
        <v>601</v>
      </c>
      <c r="V140" s="82">
        <v>23.111999999999998</v>
      </c>
      <c r="W140" s="276" t="s">
        <v>601</v>
      </c>
      <c r="X140" s="82">
        <v>166.64500000000001</v>
      </c>
      <c r="Y140" s="276" t="s">
        <v>601</v>
      </c>
      <c r="Z140" s="82">
        <v>86.375</v>
      </c>
      <c r="AA140" s="276" t="s">
        <v>601</v>
      </c>
      <c r="AB140" s="82">
        <v>76.745999999999995</v>
      </c>
      <c r="AC140" s="276" t="s">
        <v>601</v>
      </c>
      <c r="AD140" s="82">
        <v>202.393</v>
      </c>
      <c r="AE140" s="276" t="s">
        <v>601</v>
      </c>
      <c r="AF140" s="82">
        <v>2351.7170000000001</v>
      </c>
      <c r="AG140" s="276" t="s">
        <v>601</v>
      </c>
      <c r="AH140" s="82">
        <v>1649.6130000000001</v>
      </c>
      <c r="AI140" s="276" t="s">
        <v>601</v>
      </c>
      <c r="AJ140" s="251"/>
      <c r="AK140" s="124" t="s">
        <v>333</v>
      </c>
      <c r="AL140" s="190">
        <v>-0.10414192594938376</v>
      </c>
      <c r="AM140" s="268" t="s">
        <v>601</v>
      </c>
      <c r="AN140" s="190">
        <v>-0.14187030137494866</v>
      </c>
      <c r="AO140" s="268" t="s">
        <v>601</v>
      </c>
      <c r="AP140" s="190">
        <v>4.6752141495994493E-2</v>
      </c>
      <c r="AQ140" s="276" t="s">
        <v>601</v>
      </c>
      <c r="AR140" s="190" t="s">
        <v>603</v>
      </c>
      <c r="AS140" s="268" t="s">
        <v>601</v>
      </c>
      <c r="AT140" s="190">
        <v>-0.12835023186355426</v>
      </c>
      <c r="AU140" s="268" t="s">
        <v>601</v>
      </c>
      <c r="AV140" s="190">
        <v>-3.416370106761564E-2</v>
      </c>
      <c r="AW140" s="276" t="s">
        <v>601</v>
      </c>
      <c r="AX140" s="190">
        <v>-3.353823761671023E-2</v>
      </c>
      <c r="AY140" s="268" t="s">
        <v>601</v>
      </c>
      <c r="AZ140" s="190" t="s">
        <v>603</v>
      </c>
      <c r="BA140" s="268" t="s">
        <v>601</v>
      </c>
      <c r="BB140" s="190">
        <v>-8.6609932518225838E-2</v>
      </c>
      <c r="BC140" s="276" t="s">
        <v>601</v>
      </c>
      <c r="BD140" s="190">
        <v>-0.29636869309684361</v>
      </c>
      <c r="BE140" s="268" t="s">
        <v>601</v>
      </c>
      <c r="BF140" s="190">
        <v>-0.11028987180967786</v>
      </c>
      <c r="BG140" s="268" t="s">
        <v>601</v>
      </c>
      <c r="BH140" s="190">
        <v>-5.4152997400474481E-2</v>
      </c>
      <c r="BI140" s="276" t="s">
        <v>601</v>
      </c>
      <c r="BJ140" s="190">
        <v>0.52132943497252349</v>
      </c>
      <c r="BK140" s="268" t="s">
        <v>601</v>
      </c>
      <c r="BL140" s="190">
        <v>4.5130188473689846E-2</v>
      </c>
      <c r="BM140" s="268" t="s">
        <v>601</v>
      </c>
      <c r="BN140" s="190">
        <v>8.777181799615176E-2</v>
      </c>
      <c r="BO140" s="276" t="s">
        <v>601</v>
      </c>
      <c r="BP140" s="190">
        <v>-2.4736601577694965E-2</v>
      </c>
      <c r="BQ140" s="268" t="s">
        <v>601</v>
      </c>
      <c r="BR140" s="190">
        <v>-2.6470286214063901E-2</v>
      </c>
      <c r="BS140" s="276" t="s">
        <v>601</v>
      </c>
      <c r="BT140" s="136"/>
      <c r="BU140" s="124" t="s">
        <v>333</v>
      </c>
      <c r="BV140" s="190">
        <v>5.7739515426388464E-2</v>
      </c>
      <c r="BW140" s="276" t="s">
        <v>601</v>
      </c>
      <c r="BX140" s="190">
        <v>2.7520743354748894E-2</v>
      </c>
      <c r="BY140" s="276" t="s">
        <v>601</v>
      </c>
      <c r="BZ140" s="190">
        <v>0.36087250294146783</v>
      </c>
      <c r="CA140" s="276" t="s">
        <v>601</v>
      </c>
      <c r="CB140" s="190">
        <v>8.6005246379560127E-3</v>
      </c>
      <c r="CC140" s="276" t="s">
        <v>604</v>
      </c>
      <c r="CD140" s="190">
        <v>7.5451255401904227E-2</v>
      </c>
      <c r="CE140" s="276" t="s">
        <v>601</v>
      </c>
      <c r="CF140" s="190">
        <v>4.4430941307989011E-2</v>
      </c>
      <c r="CG140" s="276" t="s">
        <v>601</v>
      </c>
      <c r="CH140" s="190">
        <v>2.6541033636275111E-2</v>
      </c>
      <c r="CI140" s="276" t="s">
        <v>601</v>
      </c>
      <c r="CJ140" s="190">
        <v>8.2225029627289326E-3</v>
      </c>
      <c r="CK140" s="276" t="s">
        <v>604</v>
      </c>
      <c r="CL140" s="190">
        <v>0.10889448007562134</v>
      </c>
      <c r="CM140" s="276" t="s">
        <v>601</v>
      </c>
      <c r="CN140" s="190">
        <v>4.5613481554115563E-2</v>
      </c>
      <c r="CO140" s="276" t="s">
        <v>601</v>
      </c>
      <c r="CP140" s="190">
        <v>9.8277131134400942E-3</v>
      </c>
      <c r="CQ140" s="276" t="s">
        <v>601</v>
      </c>
      <c r="CR140" s="190">
        <v>7.086099220271827E-2</v>
      </c>
      <c r="CS140" s="276" t="s">
        <v>601</v>
      </c>
      <c r="CT140" s="190">
        <v>3.67284839119673E-2</v>
      </c>
      <c r="CU140" s="276" t="s">
        <v>601</v>
      </c>
      <c r="CV140" s="190">
        <v>3.2634028669265902E-2</v>
      </c>
      <c r="CW140" s="276" t="s">
        <v>601</v>
      </c>
      <c r="CX140" s="190">
        <v>8.6061800803412997E-2</v>
      </c>
      <c r="CY140" s="276" t="s">
        <v>601</v>
      </c>
      <c r="CZ140" s="190">
        <v>1</v>
      </c>
      <c r="DA140" s="276" t="s">
        <v>601</v>
      </c>
      <c r="DB140" s="190">
        <v>0.70145047214439493</v>
      </c>
      <c r="DC140" s="276" t="s">
        <v>601</v>
      </c>
      <c r="DD140" s="252"/>
    </row>
    <row r="141" spans="1:108" s="120" customFormat="1" ht="12.75" customHeight="1" x14ac:dyDescent="0.25">
      <c r="A141" s="124" t="s">
        <v>334</v>
      </c>
      <c r="B141" s="82">
        <v>144.279</v>
      </c>
      <c r="C141" s="276" t="s">
        <v>601</v>
      </c>
      <c r="D141" s="82">
        <v>60.069000000000003</v>
      </c>
      <c r="E141" s="276" t="s">
        <v>601</v>
      </c>
      <c r="F141" s="82">
        <v>450.13499999999999</v>
      </c>
      <c r="G141" s="276" t="s">
        <v>601</v>
      </c>
      <c r="H141" s="82">
        <v>21.498000000000001</v>
      </c>
      <c r="I141" s="276" t="s">
        <v>601</v>
      </c>
      <c r="J141" s="82">
        <v>100.82899999999999</v>
      </c>
      <c r="K141" s="276" t="s">
        <v>601</v>
      </c>
      <c r="L141" s="82">
        <v>82.245000000000005</v>
      </c>
      <c r="M141" s="276" t="s">
        <v>601</v>
      </c>
      <c r="N141" s="82">
        <v>78.747</v>
      </c>
      <c r="O141" s="276" t="s">
        <v>601</v>
      </c>
      <c r="P141" s="82">
        <v>19.390999999999998</v>
      </c>
      <c r="Q141" s="276" t="s">
        <v>601</v>
      </c>
      <c r="R141" s="82">
        <v>229.654</v>
      </c>
      <c r="S141" s="276" t="s">
        <v>601</v>
      </c>
      <c r="T141" s="82">
        <v>80.638000000000005</v>
      </c>
      <c r="U141" s="276" t="s">
        <v>601</v>
      </c>
      <c r="V141" s="82">
        <v>44.960999999999999</v>
      </c>
      <c r="W141" s="276" t="s">
        <v>601</v>
      </c>
      <c r="X141" s="82">
        <v>176.26900000000001</v>
      </c>
      <c r="Y141" s="276" t="s">
        <v>601</v>
      </c>
      <c r="Z141" s="82">
        <v>60.088999999999999</v>
      </c>
      <c r="AA141" s="276" t="s">
        <v>601</v>
      </c>
      <c r="AB141" s="82">
        <v>79.903000000000006</v>
      </c>
      <c r="AC141" s="276" t="s">
        <v>601</v>
      </c>
      <c r="AD141" s="82">
        <v>174.24299999999999</v>
      </c>
      <c r="AE141" s="276" t="s">
        <v>601</v>
      </c>
      <c r="AF141" s="82">
        <v>1802.9490000000001</v>
      </c>
      <c r="AG141" s="276" t="s">
        <v>601</v>
      </c>
      <c r="AH141" s="82">
        <v>1145.9580000000001</v>
      </c>
      <c r="AI141" s="276" t="s">
        <v>601</v>
      </c>
      <c r="AJ141" s="251"/>
      <c r="AK141" s="124" t="s">
        <v>334</v>
      </c>
      <c r="AL141" s="190">
        <v>-1.9077404222048552E-2</v>
      </c>
      <c r="AM141" s="268" t="s">
        <v>601</v>
      </c>
      <c r="AN141" s="190">
        <v>-5.0024018154411817E-3</v>
      </c>
      <c r="AO141" s="268" t="s">
        <v>601</v>
      </c>
      <c r="AP141" s="190">
        <v>0.1029611751589625</v>
      </c>
      <c r="AQ141" s="276" t="s">
        <v>601</v>
      </c>
      <c r="AR141" s="190">
        <v>0.13788175514740911</v>
      </c>
      <c r="AS141" s="268" t="s">
        <v>601</v>
      </c>
      <c r="AT141" s="190">
        <v>-0.28348801182473254</v>
      </c>
      <c r="AU141" s="268" t="s">
        <v>601</v>
      </c>
      <c r="AV141" s="190">
        <v>4.4632990816832127E-2</v>
      </c>
      <c r="AW141" s="276" t="s">
        <v>601</v>
      </c>
      <c r="AX141" s="190">
        <v>6.334395592524579E-2</v>
      </c>
      <c r="AY141" s="268" t="s">
        <v>601</v>
      </c>
      <c r="AZ141" s="190">
        <v>0.15491363907087546</v>
      </c>
      <c r="BA141" s="268" t="s">
        <v>601</v>
      </c>
      <c r="BB141" s="190">
        <v>5.25461870213439E-2</v>
      </c>
      <c r="BC141" s="276" t="s">
        <v>601</v>
      </c>
      <c r="BD141" s="190">
        <v>-0.35706141714704875</v>
      </c>
      <c r="BE141" s="268" t="s">
        <v>601</v>
      </c>
      <c r="BF141" s="190">
        <v>0.15196003074558026</v>
      </c>
      <c r="BG141" s="268" t="s">
        <v>601</v>
      </c>
      <c r="BH141" s="190">
        <v>9.114488223095743E-2</v>
      </c>
      <c r="BI141" s="276" t="s">
        <v>601</v>
      </c>
      <c r="BJ141" s="190">
        <v>0.55969994289570657</v>
      </c>
      <c r="BK141" s="268" t="s">
        <v>601</v>
      </c>
      <c r="BL141" s="190">
        <v>5.7169696488582104E-2</v>
      </c>
      <c r="BM141" s="268" t="s">
        <v>601</v>
      </c>
      <c r="BN141" s="190">
        <v>-0.11444791169026543</v>
      </c>
      <c r="BO141" s="276" t="s">
        <v>601</v>
      </c>
      <c r="BP141" s="190">
        <v>1.7401769179866619E-3</v>
      </c>
      <c r="BQ141" s="268" t="s">
        <v>601</v>
      </c>
      <c r="BR141" s="190">
        <v>1.6579006430585779E-2</v>
      </c>
      <c r="BS141" s="276" t="s">
        <v>601</v>
      </c>
      <c r="BT141" s="136"/>
      <c r="BU141" s="124" t="s">
        <v>334</v>
      </c>
      <c r="BV141" s="190">
        <v>8.00238941866908E-2</v>
      </c>
      <c r="BW141" s="276" t="s">
        <v>601</v>
      </c>
      <c r="BX141" s="190">
        <v>3.3317082180361175E-2</v>
      </c>
      <c r="BY141" s="276" t="s">
        <v>601</v>
      </c>
      <c r="BZ141" s="190">
        <v>0.24966596392909615</v>
      </c>
      <c r="CA141" s="276" t="s">
        <v>601</v>
      </c>
      <c r="CB141" s="190">
        <v>1.1923798177319492E-2</v>
      </c>
      <c r="CC141" s="276" t="s">
        <v>601</v>
      </c>
      <c r="CD141" s="190">
        <v>5.592448815801223E-2</v>
      </c>
      <c r="CE141" s="276" t="s">
        <v>601</v>
      </c>
      <c r="CF141" s="190">
        <v>4.5616930928162693E-2</v>
      </c>
      <c r="CG141" s="276" t="s">
        <v>601</v>
      </c>
      <c r="CH141" s="190">
        <v>4.3676776214967808E-2</v>
      </c>
      <c r="CI141" s="276" t="s">
        <v>601</v>
      </c>
      <c r="CJ141" s="190">
        <v>1.0755157245157793E-2</v>
      </c>
      <c r="CK141" s="276" t="s">
        <v>601</v>
      </c>
      <c r="CL141" s="190">
        <v>0.12737686978389293</v>
      </c>
      <c r="CM141" s="276" t="s">
        <v>601</v>
      </c>
      <c r="CN141" s="190">
        <v>4.4725613425560015E-2</v>
      </c>
      <c r="CO141" s="276" t="s">
        <v>601</v>
      </c>
      <c r="CP141" s="190">
        <v>2.4937477432805919E-2</v>
      </c>
      <c r="CQ141" s="276" t="s">
        <v>601</v>
      </c>
      <c r="CR141" s="190">
        <v>9.7767047209876709E-2</v>
      </c>
      <c r="CS141" s="276" t="s">
        <v>601</v>
      </c>
      <c r="CT141" s="190">
        <v>3.3328175117543532E-2</v>
      </c>
      <c r="CU141" s="276" t="s">
        <v>601</v>
      </c>
      <c r="CV141" s="190">
        <v>4.4317947984108257E-2</v>
      </c>
      <c r="CW141" s="276" t="s">
        <v>601</v>
      </c>
      <c r="CX141" s="190">
        <v>9.6643332673303564E-2</v>
      </c>
      <c r="CY141" s="276" t="s">
        <v>601</v>
      </c>
      <c r="CZ141" s="190">
        <v>1</v>
      </c>
      <c r="DA141" s="276" t="s">
        <v>601</v>
      </c>
      <c r="DB141" s="190">
        <v>0.63560200538118383</v>
      </c>
      <c r="DC141" s="276" t="s">
        <v>601</v>
      </c>
      <c r="DD141" s="252"/>
    </row>
    <row r="142" spans="1:108" s="120" customFormat="1" ht="12.75" customHeight="1" x14ac:dyDescent="0.25">
      <c r="A142" s="124" t="s">
        <v>335</v>
      </c>
      <c r="B142" s="82">
        <v>147.62059356000219</v>
      </c>
      <c r="C142" s="276" t="s">
        <v>601</v>
      </c>
      <c r="D142" s="82">
        <v>33.12407469925995</v>
      </c>
      <c r="E142" s="276" t="s">
        <v>601</v>
      </c>
      <c r="F142" s="82">
        <v>382.09745202114959</v>
      </c>
      <c r="G142" s="276" t="s">
        <v>601</v>
      </c>
      <c r="H142" s="82">
        <v>42.735116827783898</v>
      </c>
      <c r="I142" s="276" t="s">
        <v>601</v>
      </c>
      <c r="J142" s="82">
        <v>77.502863903822089</v>
      </c>
      <c r="K142" s="276" t="s">
        <v>601</v>
      </c>
      <c r="L142" s="82">
        <v>79.195371013574814</v>
      </c>
      <c r="M142" s="276" t="s">
        <v>601</v>
      </c>
      <c r="N142" s="82">
        <v>79.384112571784215</v>
      </c>
      <c r="O142" s="276" t="s">
        <v>601</v>
      </c>
      <c r="P142" s="82">
        <v>7.5341968666660026</v>
      </c>
      <c r="Q142" s="276" t="s">
        <v>604</v>
      </c>
      <c r="R142" s="82">
        <v>167.07384705228424</v>
      </c>
      <c r="S142" s="276" t="s">
        <v>601</v>
      </c>
      <c r="T142" s="82">
        <v>24.167807046513019</v>
      </c>
      <c r="U142" s="276" t="s">
        <v>601</v>
      </c>
      <c r="V142" s="82">
        <v>66.546933677652845</v>
      </c>
      <c r="W142" s="276" t="s">
        <v>601</v>
      </c>
      <c r="X142" s="82">
        <v>140.68646842752582</v>
      </c>
      <c r="Y142" s="276" t="s">
        <v>601</v>
      </c>
      <c r="Z142" s="82">
        <v>69.985432162343002</v>
      </c>
      <c r="AA142" s="276" t="s">
        <v>601</v>
      </c>
      <c r="AB142" s="82">
        <v>62.295471086531975</v>
      </c>
      <c r="AC142" s="276" t="s">
        <v>601</v>
      </c>
      <c r="AD142" s="82">
        <v>141.97599442684071</v>
      </c>
      <c r="AE142" s="276" t="s">
        <v>601</v>
      </c>
      <c r="AF142" s="82">
        <v>1521.9257353437383</v>
      </c>
      <c r="AG142" s="276" t="s">
        <v>601</v>
      </c>
      <c r="AH142" s="82">
        <v>965.99831482187687</v>
      </c>
      <c r="AI142" s="276" t="s">
        <v>601</v>
      </c>
      <c r="AJ142" s="251"/>
      <c r="AK142" s="124" t="s">
        <v>335</v>
      </c>
      <c r="AL142" s="190">
        <v>7.3992959197452163E-2</v>
      </c>
      <c r="AM142" s="268" t="s">
        <v>601</v>
      </c>
      <c r="AN142" s="190">
        <v>-0.15032630950896844</v>
      </c>
      <c r="AO142" s="268" t="s">
        <v>601</v>
      </c>
      <c r="AP142" s="190">
        <v>-2.851192866153528E-2</v>
      </c>
      <c r="AQ142" s="276" t="s">
        <v>601</v>
      </c>
      <c r="AR142" s="190">
        <v>1.8987643233556251</v>
      </c>
      <c r="AS142" s="268" t="s">
        <v>601</v>
      </c>
      <c r="AT142" s="190">
        <v>-0.1193190075875538</v>
      </c>
      <c r="AU142" s="268" t="s">
        <v>601</v>
      </c>
      <c r="AV142" s="190">
        <v>2.1334105397008675E-2</v>
      </c>
      <c r="AW142" s="276" t="s">
        <v>601</v>
      </c>
      <c r="AX142" s="190">
        <v>0.18761044444670516</v>
      </c>
      <c r="AY142" s="268" t="s">
        <v>601</v>
      </c>
      <c r="AZ142" s="190">
        <v>-0.10450209308461961</v>
      </c>
      <c r="BA142" s="268" t="s">
        <v>604</v>
      </c>
      <c r="BB142" s="190">
        <v>-7.7962854243784116E-2</v>
      </c>
      <c r="BC142" s="276" t="s">
        <v>601</v>
      </c>
      <c r="BD142" s="190">
        <v>-0.34276256730359472</v>
      </c>
      <c r="BE142" s="268" t="s">
        <v>601</v>
      </c>
      <c r="BF142" s="190">
        <v>0.42323846065007875</v>
      </c>
      <c r="BG142" s="268" t="s">
        <v>601</v>
      </c>
      <c r="BH142" s="190">
        <v>-4.8671135569894719E-2</v>
      </c>
      <c r="BI142" s="276" t="s">
        <v>601</v>
      </c>
      <c r="BJ142" s="190">
        <v>-6.3746204205484297E-2</v>
      </c>
      <c r="BK142" s="268" t="s">
        <v>601</v>
      </c>
      <c r="BL142" s="190">
        <v>0.25352708409001501</v>
      </c>
      <c r="BM142" s="268" t="s">
        <v>601</v>
      </c>
      <c r="BN142" s="190">
        <v>0.12306721657750339</v>
      </c>
      <c r="BO142" s="276" t="s">
        <v>601</v>
      </c>
      <c r="BP142" s="190">
        <v>2.2271238706130767E-2</v>
      </c>
      <c r="BQ142" s="268" t="s">
        <v>601</v>
      </c>
      <c r="BR142" s="190" t="s">
        <v>603</v>
      </c>
      <c r="BS142" s="276" t="s">
        <v>601</v>
      </c>
      <c r="BT142" s="136"/>
      <c r="BU142" s="124" t="s">
        <v>335</v>
      </c>
      <c r="BV142" s="190">
        <v>9.6995924394866068E-2</v>
      </c>
      <c r="BW142" s="276" t="s">
        <v>601</v>
      </c>
      <c r="BX142" s="190">
        <v>2.1764580182868535E-2</v>
      </c>
      <c r="BY142" s="276" t="s">
        <v>601</v>
      </c>
      <c r="BZ142" s="190">
        <v>0.25106182460003545</v>
      </c>
      <c r="CA142" s="276" t="s">
        <v>601</v>
      </c>
      <c r="CB142" s="190">
        <v>2.8079633477077547E-2</v>
      </c>
      <c r="CC142" s="276" t="s">
        <v>601</v>
      </c>
      <c r="CD142" s="190">
        <v>5.0924208786256898E-2</v>
      </c>
      <c r="CE142" s="276" t="s">
        <v>601</v>
      </c>
      <c r="CF142" s="190">
        <v>5.2036291373762693E-2</v>
      </c>
      <c r="CG142" s="276" t="s">
        <v>601</v>
      </c>
      <c r="CH142" s="190">
        <v>5.2160306333117308E-2</v>
      </c>
      <c r="CI142" s="276" t="s">
        <v>601</v>
      </c>
      <c r="CJ142" s="190">
        <v>4.9504366025878051E-3</v>
      </c>
      <c r="CK142" s="276" t="s">
        <v>604</v>
      </c>
      <c r="CL142" s="190">
        <v>0.10977792356901657</v>
      </c>
      <c r="CM142" s="276" t="s">
        <v>601</v>
      </c>
      <c r="CN142" s="190">
        <v>1.5879754501328898E-2</v>
      </c>
      <c r="CO142" s="276" t="s">
        <v>601</v>
      </c>
      <c r="CP142" s="190">
        <v>4.3725480246657844E-2</v>
      </c>
      <c r="CQ142" s="276" t="s">
        <v>601</v>
      </c>
      <c r="CR142" s="190">
        <v>9.2439772296609948E-2</v>
      </c>
      <c r="CS142" s="276" t="s">
        <v>601</v>
      </c>
      <c r="CT142" s="190">
        <v>4.5984787915118779E-2</v>
      </c>
      <c r="CU142" s="276" t="s">
        <v>601</v>
      </c>
      <c r="CV142" s="190">
        <v>4.0932004525478426E-2</v>
      </c>
      <c r="CW142" s="276" t="s">
        <v>601</v>
      </c>
      <c r="CX142" s="190">
        <v>9.3287071195214635E-2</v>
      </c>
      <c r="CY142" s="276" t="s">
        <v>601</v>
      </c>
      <c r="CZ142" s="190">
        <v>1</v>
      </c>
      <c r="DA142" s="276" t="s">
        <v>601</v>
      </c>
      <c r="DB142" s="190">
        <v>0.63472105923992339</v>
      </c>
      <c r="DC142" s="276" t="s">
        <v>601</v>
      </c>
      <c r="DD142" s="252"/>
    </row>
    <row r="143" spans="1:108" s="120" customFormat="1" ht="12.75" customHeight="1" x14ac:dyDescent="0.25">
      <c r="A143" s="124" t="s">
        <v>336</v>
      </c>
      <c r="B143" s="82">
        <v>68.546656908820921</v>
      </c>
      <c r="C143" s="276" t="s">
        <v>601</v>
      </c>
      <c r="D143" s="82">
        <v>22.77329425111699</v>
      </c>
      <c r="E143" s="276" t="s">
        <v>601</v>
      </c>
      <c r="F143" s="82">
        <v>339.25089873357786</v>
      </c>
      <c r="G143" s="276" t="s">
        <v>601</v>
      </c>
      <c r="H143" s="82">
        <v>11.650401380963004</v>
      </c>
      <c r="I143" s="276" t="s">
        <v>604</v>
      </c>
      <c r="J143" s="82">
        <v>77.18317721915399</v>
      </c>
      <c r="K143" s="276" t="s">
        <v>601</v>
      </c>
      <c r="L143" s="82">
        <v>28.79429128919509</v>
      </c>
      <c r="M143" s="276" t="s">
        <v>601</v>
      </c>
      <c r="N143" s="82">
        <v>32.631740556394689</v>
      </c>
      <c r="O143" s="276" t="s">
        <v>601</v>
      </c>
      <c r="P143" s="82">
        <v>13.424742035978039</v>
      </c>
      <c r="Q143" s="276" t="s">
        <v>601</v>
      </c>
      <c r="R143" s="82">
        <v>74.10178432010899</v>
      </c>
      <c r="S143" s="276" t="s">
        <v>601</v>
      </c>
      <c r="T143" s="82">
        <v>27.98182626221833</v>
      </c>
      <c r="U143" s="276" t="s">
        <v>601</v>
      </c>
      <c r="V143" s="82">
        <v>33.564624995960642</v>
      </c>
      <c r="W143" s="276" t="s">
        <v>601</v>
      </c>
      <c r="X143" s="82">
        <v>109.86045799246702</v>
      </c>
      <c r="Y143" s="276" t="s">
        <v>601</v>
      </c>
      <c r="Z143" s="82">
        <v>43.371657698086985</v>
      </c>
      <c r="AA143" s="276" t="s">
        <v>601</v>
      </c>
      <c r="AB143" s="82">
        <v>54.106933338738578</v>
      </c>
      <c r="AC143" s="276" t="s">
        <v>601</v>
      </c>
      <c r="AD143" s="82">
        <v>92.027603016860581</v>
      </c>
      <c r="AE143" s="276" t="s">
        <v>601</v>
      </c>
      <c r="AF143" s="82">
        <v>1029.2700899996541</v>
      </c>
      <c r="AG143" s="276" t="s">
        <v>601</v>
      </c>
      <c r="AH143" s="82">
        <v>643.28184327836846</v>
      </c>
      <c r="AI143" s="276" t="s">
        <v>601</v>
      </c>
      <c r="AJ143" s="251"/>
      <c r="AK143" s="124" t="s">
        <v>336</v>
      </c>
      <c r="AL143" s="190">
        <v>-0.12943599690213975</v>
      </c>
      <c r="AM143" s="268" t="s">
        <v>601</v>
      </c>
      <c r="AN143" s="190">
        <v>-0.11832962894279488</v>
      </c>
      <c r="AO143" s="268" t="s">
        <v>601</v>
      </c>
      <c r="AP143" s="190">
        <v>0.18174961249688293</v>
      </c>
      <c r="AQ143" s="276" t="s">
        <v>601</v>
      </c>
      <c r="AR143" s="190">
        <v>0.58660164319984098</v>
      </c>
      <c r="AS143" s="268" t="s">
        <v>604</v>
      </c>
      <c r="AT143" s="190">
        <v>-0.18902665247924558</v>
      </c>
      <c r="AU143" s="268" t="s">
        <v>601</v>
      </c>
      <c r="AV143" s="190">
        <v>-0.23460723843629017</v>
      </c>
      <c r="AW143" s="276" t="s">
        <v>601</v>
      </c>
      <c r="AX143" s="190">
        <v>-4.0280765405128004E-2</v>
      </c>
      <c r="AY143" s="268" t="s">
        <v>601</v>
      </c>
      <c r="AZ143" s="190">
        <v>2.3086969273502063</v>
      </c>
      <c r="BA143" s="268" t="s">
        <v>601</v>
      </c>
      <c r="BB143" s="190">
        <v>-8.4877149252087128E-2</v>
      </c>
      <c r="BC143" s="276" t="s">
        <v>601</v>
      </c>
      <c r="BD143" s="190">
        <v>0.3336938233710029</v>
      </c>
      <c r="BE143" s="268" t="s">
        <v>601</v>
      </c>
      <c r="BF143" s="190">
        <v>0.72032564828795831</v>
      </c>
      <c r="BG143" s="268" t="s">
        <v>601</v>
      </c>
      <c r="BH143" s="190">
        <v>-1.8540273717661971E-2</v>
      </c>
      <c r="BI143" s="276" t="s">
        <v>601</v>
      </c>
      <c r="BJ143" s="190">
        <v>0.29152125077125041</v>
      </c>
      <c r="BK143" s="268" t="s">
        <v>601</v>
      </c>
      <c r="BL143" s="190">
        <v>0.79185278354011501</v>
      </c>
      <c r="BM143" s="268" t="s">
        <v>601</v>
      </c>
      <c r="BN143" s="190">
        <v>1.9134378747587083E-2</v>
      </c>
      <c r="BO143" s="276" t="s">
        <v>601</v>
      </c>
      <c r="BP143" s="190">
        <v>7.5160016046913608E-2</v>
      </c>
      <c r="BQ143" s="268" t="s">
        <v>601</v>
      </c>
      <c r="BR143" s="190" t="s">
        <v>603</v>
      </c>
      <c r="BS143" s="276" t="s">
        <v>601</v>
      </c>
      <c r="BT143" s="136"/>
      <c r="BU143" s="124" t="s">
        <v>336</v>
      </c>
      <c r="BV143" s="190">
        <v>6.6597346580666655E-2</v>
      </c>
      <c r="BW143" s="276" t="s">
        <v>601</v>
      </c>
      <c r="BX143" s="190">
        <v>2.2125673788038126E-2</v>
      </c>
      <c r="BY143" s="276" t="s">
        <v>601</v>
      </c>
      <c r="BZ143" s="190">
        <v>0.32960337818977314</v>
      </c>
      <c r="CA143" s="276" t="s">
        <v>601</v>
      </c>
      <c r="CB143" s="190">
        <v>1.131909058094452E-2</v>
      </c>
      <c r="CC143" s="276" t="s">
        <v>604</v>
      </c>
      <c r="CD143" s="190">
        <v>7.4988263983440856E-2</v>
      </c>
      <c r="CE143" s="276" t="s">
        <v>601</v>
      </c>
      <c r="CF143" s="190">
        <v>2.7975447425276651E-2</v>
      </c>
      <c r="CG143" s="276" t="s">
        <v>601</v>
      </c>
      <c r="CH143" s="190">
        <v>3.1703768401941668E-2</v>
      </c>
      <c r="CI143" s="276" t="s">
        <v>601</v>
      </c>
      <c r="CJ143" s="190">
        <v>1.3042973041199078E-2</v>
      </c>
      <c r="CK143" s="276" t="s">
        <v>601</v>
      </c>
      <c r="CL143" s="190">
        <v>7.1994498859025327E-2</v>
      </c>
      <c r="CM143" s="276" t="s">
        <v>601</v>
      </c>
      <c r="CN143" s="190">
        <v>2.7186087047596744E-2</v>
      </c>
      <c r="CO143" s="276" t="s">
        <v>601</v>
      </c>
      <c r="CP143" s="190">
        <v>3.2610123739213993E-2</v>
      </c>
      <c r="CQ143" s="276" t="s">
        <v>601</v>
      </c>
      <c r="CR143" s="190">
        <v>0.10673627754256799</v>
      </c>
      <c r="CS143" s="276" t="s">
        <v>601</v>
      </c>
      <c r="CT143" s="190">
        <v>4.2138266835385803E-2</v>
      </c>
      <c r="CU143" s="276" t="s">
        <v>601</v>
      </c>
      <c r="CV143" s="190">
        <v>5.2568255761475356E-2</v>
      </c>
      <c r="CW143" s="276" t="s">
        <v>601</v>
      </c>
      <c r="CX143" s="190">
        <v>8.9410548223442021E-2</v>
      </c>
      <c r="CY143" s="276" t="s">
        <v>601</v>
      </c>
      <c r="CZ143" s="190">
        <v>1</v>
      </c>
      <c r="DA143" s="276" t="s">
        <v>601</v>
      </c>
      <c r="DB143" s="190">
        <v>0.62498837722816236</v>
      </c>
      <c r="DC143" s="276" t="s">
        <v>601</v>
      </c>
      <c r="DD143" s="252"/>
    </row>
    <row r="144" spans="1:108" s="120" customFormat="1" ht="12.75" customHeight="1" x14ac:dyDescent="0.25">
      <c r="A144" s="184" t="s">
        <v>337</v>
      </c>
      <c r="B144" s="186">
        <v>51.682684787749146</v>
      </c>
      <c r="C144" s="278" t="s">
        <v>601</v>
      </c>
      <c r="D144" s="186">
        <v>12.076362775876978</v>
      </c>
      <c r="E144" s="278" t="s">
        <v>601</v>
      </c>
      <c r="F144" s="186">
        <v>265.41272740256505</v>
      </c>
      <c r="G144" s="278" t="s">
        <v>601</v>
      </c>
      <c r="H144" s="186">
        <v>10.212101123927997</v>
      </c>
      <c r="I144" s="278" t="s">
        <v>604</v>
      </c>
      <c r="J144" s="186">
        <v>105.6219452647268</v>
      </c>
      <c r="K144" s="278" t="s">
        <v>601</v>
      </c>
      <c r="L144" s="186">
        <v>24.424460454330969</v>
      </c>
      <c r="M144" s="278" t="s">
        <v>601</v>
      </c>
      <c r="N144" s="186">
        <v>30.625057864261674</v>
      </c>
      <c r="O144" s="278" t="s">
        <v>601</v>
      </c>
      <c r="P144" s="186">
        <v>13.285231722571002</v>
      </c>
      <c r="Q144" s="278" t="s">
        <v>604</v>
      </c>
      <c r="R144" s="186">
        <v>68.850044485645967</v>
      </c>
      <c r="S144" s="278" t="s">
        <v>601</v>
      </c>
      <c r="T144" s="186">
        <v>19.89616400051079</v>
      </c>
      <c r="U144" s="278" t="s">
        <v>601</v>
      </c>
      <c r="V144" s="186">
        <v>30.67103480401747</v>
      </c>
      <c r="W144" s="278" t="s">
        <v>601</v>
      </c>
      <c r="X144" s="186">
        <v>69.446485120016916</v>
      </c>
      <c r="Y144" s="278" t="s">
        <v>601</v>
      </c>
      <c r="Z144" s="186">
        <v>31.896936709825994</v>
      </c>
      <c r="AA144" s="278" t="s">
        <v>601</v>
      </c>
      <c r="AB144" s="186">
        <v>59.738954143859395</v>
      </c>
      <c r="AC144" s="278" t="s">
        <v>601</v>
      </c>
      <c r="AD144" s="186">
        <v>96.293030941886911</v>
      </c>
      <c r="AE144" s="278" t="s">
        <v>601</v>
      </c>
      <c r="AF144" s="186">
        <v>890.13322160177427</v>
      </c>
      <c r="AG144" s="278" t="s">
        <v>601</v>
      </c>
      <c r="AH144" s="186">
        <v>558.6932830351567</v>
      </c>
      <c r="AI144" s="278" t="s">
        <v>601</v>
      </c>
      <c r="AJ144" s="251"/>
      <c r="AK144" s="184" t="s">
        <v>337</v>
      </c>
      <c r="AL144" s="192">
        <v>-0.11336273883968</v>
      </c>
      <c r="AM144" s="269" t="s">
        <v>601</v>
      </c>
      <c r="AN144" s="192">
        <v>-0.48126225285950203</v>
      </c>
      <c r="AO144" s="269" t="s">
        <v>601</v>
      </c>
      <c r="AP144" s="192">
        <v>5.4323322298352799E-3</v>
      </c>
      <c r="AQ144" s="278" t="s">
        <v>601</v>
      </c>
      <c r="AR144" s="192">
        <v>1.0678085534188799</v>
      </c>
      <c r="AS144" s="269" t="s">
        <v>604</v>
      </c>
      <c r="AT144" s="192">
        <v>5.5563783777517403E-2</v>
      </c>
      <c r="AU144" s="269" t="s">
        <v>601</v>
      </c>
      <c r="AV144" s="192">
        <v>-0.16906308388004601</v>
      </c>
      <c r="AW144" s="278" t="s">
        <v>601</v>
      </c>
      <c r="AX144" s="192">
        <v>0.29396243395520899</v>
      </c>
      <c r="AY144" s="269" t="s">
        <v>601</v>
      </c>
      <c r="AZ144" s="192">
        <v>0.54759605471766903</v>
      </c>
      <c r="BA144" s="269" t="s">
        <v>604</v>
      </c>
      <c r="BB144" s="192">
        <v>7.8094544046980796E-2</v>
      </c>
      <c r="BC144" s="278" t="s">
        <v>601</v>
      </c>
      <c r="BD144" s="192" t="s">
        <v>603</v>
      </c>
      <c r="BE144" s="269" t="s">
        <v>601</v>
      </c>
      <c r="BF144" s="192" t="s">
        <v>603</v>
      </c>
      <c r="BG144" s="269" t="s">
        <v>601</v>
      </c>
      <c r="BH144" s="192">
        <v>-0.3182750040346029</v>
      </c>
      <c r="BI144" s="278" t="s">
        <v>601</v>
      </c>
      <c r="BJ144" s="192">
        <v>-4.3553667933754626E-2</v>
      </c>
      <c r="BK144" s="269" t="s">
        <v>601</v>
      </c>
      <c r="BL144" s="192">
        <v>0.71263493257564015</v>
      </c>
      <c r="BM144" s="269" t="s">
        <v>601</v>
      </c>
      <c r="BN144" s="192">
        <v>0.199804329252664</v>
      </c>
      <c r="BO144" s="278" t="s">
        <v>601</v>
      </c>
      <c r="BP144" s="192">
        <v>3.2369640275113847E-2</v>
      </c>
      <c r="BQ144" s="269" t="s">
        <v>601</v>
      </c>
      <c r="BR144" s="192" t="s">
        <v>603</v>
      </c>
      <c r="BS144" s="278" t="s">
        <v>601</v>
      </c>
      <c r="BT144" s="136"/>
      <c r="BU144" s="184" t="s">
        <v>337</v>
      </c>
      <c r="BV144" s="192">
        <v>5.8061741246717369E-2</v>
      </c>
      <c r="BW144" s="278" t="s">
        <v>601</v>
      </c>
      <c r="BX144" s="192">
        <v>1.3566916145592051E-2</v>
      </c>
      <c r="BY144" s="278" t="s">
        <v>601</v>
      </c>
      <c r="BZ144" s="192">
        <v>0.29817191512632341</v>
      </c>
      <c r="CA144" s="278" t="s">
        <v>601</v>
      </c>
      <c r="CB144" s="192">
        <v>1.1472553631412112E-2</v>
      </c>
      <c r="CC144" s="278" t="s">
        <v>604</v>
      </c>
      <c r="CD144" s="192">
        <v>0.11865858132411072</v>
      </c>
      <c r="CE144" s="278" t="s">
        <v>601</v>
      </c>
      <c r="CF144" s="192">
        <v>2.7439106710768209E-2</v>
      </c>
      <c r="CG144" s="278" t="s">
        <v>601</v>
      </c>
      <c r="CH144" s="192">
        <v>3.4405027383600607E-2</v>
      </c>
      <c r="CI144" s="278" t="s">
        <v>601</v>
      </c>
      <c r="CJ144" s="192">
        <v>1.492499257433009E-2</v>
      </c>
      <c r="CK144" s="278" t="s">
        <v>604</v>
      </c>
      <c r="CL144" s="192">
        <v>7.7348022537291547E-2</v>
      </c>
      <c r="CM144" s="278" t="s">
        <v>601</v>
      </c>
      <c r="CN144" s="192">
        <v>2.2351894657642483E-2</v>
      </c>
      <c r="CO144" s="278" t="s">
        <v>601</v>
      </c>
      <c r="CP144" s="192">
        <v>3.4456679134866629E-2</v>
      </c>
      <c r="CQ144" s="278" t="s">
        <v>601</v>
      </c>
      <c r="CR144" s="192">
        <v>7.8018080254379854E-2</v>
      </c>
      <c r="CS144" s="278" t="s">
        <v>601</v>
      </c>
      <c r="CT144" s="192">
        <v>3.5833890855604948E-2</v>
      </c>
      <c r="CU144" s="278" t="s">
        <v>601</v>
      </c>
      <c r="CV144" s="192">
        <v>6.7112374523400575E-2</v>
      </c>
      <c r="CW144" s="278" t="s">
        <v>601</v>
      </c>
      <c r="CX144" s="192">
        <v>0.10817822389395805</v>
      </c>
      <c r="CY144" s="278" t="s">
        <v>601</v>
      </c>
      <c r="CZ144" s="192">
        <v>1</v>
      </c>
      <c r="DA144" s="278" t="s">
        <v>601</v>
      </c>
      <c r="DB144" s="192">
        <v>0.62765131047440403</v>
      </c>
      <c r="DC144" s="278" t="s">
        <v>601</v>
      </c>
      <c r="DD144" s="252"/>
    </row>
    <row r="145" spans="1:108" s="120" customFormat="1" ht="12.75" customHeight="1" x14ac:dyDescent="0.25">
      <c r="A145" s="124" t="s">
        <v>344</v>
      </c>
      <c r="B145" s="82">
        <v>61.08531245062094</v>
      </c>
      <c r="C145" s="202" t="s">
        <v>601</v>
      </c>
      <c r="D145" s="82">
        <v>16.748002615183005</v>
      </c>
      <c r="E145" s="276" t="s">
        <v>601</v>
      </c>
      <c r="F145" s="82">
        <v>216.93151076589419</v>
      </c>
      <c r="G145" s="276" t="s">
        <v>601</v>
      </c>
      <c r="H145" s="82">
        <v>13.450209110765012</v>
      </c>
      <c r="I145" s="202" t="s">
        <v>601</v>
      </c>
      <c r="J145" s="82">
        <v>75.834081232940861</v>
      </c>
      <c r="K145" s="276" t="s">
        <v>601</v>
      </c>
      <c r="L145" s="82">
        <v>28.908129588686005</v>
      </c>
      <c r="M145" s="276" t="s">
        <v>601</v>
      </c>
      <c r="N145" s="82">
        <v>24.177992342923002</v>
      </c>
      <c r="O145" s="202" t="s">
        <v>601</v>
      </c>
      <c r="P145" s="82">
        <v>13.93727972786799</v>
      </c>
      <c r="Q145" s="276" t="s">
        <v>601</v>
      </c>
      <c r="R145" s="82">
        <v>66.093512275573943</v>
      </c>
      <c r="S145" s="276" t="s">
        <v>601</v>
      </c>
      <c r="T145" s="82">
        <v>26.912686992716004</v>
      </c>
      <c r="U145" s="202" t="s">
        <v>601</v>
      </c>
      <c r="V145" s="82">
        <v>27.586744150338919</v>
      </c>
      <c r="W145" s="276" t="s">
        <v>601</v>
      </c>
      <c r="X145" s="82">
        <v>106.57497458868879</v>
      </c>
      <c r="Y145" s="276" t="s">
        <v>601</v>
      </c>
      <c r="Z145" s="82">
        <v>20.299482156082</v>
      </c>
      <c r="AA145" s="202" t="s">
        <v>601</v>
      </c>
      <c r="AB145" s="82">
        <v>53.716280471394612</v>
      </c>
      <c r="AC145" s="276" t="s">
        <v>601</v>
      </c>
      <c r="AD145" s="82">
        <v>113.58597153057366</v>
      </c>
      <c r="AE145" s="276" t="s">
        <v>601</v>
      </c>
      <c r="AF145" s="82">
        <v>865.84217000025546</v>
      </c>
      <c r="AG145" s="276" t="s">
        <v>601</v>
      </c>
      <c r="AH145" s="82">
        <v>489.77854127182195</v>
      </c>
      <c r="AI145" s="276" t="s">
        <v>601</v>
      </c>
      <c r="AJ145" s="251"/>
      <c r="AK145" s="124" t="s">
        <v>344</v>
      </c>
      <c r="AL145" s="190">
        <v>0.17118951680936501</v>
      </c>
      <c r="AM145" s="268" t="s">
        <v>601</v>
      </c>
      <c r="AN145" s="190">
        <v>-0.20565319941813701</v>
      </c>
      <c r="AO145" s="268" t="s">
        <v>601</v>
      </c>
      <c r="AP145" s="190">
        <v>-1.7744901437388799E-2</v>
      </c>
      <c r="AQ145" s="276" t="s">
        <v>601</v>
      </c>
      <c r="AR145" s="190">
        <v>1.6500474833808201</v>
      </c>
      <c r="AS145" s="268" t="s">
        <v>601</v>
      </c>
      <c r="AT145" s="190">
        <v>3.9499115315002102E-2</v>
      </c>
      <c r="AU145" s="268" t="s">
        <v>601</v>
      </c>
      <c r="AV145" s="190">
        <v>0.36803586369298003</v>
      </c>
      <c r="AW145" s="276" t="s">
        <v>601</v>
      </c>
      <c r="AX145" s="190">
        <v>-1.5709251025998648E-2</v>
      </c>
      <c r="AY145" s="268" t="s">
        <v>601</v>
      </c>
      <c r="AZ145" s="190">
        <v>1.41118982742961</v>
      </c>
      <c r="BA145" s="268" t="s">
        <v>601</v>
      </c>
      <c r="BB145" s="190">
        <v>9.3305320354199445E-2</v>
      </c>
      <c r="BC145" s="276" t="s">
        <v>601</v>
      </c>
      <c r="BD145" s="190">
        <v>-0.104197005035101</v>
      </c>
      <c r="BE145" s="268" t="s">
        <v>601</v>
      </c>
      <c r="BF145" s="190">
        <v>0.91751554038414596</v>
      </c>
      <c r="BG145" s="268" t="s">
        <v>601</v>
      </c>
      <c r="BH145" s="190">
        <v>0.26222140370429398</v>
      </c>
      <c r="BI145" s="276" t="s">
        <v>601</v>
      </c>
      <c r="BJ145" s="190">
        <v>-0.11570992451541399</v>
      </c>
      <c r="BK145" s="268" t="s">
        <v>601</v>
      </c>
      <c r="BL145" s="190">
        <v>0.43461934552043002</v>
      </c>
      <c r="BM145" s="268" t="s">
        <v>601</v>
      </c>
      <c r="BN145" s="190">
        <v>0.516822787842659</v>
      </c>
      <c r="BO145" s="276" t="s">
        <v>601</v>
      </c>
      <c r="BP145" s="190">
        <v>0.15724255814867311</v>
      </c>
      <c r="BQ145" s="268" t="s">
        <v>601</v>
      </c>
      <c r="BR145" s="190" t="s">
        <v>603</v>
      </c>
      <c r="BS145" s="276" t="s">
        <v>601</v>
      </c>
      <c r="BT145" s="136"/>
      <c r="BU145" s="124" t="s">
        <v>344</v>
      </c>
      <c r="BV145" s="190">
        <v>7.0550170189334752E-2</v>
      </c>
      <c r="BW145" s="276" t="s">
        <v>601</v>
      </c>
      <c r="BX145" s="190">
        <v>1.9343020235637245E-2</v>
      </c>
      <c r="BY145" s="276" t="s">
        <v>601</v>
      </c>
      <c r="BZ145" s="190">
        <v>0.25054394239752747</v>
      </c>
      <c r="CA145" s="276" t="s">
        <v>601</v>
      </c>
      <c r="CB145" s="190">
        <v>1.5534250440540501E-2</v>
      </c>
      <c r="CC145" s="276" t="s">
        <v>601</v>
      </c>
      <c r="CD145" s="190">
        <v>8.7584185502212822E-2</v>
      </c>
      <c r="CE145" s="276" t="s">
        <v>601</v>
      </c>
      <c r="CF145" s="190">
        <v>3.3387296888851552E-2</v>
      </c>
      <c r="CG145" s="276" t="s">
        <v>601</v>
      </c>
      <c r="CH145" s="190">
        <v>2.7924248992071923E-2</v>
      </c>
      <c r="CI145" s="276" t="s">
        <v>601</v>
      </c>
      <c r="CJ145" s="190">
        <v>1.6096790166577217E-2</v>
      </c>
      <c r="CK145" s="276" t="s">
        <v>601</v>
      </c>
      <c r="CL145" s="190">
        <v>7.6334365044329541E-2</v>
      </c>
      <c r="CM145" s="276" t="s">
        <v>601</v>
      </c>
      <c r="CN145" s="190">
        <v>3.1082670635813527E-2</v>
      </c>
      <c r="CO145" s="276" t="s">
        <v>601</v>
      </c>
      <c r="CP145" s="190">
        <v>3.1861169513527826E-2</v>
      </c>
      <c r="CQ145" s="276" t="s">
        <v>601</v>
      </c>
      <c r="CR145" s="190">
        <v>0.1230882235600252</v>
      </c>
      <c r="CS145" s="276" t="s">
        <v>601</v>
      </c>
      <c r="CT145" s="190">
        <v>2.3444783425224033E-2</v>
      </c>
      <c r="CU145" s="276" t="s">
        <v>601</v>
      </c>
      <c r="CV145" s="190">
        <v>6.2039344273770773E-2</v>
      </c>
      <c r="CW145" s="276" t="s">
        <v>601</v>
      </c>
      <c r="CX145" s="190">
        <v>0.13118553873454805</v>
      </c>
      <c r="CY145" s="276" t="s">
        <v>601</v>
      </c>
      <c r="CZ145" s="190">
        <v>1</v>
      </c>
      <c r="DA145" s="276" t="s">
        <v>601</v>
      </c>
      <c r="DB145" s="190">
        <v>0.56566722924996526</v>
      </c>
      <c r="DC145" s="276" t="s">
        <v>601</v>
      </c>
      <c r="DD145" s="252"/>
    </row>
    <row r="146" spans="1:108" s="120" customFormat="1" ht="12.75" customHeight="1" x14ac:dyDescent="0.25">
      <c r="A146" s="124" t="s">
        <v>345</v>
      </c>
      <c r="B146" s="82">
        <v>70.293139529260998</v>
      </c>
      <c r="C146" s="202" t="s">
        <v>601</v>
      </c>
      <c r="D146" s="82">
        <v>22.962197593921989</v>
      </c>
      <c r="E146" s="276" t="s">
        <v>601</v>
      </c>
      <c r="F146" s="82">
        <v>241.82835627273633</v>
      </c>
      <c r="G146" s="276" t="s">
        <v>601</v>
      </c>
      <c r="H146" s="82">
        <v>3.355234956607001</v>
      </c>
      <c r="I146" s="202" t="s">
        <v>604</v>
      </c>
      <c r="J146" s="82">
        <v>76.349693426737844</v>
      </c>
      <c r="K146" s="276" t="s">
        <v>601</v>
      </c>
      <c r="L146" s="82">
        <v>31.448548124561981</v>
      </c>
      <c r="M146" s="276" t="s">
        <v>601</v>
      </c>
      <c r="N146" s="82">
        <v>39.603730732515054</v>
      </c>
      <c r="O146" s="202" t="s">
        <v>601</v>
      </c>
      <c r="P146" s="82">
        <v>14.992479149871004</v>
      </c>
      <c r="Q146" s="276" t="s">
        <v>601</v>
      </c>
      <c r="R146" s="82">
        <v>89.245604297299977</v>
      </c>
      <c r="S146" s="276" t="s">
        <v>601</v>
      </c>
      <c r="T146" s="82">
        <v>15.852922731893974</v>
      </c>
      <c r="U146" s="202" t="s">
        <v>601</v>
      </c>
      <c r="V146" s="82">
        <v>30.327287080729064</v>
      </c>
      <c r="W146" s="276" t="s">
        <v>601</v>
      </c>
      <c r="X146" s="82">
        <v>83.575951946032106</v>
      </c>
      <c r="Y146" s="276" t="s">
        <v>601</v>
      </c>
      <c r="Z146" s="82">
        <v>31.850521139666071</v>
      </c>
      <c r="AA146" s="202" t="s">
        <v>601</v>
      </c>
      <c r="AB146" s="82">
        <v>51.256962441721448</v>
      </c>
      <c r="AC146" s="276" t="s">
        <v>601</v>
      </c>
      <c r="AD146" s="82">
        <v>127.41101057699213</v>
      </c>
      <c r="AE146" s="276" t="s">
        <v>601</v>
      </c>
      <c r="AF146" s="82">
        <v>930.35364000055097</v>
      </c>
      <c r="AG146" s="276" t="s">
        <v>601</v>
      </c>
      <c r="AH146" s="82">
        <v>571.73126997703412</v>
      </c>
      <c r="AI146" s="276" t="s">
        <v>601</v>
      </c>
      <c r="AJ146" s="251"/>
      <c r="AK146" s="124" t="s">
        <v>345</v>
      </c>
      <c r="AL146" s="190">
        <v>-5.3499210207371257E-2</v>
      </c>
      <c r="AM146" s="268" t="s">
        <v>601</v>
      </c>
      <c r="AN146" s="190">
        <v>0.17525004939057665</v>
      </c>
      <c r="AO146" s="268" t="s">
        <v>601</v>
      </c>
      <c r="AP146" s="190">
        <v>-1.6671001942314731E-2</v>
      </c>
      <c r="AQ146" s="276" t="s">
        <v>601</v>
      </c>
      <c r="AR146" s="190">
        <v>-0.64355435343811029</v>
      </c>
      <c r="AS146" s="268" t="s">
        <v>604</v>
      </c>
      <c r="AT146" s="190">
        <v>-1.6788453611221162E-2</v>
      </c>
      <c r="AU146" s="268" t="s">
        <v>601</v>
      </c>
      <c r="AV146" s="190">
        <v>-5.4493168435753032E-2</v>
      </c>
      <c r="AW146" s="276" t="s">
        <v>601</v>
      </c>
      <c r="AX146" s="190">
        <v>0.52554449297564498</v>
      </c>
      <c r="AY146" s="268" t="s">
        <v>601</v>
      </c>
      <c r="AZ146" s="190">
        <v>6.5538619207936105E-2</v>
      </c>
      <c r="BA146" s="268" t="s">
        <v>601</v>
      </c>
      <c r="BB146" s="190">
        <v>0.18355220292800731</v>
      </c>
      <c r="BC146" s="276" t="s">
        <v>601</v>
      </c>
      <c r="BD146" s="190">
        <v>0.10656761278802984</v>
      </c>
      <c r="BE146" s="268" t="s">
        <v>601</v>
      </c>
      <c r="BF146" s="190">
        <v>0.32293372918745067</v>
      </c>
      <c r="BG146" s="268" t="s">
        <v>601</v>
      </c>
      <c r="BH146" s="190">
        <v>-7.8171390780076025E-2</v>
      </c>
      <c r="BI146" s="276" t="s">
        <v>601</v>
      </c>
      <c r="BJ146" s="190">
        <v>0.88044463966900011</v>
      </c>
      <c r="BK146" s="268" t="s">
        <v>601</v>
      </c>
      <c r="BL146" s="190">
        <v>0.44313442837112643</v>
      </c>
      <c r="BM146" s="268" t="s">
        <v>601</v>
      </c>
      <c r="BN146" s="190">
        <v>0.62548315352714023</v>
      </c>
      <c r="BO146" s="276" t="s">
        <v>601</v>
      </c>
      <c r="BP146" s="190">
        <v>0.11519969584121628</v>
      </c>
      <c r="BQ146" s="268" t="s">
        <v>601</v>
      </c>
      <c r="BR146" s="190" t="s">
        <v>603</v>
      </c>
      <c r="BS146" s="276" t="s">
        <v>601</v>
      </c>
      <c r="BT146" s="136"/>
      <c r="BU146" s="124" t="s">
        <v>345</v>
      </c>
      <c r="BV146" s="190">
        <v>7.5555290490634683E-2</v>
      </c>
      <c r="BW146" s="276" t="s">
        <v>601</v>
      </c>
      <c r="BX146" s="190">
        <v>2.4681149840944772E-2</v>
      </c>
      <c r="BY146" s="276" t="s">
        <v>601</v>
      </c>
      <c r="BZ146" s="190">
        <v>0.25993164950974246</v>
      </c>
      <c r="CA146" s="276" t="s">
        <v>601</v>
      </c>
      <c r="CB146" s="190">
        <v>3.6064081574453924E-3</v>
      </c>
      <c r="CC146" s="276" t="s">
        <v>604</v>
      </c>
      <c r="CD146" s="190">
        <v>8.2065238576045807E-2</v>
      </c>
      <c r="CE146" s="276" t="s">
        <v>601</v>
      </c>
      <c r="CF146" s="190">
        <v>3.3802789361412462E-2</v>
      </c>
      <c r="CG146" s="276" t="s">
        <v>601</v>
      </c>
      <c r="CH146" s="190">
        <v>4.2568469697707209E-2</v>
      </c>
      <c r="CI146" s="276" t="s">
        <v>601</v>
      </c>
      <c r="CJ146" s="190">
        <v>1.6114817533107222E-2</v>
      </c>
      <c r="CK146" s="276" t="s">
        <v>601</v>
      </c>
      <c r="CL146" s="190">
        <v>9.5926538533505523E-2</v>
      </c>
      <c r="CM146" s="276" t="s">
        <v>601</v>
      </c>
      <c r="CN146" s="190">
        <v>1.7039674001688848E-2</v>
      </c>
      <c r="CO146" s="276" t="s">
        <v>601</v>
      </c>
      <c r="CP146" s="190">
        <v>3.2597590611577659E-2</v>
      </c>
      <c r="CQ146" s="276" t="s">
        <v>601</v>
      </c>
      <c r="CR146" s="190">
        <v>8.9832455480028661E-2</v>
      </c>
      <c r="CS146" s="276" t="s">
        <v>601</v>
      </c>
      <c r="CT146" s="190">
        <v>3.4234854113804732E-2</v>
      </c>
      <c r="CU146" s="276" t="s">
        <v>601</v>
      </c>
      <c r="CV146" s="190">
        <v>5.5094063416241477E-2</v>
      </c>
      <c r="CW146" s="276" t="s">
        <v>601</v>
      </c>
      <c r="CX146" s="190">
        <v>0.13694901067610879</v>
      </c>
      <c r="CY146" s="276" t="s">
        <v>601</v>
      </c>
      <c r="CZ146" s="190">
        <v>1</v>
      </c>
      <c r="DA146" s="276" t="s">
        <v>601</v>
      </c>
      <c r="DB146" s="190">
        <v>0.61453112600999282</v>
      </c>
      <c r="DC146" s="276" t="s">
        <v>601</v>
      </c>
      <c r="DD146" s="252"/>
    </row>
    <row r="147" spans="1:108" s="120" customFormat="1" ht="12.75" customHeight="1" x14ac:dyDescent="0.25">
      <c r="A147" s="124" t="s">
        <v>346</v>
      </c>
      <c r="B147" s="82">
        <v>100.24336141264412</v>
      </c>
      <c r="C147" s="202" t="s">
        <v>601</v>
      </c>
      <c r="D147" s="82">
        <v>18.830309253823</v>
      </c>
      <c r="E147" s="276" t="s">
        <v>601</v>
      </c>
      <c r="F147" s="82">
        <v>216.30743942447498</v>
      </c>
      <c r="G147" s="276" t="s">
        <v>601</v>
      </c>
      <c r="H147" s="82">
        <v>13.743785894801794</v>
      </c>
      <c r="I147" s="202" t="s">
        <v>601</v>
      </c>
      <c r="J147" s="82">
        <v>74.69541514608251</v>
      </c>
      <c r="K147" s="276" t="s">
        <v>601</v>
      </c>
      <c r="L147" s="82">
        <v>39.105415837662981</v>
      </c>
      <c r="M147" s="276" t="s">
        <v>601</v>
      </c>
      <c r="N147" s="82">
        <v>51.303320867878476</v>
      </c>
      <c r="O147" s="202" t="s">
        <v>601</v>
      </c>
      <c r="P147" s="82">
        <v>23.856569516334996</v>
      </c>
      <c r="Q147" s="276" t="s">
        <v>601</v>
      </c>
      <c r="R147" s="82">
        <v>117.7979146221027</v>
      </c>
      <c r="S147" s="276" t="s">
        <v>601</v>
      </c>
      <c r="T147" s="82">
        <v>18.879296786200999</v>
      </c>
      <c r="U147" s="202" t="s">
        <v>601</v>
      </c>
      <c r="V147" s="82">
        <v>32.57231508642797</v>
      </c>
      <c r="W147" s="276" t="s">
        <v>601</v>
      </c>
      <c r="X147" s="82">
        <v>149.83955162959495</v>
      </c>
      <c r="Y147" s="276" t="s">
        <v>601</v>
      </c>
      <c r="Z147" s="82">
        <v>56.094338313662021</v>
      </c>
      <c r="AA147" s="202" t="s">
        <v>601</v>
      </c>
      <c r="AB147" s="82">
        <v>46.373322408802672</v>
      </c>
      <c r="AC147" s="276" t="s">
        <v>601</v>
      </c>
      <c r="AD147" s="82">
        <v>116.79212452279953</v>
      </c>
      <c r="AE147" s="276" t="s">
        <v>601</v>
      </c>
      <c r="AF147" s="82">
        <v>1076.4344807232885</v>
      </c>
      <c r="AG147" s="276" t="s">
        <v>601</v>
      </c>
      <c r="AH147" s="82">
        <v>618.28317656466879</v>
      </c>
      <c r="AI147" s="276" t="s">
        <v>601</v>
      </c>
      <c r="AJ147" s="251"/>
      <c r="AK147" s="124" t="s">
        <v>346</v>
      </c>
      <c r="AL147" s="190">
        <v>0.18473786366918174</v>
      </c>
      <c r="AM147" s="268" t="s">
        <v>601</v>
      </c>
      <c r="AN147" s="190">
        <v>-0.36353124492996586</v>
      </c>
      <c r="AO147" s="268" t="s">
        <v>601</v>
      </c>
      <c r="AP147" s="190">
        <v>-0.16868110124328056</v>
      </c>
      <c r="AQ147" s="276" t="s">
        <v>601</v>
      </c>
      <c r="AR147" s="190">
        <v>0.41928811451963022</v>
      </c>
      <c r="AS147" s="268" t="s">
        <v>601</v>
      </c>
      <c r="AT147" s="190">
        <v>-4.0625273749598807E-3</v>
      </c>
      <c r="AU147" s="268" t="s">
        <v>601</v>
      </c>
      <c r="AV147" s="190">
        <v>0.8653401532038143</v>
      </c>
      <c r="AW147" s="276" t="s">
        <v>601</v>
      </c>
      <c r="AX147" s="190">
        <v>0.18575649604588512</v>
      </c>
      <c r="AY147" s="268" t="s">
        <v>601</v>
      </c>
      <c r="AZ147" s="190">
        <v>1.4062375497631241</v>
      </c>
      <c r="BA147" s="268" t="s">
        <v>601</v>
      </c>
      <c r="BB147" s="190">
        <v>3.0985876293153258E-2</v>
      </c>
      <c r="BC147" s="276" t="s">
        <v>601</v>
      </c>
      <c r="BD147" s="190">
        <v>5.7403217134151682E-2</v>
      </c>
      <c r="BE147" s="268" t="s">
        <v>601</v>
      </c>
      <c r="BF147" s="190">
        <v>7.2329868234959516E-2</v>
      </c>
      <c r="BG147" s="268" t="s">
        <v>601</v>
      </c>
      <c r="BH147" s="190">
        <v>0.10487682474082066</v>
      </c>
      <c r="BI147" s="276" t="s">
        <v>601</v>
      </c>
      <c r="BJ147" s="190">
        <v>0.39391728539894516</v>
      </c>
      <c r="BK147" s="268" t="s">
        <v>601</v>
      </c>
      <c r="BL147" s="190">
        <v>-0.15307436468231422</v>
      </c>
      <c r="BM147" s="268" t="s">
        <v>601</v>
      </c>
      <c r="BN147" s="190">
        <v>-3.618383591045015E-2</v>
      </c>
      <c r="BO147" s="276" t="s">
        <v>601</v>
      </c>
      <c r="BP147" s="190">
        <v>2.7620325698048915E-2</v>
      </c>
      <c r="BQ147" s="268" t="s">
        <v>601</v>
      </c>
      <c r="BR147" s="190" t="s">
        <v>603</v>
      </c>
      <c r="BS147" s="276" t="s">
        <v>601</v>
      </c>
      <c r="BT147" s="136"/>
      <c r="BU147" s="124" t="s">
        <v>346</v>
      </c>
      <c r="BV147" s="190">
        <v>9.3125371964383391E-2</v>
      </c>
      <c r="BW147" s="276" t="s">
        <v>601</v>
      </c>
      <c r="BX147" s="190">
        <v>1.7493223778162838E-2</v>
      </c>
      <c r="BY147" s="276" t="s">
        <v>601</v>
      </c>
      <c r="BZ147" s="190">
        <v>0.20094807747066179</v>
      </c>
      <c r="CA147" s="276" t="s">
        <v>601</v>
      </c>
      <c r="CB147" s="190">
        <v>1.2767879644255667E-2</v>
      </c>
      <c r="CC147" s="276" t="s">
        <v>601</v>
      </c>
      <c r="CD147" s="190">
        <v>6.9391511033623177E-2</v>
      </c>
      <c r="CE147" s="276" t="s">
        <v>601</v>
      </c>
      <c r="CF147" s="190">
        <v>3.6328654031397137E-2</v>
      </c>
      <c r="CG147" s="276" t="s">
        <v>601</v>
      </c>
      <c r="CH147" s="190">
        <v>4.7660421313711766E-2</v>
      </c>
      <c r="CI147" s="276" t="s">
        <v>601</v>
      </c>
      <c r="CJ147" s="190">
        <v>2.2162583922715903E-2</v>
      </c>
      <c r="CK147" s="276" t="s">
        <v>601</v>
      </c>
      <c r="CL147" s="190">
        <v>0.10943342742323783</v>
      </c>
      <c r="CM147" s="276" t="s">
        <v>601</v>
      </c>
      <c r="CN147" s="190">
        <v>1.7538732848389839E-2</v>
      </c>
      <c r="CO147" s="276" t="s">
        <v>601</v>
      </c>
      <c r="CP147" s="190">
        <v>3.0259449757259409E-2</v>
      </c>
      <c r="CQ147" s="276" t="s">
        <v>601</v>
      </c>
      <c r="CR147" s="190">
        <v>0.13919988100800457</v>
      </c>
      <c r="CS147" s="276" t="s">
        <v>601</v>
      </c>
      <c r="CT147" s="190">
        <v>5.2111242549542407E-2</v>
      </c>
      <c r="CU147" s="276" t="s">
        <v>601</v>
      </c>
      <c r="CV147" s="190">
        <v>4.3080487701994692E-2</v>
      </c>
      <c r="CW147" s="276" t="s">
        <v>601</v>
      </c>
      <c r="CX147" s="190">
        <v>0.10849905555266438</v>
      </c>
      <c r="CY147" s="276" t="s">
        <v>601</v>
      </c>
      <c r="CZ147" s="190">
        <v>1</v>
      </c>
      <c r="DA147" s="276" t="s">
        <v>601</v>
      </c>
      <c r="DB147" s="190">
        <v>0.57438068701517797</v>
      </c>
      <c r="DC147" s="276" t="s">
        <v>601</v>
      </c>
      <c r="DD147" s="252"/>
    </row>
    <row r="148" spans="1:108" s="120" customFormat="1" ht="12.75" customHeight="1" x14ac:dyDescent="0.25">
      <c r="A148" s="124" t="s">
        <v>347</v>
      </c>
      <c r="B148" s="82">
        <v>143.08190965995021</v>
      </c>
      <c r="C148" s="276" t="s">
        <v>601</v>
      </c>
      <c r="D148" s="82">
        <v>27.3017021595969</v>
      </c>
      <c r="E148" s="276" t="s">
        <v>601</v>
      </c>
      <c r="F148" s="82">
        <v>471.57416339201586</v>
      </c>
      <c r="G148" s="276" t="s">
        <v>601</v>
      </c>
      <c r="H148" s="82">
        <v>24.982385206031012</v>
      </c>
      <c r="I148" s="276" t="s">
        <v>601</v>
      </c>
      <c r="J148" s="82">
        <v>108.71344586990161</v>
      </c>
      <c r="K148" s="276" t="s">
        <v>601</v>
      </c>
      <c r="L148" s="82">
        <v>75.127159579352707</v>
      </c>
      <c r="M148" s="276" t="s">
        <v>601</v>
      </c>
      <c r="N148" s="82">
        <v>65.159549249344053</v>
      </c>
      <c r="O148" s="276" t="s">
        <v>601</v>
      </c>
      <c r="P148" s="82">
        <v>15.65883490741901</v>
      </c>
      <c r="Q148" s="276" t="s">
        <v>604</v>
      </c>
      <c r="R148" s="82">
        <v>162.48413654165461</v>
      </c>
      <c r="S148" s="276" t="s">
        <v>601</v>
      </c>
      <c r="T148" s="82">
        <v>29.552674199129033</v>
      </c>
      <c r="U148" s="276" t="s">
        <v>601</v>
      </c>
      <c r="V148" s="82">
        <v>22.056887961598004</v>
      </c>
      <c r="W148" s="276" t="s">
        <v>601</v>
      </c>
      <c r="X148" s="82">
        <v>113.52730109159901</v>
      </c>
      <c r="Y148" s="276" t="s">
        <v>601</v>
      </c>
      <c r="Z148" s="82">
        <v>44.039952313474942</v>
      </c>
      <c r="AA148" s="276" t="s">
        <v>601</v>
      </c>
      <c r="AB148" s="82">
        <v>57.462611540182898</v>
      </c>
      <c r="AC148" s="276" t="s">
        <v>601</v>
      </c>
      <c r="AD148" s="82">
        <v>122.2986063300436</v>
      </c>
      <c r="AE148" s="276" t="s">
        <v>601</v>
      </c>
      <c r="AF148" s="82">
        <v>1483.0213200012845</v>
      </c>
      <c r="AG148" s="276" t="s">
        <v>601</v>
      </c>
      <c r="AH148" s="82">
        <v>1053.4420664518159</v>
      </c>
      <c r="AI148" s="276" t="s">
        <v>601</v>
      </c>
      <c r="AJ148" s="251"/>
      <c r="AK148" s="124" t="s">
        <v>347</v>
      </c>
      <c r="AL148" s="190">
        <v>0.21577800128866673</v>
      </c>
      <c r="AM148" s="268" t="s">
        <v>601</v>
      </c>
      <c r="AN148" s="190">
        <v>-0.46094652685582777</v>
      </c>
      <c r="AO148" s="268" t="s">
        <v>601</v>
      </c>
      <c r="AP148" s="190">
        <v>1.4381490778002763E-3</v>
      </c>
      <c r="AQ148" s="276" t="s">
        <v>601</v>
      </c>
      <c r="AR148" s="190">
        <v>0.65816138247428702</v>
      </c>
      <c r="AS148" s="268" t="s">
        <v>601</v>
      </c>
      <c r="AT148" s="190">
        <v>2.5031814241714195E-3</v>
      </c>
      <c r="AU148" s="268" t="s">
        <v>601</v>
      </c>
      <c r="AV148" s="190">
        <v>0.56624553854364723</v>
      </c>
      <c r="AW148" s="276" t="s">
        <v>601</v>
      </c>
      <c r="AX148" s="190">
        <v>0.18233571707360091</v>
      </c>
      <c r="AY148" s="268" t="s">
        <v>601</v>
      </c>
      <c r="AZ148" s="190">
        <v>0.57605327176268473</v>
      </c>
      <c r="BA148" s="268" t="s">
        <v>604</v>
      </c>
      <c r="BB148" s="190">
        <v>0.22822542502448567</v>
      </c>
      <c r="BC148" s="276" t="s">
        <v>601</v>
      </c>
      <c r="BD148" s="190">
        <v>0.36365008070417953</v>
      </c>
      <c r="BE148" s="268" t="s">
        <v>601</v>
      </c>
      <c r="BF148" s="190">
        <v>-0.45263998237083486</v>
      </c>
      <c r="BG148" s="268" t="s">
        <v>601</v>
      </c>
      <c r="BH148" s="190">
        <v>-0.14931435489174238</v>
      </c>
      <c r="BI148" s="276" t="s">
        <v>601</v>
      </c>
      <c r="BJ148" s="190">
        <v>-0.24258575051771319</v>
      </c>
      <c r="BK148" s="268" t="s">
        <v>601</v>
      </c>
      <c r="BL148" s="190">
        <v>0.23305585472146026</v>
      </c>
      <c r="BM148" s="268" t="s">
        <v>601</v>
      </c>
      <c r="BN148" s="190">
        <v>-5.8810469132518917E-2</v>
      </c>
      <c r="BO148" s="276" t="s">
        <v>601</v>
      </c>
      <c r="BP148" s="190">
        <v>3.1197374618962329E-2</v>
      </c>
      <c r="BQ148" s="268" t="s">
        <v>601</v>
      </c>
      <c r="BR148" s="190" t="s">
        <v>603</v>
      </c>
      <c r="BS148" s="276" t="s">
        <v>601</v>
      </c>
      <c r="BT148" s="136"/>
      <c r="BU148" s="124" t="s">
        <v>347</v>
      </c>
      <c r="BV148" s="190">
        <v>9.6480008567797454E-2</v>
      </c>
      <c r="BW148" s="276" t="s">
        <v>601</v>
      </c>
      <c r="BX148" s="190">
        <v>1.8409514274260907E-2</v>
      </c>
      <c r="BY148" s="276" t="s">
        <v>601</v>
      </c>
      <c r="BZ148" s="190">
        <v>0.31798205260569512</v>
      </c>
      <c r="CA148" s="276" t="s">
        <v>601</v>
      </c>
      <c r="CB148" s="190">
        <v>1.6845600848145174E-2</v>
      </c>
      <c r="CC148" s="276" t="s">
        <v>601</v>
      </c>
      <c r="CD148" s="190">
        <v>7.3305383006771238E-2</v>
      </c>
      <c r="CE148" s="276" t="s">
        <v>601</v>
      </c>
      <c r="CF148" s="190">
        <v>5.0658179060627154E-2</v>
      </c>
      <c r="CG148" s="276" t="s">
        <v>601</v>
      </c>
      <c r="CH148" s="190">
        <v>4.3937027991807709E-2</v>
      </c>
      <c r="CI148" s="276" t="s">
        <v>601</v>
      </c>
      <c r="CJ148" s="190">
        <v>1.0558738904310187E-2</v>
      </c>
      <c r="CK148" s="276" t="s">
        <v>604</v>
      </c>
      <c r="CL148" s="190">
        <v>0.10956291345933845</v>
      </c>
      <c r="CM148" s="276" t="s">
        <v>601</v>
      </c>
      <c r="CN148" s="190">
        <v>1.9927342783651578E-2</v>
      </c>
      <c r="CO148" s="276" t="s">
        <v>601</v>
      </c>
      <c r="CP148" s="190">
        <v>1.4872940573490137E-2</v>
      </c>
      <c r="CQ148" s="276" t="s">
        <v>601</v>
      </c>
      <c r="CR148" s="190">
        <v>7.6551361440643811E-2</v>
      </c>
      <c r="CS148" s="276" t="s">
        <v>601</v>
      </c>
      <c r="CT148" s="190">
        <v>2.969610195046744E-2</v>
      </c>
      <c r="CU148" s="276" t="s">
        <v>601</v>
      </c>
      <c r="CV148" s="190">
        <v>3.8746989517408376E-2</v>
      </c>
      <c r="CW148" s="276" t="s">
        <v>601</v>
      </c>
      <c r="CX148" s="190">
        <v>8.246584501559133E-2</v>
      </c>
      <c r="CY148" s="276" t="s">
        <v>601</v>
      </c>
      <c r="CZ148" s="190">
        <v>1</v>
      </c>
      <c r="DA148" s="276" t="s">
        <v>601</v>
      </c>
      <c r="DB148" s="190">
        <v>0.71033507896629799</v>
      </c>
      <c r="DC148" s="276" t="s">
        <v>601</v>
      </c>
      <c r="DD148" s="252"/>
    </row>
    <row r="149" spans="1:108" s="120" customFormat="1" ht="12.75" customHeight="1" x14ac:dyDescent="0.25">
      <c r="A149" s="124" t="s">
        <v>348</v>
      </c>
      <c r="B149" s="82">
        <v>149.93534662729729</v>
      </c>
      <c r="C149" s="276" t="s">
        <v>601</v>
      </c>
      <c r="D149" s="82">
        <v>39.174194298802007</v>
      </c>
      <c r="E149" s="276" t="s">
        <v>601</v>
      </c>
      <c r="F149" s="82">
        <v>444.1061442461554</v>
      </c>
      <c r="G149" s="276" t="s">
        <v>601</v>
      </c>
      <c r="H149" s="82">
        <v>34.357246897755985</v>
      </c>
      <c r="I149" s="276" t="s">
        <v>601</v>
      </c>
      <c r="J149" s="82">
        <v>66.393109385875078</v>
      </c>
      <c r="K149" s="276" t="s">
        <v>601</v>
      </c>
      <c r="L149" s="82">
        <v>67.715774249738786</v>
      </c>
      <c r="M149" s="276" t="s">
        <v>601</v>
      </c>
      <c r="N149" s="82">
        <v>67.203572197890779</v>
      </c>
      <c r="O149" s="276" t="s">
        <v>601</v>
      </c>
      <c r="P149" s="82">
        <v>29.142490025068017</v>
      </c>
      <c r="Q149" s="276" t="s">
        <v>601</v>
      </c>
      <c r="R149" s="82">
        <v>203.02474093893446</v>
      </c>
      <c r="S149" s="276" t="s">
        <v>601</v>
      </c>
      <c r="T149" s="82">
        <v>51.477116196135775</v>
      </c>
      <c r="U149" s="276" t="s">
        <v>601</v>
      </c>
      <c r="V149" s="82">
        <v>35.375600757691032</v>
      </c>
      <c r="W149" s="276" t="s">
        <v>601</v>
      </c>
      <c r="X149" s="82">
        <v>133.91764116393895</v>
      </c>
      <c r="Y149" s="276" t="s">
        <v>601</v>
      </c>
      <c r="Z149" s="82">
        <v>78.808573907731855</v>
      </c>
      <c r="AA149" s="276" t="s">
        <v>601</v>
      </c>
      <c r="AB149" s="82">
        <v>68.43865920799405</v>
      </c>
      <c r="AC149" s="276" t="s">
        <v>601</v>
      </c>
      <c r="AD149" s="82">
        <v>161.36317991135448</v>
      </c>
      <c r="AE149" s="276" t="s">
        <v>601</v>
      </c>
      <c r="AF149" s="82">
        <v>1630.4333900123147</v>
      </c>
      <c r="AG149" s="276" t="s">
        <v>601</v>
      </c>
      <c r="AH149" s="82">
        <v>1037.5528819446938</v>
      </c>
      <c r="AI149" s="276" t="s">
        <v>601</v>
      </c>
      <c r="AJ149" s="251"/>
      <c r="AK149" s="124" t="s">
        <v>348</v>
      </c>
      <c r="AL149" s="190">
        <v>3.6500909403250473E-2</v>
      </c>
      <c r="AM149" s="268" t="s">
        <v>601</v>
      </c>
      <c r="AN149" s="190">
        <v>-9.9649999279728813E-3</v>
      </c>
      <c r="AO149" s="268" t="s">
        <v>601</v>
      </c>
      <c r="AP149" s="190">
        <v>-6.3019397551111273E-2</v>
      </c>
      <c r="AQ149" s="276" t="s">
        <v>601</v>
      </c>
      <c r="AR149" s="190">
        <v>1.1677031800782478</v>
      </c>
      <c r="AS149" s="268" t="s">
        <v>601</v>
      </c>
      <c r="AT149" s="190">
        <v>-0.3665639675070837</v>
      </c>
      <c r="AU149" s="268" t="s">
        <v>601</v>
      </c>
      <c r="AV149" s="190">
        <v>-0.13365243833476875</v>
      </c>
      <c r="AW149" s="276" t="s">
        <v>601</v>
      </c>
      <c r="AX149" s="190">
        <v>-5.1641180406931525E-2</v>
      </c>
      <c r="AY149" s="268" t="s">
        <v>601</v>
      </c>
      <c r="AZ149" s="190">
        <v>1.4168032256673422</v>
      </c>
      <c r="BA149" s="268" t="s">
        <v>601</v>
      </c>
      <c r="BB149" s="190">
        <v>2.2153664039800028E-2</v>
      </c>
      <c r="BC149" s="276" t="s">
        <v>601</v>
      </c>
      <c r="BD149" s="190">
        <v>0.18447341826676175</v>
      </c>
      <c r="BE149" s="268" t="s">
        <v>601</v>
      </c>
      <c r="BF149" s="190">
        <v>2.4310133718487255E-3</v>
      </c>
      <c r="BG149" s="268" t="s">
        <v>601</v>
      </c>
      <c r="BH149" s="190">
        <v>-5.2829587092340584E-2</v>
      </c>
      <c r="BI149" s="276" t="s">
        <v>601</v>
      </c>
      <c r="BJ149" s="190">
        <v>0.16385383349189364</v>
      </c>
      <c r="BK149" s="268" t="s">
        <v>601</v>
      </c>
      <c r="BL149" s="190">
        <v>0.15093948704495042</v>
      </c>
      <c r="BM149" s="268" t="s">
        <v>601</v>
      </c>
      <c r="BN149" s="190">
        <v>7.0589225809263856E-2</v>
      </c>
      <c r="BO149" s="276" t="s">
        <v>601</v>
      </c>
      <c r="BP149" s="190">
        <v>-3.7733206915830427E-3</v>
      </c>
      <c r="BQ149" s="268" t="s">
        <v>601</v>
      </c>
      <c r="BR149" s="190" t="s">
        <v>603</v>
      </c>
      <c r="BS149" s="276" t="s">
        <v>601</v>
      </c>
      <c r="BT149" s="136"/>
      <c r="BU149" s="124" t="s">
        <v>348</v>
      </c>
      <c r="BV149" s="190">
        <v>9.1960424477178324E-2</v>
      </c>
      <c r="BW149" s="276" t="s">
        <v>601</v>
      </c>
      <c r="BX149" s="190">
        <v>2.402685969189218E-2</v>
      </c>
      <c r="BY149" s="276" t="s">
        <v>601</v>
      </c>
      <c r="BZ149" s="190">
        <v>0.272385334455645</v>
      </c>
      <c r="CA149" s="276" t="s">
        <v>601</v>
      </c>
      <c r="CB149" s="190">
        <v>2.1072462762490703E-2</v>
      </c>
      <c r="CC149" s="276" t="s">
        <v>601</v>
      </c>
      <c r="CD149" s="190">
        <v>4.0721141870980457E-2</v>
      </c>
      <c r="CE149" s="276" t="s">
        <v>601</v>
      </c>
      <c r="CF149" s="190">
        <v>4.1532377013713713E-2</v>
      </c>
      <c r="CG149" s="276" t="s">
        <v>601</v>
      </c>
      <c r="CH149" s="190">
        <v>4.1218226153589256E-2</v>
      </c>
      <c r="CI149" s="276" t="s">
        <v>601</v>
      </c>
      <c r="CJ149" s="190">
        <v>1.7874075815417338E-2</v>
      </c>
      <c r="CK149" s="276" t="s">
        <v>601</v>
      </c>
      <c r="CL149" s="190">
        <v>0.12452194746661868</v>
      </c>
      <c r="CM149" s="276" t="s">
        <v>601</v>
      </c>
      <c r="CN149" s="190">
        <v>3.1572658233984627E-2</v>
      </c>
      <c r="CO149" s="276" t="s">
        <v>601</v>
      </c>
      <c r="CP149" s="190">
        <v>2.1697053663396724E-2</v>
      </c>
      <c r="CQ149" s="276" t="s">
        <v>601</v>
      </c>
      <c r="CR149" s="190">
        <v>8.21362234018818E-2</v>
      </c>
      <c r="CS149" s="276" t="s">
        <v>601</v>
      </c>
      <c r="CT149" s="190">
        <v>4.8335966615070738E-2</v>
      </c>
      <c r="CU149" s="276" t="s">
        <v>601</v>
      </c>
      <c r="CV149" s="190">
        <v>4.1975746833470537E-2</v>
      </c>
      <c r="CW149" s="276" t="s">
        <v>601</v>
      </c>
      <c r="CX149" s="190">
        <v>9.8969501544700147E-2</v>
      </c>
      <c r="CY149" s="276" t="s">
        <v>601</v>
      </c>
      <c r="CZ149" s="190">
        <v>1</v>
      </c>
      <c r="DA149" s="276" t="s">
        <v>601</v>
      </c>
      <c r="DB149" s="190">
        <v>0.63636631112961761</v>
      </c>
      <c r="DC149" s="276" t="s">
        <v>601</v>
      </c>
      <c r="DD149" s="252"/>
    </row>
    <row r="150" spans="1:108" s="120" customFormat="1" ht="12.75" customHeight="1" x14ac:dyDescent="0.25">
      <c r="A150" s="124" t="s">
        <v>349</v>
      </c>
      <c r="B150" s="82">
        <v>160.22092329881741</v>
      </c>
      <c r="C150" s="276" t="s">
        <v>601</v>
      </c>
      <c r="D150" s="82">
        <v>31.900551835670992</v>
      </c>
      <c r="E150" s="276" t="s">
        <v>601</v>
      </c>
      <c r="F150" s="82">
        <v>364.74975273603229</v>
      </c>
      <c r="G150" s="276" t="s">
        <v>601</v>
      </c>
      <c r="H150" s="82">
        <v>46.656173816256036</v>
      </c>
      <c r="I150" s="276" t="s">
        <v>601</v>
      </c>
      <c r="J150" s="82">
        <v>138.71898316187324</v>
      </c>
      <c r="K150" s="276" t="s">
        <v>601</v>
      </c>
      <c r="L150" s="82">
        <v>51.655233691054121</v>
      </c>
      <c r="M150" s="276" t="s">
        <v>601</v>
      </c>
      <c r="N150" s="82">
        <v>80.886042565036846</v>
      </c>
      <c r="O150" s="276" t="s">
        <v>601</v>
      </c>
      <c r="P150" s="82">
        <v>24.470139661428007</v>
      </c>
      <c r="Q150" s="276" t="s">
        <v>604</v>
      </c>
      <c r="R150" s="82">
        <v>281.77852405184763</v>
      </c>
      <c r="S150" s="276" t="s">
        <v>601</v>
      </c>
      <c r="T150" s="82">
        <v>92.900603828259293</v>
      </c>
      <c r="U150" s="276" t="s">
        <v>601</v>
      </c>
      <c r="V150" s="82">
        <v>29.902635534903958</v>
      </c>
      <c r="W150" s="276" t="s">
        <v>601</v>
      </c>
      <c r="X150" s="82">
        <v>166.17924175588362</v>
      </c>
      <c r="Y150" s="276" t="s">
        <v>601</v>
      </c>
      <c r="Z150" s="82">
        <v>137.7101954774613</v>
      </c>
      <c r="AA150" s="276" t="s">
        <v>601</v>
      </c>
      <c r="AB150" s="82">
        <v>79.714841933029135</v>
      </c>
      <c r="AC150" s="276" t="s">
        <v>601</v>
      </c>
      <c r="AD150" s="82">
        <v>163.37886574626017</v>
      </c>
      <c r="AE150" s="276" t="s">
        <v>601</v>
      </c>
      <c r="AF150" s="82">
        <v>1850.8227090938274</v>
      </c>
      <c r="AG150" s="276" t="s">
        <v>601</v>
      </c>
      <c r="AH150" s="82">
        <v>1109.9100113403324</v>
      </c>
      <c r="AI150" s="276" t="s">
        <v>601</v>
      </c>
      <c r="AJ150" s="251"/>
      <c r="AK150" s="124" t="s">
        <v>349</v>
      </c>
      <c r="AL150" s="190">
        <v>0.31805022481256862</v>
      </c>
      <c r="AM150" s="268" t="s">
        <v>601</v>
      </c>
      <c r="AN150" s="190">
        <v>-0.43132108252494078</v>
      </c>
      <c r="AO150" s="268" t="s">
        <v>601</v>
      </c>
      <c r="AP150" s="190">
        <v>1.0721581163672668E-2</v>
      </c>
      <c r="AQ150" s="276" t="s">
        <v>601</v>
      </c>
      <c r="AR150" s="190">
        <v>0.63940726310711105</v>
      </c>
      <c r="AS150" s="268" t="s">
        <v>601</v>
      </c>
      <c r="AT150" s="190">
        <v>0.38840507095861015</v>
      </c>
      <c r="AU150" s="268" t="s">
        <v>601</v>
      </c>
      <c r="AV150" s="190">
        <v>-0.30124938569604137</v>
      </c>
      <c r="AW150" s="276" t="s">
        <v>601</v>
      </c>
      <c r="AX150" s="190">
        <v>0.16861486280997653</v>
      </c>
      <c r="AY150" s="268" t="s">
        <v>601</v>
      </c>
      <c r="AZ150" s="190">
        <v>0.87764313014440187</v>
      </c>
      <c r="BA150" s="268" t="s">
        <v>604</v>
      </c>
      <c r="BB150" s="190">
        <v>0.14697426047288098</v>
      </c>
      <c r="BC150" s="276" t="s">
        <v>601</v>
      </c>
      <c r="BD150" s="190">
        <v>0.15649706893997586</v>
      </c>
      <c r="BE150" s="268" t="s">
        <v>601</v>
      </c>
      <c r="BF150" s="190">
        <v>-0.10818358701629946</v>
      </c>
      <c r="BG150" s="268" t="s">
        <v>601</v>
      </c>
      <c r="BH150" s="190">
        <v>-0.13879324055841161</v>
      </c>
      <c r="BI150" s="276" t="s">
        <v>601</v>
      </c>
      <c r="BJ150" s="190">
        <v>0.29021867446174615</v>
      </c>
      <c r="BK150" s="268" t="s">
        <v>601</v>
      </c>
      <c r="BL150" s="190">
        <v>0.16611823963847405</v>
      </c>
      <c r="BM150" s="268" t="s">
        <v>601</v>
      </c>
      <c r="BN150" s="190">
        <v>2.8614220787544449E-2</v>
      </c>
      <c r="BO150" s="276" t="s">
        <v>601</v>
      </c>
      <c r="BP150" s="190">
        <v>8.26700198685177E-2</v>
      </c>
      <c r="BQ150" s="268" t="s">
        <v>601</v>
      </c>
      <c r="BR150" s="190" t="s">
        <v>603</v>
      </c>
      <c r="BS150" s="276" t="s">
        <v>601</v>
      </c>
      <c r="BT150" s="136"/>
      <c r="BU150" s="124" t="s">
        <v>349</v>
      </c>
      <c r="BV150" s="190">
        <v>8.6567407300325611E-2</v>
      </c>
      <c r="BW150" s="276" t="s">
        <v>601</v>
      </c>
      <c r="BX150" s="190">
        <v>1.7235876607160104E-2</v>
      </c>
      <c r="BY150" s="276" t="s">
        <v>601</v>
      </c>
      <c r="BZ150" s="190">
        <v>0.19707438802424015</v>
      </c>
      <c r="CA150" s="276" t="s">
        <v>601</v>
      </c>
      <c r="CB150" s="190">
        <v>2.5208343071983996E-2</v>
      </c>
      <c r="CC150" s="276" t="s">
        <v>601</v>
      </c>
      <c r="CD150" s="190">
        <v>7.4949903348544275E-2</v>
      </c>
      <c r="CE150" s="276" t="s">
        <v>601</v>
      </c>
      <c r="CF150" s="190">
        <v>2.7909336446571266E-2</v>
      </c>
      <c r="CG150" s="276" t="s">
        <v>601</v>
      </c>
      <c r="CH150" s="190">
        <v>4.3702750224325418E-2</v>
      </c>
      <c r="CI150" s="276" t="s">
        <v>601</v>
      </c>
      <c r="CJ150" s="190">
        <v>1.322122294112585E-2</v>
      </c>
      <c r="CK150" s="276" t="s">
        <v>604</v>
      </c>
      <c r="CL150" s="190">
        <v>0.15224501118738049</v>
      </c>
      <c r="CM150" s="276" t="s">
        <v>601</v>
      </c>
      <c r="CN150" s="190">
        <v>5.019422085746069E-2</v>
      </c>
      <c r="CO150" s="276" t="s">
        <v>601</v>
      </c>
      <c r="CP150" s="190">
        <v>1.6156401900614483E-2</v>
      </c>
      <c r="CQ150" s="276" t="s">
        <v>601</v>
      </c>
      <c r="CR150" s="190">
        <v>8.9786688341016663E-2</v>
      </c>
      <c r="CS150" s="276" t="s">
        <v>601</v>
      </c>
      <c r="CT150" s="190">
        <v>7.4404855095432099E-2</v>
      </c>
      <c r="CU150" s="276" t="s">
        <v>601</v>
      </c>
      <c r="CV150" s="190">
        <v>4.306995021260461E-2</v>
      </c>
      <c r="CW150" s="276" t="s">
        <v>601</v>
      </c>
      <c r="CX150" s="190">
        <v>8.8273644441207083E-2</v>
      </c>
      <c r="CY150" s="276" t="s">
        <v>601</v>
      </c>
      <c r="CZ150" s="190">
        <v>1</v>
      </c>
      <c r="DA150" s="276" t="s">
        <v>601</v>
      </c>
      <c r="DB150" s="190">
        <v>0.59968467313854723</v>
      </c>
      <c r="DC150" s="276" t="s">
        <v>601</v>
      </c>
      <c r="DD150" s="252"/>
    </row>
    <row r="151" spans="1:108" s="120" customFormat="1" ht="12.75" customHeight="1" x14ac:dyDescent="0.25">
      <c r="A151" s="124" t="s">
        <v>350</v>
      </c>
      <c r="B151" s="82">
        <v>174.40333790994316</v>
      </c>
      <c r="C151" s="276" t="s">
        <v>601</v>
      </c>
      <c r="D151" s="82">
        <v>109.34588541192275</v>
      </c>
      <c r="E151" s="276" t="s">
        <v>601</v>
      </c>
      <c r="F151" s="82">
        <v>557.41308127385696</v>
      </c>
      <c r="G151" s="276" t="s">
        <v>601</v>
      </c>
      <c r="H151" s="82">
        <v>73.731738967217183</v>
      </c>
      <c r="I151" s="276" t="s">
        <v>601</v>
      </c>
      <c r="J151" s="82">
        <v>129.60203798157858</v>
      </c>
      <c r="K151" s="276" t="s">
        <v>601</v>
      </c>
      <c r="L151" s="82">
        <v>131.15695423858617</v>
      </c>
      <c r="M151" s="276" t="s">
        <v>601</v>
      </c>
      <c r="N151" s="82">
        <v>109.07216516719591</v>
      </c>
      <c r="O151" s="276" t="s">
        <v>601</v>
      </c>
      <c r="P151" s="82">
        <v>10.874209354825</v>
      </c>
      <c r="Q151" s="276" t="s">
        <v>604</v>
      </c>
      <c r="R151" s="82">
        <v>255.43305608136302</v>
      </c>
      <c r="S151" s="276" t="s">
        <v>601</v>
      </c>
      <c r="T151" s="82">
        <v>84.919473020603192</v>
      </c>
      <c r="U151" s="276" t="s">
        <v>601</v>
      </c>
      <c r="V151" s="82">
        <v>23.521536396035</v>
      </c>
      <c r="W151" s="276" t="s">
        <v>601</v>
      </c>
      <c r="X151" s="82">
        <v>239.75867693176326</v>
      </c>
      <c r="Y151" s="276" t="s">
        <v>601</v>
      </c>
      <c r="Z151" s="82">
        <v>131.71346605492633</v>
      </c>
      <c r="AA151" s="276" t="s">
        <v>601</v>
      </c>
      <c r="AB151" s="82">
        <v>113.84867276130211</v>
      </c>
      <c r="AC151" s="276" t="s">
        <v>601</v>
      </c>
      <c r="AD151" s="82">
        <v>250.00832788672909</v>
      </c>
      <c r="AE151" s="276" t="s">
        <v>601</v>
      </c>
      <c r="AF151" s="82">
        <v>2394.8026194378795</v>
      </c>
      <c r="AG151" s="276" t="s">
        <v>601</v>
      </c>
      <c r="AH151" s="82">
        <v>1466.4265180644466</v>
      </c>
      <c r="AI151" s="276" t="s">
        <v>601</v>
      </c>
      <c r="AJ151" s="251"/>
      <c r="AK151" s="124" t="s">
        <v>350</v>
      </c>
      <c r="AL151" s="190">
        <v>7.3487886776772121E-2</v>
      </c>
      <c r="AM151" s="268" t="s">
        <v>601</v>
      </c>
      <c r="AN151" s="190">
        <v>-5.6619047504014412E-2</v>
      </c>
      <c r="AO151" s="268" t="s">
        <v>601</v>
      </c>
      <c r="AP151" s="190">
        <v>2.7549780798210854E-2</v>
      </c>
      <c r="AQ151" s="276" t="s">
        <v>601</v>
      </c>
      <c r="AR151" s="190">
        <v>1.2516684796450674</v>
      </c>
      <c r="AS151" s="268" t="s">
        <v>601</v>
      </c>
      <c r="AT151" s="190">
        <v>-6.5422024540939067E-2</v>
      </c>
      <c r="AU151" s="268" t="s">
        <v>601</v>
      </c>
      <c r="AV151" s="190">
        <v>-0.34425813551793705</v>
      </c>
      <c r="AW151" s="276" t="s">
        <v>601</v>
      </c>
      <c r="AX151" s="190">
        <v>2.5244141594403455E-3</v>
      </c>
      <c r="AY151" s="268" t="s">
        <v>601</v>
      </c>
      <c r="AZ151" s="190">
        <v>-4.1604862214631E-2</v>
      </c>
      <c r="BA151" s="268" t="s">
        <v>604</v>
      </c>
      <c r="BB151" s="190">
        <v>0.10341834415449075</v>
      </c>
      <c r="BC151" s="276" t="s">
        <v>601</v>
      </c>
      <c r="BD151" s="190">
        <v>1.3399342336477736E-2</v>
      </c>
      <c r="BE151" s="268" t="s">
        <v>601</v>
      </c>
      <c r="BF151" s="190">
        <v>-0.54225442837899007</v>
      </c>
      <c r="BG151" s="268" t="s">
        <v>601</v>
      </c>
      <c r="BH151" s="190">
        <v>0.22374051290914007</v>
      </c>
      <c r="BI151" s="276" t="s">
        <v>601</v>
      </c>
      <c r="BJ151" s="190">
        <v>0.15705468074749857</v>
      </c>
      <c r="BK151" s="268" t="s">
        <v>601</v>
      </c>
      <c r="BL151" s="190">
        <v>0.14706086526174506</v>
      </c>
      <c r="BM151" s="268" t="s">
        <v>601</v>
      </c>
      <c r="BN151" s="190">
        <v>0.11178708972698925</v>
      </c>
      <c r="BO151" s="276" t="s">
        <v>601</v>
      </c>
      <c r="BP151" s="190">
        <v>3.5378330407834883E-2</v>
      </c>
      <c r="BQ151" s="268" t="s">
        <v>601</v>
      </c>
      <c r="BR151" s="190" t="s">
        <v>603</v>
      </c>
      <c r="BS151" s="276" t="s">
        <v>601</v>
      </c>
      <c r="BT151" s="136"/>
      <c r="BU151" s="124" t="s">
        <v>350</v>
      </c>
      <c r="BV151" s="190">
        <v>7.2825767140207998E-2</v>
      </c>
      <c r="BW151" s="276" t="s">
        <v>601</v>
      </c>
      <c r="BX151" s="190">
        <v>4.5659665028088617E-2</v>
      </c>
      <c r="BY151" s="276" t="s">
        <v>601</v>
      </c>
      <c r="BZ151" s="190">
        <v>0.23275950875846957</v>
      </c>
      <c r="CA151" s="276" t="s">
        <v>601</v>
      </c>
      <c r="CB151" s="190">
        <v>3.0788232136026258E-2</v>
      </c>
      <c r="CC151" s="276" t="s">
        <v>601</v>
      </c>
      <c r="CD151" s="190">
        <v>5.4118045858827166E-2</v>
      </c>
      <c r="CE151" s="276" t="s">
        <v>601</v>
      </c>
      <c r="CF151" s="190">
        <v>5.476733371427997E-2</v>
      </c>
      <c r="CG151" s="276" t="s">
        <v>601</v>
      </c>
      <c r="CH151" s="190">
        <v>4.5545367406019409E-2</v>
      </c>
      <c r="CI151" s="276" t="s">
        <v>601</v>
      </c>
      <c r="CJ151" s="190">
        <v>4.5407539087198136E-3</v>
      </c>
      <c r="CK151" s="276" t="s">
        <v>604</v>
      </c>
      <c r="CL151" s="190">
        <v>0.10666142337079938</v>
      </c>
      <c r="CM151" s="276" t="s">
        <v>601</v>
      </c>
      <c r="CN151" s="190">
        <v>3.5459904850336239E-2</v>
      </c>
      <c r="CO151" s="276" t="s">
        <v>601</v>
      </c>
      <c r="CP151" s="190">
        <v>9.8219102506059974E-3</v>
      </c>
      <c r="CQ151" s="276" t="s">
        <v>601</v>
      </c>
      <c r="CR151" s="190">
        <v>0.10011625801045794</v>
      </c>
      <c r="CS151" s="276" t="s">
        <v>601</v>
      </c>
      <c r="CT151" s="190">
        <v>5.4999716880985705E-2</v>
      </c>
      <c r="CU151" s="276" t="s">
        <v>601</v>
      </c>
      <c r="CV151" s="190">
        <v>4.7539898210076814E-2</v>
      </c>
      <c r="CW151" s="276" t="s">
        <v>601</v>
      </c>
      <c r="CX151" s="190">
        <v>0.10439621447608587</v>
      </c>
      <c r="CY151" s="276" t="s">
        <v>601</v>
      </c>
      <c r="CZ151" s="190">
        <v>1</v>
      </c>
      <c r="DA151" s="276" t="s">
        <v>601</v>
      </c>
      <c r="DB151" s="190">
        <v>0.6123371112766921</v>
      </c>
      <c r="DC151" s="276" t="s">
        <v>601</v>
      </c>
      <c r="DD151" s="252"/>
    </row>
    <row r="152" spans="1:108" s="120" customFormat="1" ht="12.75" customHeight="1" x14ac:dyDescent="0.25">
      <c r="A152" s="124" t="s">
        <v>351</v>
      </c>
      <c r="B152" s="82">
        <v>194.85251509930822</v>
      </c>
      <c r="C152" s="276" t="s">
        <v>601</v>
      </c>
      <c r="D152" s="82">
        <v>64.974706397954151</v>
      </c>
      <c r="E152" s="276" t="s">
        <v>601</v>
      </c>
      <c r="F152" s="82">
        <v>788.80426073262527</v>
      </c>
      <c r="G152" s="276" t="s">
        <v>601</v>
      </c>
      <c r="H152" s="82">
        <v>55.600479798944903</v>
      </c>
      <c r="I152" s="276" t="s">
        <v>601</v>
      </c>
      <c r="J152" s="82">
        <v>194.14355700322878</v>
      </c>
      <c r="K152" s="276" t="s">
        <v>601</v>
      </c>
      <c r="L152" s="82">
        <v>152.77329526755</v>
      </c>
      <c r="M152" s="276" t="s">
        <v>601</v>
      </c>
      <c r="N152" s="82">
        <v>59.542284523773908</v>
      </c>
      <c r="O152" s="276" t="s">
        <v>601</v>
      </c>
      <c r="P152" s="82">
        <v>22.583288280461009</v>
      </c>
      <c r="Q152" s="276" t="s">
        <v>601</v>
      </c>
      <c r="R152" s="82">
        <v>290.13177660955358</v>
      </c>
      <c r="S152" s="276" t="s">
        <v>601</v>
      </c>
      <c r="T152" s="82">
        <v>93.515414833776958</v>
      </c>
      <c r="U152" s="276" t="s">
        <v>601</v>
      </c>
      <c r="V152" s="82">
        <v>17.478650217227997</v>
      </c>
      <c r="W152" s="276" t="s">
        <v>601</v>
      </c>
      <c r="X152" s="82">
        <v>208.62868928284615</v>
      </c>
      <c r="Y152" s="276" t="s">
        <v>601</v>
      </c>
      <c r="Z152" s="82">
        <v>85.621907060567935</v>
      </c>
      <c r="AA152" s="276" t="s">
        <v>601</v>
      </c>
      <c r="AB152" s="82">
        <v>79.915317641785919</v>
      </c>
      <c r="AC152" s="276" t="s">
        <v>601</v>
      </c>
      <c r="AD152" s="82">
        <v>192.62678569915536</v>
      </c>
      <c r="AE152" s="276" t="s">
        <v>601</v>
      </c>
      <c r="AF152" s="82">
        <v>2501.1929284487178</v>
      </c>
      <c r="AG152" s="276" t="s">
        <v>601</v>
      </c>
      <c r="AH152" s="82">
        <v>1745.2223956339938</v>
      </c>
      <c r="AI152" s="276" t="s">
        <v>601</v>
      </c>
      <c r="AJ152" s="251"/>
      <c r="AK152" s="124" t="s">
        <v>351</v>
      </c>
      <c r="AL152" s="190">
        <v>1.7299772046352493E-2</v>
      </c>
      <c r="AM152" s="268" t="s">
        <v>601</v>
      </c>
      <c r="AN152" s="190">
        <v>5.1166942071747192E-2</v>
      </c>
      <c r="AO152" s="268" t="s">
        <v>601</v>
      </c>
      <c r="AP152" s="190">
        <v>-1.4481927454042651E-2</v>
      </c>
      <c r="AQ152" s="276" t="s">
        <v>601</v>
      </c>
      <c r="AR152" s="190">
        <v>1.2010595080595297</v>
      </c>
      <c r="AS152" s="268" t="s">
        <v>601</v>
      </c>
      <c r="AT152" s="190">
        <v>2.7316954382280437E-2</v>
      </c>
      <c r="AU152" s="268" t="s">
        <v>601</v>
      </c>
      <c r="AV152" s="190">
        <v>0.35068745473897861</v>
      </c>
      <c r="AW152" s="276" t="s">
        <v>601</v>
      </c>
      <c r="AX152" s="190">
        <v>2.2913484142871216E-2</v>
      </c>
      <c r="AY152" s="268" t="s">
        <v>601</v>
      </c>
      <c r="AZ152" s="190">
        <v>0.50649271812277541</v>
      </c>
      <c r="BA152" s="268" t="s">
        <v>601</v>
      </c>
      <c r="BB152" s="190">
        <v>1.8313311740389471E-2</v>
      </c>
      <c r="BC152" s="276" t="s">
        <v>601</v>
      </c>
      <c r="BD152" s="190">
        <v>-7.7675343736164346E-2</v>
      </c>
      <c r="BE152" s="268" t="s">
        <v>601</v>
      </c>
      <c r="BF152" s="190">
        <v>-7.4784664377093399E-2</v>
      </c>
      <c r="BG152" s="268" t="s">
        <v>601</v>
      </c>
      <c r="BH152" s="190">
        <v>0.10518441380890066</v>
      </c>
      <c r="BI152" s="276" t="s">
        <v>601</v>
      </c>
      <c r="BJ152" s="190">
        <v>0.11547312488877434</v>
      </c>
      <c r="BK152" s="268" t="s">
        <v>601</v>
      </c>
      <c r="BL152" s="190">
        <v>0.27280873192826705</v>
      </c>
      <c r="BM152" s="268" t="s">
        <v>601</v>
      </c>
      <c r="BN152" s="190">
        <v>-6.1413009423252667E-2</v>
      </c>
      <c r="BO152" s="276" t="s">
        <v>601</v>
      </c>
      <c r="BP152" s="190">
        <v>4.5194707094303982E-2</v>
      </c>
      <c r="BQ152" s="268" t="s">
        <v>601</v>
      </c>
      <c r="BR152" s="190" t="s">
        <v>603</v>
      </c>
      <c r="BS152" s="276" t="s">
        <v>601</v>
      </c>
      <c r="BT152" s="136"/>
      <c r="BU152" s="124" t="s">
        <v>351</v>
      </c>
      <c r="BV152" s="190">
        <v>7.7903832560473077E-2</v>
      </c>
      <c r="BW152" s="276" t="s">
        <v>601</v>
      </c>
      <c r="BX152" s="190">
        <v>2.5977486845947771E-2</v>
      </c>
      <c r="BY152" s="276" t="s">
        <v>601</v>
      </c>
      <c r="BZ152" s="190">
        <v>0.31537121817382358</v>
      </c>
      <c r="CA152" s="276" t="s">
        <v>601</v>
      </c>
      <c r="CB152" s="190">
        <v>2.2229584598029893E-2</v>
      </c>
      <c r="CC152" s="276" t="s">
        <v>601</v>
      </c>
      <c r="CD152" s="190">
        <v>7.7620384575307386E-2</v>
      </c>
      <c r="CE152" s="276" t="s">
        <v>601</v>
      </c>
      <c r="CF152" s="190">
        <v>6.1080172396898058E-2</v>
      </c>
      <c r="CG152" s="276" t="s">
        <v>601</v>
      </c>
      <c r="CH152" s="190">
        <v>2.3805554480238772E-2</v>
      </c>
      <c r="CI152" s="276" t="s">
        <v>601</v>
      </c>
      <c r="CJ152" s="190">
        <v>9.0290069284929362E-3</v>
      </c>
      <c r="CK152" s="276" t="s">
        <v>601</v>
      </c>
      <c r="CL152" s="190">
        <v>0.11599736002352215</v>
      </c>
      <c r="CM152" s="276" t="s">
        <v>601</v>
      </c>
      <c r="CN152" s="190">
        <v>3.7388325294753173E-2</v>
      </c>
      <c r="CO152" s="276" t="s">
        <v>601</v>
      </c>
      <c r="CP152" s="190">
        <v>6.9881255533808632E-3</v>
      </c>
      <c r="CQ152" s="276" t="s">
        <v>601</v>
      </c>
      <c r="CR152" s="190">
        <v>8.3411674049566897E-2</v>
      </c>
      <c r="CS152" s="276" t="s">
        <v>601</v>
      </c>
      <c r="CT152" s="190">
        <v>3.423242808929261E-2</v>
      </c>
      <c r="CU152" s="276" t="s">
        <v>601</v>
      </c>
      <c r="CV152" s="190">
        <v>3.195088101074664E-2</v>
      </c>
      <c r="CW152" s="276" t="s">
        <v>601</v>
      </c>
      <c r="CX152" s="190">
        <v>7.7013965419543126E-2</v>
      </c>
      <c r="CY152" s="276" t="s">
        <v>601</v>
      </c>
      <c r="CZ152" s="190">
        <v>1</v>
      </c>
      <c r="DA152" s="276" t="s">
        <v>601</v>
      </c>
      <c r="DB152" s="190">
        <v>0.69775600905621071</v>
      </c>
      <c r="DC152" s="276" t="s">
        <v>601</v>
      </c>
      <c r="DD152" s="252"/>
    </row>
    <row r="153" spans="1:108" s="120" customFormat="1" ht="12.75" customHeight="1" x14ac:dyDescent="0.25">
      <c r="A153" s="124" t="s">
        <v>352</v>
      </c>
      <c r="B153" s="82">
        <v>191.50208572448068</v>
      </c>
      <c r="C153" s="276" t="s">
        <v>601</v>
      </c>
      <c r="D153" s="82">
        <v>46.949702029540958</v>
      </c>
      <c r="E153" s="276" t="s">
        <v>601</v>
      </c>
      <c r="F153" s="82">
        <v>354.9299955504178</v>
      </c>
      <c r="G153" s="276" t="s">
        <v>601</v>
      </c>
      <c r="H153" s="82">
        <v>37.86005478169298</v>
      </c>
      <c r="I153" s="276" t="s">
        <v>601</v>
      </c>
      <c r="J153" s="82">
        <v>89.62927011876404</v>
      </c>
      <c r="K153" s="276" t="s">
        <v>601</v>
      </c>
      <c r="L153" s="82">
        <v>66.908893562848959</v>
      </c>
      <c r="M153" s="276" t="s">
        <v>601</v>
      </c>
      <c r="N153" s="82">
        <v>95.276623854793371</v>
      </c>
      <c r="O153" s="276" t="s">
        <v>601</v>
      </c>
      <c r="P153" s="82">
        <v>19.432261535822999</v>
      </c>
      <c r="Q153" s="276" t="s">
        <v>604</v>
      </c>
      <c r="R153" s="82">
        <v>248.97180121042973</v>
      </c>
      <c r="S153" s="276" t="s">
        <v>601</v>
      </c>
      <c r="T153" s="82">
        <v>73.337405744924069</v>
      </c>
      <c r="U153" s="276" t="s">
        <v>601</v>
      </c>
      <c r="V153" s="82">
        <v>46.102795912512946</v>
      </c>
      <c r="W153" s="276" t="s">
        <v>601</v>
      </c>
      <c r="X153" s="82">
        <v>196.1717458208891</v>
      </c>
      <c r="Y153" s="276" t="s">
        <v>601</v>
      </c>
      <c r="Z153" s="82">
        <v>106.6236804053419</v>
      </c>
      <c r="AA153" s="276" t="s">
        <v>601</v>
      </c>
      <c r="AB153" s="82">
        <v>92.719287304839</v>
      </c>
      <c r="AC153" s="276" t="s">
        <v>601</v>
      </c>
      <c r="AD153" s="82">
        <v>210.52160056023857</v>
      </c>
      <c r="AE153" s="276" t="s">
        <v>601</v>
      </c>
      <c r="AF153" s="82">
        <v>1876.9372041175559</v>
      </c>
      <c r="AG153" s="276" t="s">
        <v>601</v>
      </c>
      <c r="AH153" s="82">
        <v>1094.1683720512754</v>
      </c>
      <c r="AI153" s="276" t="s">
        <v>601</v>
      </c>
      <c r="AJ153" s="251"/>
      <c r="AK153" s="124" t="s">
        <v>352</v>
      </c>
      <c r="AL153" s="190">
        <v>0.10978389874708791</v>
      </c>
      <c r="AM153" s="268" t="s">
        <v>601</v>
      </c>
      <c r="AN153" s="190">
        <v>-0.24268570045971455</v>
      </c>
      <c r="AO153" s="268" t="s">
        <v>601</v>
      </c>
      <c r="AP153" s="190">
        <v>-5.0830433115275506E-2</v>
      </c>
      <c r="AQ153" s="276" t="s">
        <v>601</v>
      </c>
      <c r="AR153" s="190">
        <v>0.61939169808350858</v>
      </c>
      <c r="AS153" s="268" t="s">
        <v>601</v>
      </c>
      <c r="AT153" s="190">
        <v>5.2230528528558258E-2</v>
      </c>
      <c r="AU153" s="268" t="s">
        <v>601</v>
      </c>
      <c r="AV153" s="190">
        <v>-0.15218113289790722</v>
      </c>
      <c r="AW153" s="276" t="s">
        <v>601</v>
      </c>
      <c r="AX153" s="190">
        <v>0.25973036741455885</v>
      </c>
      <c r="AY153" s="268" t="s">
        <v>601</v>
      </c>
      <c r="AZ153" s="190">
        <v>0.26427988668997576</v>
      </c>
      <c r="BA153" s="268" t="s">
        <v>604</v>
      </c>
      <c r="BB153" s="190">
        <v>-3.4725589864975002E-2</v>
      </c>
      <c r="BC153" s="276" t="s">
        <v>601</v>
      </c>
      <c r="BD153" s="190">
        <v>-2.9423765187956842E-2</v>
      </c>
      <c r="BE153" s="268" t="s">
        <v>601</v>
      </c>
      <c r="BF153" s="190">
        <v>-7.3964923823921025E-3</v>
      </c>
      <c r="BG153" s="268" t="s">
        <v>601</v>
      </c>
      <c r="BH153" s="190">
        <v>-7.4848027093407113E-2</v>
      </c>
      <c r="BI153" s="276" t="s">
        <v>601</v>
      </c>
      <c r="BJ153" s="190">
        <v>0.31259661476988304</v>
      </c>
      <c r="BK153" s="268" t="s">
        <v>601</v>
      </c>
      <c r="BL153" s="190">
        <v>0.39388370212453128</v>
      </c>
      <c r="BM153" s="268" t="s">
        <v>601</v>
      </c>
      <c r="BN153" s="190">
        <v>0.10325623193275744</v>
      </c>
      <c r="BO153" s="276" t="s">
        <v>601</v>
      </c>
      <c r="BP153" s="190">
        <v>3.2692547167251867E-2</v>
      </c>
      <c r="BQ153" s="268" t="s">
        <v>601</v>
      </c>
      <c r="BR153" s="190" t="s">
        <v>603</v>
      </c>
      <c r="BS153" s="276" t="s">
        <v>601</v>
      </c>
      <c r="BT153" s="136"/>
      <c r="BU153" s="124" t="s">
        <v>352</v>
      </c>
      <c r="BV153" s="190">
        <v>0.1020290318207612</v>
      </c>
      <c r="BW153" s="276" t="s">
        <v>601</v>
      </c>
      <c r="BX153" s="190">
        <v>2.5013997232589576E-2</v>
      </c>
      <c r="BY153" s="276" t="s">
        <v>601</v>
      </c>
      <c r="BZ153" s="190">
        <v>0.1891006234901122</v>
      </c>
      <c r="CA153" s="276" t="s">
        <v>601</v>
      </c>
      <c r="CB153" s="190">
        <v>2.0171188838197136E-2</v>
      </c>
      <c r="CC153" s="276" t="s">
        <v>601</v>
      </c>
      <c r="CD153" s="190">
        <v>4.7752940227376091E-2</v>
      </c>
      <c r="CE153" s="276" t="s">
        <v>601</v>
      </c>
      <c r="CF153" s="190">
        <v>3.5647912682463048E-2</v>
      </c>
      <c r="CG153" s="276" t="s">
        <v>601</v>
      </c>
      <c r="CH153" s="190">
        <v>5.0761753587588873E-2</v>
      </c>
      <c r="CI153" s="276" t="s">
        <v>601</v>
      </c>
      <c r="CJ153" s="190">
        <v>1.0353176170834708E-2</v>
      </c>
      <c r="CK153" s="276" t="s">
        <v>604</v>
      </c>
      <c r="CL153" s="190">
        <v>0.13264791206879192</v>
      </c>
      <c r="CM153" s="276" t="s">
        <v>601</v>
      </c>
      <c r="CN153" s="190">
        <v>3.907291388547212E-2</v>
      </c>
      <c r="CO153" s="276" t="s">
        <v>601</v>
      </c>
      <c r="CP153" s="190">
        <v>2.4562780156615963E-2</v>
      </c>
      <c r="CQ153" s="276" t="s">
        <v>601</v>
      </c>
      <c r="CR153" s="190">
        <v>0.10451694675268557</v>
      </c>
      <c r="CS153" s="276" t="s">
        <v>601</v>
      </c>
      <c r="CT153" s="190">
        <v>5.6807271000561335E-2</v>
      </c>
      <c r="CU153" s="276" t="s">
        <v>601</v>
      </c>
      <c r="CV153" s="190">
        <v>4.9399248467894841E-2</v>
      </c>
      <c r="CW153" s="276" t="s">
        <v>601</v>
      </c>
      <c r="CX153" s="190">
        <v>0.11216230361804541</v>
      </c>
      <c r="CY153" s="276" t="s">
        <v>601</v>
      </c>
      <c r="CZ153" s="190">
        <v>1</v>
      </c>
      <c r="DA153" s="276" t="s">
        <v>601</v>
      </c>
      <c r="DB153" s="190">
        <v>0.58295417110968284</v>
      </c>
      <c r="DC153" s="276" t="s">
        <v>601</v>
      </c>
      <c r="DD153" s="252"/>
    </row>
    <row r="154" spans="1:108" s="116" customFormat="1" ht="12.75" customHeight="1" x14ac:dyDescent="0.25">
      <c r="A154" s="124" t="s">
        <v>353</v>
      </c>
      <c r="B154" s="82">
        <v>140.17540401463893</v>
      </c>
      <c r="C154" s="276" t="s">
        <v>601</v>
      </c>
      <c r="D154" s="82">
        <v>23.789993625202992</v>
      </c>
      <c r="E154" s="276" t="s">
        <v>601</v>
      </c>
      <c r="F154" s="82">
        <v>397.60538821492599</v>
      </c>
      <c r="G154" s="276" t="s">
        <v>601</v>
      </c>
      <c r="H154" s="82">
        <v>22.811210442117066</v>
      </c>
      <c r="I154" s="276" t="s">
        <v>601</v>
      </c>
      <c r="J154" s="82">
        <v>74.748931891226874</v>
      </c>
      <c r="K154" s="276" t="s">
        <v>601</v>
      </c>
      <c r="L154" s="82">
        <v>45.610556028979026</v>
      </c>
      <c r="M154" s="276" t="s">
        <v>601</v>
      </c>
      <c r="N154" s="82">
        <v>78.218237456648012</v>
      </c>
      <c r="O154" s="276" t="s">
        <v>601</v>
      </c>
      <c r="P154" s="82">
        <v>28.617171652705007</v>
      </c>
      <c r="Q154" s="276" t="s">
        <v>601</v>
      </c>
      <c r="R154" s="82">
        <v>182.18064395868842</v>
      </c>
      <c r="S154" s="276" t="s">
        <v>601</v>
      </c>
      <c r="T154" s="82">
        <v>36.633789126052967</v>
      </c>
      <c r="U154" s="276" t="s">
        <v>601</v>
      </c>
      <c r="V154" s="82">
        <v>24.059119698413994</v>
      </c>
      <c r="W154" s="276" t="s">
        <v>601</v>
      </c>
      <c r="X154" s="82">
        <v>178.01043532653193</v>
      </c>
      <c r="Y154" s="276" t="s">
        <v>601</v>
      </c>
      <c r="Z154" s="82">
        <v>74.534377028050969</v>
      </c>
      <c r="AA154" s="276" t="s">
        <v>601</v>
      </c>
      <c r="AB154" s="82">
        <v>87.099962660900545</v>
      </c>
      <c r="AC154" s="276" t="s">
        <v>601</v>
      </c>
      <c r="AD154" s="82">
        <v>168.80190799299262</v>
      </c>
      <c r="AE154" s="276" t="s">
        <v>601</v>
      </c>
      <c r="AF154" s="82">
        <v>1562.8971291180619</v>
      </c>
      <c r="AG154" s="276" t="s">
        <v>601</v>
      </c>
      <c r="AH154" s="82">
        <v>942.32915519031019</v>
      </c>
      <c r="AI154" s="276" t="s">
        <v>601</v>
      </c>
      <c r="AJ154" s="251"/>
      <c r="AK154" s="124" t="s">
        <v>353</v>
      </c>
      <c r="AL154" s="190">
        <v>-5.0434631103967287E-2</v>
      </c>
      <c r="AM154" s="268" t="s">
        <v>601</v>
      </c>
      <c r="AN154" s="190">
        <v>-0.28179145859793192</v>
      </c>
      <c r="AO154" s="268" t="s">
        <v>601</v>
      </c>
      <c r="AP154" s="190">
        <v>4.0586347802111747E-2</v>
      </c>
      <c r="AQ154" s="276" t="s">
        <v>601</v>
      </c>
      <c r="AR154" s="190">
        <v>-0.46621865107667892</v>
      </c>
      <c r="AS154" s="268" t="s">
        <v>601</v>
      </c>
      <c r="AT154" s="190">
        <v>-3.5533269352898814E-2</v>
      </c>
      <c r="AU154" s="268" t="s">
        <v>601</v>
      </c>
      <c r="AV154" s="190">
        <v>-0.42407542259099235</v>
      </c>
      <c r="AW154" s="276" t="s">
        <v>601</v>
      </c>
      <c r="AX154" s="190">
        <v>-1.4686440397202858E-2</v>
      </c>
      <c r="AY154" s="268" t="s">
        <v>601</v>
      </c>
      <c r="AZ154" s="190">
        <v>2.7983024076876108</v>
      </c>
      <c r="BA154" s="268" t="s">
        <v>601</v>
      </c>
      <c r="BB154" s="190">
        <v>9.0419835300377699E-2</v>
      </c>
      <c r="BC154" s="276" t="s">
        <v>601</v>
      </c>
      <c r="BD154" s="190">
        <v>0.51580925205883355</v>
      </c>
      <c r="BE154" s="268" t="s">
        <v>601</v>
      </c>
      <c r="BF154" s="190">
        <v>-0.63846386302117919</v>
      </c>
      <c r="BG154" s="268" t="s">
        <v>601</v>
      </c>
      <c r="BH154" s="190">
        <v>0.26529893030936097</v>
      </c>
      <c r="BI154" s="276" t="s">
        <v>601</v>
      </c>
      <c r="BJ154" s="190">
        <v>6.4998528979532053E-2</v>
      </c>
      <c r="BK154" s="268" t="s">
        <v>601</v>
      </c>
      <c r="BL154" s="190">
        <v>0.39817485926344248</v>
      </c>
      <c r="BM154" s="268" t="s">
        <v>601</v>
      </c>
      <c r="BN154" s="190">
        <v>0.18894687756711551</v>
      </c>
      <c r="BO154" s="276" t="s">
        <v>601</v>
      </c>
      <c r="BP154" s="190">
        <v>2.6920755016601617E-2</v>
      </c>
      <c r="BQ154" s="268" t="s">
        <v>601</v>
      </c>
      <c r="BR154" s="190">
        <v>-2.4502278387443493E-2</v>
      </c>
      <c r="BS154" s="276" t="s">
        <v>601</v>
      </c>
      <c r="BT154" s="115"/>
      <c r="BU154" s="124" t="s">
        <v>353</v>
      </c>
      <c r="BV154" s="190">
        <v>8.9689462859106714E-2</v>
      </c>
      <c r="BW154" s="276" t="s">
        <v>601</v>
      </c>
      <c r="BX154" s="190">
        <v>1.5221727125845842E-2</v>
      </c>
      <c r="BY154" s="276" t="s">
        <v>601</v>
      </c>
      <c r="BZ154" s="190">
        <v>0.25440278877426403</v>
      </c>
      <c r="CA154" s="276" t="s">
        <v>601</v>
      </c>
      <c r="CB154" s="190">
        <v>1.4595465061087777E-2</v>
      </c>
      <c r="CC154" s="276" t="s">
        <v>601</v>
      </c>
      <c r="CD154" s="190">
        <v>4.7827160533212745E-2</v>
      </c>
      <c r="CE154" s="276" t="s">
        <v>601</v>
      </c>
      <c r="CF154" s="190">
        <v>2.9183338544307727E-2</v>
      </c>
      <c r="CG154" s="276" t="s">
        <v>601</v>
      </c>
      <c r="CH154" s="190">
        <v>5.0046951907056304E-2</v>
      </c>
      <c r="CI154" s="276" t="s">
        <v>601</v>
      </c>
      <c r="CJ154" s="190">
        <v>1.8310336054461619E-2</v>
      </c>
      <c r="CK154" s="276" t="s">
        <v>601</v>
      </c>
      <c r="CL154" s="190">
        <v>0.11656598541549078</v>
      </c>
      <c r="CM154" s="276" t="s">
        <v>601</v>
      </c>
      <c r="CN154" s="190">
        <v>2.343966755299199E-2</v>
      </c>
      <c r="CO154" s="276" t="s">
        <v>601</v>
      </c>
      <c r="CP154" s="190">
        <v>1.5393924046677648E-2</v>
      </c>
      <c r="CQ154" s="276" t="s">
        <v>601</v>
      </c>
      <c r="CR154" s="190">
        <v>0.11389773006172368</v>
      </c>
      <c r="CS154" s="276" t="s">
        <v>601</v>
      </c>
      <c r="CT154" s="190">
        <v>4.7689880312282926E-2</v>
      </c>
      <c r="CU154" s="276" t="s">
        <v>601</v>
      </c>
      <c r="CV154" s="190">
        <v>5.572981166716378E-2</v>
      </c>
      <c r="CW154" s="276" t="s">
        <v>601</v>
      </c>
      <c r="CX154" s="190">
        <v>0.108005770084335</v>
      </c>
      <c r="CY154" s="276" t="s">
        <v>601</v>
      </c>
      <c r="CZ154" s="190">
        <v>1</v>
      </c>
      <c r="DA154" s="276" t="s">
        <v>601</v>
      </c>
      <c r="DB154" s="190">
        <v>0.60293741515928412</v>
      </c>
      <c r="DC154" s="276" t="s">
        <v>601</v>
      </c>
      <c r="DD154" s="253"/>
    </row>
    <row r="155" spans="1:108" s="150" customFormat="1" ht="12.75" customHeight="1" x14ac:dyDescent="0.25">
      <c r="A155" s="124" t="s">
        <v>354</v>
      </c>
      <c r="B155" s="82">
        <v>92.90065437254971</v>
      </c>
      <c r="C155" s="276" t="s">
        <v>601</v>
      </c>
      <c r="D155" s="82">
        <v>19.135474529517055</v>
      </c>
      <c r="E155" s="276" t="s">
        <v>601</v>
      </c>
      <c r="F155" s="82">
        <v>239.13569686637717</v>
      </c>
      <c r="G155" s="276" t="s">
        <v>601</v>
      </c>
      <c r="H155" s="82">
        <v>17.019833856490028</v>
      </c>
      <c r="I155" s="276" t="s">
        <v>601</v>
      </c>
      <c r="J155" s="82">
        <v>72.689672264648905</v>
      </c>
      <c r="K155" s="276" t="s">
        <v>601</v>
      </c>
      <c r="L155" s="82">
        <v>26.014770008537976</v>
      </c>
      <c r="M155" s="276" t="s">
        <v>601</v>
      </c>
      <c r="N155" s="82">
        <v>37.949877610555937</v>
      </c>
      <c r="O155" s="276" t="s">
        <v>601</v>
      </c>
      <c r="P155" s="82">
        <v>5.1759080253259979</v>
      </c>
      <c r="Q155" s="276" t="s">
        <v>604</v>
      </c>
      <c r="R155" s="82">
        <v>93.469038584425903</v>
      </c>
      <c r="S155" s="276" t="s">
        <v>601</v>
      </c>
      <c r="T155" s="82">
        <v>20.109419544231596</v>
      </c>
      <c r="U155" s="276" t="s">
        <v>601</v>
      </c>
      <c r="V155" s="82">
        <v>12.278472806952905</v>
      </c>
      <c r="W155" s="276" t="s">
        <v>601</v>
      </c>
      <c r="X155" s="82">
        <v>154.19943879050822</v>
      </c>
      <c r="Y155" s="276" t="s">
        <v>601</v>
      </c>
      <c r="Z155" s="82">
        <v>48.212516554254023</v>
      </c>
      <c r="AA155" s="276" t="s">
        <v>601</v>
      </c>
      <c r="AB155" s="82">
        <v>57.002269660642042</v>
      </c>
      <c r="AC155" s="276" t="s">
        <v>601</v>
      </c>
      <c r="AD155" s="82">
        <v>114.67816133645618</v>
      </c>
      <c r="AE155" s="276" t="s">
        <v>601</v>
      </c>
      <c r="AF155" s="82">
        <v>1009.9712048114746</v>
      </c>
      <c r="AG155" s="276" t="s">
        <v>601</v>
      </c>
      <c r="AH155" s="82">
        <v>581.29518423661261</v>
      </c>
      <c r="AI155" s="276" t="s">
        <v>601</v>
      </c>
      <c r="AJ155" s="254"/>
      <c r="AK155" s="124" t="s">
        <v>354</v>
      </c>
      <c r="AL155" s="190">
        <v>0.35529068812397263</v>
      </c>
      <c r="AM155" s="268" t="s">
        <v>601</v>
      </c>
      <c r="AN155" s="190">
        <v>-0.15974064353459688</v>
      </c>
      <c r="AO155" s="268" t="s">
        <v>601</v>
      </c>
      <c r="AP155" s="190">
        <v>-0.29510665999707003</v>
      </c>
      <c r="AQ155" s="276" t="s">
        <v>601</v>
      </c>
      <c r="AR155" s="190">
        <v>0.46087945478266862</v>
      </c>
      <c r="AS155" s="268" t="s">
        <v>601</v>
      </c>
      <c r="AT155" s="190">
        <v>-5.821877253567416E-2</v>
      </c>
      <c r="AU155" s="268" t="s">
        <v>601</v>
      </c>
      <c r="AV155" s="190">
        <v>-9.6530249573787044E-2</v>
      </c>
      <c r="AW155" s="276" t="s">
        <v>601</v>
      </c>
      <c r="AX155" s="190">
        <v>0.16297445370672833</v>
      </c>
      <c r="AY155" s="268" t="s">
        <v>601</v>
      </c>
      <c r="AZ155" s="190">
        <v>-0.61444988878741791</v>
      </c>
      <c r="BA155" s="268" t="s">
        <v>604</v>
      </c>
      <c r="BB155" s="190">
        <v>0.2613602534244116</v>
      </c>
      <c r="BC155" s="276" t="s">
        <v>601</v>
      </c>
      <c r="BD155" s="190">
        <v>-0.2813400696094574</v>
      </c>
      <c r="BE155" s="268" t="s">
        <v>601</v>
      </c>
      <c r="BF155" s="190">
        <v>-0.6341841498577967</v>
      </c>
      <c r="BG155" s="268" t="s">
        <v>601</v>
      </c>
      <c r="BH155" s="190">
        <v>0.40359361320715381</v>
      </c>
      <c r="BI155" s="276" t="s">
        <v>601</v>
      </c>
      <c r="BJ155" s="190">
        <v>0.11161343605478768</v>
      </c>
      <c r="BK155" s="268" t="s">
        <v>601</v>
      </c>
      <c r="BL155" s="190">
        <v>5.3511444837103059E-2</v>
      </c>
      <c r="BM155" s="268" t="s">
        <v>601</v>
      </c>
      <c r="BN155" s="190">
        <v>0.24612790076020669</v>
      </c>
      <c r="BO155" s="276" t="s">
        <v>601</v>
      </c>
      <c r="BP155" s="190">
        <v>-1.8750063940942852E-2</v>
      </c>
      <c r="BQ155" s="268" t="s">
        <v>601</v>
      </c>
      <c r="BR155" s="190">
        <v>-9.6360032059745776E-2</v>
      </c>
      <c r="BS155" s="276" t="s">
        <v>601</v>
      </c>
      <c r="BT155" s="149"/>
      <c r="BU155" s="124" t="s">
        <v>354</v>
      </c>
      <c r="BV155" s="190">
        <v>9.1983468370161039E-2</v>
      </c>
      <c r="BW155" s="276" t="s">
        <v>601</v>
      </c>
      <c r="BX155" s="190">
        <v>1.8946554553591417E-2</v>
      </c>
      <c r="BY155" s="276" t="s">
        <v>601</v>
      </c>
      <c r="BZ155" s="190">
        <v>0.23677476716874837</v>
      </c>
      <c r="CA155" s="276" t="s">
        <v>601</v>
      </c>
      <c r="CB155" s="190">
        <v>1.6851801096316423E-2</v>
      </c>
      <c r="CC155" s="276" t="s">
        <v>601</v>
      </c>
      <c r="CD155" s="190">
        <v>7.197202446798219E-2</v>
      </c>
      <c r="CE155" s="276" t="s">
        <v>601</v>
      </c>
      <c r="CF155" s="190">
        <v>2.5757932389165489E-2</v>
      </c>
      <c r="CG155" s="276" t="s">
        <v>601</v>
      </c>
      <c r="CH155" s="190">
        <v>3.7575207520535017E-2</v>
      </c>
      <c r="CI155" s="276" t="s">
        <v>601</v>
      </c>
      <c r="CJ155" s="190">
        <v>5.1248075199254364E-3</v>
      </c>
      <c r="CK155" s="276" t="s">
        <v>604</v>
      </c>
      <c r="CL155" s="190">
        <v>9.2546241060281725E-2</v>
      </c>
      <c r="CM155" s="276" t="s">
        <v>601</v>
      </c>
      <c r="CN155" s="190">
        <v>1.991088404147651E-2</v>
      </c>
      <c r="CO155" s="276" t="s">
        <v>601</v>
      </c>
      <c r="CP155" s="190">
        <v>1.2157250373534021E-2</v>
      </c>
      <c r="CQ155" s="276" t="s">
        <v>601</v>
      </c>
      <c r="CR155" s="190">
        <v>0.15267706451026167</v>
      </c>
      <c r="CS155" s="276" t="s">
        <v>601</v>
      </c>
      <c r="CT155" s="190">
        <v>4.7736525877738828E-2</v>
      </c>
      <c r="CU155" s="276" t="s">
        <v>601</v>
      </c>
      <c r="CV155" s="190">
        <v>5.643949984819846E-2</v>
      </c>
      <c r="CW155" s="276" t="s">
        <v>601</v>
      </c>
      <c r="CX155" s="190">
        <v>0.11354597120208242</v>
      </c>
      <c r="CY155" s="276" t="s">
        <v>601</v>
      </c>
      <c r="CZ155" s="190">
        <v>1</v>
      </c>
      <c r="DA155" s="276" t="s">
        <v>601</v>
      </c>
      <c r="DB155" s="190">
        <v>0.57555619553046522</v>
      </c>
      <c r="DC155" s="276" t="s">
        <v>601</v>
      </c>
      <c r="DD155" s="255"/>
    </row>
    <row r="156" spans="1:108" s="120" customFormat="1" ht="12.75" customHeight="1" x14ac:dyDescent="0.25">
      <c r="A156" s="184" t="s">
        <v>355</v>
      </c>
      <c r="B156" s="186">
        <v>59.858457052432065</v>
      </c>
      <c r="C156" s="278" t="s">
        <v>601</v>
      </c>
      <c r="D156" s="186">
        <v>14.122279326366078</v>
      </c>
      <c r="E156" s="278" t="s">
        <v>601</v>
      </c>
      <c r="F156" s="186">
        <v>280.98066334769806</v>
      </c>
      <c r="G156" s="278" t="s">
        <v>601</v>
      </c>
      <c r="H156" s="186">
        <v>10.289027148788998</v>
      </c>
      <c r="I156" s="278" t="s">
        <v>604</v>
      </c>
      <c r="J156" s="186">
        <v>87.556996018887574</v>
      </c>
      <c r="K156" s="278" t="s">
        <v>601</v>
      </c>
      <c r="L156" s="186">
        <v>21.025789897182865</v>
      </c>
      <c r="M156" s="278" t="s">
        <v>601</v>
      </c>
      <c r="N156" s="186">
        <v>36.099770137228973</v>
      </c>
      <c r="O156" s="278" t="s">
        <v>601</v>
      </c>
      <c r="P156" s="186">
        <v>6.923598470987999</v>
      </c>
      <c r="Q156" s="278" t="s">
        <v>604</v>
      </c>
      <c r="R156" s="186">
        <v>70.433141824233772</v>
      </c>
      <c r="S156" s="278" t="s">
        <v>601</v>
      </c>
      <c r="T156" s="186">
        <v>17.419729279285001</v>
      </c>
      <c r="U156" s="278" t="s">
        <v>601</v>
      </c>
      <c r="V156" s="186">
        <v>22.023979312540995</v>
      </c>
      <c r="W156" s="278" t="s">
        <v>601</v>
      </c>
      <c r="X156" s="186">
        <v>104.76726309185194</v>
      </c>
      <c r="Y156" s="278" t="s">
        <v>601</v>
      </c>
      <c r="Z156" s="186">
        <v>48.588056356656971</v>
      </c>
      <c r="AA156" s="278" t="s">
        <v>601</v>
      </c>
      <c r="AB156" s="186">
        <v>49.285353111589828</v>
      </c>
      <c r="AC156" s="278" t="s">
        <v>601</v>
      </c>
      <c r="AD156" s="186">
        <v>127.09403562467779</v>
      </c>
      <c r="AE156" s="278" t="s">
        <v>601</v>
      </c>
      <c r="AF156" s="186">
        <v>956.46814000041297</v>
      </c>
      <c r="AG156" s="278" t="s">
        <v>601</v>
      </c>
      <c r="AH156" s="186">
        <v>570.07709760402929</v>
      </c>
      <c r="AI156" s="278" t="s">
        <v>601</v>
      </c>
      <c r="AJ156" s="251"/>
      <c r="AK156" s="184" t="s">
        <v>355</v>
      </c>
      <c r="AL156" s="192">
        <v>0.15819187395080903</v>
      </c>
      <c r="AM156" s="269" t="s">
        <v>601</v>
      </c>
      <c r="AN156" s="192">
        <v>0.16941528738792153</v>
      </c>
      <c r="AO156" s="269" t="s">
        <v>601</v>
      </c>
      <c r="AP156" s="192">
        <v>5.865555129929146E-2</v>
      </c>
      <c r="AQ156" s="278" t="s">
        <v>601</v>
      </c>
      <c r="AR156" s="192">
        <v>7.5332203954133125E-3</v>
      </c>
      <c r="AS156" s="269" t="s">
        <v>604</v>
      </c>
      <c r="AT156" s="192">
        <v>-0.17103405116076723</v>
      </c>
      <c r="AU156" s="269" t="s">
        <v>601</v>
      </c>
      <c r="AV156" s="192">
        <v>-0.13915026166392208</v>
      </c>
      <c r="AW156" s="278" t="s">
        <v>601</v>
      </c>
      <c r="AX156" s="192">
        <v>0.17876569058150402</v>
      </c>
      <c r="AY156" s="269" t="s">
        <v>601</v>
      </c>
      <c r="AZ156" s="192">
        <v>-0.47884982043969126</v>
      </c>
      <c r="BA156" s="269" t="s">
        <v>604</v>
      </c>
      <c r="BB156" s="192">
        <v>2.299345069371065E-2</v>
      </c>
      <c r="BC156" s="278" t="s">
        <v>601</v>
      </c>
      <c r="BD156" s="192">
        <v>-0.12446773648784491</v>
      </c>
      <c r="BE156" s="269" t="s">
        <v>601</v>
      </c>
      <c r="BF156" s="192">
        <v>-0.28192890815861088</v>
      </c>
      <c r="BG156" s="269" t="s">
        <v>601</v>
      </c>
      <c r="BH156" s="192">
        <v>0.50860410655743704</v>
      </c>
      <c r="BI156" s="278" t="s">
        <v>601</v>
      </c>
      <c r="BJ156" s="192">
        <v>0.52328279766021446</v>
      </c>
      <c r="BK156" s="269" t="s">
        <v>601</v>
      </c>
      <c r="BL156" s="192">
        <v>-0.17498801033496569</v>
      </c>
      <c r="BM156" s="269" t="s">
        <v>601</v>
      </c>
      <c r="BN156" s="192">
        <v>0.31986749196696784</v>
      </c>
      <c r="BO156" s="278" t="s">
        <v>601</v>
      </c>
      <c r="BP156" s="192">
        <v>7.4522463053339413E-2</v>
      </c>
      <c r="BQ156" s="269" t="s">
        <v>601</v>
      </c>
      <c r="BR156" s="192">
        <v>2.0375785631481031E-2</v>
      </c>
      <c r="BS156" s="278" t="s">
        <v>601</v>
      </c>
      <c r="BT156" s="136"/>
      <c r="BU156" s="184" t="s">
        <v>355</v>
      </c>
      <c r="BV156" s="192">
        <v>6.2582802865139051E-2</v>
      </c>
      <c r="BW156" s="278" t="s">
        <v>601</v>
      </c>
      <c r="BX156" s="192">
        <v>1.4765028479003996E-2</v>
      </c>
      <c r="BY156" s="278" t="s">
        <v>601</v>
      </c>
      <c r="BZ156" s="192">
        <v>0.29376897315949985</v>
      </c>
      <c r="CA156" s="278" t="s">
        <v>601</v>
      </c>
      <c r="CB156" s="192">
        <v>1.0757312991925226E-2</v>
      </c>
      <c r="CC156" s="278" t="s">
        <v>604</v>
      </c>
      <c r="CD156" s="192">
        <v>9.1541989071219632E-2</v>
      </c>
      <c r="CE156" s="278" t="s">
        <v>601</v>
      </c>
      <c r="CF156" s="192">
        <v>2.1982739432568853E-2</v>
      </c>
      <c r="CG156" s="278" t="s">
        <v>601</v>
      </c>
      <c r="CH156" s="192">
        <v>3.7742783713855213E-2</v>
      </c>
      <c r="CI156" s="278" t="s">
        <v>601</v>
      </c>
      <c r="CJ156" s="192">
        <v>7.2387131169732531E-3</v>
      </c>
      <c r="CK156" s="278" t="s">
        <v>604</v>
      </c>
      <c r="CL156" s="192">
        <v>7.3638774652967906E-2</v>
      </c>
      <c r="CM156" s="278" t="s">
        <v>601</v>
      </c>
      <c r="CN156" s="192">
        <v>1.8212555704445608E-2</v>
      </c>
      <c r="CO156" s="278" t="s">
        <v>601</v>
      </c>
      <c r="CP156" s="192">
        <v>2.302635957380816E-2</v>
      </c>
      <c r="CQ156" s="278" t="s">
        <v>601</v>
      </c>
      <c r="CR156" s="192">
        <v>0.10953554928845483</v>
      </c>
      <c r="CS156" s="278" t="s">
        <v>601</v>
      </c>
      <c r="CT156" s="192">
        <v>5.0799450943170982E-2</v>
      </c>
      <c r="CU156" s="278" t="s">
        <v>601</v>
      </c>
      <c r="CV156" s="192">
        <v>5.1528483856836622E-2</v>
      </c>
      <c r="CW156" s="278" t="s">
        <v>601</v>
      </c>
      <c r="CX156" s="192">
        <v>0.13287848315012657</v>
      </c>
      <c r="CY156" s="278" t="s">
        <v>601</v>
      </c>
      <c r="CZ156" s="192">
        <v>1</v>
      </c>
      <c r="DA156" s="278" t="s">
        <v>601</v>
      </c>
      <c r="DB156" s="192">
        <v>0.59602309137425435</v>
      </c>
      <c r="DC156" s="278" t="s">
        <v>601</v>
      </c>
      <c r="DD156" s="252"/>
    </row>
    <row r="157" spans="1:108" s="120" customFormat="1" ht="12.75" customHeight="1" x14ac:dyDescent="0.25">
      <c r="A157" s="124" t="s">
        <v>370</v>
      </c>
      <c r="B157" s="82">
        <v>69.068045428265094</v>
      </c>
      <c r="C157" s="276" t="s">
        <v>601</v>
      </c>
      <c r="D157" s="82">
        <v>17.655210994031002</v>
      </c>
      <c r="E157" s="276" t="s">
        <v>601</v>
      </c>
      <c r="F157" s="82">
        <v>194.04781079058509</v>
      </c>
      <c r="G157" s="276" t="s">
        <v>601</v>
      </c>
      <c r="H157" s="82">
        <v>2.8472312226599992</v>
      </c>
      <c r="I157" s="276" t="s">
        <v>604</v>
      </c>
      <c r="J157" s="82">
        <v>82.752276084365818</v>
      </c>
      <c r="K157" s="276" t="s">
        <v>601</v>
      </c>
      <c r="L157" s="82">
        <v>20.954805691342983</v>
      </c>
      <c r="M157" s="276" t="s">
        <v>601</v>
      </c>
      <c r="N157" s="82">
        <v>30.55454368858728</v>
      </c>
      <c r="O157" s="276" t="s">
        <v>601</v>
      </c>
      <c r="P157" s="82">
        <v>6.3021030299628986</v>
      </c>
      <c r="Q157" s="276" t="s">
        <v>604</v>
      </c>
      <c r="R157" s="82">
        <v>67.411464058539067</v>
      </c>
      <c r="S157" s="276" t="s">
        <v>601</v>
      </c>
      <c r="T157" s="82">
        <v>35.715841511644996</v>
      </c>
      <c r="U157" s="276" t="s">
        <v>601</v>
      </c>
      <c r="V157" s="82">
        <v>14.403732165986007</v>
      </c>
      <c r="W157" s="276" t="s">
        <v>601</v>
      </c>
      <c r="X157" s="82">
        <v>99.205804282607474</v>
      </c>
      <c r="Y157" s="276" t="s">
        <v>601</v>
      </c>
      <c r="Z157" s="82">
        <v>34.549264339035034</v>
      </c>
      <c r="AA157" s="276" t="s">
        <v>601</v>
      </c>
      <c r="AB157" s="82">
        <v>63.424687510001057</v>
      </c>
      <c r="AC157" s="276" t="s">
        <v>601</v>
      </c>
      <c r="AD157" s="82">
        <v>107.3203080227983</v>
      </c>
      <c r="AE157" s="276" t="s">
        <v>601</v>
      </c>
      <c r="AF157" s="82">
        <v>846.21312882041605</v>
      </c>
      <c r="AG157" s="276" t="s">
        <v>601</v>
      </c>
      <c r="AH157" s="82">
        <v>482.44415673571626</v>
      </c>
      <c r="AI157" s="276" t="s">
        <v>601</v>
      </c>
      <c r="AJ157" s="251"/>
      <c r="AK157" s="124" t="s">
        <v>370</v>
      </c>
      <c r="AL157" s="72">
        <v>0.1306817082109073</v>
      </c>
      <c r="AM157" s="268" t="s">
        <v>601</v>
      </c>
      <c r="AN157" s="190">
        <v>5.4168153641530825E-2</v>
      </c>
      <c r="AO157" s="268" t="s">
        <v>601</v>
      </c>
      <c r="AP157" s="190">
        <v>-0.10548813261160794</v>
      </c>
      <c r="AQ157" s="276" t="s">
        <v>601</v>
      </c>
      <c r="AR157" s="72">
        <v>-0.78831323742162573</v>
      </c>
      <c r="AS157" s="268" t="s">
        <v>604</v>
      </c>
      <c r="AT157" s="190">
        <v>9.1228043367126865E-2</v>
      </c>
      <c r="AU157" s="268" t="s">
        <v>601</v>
      </c>
      <c r="AV157" s="190">
        <v>-0.27512412634457595</v>
      </c>
      <c r="AW157" s="276" t="s">
        <v>601</v>
      </c>
      <c r="AX157" s="72">
        <v>0.26373369861417473</v>
      </c>
      <c r="AY157" s="268" t="s">
        <v>601</v>
      </c>
      <c r="AZ157" s="190">
        <v>-0.54782402642305716</v>
      </c>
      <c r="BA157" s="268" t="s">
        <v>604</v>
      </c>
      <c r="BB157" s="190">
        <v>1.9940713355797834E-2</v>
      </c>
      <c r="BC157" s="276" t="s">
        <v>601</v>
      </c>
      <c r="BD157" s="72">
        <v>0.32710054262926591</v>
      </c>
      <c r="BE157" s="268" t="s">
        <v>601</v>
      </c>
      <c r="BF157" s="190">
        <v>-0.47787487760461045</v>
      </c>
      <c r="BG157" s="268" t="s">
        <v>601</v>
      </c>
      <c r="BH157" s="190">
        <v>-6.9145409928752954E-2</v>
      </c>
      <c r="BI157" s="276" t="s">
        <v>601</v>
      </c>
      <c r="BJ157" s="72">
        <v>0.70197762058100621</v>
      </c>
      <c r="BK157" s="268" t="s">
        <v>601</v>
      </c>
      <c r="BL157" s="190">
        <v>0.18073490854930729</v>
      </c>
      <c r="BM157" s="268" t="s">
        <v>601</v>
      </c>
      <c r="BN157" s="190">
        <v>-5.5162300619921556E-2</v>
      </c>
      <c r="BO157" s="276" t="s">
        <v>601</v>
      </c>
      <c r="BP157" s="190">
        <v>-2.2670461037758938E-2</v>
      </c>
      <c r="BQ157" s="268" t="s">
        <v>601</v>
      </c>
      <c r="BR157" s="190">
        <v>-1.4974899710918921E-2</v>
      </c>
      <c r="BS157" s="276" t="s">
        <v>601</v>
      </c>
      <c r="BT157" s="136"/>
      <c r="BU157" s="124" t="s">
        <v>370</v>
      </c>
      <c r="BV157" s="190">
        <v>8.1620153452999389E-2</v>
      </c>
      <c r="BW157" s="276" t="s">
        <v>601</v>
      </c>
      <c r="BX157" s="190">
        <v>2.0863787611806014E-2</v>
      </c>
      <c r="BY157" s="276" t="s">
        <v>601</v>
      </c>
      <c r="BZ157" s="190">
        <v>0.2293131649482669</v>
      </c>
      <c r="CA157" s="276" t="s">
        <v>601</v>
      </c>
      <c r="CB157" s="190">
        <v>3.3646738932411914E-3</v>
      </c>
      <c r="CC157" s="276" t="s">
        <v>604</v>
      </c>
      <c r="CD157" s="190">
        <v>9.7791293074971378E-2</v>
      </c>
      <c r="CE157" s="276" t="s">
        <v>601</v>
      </c>
      <c r="CF157" s="190">
        <v>2.4763035431219393E-2</v>
      </c>
      <c r="CG157" s="276" t="s">
        <v>601</v>
      </c>
      <c r="CH157" s="190">
        <v>3.6107385536760662E-2</v>
      </c>
      <c r="CI157" s="276" t="s">
        <v>601</v>
      </c>
      <c r="CJ157" s="190">
        <v>7.447418168455686E-3</v>
      </c>
      <c r="CK157" s="276" t="s">
        <v>604</v>
      </c>
      <c r="CL157" s="190">
        <v>7.9662512625522236E-2</v>
      </c>
      <c r="CM157" s="276" t="s">
        <v>601</v>
      </c>
      <c r="CN157" s="190">
        <v>4.2206673821559952E-2</v>
      </c>
      <c r="CO157" s="276" t="s">
        <v>601</v>
      </c>
      <c r="CP157" s="190">
        <v>1.7021400017823141E-2</v>
      </c>
      <c r="CQ157" s="276" t="s">
        <v>601</v>
      </c>
      <c r="CR157" s="190">
        <v>0.1172350096020089</v>
      </c>
      <c r="CS157" s="276" t="s">
        <v>601</v>
      </c>
      <c r="CT157" s="190">
        <v>4.082808829401547E-2</v>
      </c>
      <c r="CU157" s="276" t="s">
        <v>601</v>
      </c>
      <c r="CV157" s="190">
        <v>7.4951197694618957E-2</v>
      </c>
      <c r="CW157" s="276" t="s">
        <v>601</v>
      </c>
      <c r="CX157" s="190">
        <v>0.12682420582672607</v>
      </c>
      <c r="CY157" s="276" t="s">
        <v>601</v>
      </c>
      <c r="CZ157" s="190">
        <v>1</v>
      </c>
      <c r="DA157" s="276" t="s">
        <v>601</v>
      </c>
      <c r="DB157" s="190">
        <v>0.57012133268154586</v>
      </c>
      <c r="DC157" s="276" t="s">
        <v>601</v>
      </c>
      <c r="DD157" s="252"/>
    </row>
    <row r="158" spans="1:108" s="120" customFormat="1" ht="12.75" customHeight="1" x14ac:dyDescent="0.25">
      <c r="A158" s="124" t="s">
        <v>371</v>
      </c>
      <c r="B158" s="82">
        <v>95.465610442629782</v>
      </c>
      <c r="C158" s="276" t="s">
        <v>601</v>
      </c>
      <c r="D158" s="82">
        <v>19.598552811004989</v>
      </c>
      <c r="E158" s="276" t="s">
        <v>601</v>
      </c>
      <c r="F158" s="82">
        <v>273.85613620480603</v>
      </c>
      <c r="G158" s="276" t="s">
        <v>601</v>
      </c>
      <c r="H158" s="82">
        <v>5.8604723471379971</v>
      </c>
      <c r="I158" s="276" t="s">
        <v>604</v>
      </c>
      <c r="J158" s="82">
        <v>67.011069529439098</v>
      </c>
      <c r="K158" s="276" t="s">
        <v>601</v>
      </c>
      <c r="L158" s="82">
        <v>28.270176183500094</v>
      </c>
      <c r="M158" s="276" t="s">
        <v>601</v>
      </c>
      <c r="N158" s="82">
        <v>23.647763052287484</v>
      </c>
      <c r="O158" s="276" t="s">
        <v>601</v>
      </c>
      <c r="P158" s="82">
        <v>12.87067001900601</v>
      </c>
      <c r="Q158" s="276" t="s">
        <v>604</v>
      </c>
      <c r="R158" s="82">
        <v>115.45901721920829</v>
      </c>
      <c r="S158" s="276" t="s">
        <v>601</v>
      </c>
      <c r="T158" s="82">
        <v>23.611840350057008</v>
      </c>
      <c r="U158" s="276" t="s">
        <v>601</v>
      </c>
      <c r="V158" s="82">
        <v>27.299592070812949</v>
      </c>
      <c r="W158" s="276" t="s">
        <v>601</v>
      </c>
      <c r="X158" s="82">
        <v>108.49239982699049</v>
      </c>
      <c r="Y158" s="276" t="s">
        <v>601</v>
      </c>
      <c r="Z158" s="82">
        <v>35.527112841104</v>
      </c>
      <c r="AA158" s="276" t="s">
        <v>601</v>
      </c>
      <c r="AB158" s="82">
        <v>60.85469168493794</v>
      </c>
      <c r="AC158" s="276" t="s">
        <v>601</v>
      </c>
      <c r="AD158" s="82">
        <v>91.37313720747305</v>
      </c>
      <c r="AE158" s="276" t="s">
        <v>601</v>
      </c>
      <c r="AF158" s="82">
        <v>989.19824179039699</v>
      </c>
      <c r="AG158" s="276" t="s">
        <v>601</v>
      </c>
      <c r="AH158" s="82">
        <v>623.30832544287568</v>
      </c>
      <c r="AI158" s="276" t="s">
        <v>601</v>
      </c>
      <c r="AJ158" s="251"/>
      <c r="AK158" s="124" t="s">
        <v>371</v>
      </c>
      <c r="AL158" s="190">
        <v>0.35810707960895982</v>
      </c>
      <c r="AM158" s="268" t="s">
        <v>601</v>
      </c>
      <c r="AN158" s="190">
        <v>-0.14648618753317166</v>
      </c>
      <c r="AO158" s="268" t="s">
        <v>601</v>
      </c>
      <c r="AP158" s="190">
        <v>0.13244013409225053</v>
      </c>
      <c r="AQ158" s="276" t="s">
        <v>601</v>
      </c>
      <c r="AR158" s="190">
        <v>0.74666526277028034</v>
      </c>
      <c r="AS158" s="268" t="s">
        <v>604</v>
      </c>
      <c r="AT158" s="190">
        <v>-0.12231383622070091</v>
      </c>
      <c r="AU158" s="268" t="s">
        <v>601</v>
      </c>
      <c r="AV158" s="190">
        <v>-0.10106577666075178</v>
      </c>
      <c r="AW158" s="276" t="s">
        <v>601</v>
      </c>
      <c r="AX158" s="190">
        <v>-0.4028905202894828</v>
      </c>
      <c r="AY158" s="268" t="s">
        <v>601</v>
      </c>
      <c r="AZ158" s="190">
        <v>-0.14152490122911066</v>
      </c>
      <c r="BA158" s="268" t="s">
        <v>604</v>
      </c>
      <c r="BB158" s="190">
        <v>0.29372217408696932</v>
      </c>
      <c r="BC158" s="276" t="s">
        <v>601</v>
      </c>
      <c r="BD158" s="190">
        <v>0.48943136539441556</v>
      </c>
      <c r="BE158" s="268" t="s">
        <v>601</v>
      </c>
      <c r="BF158" s="190">
        <v>-9.9834020822786029E-2</v>
      </c>
      <c r="BG158" s="268" t="s">
        <v>601</v>
      </c>
      <c r="BH158" s="190">
        <v>0.29812939369267144</v>
      </c>
      <c r="BI158" s="276" t="s">
        <v>601</v>
      </c>
      <c r="BJ158" s="190">
        <v>0.11543270156604013</v>
      </c>
      <c r="BK158" s="268" t="s">
        <v>601</v>
      </c>
      <c r="BL158" s="190">
        <v>0.18724732769970509</v>
      </c>
      <c r="BM158" s="268" t="s">
        <v>601</v>
      </c>
      <c r="BN158" s="190">
        <v>-0.28284740232667771</v>
      </c>
      <c r="BO158" s="276" t="s">
        <v>601</v>
      </c>
      <c r="BP158" s="190">
        <v>6.3249714151503822E-2</v>
      </c>
      <c r="BQ158" s="268" t="s">
        <v>601</v>
      </c>
      <c r="BR158" s="190">
        <v>9.0212059711048287E-2</v>
      </c>
      <c r="BS158" s="276" t="s">
        <v>601</v>
      </c>
      <c r="BT158" s="136"/>
      <c r="BU158" s="124" t="s">
        <v>371</v>
      </c>
      <c r="BV158" s="190">
        <v>9.6508067250344109E-2</v>
      </c>
      <c r="BW158" s="276" t="s">
        <v>601</v>
      </c>
      <c r="BX158" s="190">
        <v>1.9812563329603818E-2</v>
      </c>
      <c r="BY158" s="276" t="s">
        <v>601</v>
      </c>
      <c r="BZ158" s="190">
        <v>0.27684656587049811</v>
      </c>
      <c r="CA158" s="276" t="s">
        <v>601</v>
      </c>
      <c r="CB158" s="190">
        <v>5.9244670072713121E-3</v>
      </c>
      <c r="CC158" s="276" t="s">
        <v>604</v>
      </c>
      <c r="CD158" s="190">
        <v>6.7742810994237693E-2</v>
      </c>
      <c r="CE158" s="276" t="s">
        <v>601</v>
      </c>
      <c r="CF158" s="190">
        <v>2.8578878316981797E-2</v>
      </c>
      <c r="CG158" s="276" t="s">
        <v>601</v>
      </c>
      <c r="CH158" s="190">
        <v>2.3905989773582971E-2</v>
      </c>
      <c r="CI158" s="276" t="s">
        <v>601</v>
      </c>
      <c r="CJ158" s="190">
        <v>1.301121400672E-2</v>
      </c>
      <c r="CK158" s="276" t="s">
        <v>604</v>
      </c>
      <c r="CL158" s="190">
        <v>0.11671979623642832</v>
      </c>
      <c r="CM158" s="276" t="s">
        <v>601</v>
      </c>
      <c r="CN158" s="190">
        <v>2.3869674805851671E-2</v>
      </c>
      <c r="CO158" s="276" t="s">
        <v>601</v>
      </c>
      <c r="CP158" s="190">
        <v>2.7597695706981968E-2</v>
      </c>
      <c r="CQ158" s="276" t="s">
        <v>601</v>
      </c>
      <c r="CR158" s="190">
        <v>0.10967710540065755</v>
      </c>
      <c r="CS158" s="276" t="s">
        <v>601</v>
      </c>
      <c r="CT158" s="190">
        <v>3.5915058620405338E-2</v>
      </c>
      <c r="CU158" s="276" t="s">
        <v>601</v>
      </c>
      <c r="CV158" s="190">
        <v>6.1519207287301821E-2</v>
      </c>
      <c r="CW158" s="276" t="s">
        <v>601</v>
      </c>
      <c r="CX158" s="190">
        <v>9.237090539313178E-2</v>
      </c>
      <c r="CY158" s="276" t="s">
        <v>601</v>
      </c>
      <c r="CZ158" s="190">
        <v>1</v>
      </c>
      <c r="DA158" s="276" t="s">
        <v>601</v>
      </c>
      <c r="DB158" s="190">
        <v>0.63011467177167668</v>
      </c>
      <c r="DC158" s="276" t="s">
        <v>601</v>
      </c>
      <c r="DD158" s="252"/>
    </row>
    <row r="159" spans="1:108" s="120" customFormat="1" ht="12.75" customHeight="1" x14ac:dyDescent="0.25">
      <c r="A159" s="124" t="s">
        <v>372</v>
      </c>
      <c r="B159" s="82">
        <v>93.554272387821612</v>
      </c>
      <c r="C159" s="276" t="s">
        <v>601</v>
      </c>
      <c r="D159" s="82">
        <v>19.475379915555035</v>
      </c>
      <c r="E159" s="276" t="s">
        <v>601</v>
      </c>
      <c r="F159" s="82">
        <v>261.20723752968212</v>
      </c>
      <c r="G159" s="276" t="s">
        <v>601</v>
      </c>
      <c r="H159" s="82" t="s">
        <v>602</v>
      </c>
      <c r="I159" s="276" t="s">
        <v>601</v>
      </c>
      <c r="J159" s="82">
        <v>96.318259044271429</v>
      </c>
      <c r="K159" s="276" t="s">
        <v>601</v>
      </c>
      <c r="L159" s="82">
        <v>23.483673665634928</v>
      </c>
      <c r="M159" s="276" t="s">
        <v>601</v>
      </c>
      <c r="N159" s="82">
        <v>39.46737484585416</v>
      </c>
      <c r="O159" s="276" t="s">
        <v>601</v>
      </c>
      <c r="P159" s="82">
        <v>10.459493408575998</v>
      </c>
      <c r="Q159" s="276" t="s">
        <v>601</v>
      </c>
      <c r="R159" s="82">
        <v>131.54214399041103</v>
      </c>
      <c r="S159" s="276" t="s">
        <v>601</v>
      </c>
      <c r="T159" s="82">
        <v>23.36651838196299</v>
      </c>
      <c r="U159" s="276" t="s">
        <v>601</v>
      </c>
      <c r="V159" s="82">
        <v>27.215883410641037</v>
      </c>
      <c r="W159" s="276" t="s">
        <v>601</v>
      </c>
      <c r="X159" s="82">
        <v>164.69727563878089</v>
      </c>
      <c r="Y159" s="276" t="s">
        <v>601</v>
      </c>
      <c r="Z159" s="82">
        <v>74.600513594304715</v>
      </c>
      <c r="AA159" s="276" t="s">
        <v>601</v>
      </c>
      <c r="AB159" s="82">
        <v>54.709038706047373</v>
      </c>
      <c r="AC159" s="276" t="s">
        <v>601</v>
      </c>
      <c r="AD159" s="82">
        <v>133.29288278730684</v>
      </c>
      <c r="AE159" s="276" t="s">
        <v>601</v>
      </c>
      <c r="AF159" s="82">
        <v>1155.002779999217</v>
      </c>
      <c r="AG159" s="276" t="s">
        <v>601</v>
      </c>
      <c r="AH159" s="82">
        <v>665.04834137923035</v>
      </c>
      <c r="AI159" s="276" t="s">
        <v>601</v>
      </c>
      <c r="AJ159" s="251"/>
      <c r="AK159" s="124" t="s">
        <v>372</v>
      </c>
      <c r="AL159" s="190">
        <v>-6.6728498830834204E-2</v>
      </c>
      <c r="AM159" s="268" t="s">
        <v>601</v>
      </c>
      <c r="AN159" s="190">
        <v>3.4257040234273672E-2</v>
      </c>
      <c r="AO159" s="268" t="s">
        <v>601</v>
      </c>
      <c r="AP159" s="190">
        <v>0.20757398924730097</v>
      </c>
      <c r="AQ159" s="276" t="s">
        <v>601</v>
      </c>
      <c r="AR159" s="190" t="s">
        <v>603</v>
      </c>
      <c r="AS159" s="268" t="s">
        <v>601</v>
      </c>
      <c r="AT159" s="190">
        <v>0.28948020244483441</v>
      </c>
      <c r="AU159" s="268" t="s">
        <v>601</v>
      </c>
      <c r="AV159" s="190">
        <v>-0.39947771523203013</v>
      </c>
      <c r="AW159" s="276" t="s">
        <v>601</v>
      </c>
      <c r="AX159" s="190">
        <v>-0.23070526082522902</v>
      </c>
      <c r="AY159" s="268" t="s">
        <v>601</v>
      </c>
      <c r="AZ159" s="190">
        <v>-0.5615675840814327</v>
      </c>
      <c r="BA159" s="268" t="s">
        <v>601</v>
      </c>
      <c r="BB159" s="190">
        <v>0.11667633856168025</v>
      </c>
      <c r="BC159" s="276" t="s">
        <v>601</v>
      </c>
      <c r="BD159" s="190">
        <v>0.23767948809627959</v>
      </c>
      <c r="BE159" s="268" t="s">
        <v>601</v>
      </c>
      <c r="BF159" s="190">
        <v>-0.16444737383799946</v>
      </c>
      <c r="BG159" s="268" t="s">
        <v>601</v>
      </c>
      <c r="BH159" s="190">
        <v>9.9157557851710543E-2</v>
      </c>
      <c r="BI159" s="276" t="s">
        <v>601</v>
      </c>
      <c r="BJ159" s="190">
        <v>0.32991164236864612</v>
      </c>
      <c r="BK159" s="268" t="s">
        <v>601</v>
      </c>
      <c r="BL159" s="190">
        <v>0.17975240643233281</v>
      </c>
      <c r="BM159" s="268" t="s">
        <v>601</v>
      </c>
      <c r="BN159" s="190">
        <v>0.1412831415810587</v>
      </c>
      <c r="BO159" s="276" t="s">
        <v>601</v>
      </c>
      <c r="BP159" s="190">
        <v>7.2989392929085684E-2</v>
      </c>
      <c r="BQ159" s="268" t="s">
        <v>601</v>
      </c>
      <c r="BR159" s="190">
        <v>7.5637129695813821E-2</v>
      </c>
      <c r="BS159" s="276" t="s">
        <v>601</v>
      </c>
      <c r="BT159" s="136"/>
      <c r="BU159" s="124" t="s">
        <v>372</v>
      </c>
      <c r="BV159" s="190">
        <v>8.0999175073747473E-2</v>
      </c>
      <c r="BW159" s="276" t="s">
        <v>601</v>
      </c>
      <c r="BX159" s="190">
        <v>1.6861760207683863E-2</v>
      </c>
      <c r="BY159" s="276" t="s">
        <v>601</v>
      </c>
      <c r="BZ159" s="190">
        <v>0.22615290807339805</v>
      </c>
      <c r="CA159" s="276" t="s">
        <v>601</v>
      </c>
      <c r="CB159" s="190" t="s">
        <v>603</v>
      </c>
      <c r="CC159" s="276" t="s">
        <v>601</v>
      </c>
      <c r="CD159" s="190">
        <v>8.3392231354055033E-2</v>
      </c>
      <c r="CE159" s="276" t="s">
        <v>601</v>
      </c>
      <c r="CF159" s="190">
        <v>2.0332136053950321E-2</v>
      </c>
      <c r="CG159" s="276" t="s">
        <v>601</v>
      </c>
      <c r="CH159" s="190">
        <v>3.4170805065837952E-2</v>
      </c>
      <c r="CI159" s="276" t="s">
        <v>601</v>
      </c>
      <c r="CJ159" s="190">
        <v>9.0558166523054505E-3</v>
      </c>
      <c r="CK159" s="276" t="s">
        <v>601</v>
      </c>
      <c r="CL159" s="190">
        <v>0.11388902803376821</v>
      </c>
      <c r="CM159" s="276" t="s">
        <v>601</v>
      </c>
      <c r="CN159" s="190">
        <v>2.0230703152055472E-2</v>
      </c>
      <c r="CO159" s="276" t="s">
        <v>601</v>
      </c>
      <c r="CP159" s="190">
        <v>2.3563478704925273E-2</v>
      </c>
      <c r="CQ159" s="276" t="s">
        <v>601</v>
      </c>
      <c r="CR159" s="190">
        <v>0.14259470062824658</v>
      </c>
      <c r="CS159" s="276" t="s">
        <v>601</v>
      </c>
      <c r="CT159" s="190">
        <v>6.4589033798131024E-2</v>
      </c>
      <c r="CU159" s="276" t="s">
        <v>601</v>
      </c>
      <c r="CV159" s="190">
        <v>4.7367019069931994E-2</v>
      </c>
      <c r="CW159" s="276" t="s">
        <v>601</v>
      </c>
      <c r="CX159" s="190">
        <v>0.11540481555152378</v>
      </c>
      <c r="CY159" s="276" t="s">
        <v>601</v>
      </c>
      <c r="CZ159" s="190">
        <v>1</v>
      </c>
      <c r="DA159" s="276" t="s">
        <v>601</v>
      </c>
      <c r="DB159" s="190">
        <v>0.57579804386244093</v>
      </c>
      <c r="DC159" s="276" t="s">
        <v>601</v>
      </c>
      <c r="DD159" s="252"/>
    </row>
    <row r="160" spans="1:108" s="120" customFormat="1" ht="12.75" customHeight="1" x14ac:dyDescent="0.25">
      <c r="A160" s="124" t="s">
        <v>373</v>
      </c>
      <c r="B160" s="82">
        <v>152.13695709378155</v>
      </c>
      <c r="C160" s="276" t="s">
        <v>601</v>
      </c>
      <c r="D160" s="82">
        <v>46.554395707394988</v>
      </c>
      <c r="E160" s="276" t="s">
        <v>601</v>
      </c>
      <c r="F160" s="82">
        <v>530.16706652877804</v>
      </c>
      <c r="G160" s="276" t="s">
        <v>601</v>
      </c>
      <c r="H160" s="82">
        <v>25.849117427197012</v>
      </c>
      <c r="I160" s="276" t="s">
        <v>601</v>
      </c>
      <c r="J160" s="82">
        <v>134.38305398716207</v>
      </c>
      <c r="K160" s="276" t="s">
        <v>601</v>
      </c>
      <c r="L160" s="82">
        <v>43.792261154093886</v>
      </c>
      <c r="M160" s="276" t="s">
        <v>601</v>
      </c>
      <c r="N160" s="82">
        <v>84.50478460270439</v>
      </c>
      <c r="O160" s="276" t="s">
        <v>601</v>
      </c>
      <c r="P160" s="82">
        <v>18.586508338945997</v>
      </c>
      <c r="Q160" s="276" t="s">
        <v>601</v>
      </c>
      <c r="R160" s="82">
        <v>157.33022898405028</v>
      </c>
      <c r="S160" s="276" t="s">
        <v>601</v>
      </c>
      <c r="T160" s="82">
        <v>42.414288035718045</v>
      </c>
      <c r="U160" s="276" t="s">
        <v>601</v>
      </c>
      <c r="V160" s="82">
        <v>55.094662861422158</v>
      </c>
      <c r="W160" s="276" t="s">
        <v>601</v>
      </c>
      <c r="X160" s="82">
        <v>125.72737983517084</v>
      </c>
      <c r="Y160" s="276" t="s">
        <v>601</v>
      </c>
      <c r="Z160" s="82">
        <v>71.81844931572904</v>
      </c>
      <c r="AA160" s="276" t="s">
        <v>601</v>
      </c>
      <c r="AB160" s="82">
        <v>85.197904536114265</v>
      </c>
      <c r="AC160" s="276" t="s">
        <v>601</v>
      </c>
      <c r="AD160" s="82">
        <v>181.46222159053201</v>
      </c>
      <c r="AE160" s="276" t="s">
        <v>601</v>
      </c>
      <c r="AF160" s="82">
        <v>1755.0192799987383</v>
      </c>
      <c r="AG160" s="276" t="s">
        <v>601</v>
      </c>
      <c r="AH160" s="82">
        <v>1148.8687480579651</v>
      </c>
      <c r="AI160" s="276" t="s">
        <v>601</v>
      </c>
      <c r="AJ160" s="251"/>
      <c r="AK160" s="124" t="s">
        <v>373</v>
      </c>
      <c r="AL160" s="190">
        <v>6.3285760270824332E-2</v>
      </c>
      <c r="AM160" s="268" t="s">
        <v>601</v>
      </c>
      <c r="AN160" s="190">
        <v>0.70518290161005659</v>
      </c>
      <c r="AO160" s="268" t="s">
        <v>601</v>
      </c>
      <c r="AP160" s="190">
        <v>0.1242496041668304</v>
      </c>
      <c r="AQ160" s="276" t="s">
        <v>601</v>
      </c>
      <c r="AR160" s="190">
        <v>3.4693733765531753E-2</v>
      </c>
      <c r="AS160" s="268" t="s">
        <v>601</v>
      </c>
      <c r="AT160" s="190">
        <v>0.23612174107680772</v>
      </c>
      <c r="AU160" s="268" t="s">
        <v>601</v>
      </c>
      <c r="AV160" s="190">
        <v>-0.41709148330253965</v>
      </c>
      <c r="AW160" s="276" t="s">
        <v>601</v>
      </c>
      <c r="AX160" s="190">
        <v>0.29689025747143383</v>
      </c>
      <c r="AY160" s="268" t="s">
        <v>601</v>
      </c>
      <c r="AZ160" s="190">
        <v>0.18696623655824385</v>
      </c>
      <c r="BA160" s="268" t="s">
        <v>601</v>
      </c>
      <c r="BB160" s="190">
        <v>-3.1719450694087215E-2</v>
      </c>
      <c r="BC160" s="276" t="s">
        <v>601</v>
      </c>
      <c r="BD160" s="190">
        <v>0.43520981383701884</v>
      </c>
      <c r="BE160" s="268" t="s">
        <v>601</v>
      </c>
      <c r="BF160" s="190">
        <v>1.4978438915473635</v>
      </c>
      <c r="BG160" s="268" t="s">
        <v>601</v>
      </c>
      <c r="BH160" s="190">
        <v>0.10746383139794924</v>
      </c>
      <c r="BI160" s="276" t="s">
        <v>601</v>
      </c>
      <c r="BJ160" s="190">
        <v>0.63075674570507401</v>
      </c>
      <c r="BK160" s="268" t="s">
        <v>601</v>
      </c>
      <c r="BL160" s="190">
        <v>0.48266676805206488</v>
      </c>
      <c r="BM160" s="268" t="s">
        <v>601</v>
      </c>
      <c r="BN160" s="190">
        <v>0.48376360970807264</v>
      </c>
      <c r="BO160" s="276" t="s">
        <v>601</v>
      </c>
      <c r="BP160" s="190">
        <v>0.18340799038358946</v>
      </c>
      <c r="BQ160" s="268" t="s">
        <v>601</v>
      </c>
      <c r="BR160" s="190">
        <v>9.0585599953838747E-2</v>
      </c>
      <c r="BS160" s="276" t="s">
        <v>601</v>
      </c>
      <c r="BT160" s="136"/>
      <c r="BU160" s="124" t="s">
        <v>373</v>
      </c>
      <c r="BV160" s="190">
        <v>8.6686772520180477E-2</v>
      </c>
      <c r="BW160" s="276" t="s">
        <v>601</v>
      </c>
      <c r="BX160" s="190">
        <v>2.6526429787955639E-2</v>
      </c>
      <c r="BY160" s="276" t="s">
        <v>601</v>
      </c>
      <c r="BZ160" s="190">
        <v>0.30208617795307591</v>
      </c>
      <c r="CA160" s="276" t="s">
        <v>601</v>
      </c>
      <c r="CB160" s="190">
        <v>1.4728680033199177E-2</v>
      </c>
      <c r="CC160" s="276" t="s">
        <v>601</v>
      </c>
      <c r="CD160" s="190">
        <v>7.6570699546536419E-2</v>
      </c>
      <c r="CE160" s="276" t="s">
        <v>601</v>
      </c>
      <c r="CF160" s="190">
        <v>2.4952581235532279E-2</v>
      </c>
      <c r="CG160" s="276" t="s">
        <v>601</v>
      </c>
      <c r="CH160" s="190">
        <v>4.8150345449632405E-2</v>
      </c>
      <c r="CI160" s="276" t="s">
        <v>601</v>
      </c>
      <c r="CJ160" s="190">
        <v>1.0590486697650045E-2</v>
      </c>
      <c r="CK160" s="276" t="s">
        <v>601</v>
      </c>
      <c r="CL160" s="190">
        <v>8.9645869294474864E-2</v>
      </c>
      <c r="CM160" s="276" t="s">
        <v>601</v>
      </c>
      <c r="CN160" s="190">
        <v>2.4167419993100323E-2</v>
      </c>
      <c r="CO160" s="276" t="s">
        <v>601</v>
      </c>
      <c r="CP160" s="190">
        <v>3.1392625419739986E-2</v>
      </c>
      <c r="CQ160" s="276" t="s">
        <v>601</v>
      </c>
      <c r="CR160" s="190">
        <v>7.1638745663957171E-2</v>
      </c>
      <c r="CS160" s="276" t="s">
        <v>601</v>
      </c>
      <c r="CT160" s="190">
        <v>4.0921743786074348E-2</v>
      </c>
      <c r="CU160" s="276" t="s">
        <v>601</v>
      </c>
      <c r="CV160" s="190">
        <v>4.8545281243961902E-2</v>
      </c>
      <c r="CW160" s="276" t="s">
        <v>601</v>
      </c>
      <c r="CX160" s="190">
        <v>0.10339614137496111</v>
      </c>
      <c r="CY160" s="276" t="s">
        <v>601</v>
      </c>
      <c r="CZ160" s="190">
        <v>1</v>
      </c>
      <c r="DA160" s="276" t="s">
        <v>601</v>
      </c>
      <c r="DB160" s="190">
        <v>0.65461887578738798</v>
      </c>
      <c r="DC160" s="276" t="s">
        <v>601</v>
      </c>
      <c r="DD160" s="252"/>
    </row>
    <row r="161" spans="1:108" s="120" customFormat="1" ht="12.75" customHeight="1" x14ac:dyDescent="0.25">
      <c r="A161" s="124" t="s">
        <v>374</v>
      </c>
      <c r="B161" s="82">
        <v>146.42765516149376</v>
      </c>
      <c r="C161" s="276" t="s">
        <v>601</v>
      </c>
      <c r="D161" s="82">
        <v>37.853266351542047</v>
      </c>
      <c r="E161" s="276" t="s">
        <v>601</v>
      </c>
      <c r="F161" s="82">
        <v>481.5612438890156</v>
      </c>
      <c r="G161" s="276" t="s">
        <v>601</v>
      </c>
      <c r="H161" s="82">
        <v>58.556038185828839</v>
      </c>
      <c r="I161" s="276" t="s">
        <v>601</v>
      </c>
      <c r="J161" s="82">
        <v>113.25175184566986</v>
      </c>
      <c r="K161" s="276" t="s">
        <v>601</v>
      </c>
      <c r="L161" s="82">
        <v>76.357180323038065</v>
      </c>
      <c r="M161" s="276" t="s">
        <v>601</v>
      </c>
      <c r="N161" s="82">
        <v>76.554707873043228</v>
      </c>
      <c r="O161" s="276" t="s">
        <v>601</v>
      </c>
      <c r="P161" s="82">
        <v>8.0123176389470014</v>
      </c>
      <c r="Q161" s="276" t="s">
        <v>604</v>
      </c>
      <c r="R161" s="82">
        <v>247.44941385884891</v>
      </c>
      <c r="S161" s="276" t="s">
        <v>601</v>
      </c>
      <c r="T161" s="82">
        <v>54.438970584479037</v>
      </c>
      <c r="U161" s="276" t="s">
        <v>601</v>
      </c>
      <c r="V161" s="82">
        <v>24.464445467083003</v>
      </c>
      <c r="W161" s="276" t="s">
        <v>601</v>
      </c>
      <c r="X161" s="82">
        <v>161.70496186121352</v>
      </c>
      <c r="Y161" s="276" t="s">
        <v>601</v>
      </c>
      <c r="Z161" s="82">
        <v>124.74580733110302</v>
      </c>
      <c r="AA161" s="276" t="s">
        <v>601</v>
      </c>
      <c r="AB161" s="82">
        <v>99.887977779477481</v>
      </c>
      <c r="AC161" s="276" t="s">
        <v>601</v>
      </c>
      <c r="AD161" s="82">
        <v>209.68052184988761</v>
      </c>
      <c r="AE161" s="276" t="s">
        <v>601</v>
      </c>
      <c r="AF161" s="82">
        <v>1920.9462600006834</v>
      </c>
      <c r="AG161" s="276" t="s">
        <v>601</v>
      </c>
      <c r="AH161" s="82">
        <v>1179.4552193026516</v>
      </c>
      <c r="AI161" s="276" t="s">
        <v>601</v>
      </c>
      <c r="AJ161" s="251"/>
      <c r="AK161" s="124" t="s">
        <v>374</v>
      </c>
      <c r="AL161" s="190">
        <v>-2.3394693410905942E-2</v>
      </c>
      <c r="AM161" s="268" t="s">
        <v>601</v>
      </c>
      <c r="AN161" s="190">
        <v>-3.3719339246253588E-2</v>
      </c>
      <c r="AO161" s="268" t="s">
        <v>601</v>
      </c>
      <c r="AP161" s="190">
        <v>8.4338170340872098E-2</v>
      </c>
      <c r="AQ161" s="276" t="s">
        <v>601</v>
      </c>
      <c r="AR161" s="190">
        <v>0.70432859070711462</v>
      </c>
      <c r="AS161" s="268" t="s">
        <v>601</v>
      </c>
      <c r="AT161" s="190">
        <v>0.70577568806807234</v>
      </c>
      <c r="AU161" s="268" t="s">
        <v>601</v>
      </c>
      <c r="AV161" s="190">
        <v>0.12761289624230532</v>
      </c>
      <c r="AW161" s="276" t="s">
        <v>601</v>
      </c>
      <c r="AX161" s="190">
        <v>0.13914640798582334</v>
      </c>
      <c r="AY161" s="268" t="s">
        <v>601</v>
      </c>
      <c r="AZ161" s="190">
        <v>-0.72506406857976435</v>
      </c>
      <c r="BA161" s="268" t="s">
        <v>604</v>
      </c>
      <c r="BB161" s="190">
        <v>0.21881408499507193</v>
      </c>
      <c r="BC161" s="276" t="s">
        <v>601</v>
      </c>
      <c r="BD161" s="190">
        <v>5.7537302149136327E-2</v>
      </c>
      <c r="BE161" s="268" t="s">
        <v>601</v>
      </c>
      <c r="BF161" s="190">
        <v>-0.3084373143326995</v>
      </c>
      <c r="BG161" s="268" t="s">
        <v>601</v>
      </c>
      <c r="BH161" s="190">
        <v>0.20749559547018892</v>
      </c>
      <c r="BI161" s="276" t="s">
        <v>601</v>
      </c>
      <c r="BJ161" s="190">
        <v>0.58289639243001568</v>
      </c>
      <c r="BK161" s="268" t="s">
        <v>601</v>
      </c>
      <c r="BL161" s="190">
        <v>0.4595256385123625</v>
      </c>
      <c r="BM161" s="268" t="s">
        <v>601</v>
      </c>
      <c r="BN161" s="190">
        <v>0.29943226183988503</v>
      </c>
      <c r="BO161" s="276" t="s">
        <v>601</v>
      </c>
      <c r="BP161" s="190">
        <v>0.17818137911550891</v>
      </c>
      <c r="BQ161" s="268" t="s">
        <v>601</v>
      </c>
      <c r="BR161" s="190">
        <v>0.13676636615570748</v>
      </c>
      <c r="BS161" s="276" t="s">
        <v>601</v>
      </c>
      <c r="BT161" s="136"/>
      <c r="BU161" s="124" t="s">
        <v>374</v>
      </c>
      <c r="BV161" s="190">
        <v>7.6226835810306148E-2</v>
      </c>
      <c r="BW161" s="276" t="s">
        <v>601</v>
      </c>
      <c r="BX161" s="190">
        <v>1.9705531143556602E-2</v>
      </c>
      <c r="BY161" s="276" t="s">
        <v>601</v>
      </c>
      <c r="BZ161" s="190">
        <v>0.25068959705767319</v>
      </c>
      <c r="CA161" s="276" t="s">
        <v>601</v>
      </c>
      <c r="CB161" s="190">
        <v>3.0482913241835306E-2</v>
      </c>
      <c r="CC161" s="276" t="s">
        <v>601</v>
      </c>
      <c r="CD161" s="190">
        <v>5.8956231209523563E-2</v>
      </c>
      <c r="CE161" s="276" t="s">
        <v>601</v>
      </c>
      <c r="CF161" s="190">
        <v>3.9749774323728816E-2</v>
      </c>
      <c r="CG161" s="276" t="s">
        <v>601</v>
      </c>
      <c r="CH161" s="190">
        <v>3.9852602577760812E-2</v>
      </c>
      <c r="CI161" s="276" t="s">
        <v>601</v>
      </c>
      <c r="CJ161" s="190">
        <v>4.1710264393050494E-3</v>
      </c>
      <c r="CK161" s="276" t="s">
        <v>604</v>
      </c>
      <c r="CL161" s="190">
        <v>0.12881641668557708</v>
      </c>
      <c r="CM161" s="276" t="s">
        <v>601</v>
      </c>
      <c r="CN161" s="190">
        <v>2.8339663486712883E-2</v>
      </c>
      <c r="CO161" s="276" t="s">
        <v>601</v>
      </c>
      <c r="CP161" s="190">
        <v>1.2735622009058338E-2</v>
      </c>
      <c r="CQ161" s="276" t="s">
        <v>601</v>
      </c>
      <c r="CR161" s="190">
        <v>8.4179846791318347E-2</v>
      </c>
      <c r="CS161" s="276" t="s">
        <v>601</v>
      </c>
      <c r="CT161" s="190">
        <v>6.4939769492072433E-2</v>
      </c>
      <c r="CU161" s="276" t="s">
        <v>601</v>
      </c>
      <c r="CV161" s="190">
        <v>5.1999360866785492E-2</v>
      </c>
      <c r="CW161" s="276" t="s">
        <v>601</v>
      </c>
      <c r="CX161" s="190">
        <v>0.10915480886477949</v>
      </c>
      <c r="CY161" s="276" t="s">
        <v>601</v>
      </c>
      <c r="CZ161" s="190">
        <v>1</v>
      </c>
      <c r="DA161" s="276" t="s">
        <v>601</v>
      </c>
      <c r="DB161" s="190">
        <v>0.61399698880812625</v>
      </c>
      <c r="DC161" s="276" t="s">
        <v>601</v>
      </c>
      <c r="DD161" s="252"/>
    </row>
    <row r="162" spans="1:108" s="120" customFormat="1" ht="12.75" customHeight="1" x14ac:dyDescent="0.25">
      <c r="A162" s="124" t="s">
        <v>375</v>
      </c>
      <c r="B162" s="82">
        <v>164.51859867403596</v>
      </c>
      <c r="C162" s="276" t="s">
        <v>601</v>
      </c>
      <c r="D162" s="82">
        <v>38.138449111388965</v>
      </c>
      <c r="E162" s="276" t="s">
        <v>601</v>
      </c>
      <c r="F162" s="82">
        <v>353.62237491925066</v>
      </c>
      <c r="G162" s="276" t="s">
        <v>601</v>
      </c>
      <c r="H162" s="82">
        <v>50.253630809248968</v>
      </c>
      <c r="I162" s="276" t="s">
        <v>601</v>
      </c>
      <c r="J162" s="82">
        <v>96.890710048430691</v>
      </c>
      <c r="K162" s="276" t="s">
        <v>601</v>
      </c>
      <c r="L162" s="82">
        <v>74.184109343860058</v>
      </c>
      <c r="M162" s="276" t="s">
        <v>601</v>
      </c>
      <c r="N162" s="82">
        <v>100.3331825089048</v>
      </c>
      <c r="O162" s="276" t="s">
        <v>601</v>
      </c>
      <c r="P162" s="82">
        <v>28.885466937850691</v>
      </c>
      <c r="Q162" s="276" t="s">
        <v>601</v>
      </c>
      <c r="R162" s="82">
        <v>287.39968823967149</v>
      </c>
      <c r="S162" s="276" t="s">
        <v>601</v>
      </c>
      <c r="T162" s="82">
        <v>101.08594464359385</v>
      </c>
      <c r="U162" s="276" t="s">
        <v>601</v>
      </c>
      <c r="V162" s="82">
        <v>32.107087318150995</v>
      </c>
      <c r="W162" s="276" t="s">
        <v>601</v>
      </c>
      <c r="X162" s="82">
        <v>194.7933357568474</v>
      </c>
      <c r="Y162" s="276" t="s">
        <v>601</v>
      </c>
      <c r="Z162" s="82">
        <v>161.55262079172198</v>
      </c>
      <c r="AA162" s="276" t="s">
        <v>601</v>
      </c>
      <c r="AB162" s="82">
        <v>114.14227147161533</v>
      </c>
      <c r="AC162" s="276" t="s">
        <v>601</v>
      </c>
      <c r="AD162" s="82">
        <v>228.44859250981699</v>
      </c>
      <c r="AE162" s="276" t="s">
        <v>601</v>
      </c>
      <c r="AF162" s="82">
        <v>2026.356063084387</v>
      </c>
      <c r="AG162" s="276" t="s">
        <v>601</v>
      </c>
      <c r="AH162" s="82">
        <v>1115.0871128455426</v>
      </c>
      <c r="AI162" s="276" t="s">
        <v>601</v>
      </c>
      <c r="AJ162" s="251"/>
      <c r="AK162" s="124" t="s">
        <v>375</v>
      </c>
      <c r="AL162" s="190">
        <v>2.6823434085467168E-2</v>
      </c>
      <c r="AM162" s="268" t="s">
        <v>601</v>
      </c>
      <c r="AN162" s="190">
        <v>0.19554198647882948</v>
      </c>
      <c r="AO162" s="268" t="s">
        <v>601</v>
      </c>
      <c r="AP162" s="190">
        <v>-3.0506882412705716E-2</v>
      </c>
      <c r="AQ162" s="276" t="s">
        <v>601</v>
      </c>
      <c r="AR162" s="190">
        <v>7.7105701105295132E-2</v>
      </c>
      <c r="AS162" s="268" t="s">
        <v>601</v>
      </c>
      <c r="AT162" s="190">
        <v>-0.3015324374504138</v>
      </c>
      <c r="AU162" s="268" t="s">
        <v>601</v>
      </c>
      <c r="AV162" s="190">
        <v>0.43613926494940203</v>
      </c>
      <c r="AW162" s="276" t="s">
        <v>601</v>
      </c>
      <c r="AX162" s="190">
        <v>0.24042639900736118</v>
      </c>
      <c r="AY162" s="268" t="s">
        <v>601</v>
      </c>
      <c r="AZ162" s="190">
        <v>0.18043735497687052</v>
      </c>
      <c r="BA162" s="268" t="s">
        <v>601</v>
      </c>
      <c r="BB162" s="190">
        <v>1.9948873700500691E-2</v>
      </c>
      <c r="BC162" s="276" t="s">
        <v>601</v>
      </c>
      <c r="BD162" s="190">
        <v>8.8108585714538279E-2</v>
      </c>
      <c r="BE162" s="268" t="s">
        <v>601</v>
      </c>
      <c r="BF162" s="190">
        <v>7.3720986254669052E-2</v>
      </c>
      <c r="BG162" s="268" t="s">
        <v>601</v>
      </c>
      <c r="BH162" s="190">
        <v>0.17218813672888045</v>
      </c>
      <c r="BI162" s="276" t="s">
        <v>601</v>
      </c>
      <c r="BJ162" s="190">
        <v>0.17313478665537807</v>
      </c>
      <c r="BK162" s="268" t="s">
        <v>601</v>
      </c>
      <c r="BL162" s="190">
        <v>0.43188230326680843</v>
      </c>
      <c r="BM162" s="268" t="s">
        <v>601</v>
      </c>
      <c r="BN162" s="190">
        <v>0.39827505513849659</v>
      </c>
      <c r="BO162" s="276" t="s">
        <v>601</v>
      </c>
      <c r="BP162" s="190">
        <v>9.4840717659284479E-2</v>
      </c>
      <c r="BQ162" s="268" t="s">
        <v>601</v>
      </c>
      <c r="BR162" s="190">
        <v>4.6644335597605391E-3</v>
      </c>
      <c r="BS162" s="276" t="s">
        <v>601</v>
      </c>
      <c r="BT162" s="136"/>
      <c r="BU162" s="124" t="s">
        <v>375</v>
      </c>
      <c r="BV162" s="190">
        <v>8.1189383085821784E-2</v>
      </c>
      <c r="BW162" s="276" t="s">
        <v>601</v>
      </c>
      <c r="BX162" s="190">
        <v>1.8821198211994936E-2</v>
      </c>
      <c r="BY162" s="276" t="s">
        <v>601</v>
      </c>
      <c r="BZ162" s="190">
        <v>0.1745114698060467</v>
      </c>
      <c r="CA162" s="276" t="s">
        <v>601</v>
      </c>
      <c r="CB162" s="190">
        <v>2.4800000219485696E-2</v>
      </c>
      <c r="CC162" s="276" t="s">
        <v>601</v>
      </c>
      <c r="CD162" s="190">
        <v>4.7815244227586526E-2</v>
      </c>
      <c r="CE162" s="276" t="s">
        <v>601</v>
      </c>
      <c r="CF162" s="190">
        <v>3.6609612049593024E-2</v>
      </c>
      <c r="CG162" s="276" t="s">
        <v>601</v>
      </c>
      <c r="CH162" s="190">
        <v>4.9514092975438961E-2</v>
      </c>
      <c r="CI162" s="276" t="s">
        <v>601</v>
      </c>
      <c r="CJ162" s="190">
        <v>1.4254882181901988E-2</v>
      </c>
      <c r="CK162" s="276" t="s">
        <v>601</v>
      </c>
      <c r="CL162" s="190">
        <v>0.14183079345009605</v>
      </c>
      <c r="CM162" s="276" t="s">
        <v>601</v>
      </c>
      <c r="CN162" s="190">
        <v>4.9885578593590024E-2</v>
      </c>
      <c r="CO162" s="276" t="s">
        <v>601</v>
      </c>
      <c r="CP162" s="190">
        <v>1.5844741160287341E-2</v>
      </c>
      <c r="CQ162" s="276" t="s">
        <v>601</v>
      </c>
      <c r="CR162" s="190">
        <v>9.6129865478994686E-2</v>
      </c>
      <c r="CS162" s="276" t="s">
        <v>601</v>
      </c>
      <c r="CT162" s="190">
        <v>7.9725682832767861E-2</v>
      </c>
      <c r="CU162" s="276" t="s">
        <v>601</v>
      </c>
      <c r="CV162" s="190">
        <v>5.6328832603029996E-2</v>
      </c>
      <c r="CW162" s="276" t="s">
        <v>601</v>
      </c>
      <c r="CX162" s="190">
        <v>0.11273862312336533</v>
      </c>
      <c r="CY162" s="276" t="s">
        <v>601</v>
      </c>
      <c r="CZ162" s="190">
        <v>1</v>
      </c>
      <c r="DA162" s="276" t="s">
        <v>601</v>
      </c>
      <c r="DB162" s="190">
        <v>0.550291793806578</v>
      </c>
      <c r="DC162" s="276" t="s">
        <v>601</v>
      </c>
      <c r="DD162" s="252"/>
    </row>
    <row r="163" spans="1:108" s="120" customFormat="1" ht="12.75" customHeight="1" x14ac:dyDescent="0.25">
      <c r="A163" s="124" t="s">
        <v>376</v>
      </c>
      <c r="B163" s="82">
        <v>188.49039890076</v>
      </c>
      <c r="C163" s="276" t="s">
        <v>601</v>
      </c>
      <c r="D163" s="82">
        <v>85.800799184475053</v>
      </c>
      <c r="E163" s="276" t="s">
        <v>601</v>
      </c>
      <c r="F163" s="82">
        <v>595.96946784653278</v>
      </c>
      <c r="G163" s="276" t="s">
        <v>601</v>
      </c>
      <c r="H163" s="82">
        <v>49.534095685805013</v>
      </c>
      <c r="I163" s="276" t="s">
        <v>601</v>
      </c>
      <c r="J163" s="82">
        <v>135.96646801270151</v>
      </c>
      <c r="K163" s="276" t="s">
        <v>601</v>
      </c>
      <c r="L163" s="82">
        <v>183.32287222789057</v>
      </c>
      <c r="M163" s="276" t="s">
        <v>601</v>
      </c>
      <c r="N163" s="82">
        <v>134.07232610278339</v>
      </c>
      <c r="O163" s="276" t="s">
        <v>601</v>
      </c>
      <c r="P163" s="82">
        <v>12.112657357748997</v>
      </c>
      <c r="Q163" s="276" t="s">
        <v>604</v>
      </c>
      <c r="R163" s="82">
        <v>260.64030544710391</v>
      </c>
      <c r="S163" s="276" t="s">
        <v>601</v>
      </c>
      <c r="T163" s="82">
        <v>117.10107554977522</v>
      </c>
      <c r="U163" s="276" t="s">
        <v>601</v>
      </c>
      <c r="V163" s="82">
        <v>46.401106676083991</v>
      </c>
      <c r="W163" s="276" t="s">
        <v>601</v>
      </c>
      <c r="X163" s="82">
        <v>255.34775557692828</v>
      </c>
      <c r="Y163" s="276" t="s">
        <v>601</v>
      </c>
      <c r="Z163" s="82">
        <v>144.41131922024144</v>
      </c>
      <c r="AA163" s="276" t="s">
        <v>601</v>
      </c>
      <c r="AB163" s="82">
        <v>106.79347802974829</v>
      </c>
      <c r="AC163" s="276" t="s">
        <v>601</v>
      </c>
      <c r="AD163" s="82">
        <v>241.16091679232917</v>
      </c>
      <c r="AE163" s="276" t="s">
        <v>601</v>
      </c>
      <c r="AF163" s="82">
        <v>2557.1250426109405</v>
      </c>
      <c r="AG163" s="276" t="s">
        <v>601</v>
      </c>
      <c r="AH163" s="82">
        <v>1584.2626377222473</v>
      </c>
      <c r="AI163" s="276" t="s">
        <v>601</v>
      </c>
      <c r="AJ163" s="251"/>
      <c r="AK163" s="124" t="s">
        <v>376</v>
      </c>
      <c r="AL163" s="190">
        <v>8.0772886342869166E-2</v>
      </c>
      <c r="AM163" s="268" t="s">
        <v>601</v>
      </c>
      <c r="AN163" s="190">
        <v>-0.21532667771402403</v>
      </c>
      <c r="AO163" s="268" t="s">
        <v>601</v>
      </c>
      <c r="AP163" s="190">
        <v>6.9170221991494918E-2</v>
      </c>
      <c r="AQ163" s="276" t="s">
        <v>601</v>
      </c>
      <c r="AR163" s="190">
        <v>-0.32818489866583778</v>
      </c>
      <c r="AS163" s="268" t="s">
        <v>601</v>
      </c>
      <c r="AT163" s="190">
        <v>4.910748418962041E-2</v>
      </c>
      <c r="AU163" s="268" t="s">
        <v>601</v>
      </c>
      <c r="AV163" s="190">
        <v>0.39773657670038576</v>
      </c>
      <c r="AW163" s="276" t="s">
        <v>601</v>
      </c>
      <c r="AX163" s="190">
        <v>0.2292075241860736</v>
      </c>
      <c r="AY163" s="268" t="s">
        <v>601</v>
      </c>
      <c r="AZ163" s="190">
        <v>0.11388855617116511</v>
      </c>
      <c r="BA163" s="268" t="s">
        <v>604</v>
      </c>
      <c r="BB163" s="190">
        <v>2.0385965096397785E-2</v>
      </c>
      <c r="BC163" s="276" t="s">
        <v>601</v>
      </c>
      <c r="BD163" s="190">
        <v>0.3789661120643566</v>
      </c>
      <c r="BE163" s="268" t="s">
        <v>601</v>
      </c>
      <c r="BF163" s="190">
        <v>0.97270730511914061</v>
      </c>
      <c r="BG163" s="268" t="s">
        <v>601</v>
      </c>
      <c r="BH163" s="190">
        <v>6.5019872668056866E-2</v>
      </c>
      <c r="BI163" s="276" t="s">
        <v>601</v>
      </c>
      <c r="BJ163" s="190">
        <v>9.6405125046363338E-2</v>
      </c>
      <c r="BK163" s="268" t="s">
        <v>601</v>
      </c>
      <c r="BL163" s="190">
        <v>-6.1969933952114808E-2</v>
      </c>
      <c r="BM163" s="268" t="s">
        <v>601</v>
      </c>
      <c r="BN163" s="190">
        <v>-3.5388465533069846E-2</v>
      </c>
      <c r="BO163" s="276" t="s">
        <v>601</v>
      </c>
      <c r="BP163" s="190">
        <v>6.7781128121181977E-2</v>
      </c>
      <c r="BQ163" s="268" t="s">
        <v>601</v>
      </c>
      <c r="BR163" s="190">
        <v>8.0355966157331871E-2</v>
      </c>
      <c r="BS163" s="276" t="s">
        <v>601</v>
      </c>
      <c r="BT163" s="136"/>
      <c r="BU163" s="124" t="s">
        <v>376</v>
      </c>
      <c r="BV163" s="190">
        <v>7.371184269827602E-2</v>
      </c>
      <c r="BW163" s="276" t="s">
        <v>601</v>
      </c>
      <c r="BX163" s="190">
        <v>3.3553618909800575E-2</v>
      </c>
      <c r="BY163" s="276" t="s">
        <v>601</v>
      </c>
      <c r="BZ163" s="190">
        <v>0.23306230939650138</v>
      </c>
      <c r="CA163" s="276" t="s">
        <v>601</v>
      </c>
      <c r="CB163" s="190">
        <v>1.9371010357486649E-2</v>
      </c>
      <c r="CC163" s="276" t="s">
        <v>601</v>
      </c>
      <c r="CD163" s="190">
        <v>5.3171614898375713E-2</v>
      </c>
      <c r="CE163" s="276" t="s">
        <v>601</v>
      </c>
      <c r="CF163" s="190">
        <v>7.1691008133379988E-2</v>
      </c>
      <c r="CG163" s="276" t="s">
        <v>601</v>
      </c>
      <c r="CH163" s="190">
        <v>5.2430883851455883E-2</v>
      </c>
      <c r="CI163" s="276" t="s">
        <v>601</v>
      </c>
      <c r="CJ163" s="190">
        <v>4.7368263795897229E-3</v>
      </c>
      <c r="CK163" s="276" t="s">
        <v>604</v>
      </c>
      <c r="CL163" s="190">
        <v>0.10192708651469713</v>
      </c>
      <c r="CM163" s="276" t="s">
        <v>601</v>
      </c>
      <c r="CN163" s="190">
        <v>4.5794035723106336E-2</v>
      </c>
      <c r="CO163" s="276" t="s">
        <v>601</v>
      </c>
      <c r="CP163" s="190">
        <v>1.814581058918666E-2</v>
      </c>
      <c r="CQ163" s="276" t="s">
        <v>601</v>
      </c>
      <c r="CR163" s="190">
        <v>9.9857359856054068E-2</v>
      </c>
      <c r="CS163" s="276" t="s">
        <v>601</v>
      </c>
      <c r="CT163" s="190">
        <v>5.6474093684832458E-2</v>
      </c>
      <c r="CU163" s="276" t="s">
        <v>601</v>
      </c>
      <c r="CV163" s="190">
        <v>4.1763103583197209E-2</v>
      </c>
      <c r="CW163" s="276" t="s">
        <v>601</v>
      </c>
      <c r="CX163" s="190">
        <v>9.4309395424047371E-2</v>
      </c>
      <c r="CY163" s="276" t="s">
        <v>601</v>
      </c>
      <c r="CZ163" s="190">
        <v>1</v>
      </c>
      <c r="DA163" s="276" t="s">
        <v>601</v>
      </c>
      <c r="DB163" s="190">
        <v>0.61954836440248673</v>
      </c>
      <c r="DC163" s="276" t="s">
        <v>601</v>
      </c>
      <c r="DD163" s="252"/>
    </row>
    <row r="164" spans="1:108" s="120" customFormat="1" ht="12.75" customHeight="1" x14ac:dyDescent="0.25">
      <c r="A164" s="124" t="s">
        <v>377</v>
      </c>
      <c r="B164" s="82">
        <v>196.64544919227822</v>
      </c>
      <c r="C164" s="276" t="s">
        <v>601</v>
      </c>
      <c r="D164" s="82">
        <v>56.355858297677955</v>
      </c>
      <c r="E164" s="276" t="s">
        <v>601</v>
      </c>
      <c r="F164" s="82">
        <v>748.99258242293615</v>
      </c>
      <c r="G164" s="276" t="s">
        <v>601</v>
      </c>
      <c r="H164" s="82">
        <v>36.080094501946</v>
      </c>
      <c r="I164" s="276" t="s">
        <v>601</v>
      </c>
      <c r="J164" s="82">
        <v>139.33173900749904</v>
      </c>
      <c r="K164" s="276" t="s">
        <v>601</v>
      </c>
      <c r="L164" s="82">
        <v>155.55250861241103</v>
      </c>
      <c r="M164" s="276" t="s">
        <v>601</v>
      </c>
      <c r="N164" s="82">
        <v>87.574798119000945</v>
      </c>
      <c r="O164" s="276" t="s">
        <v>601</v>
      </c>
      <c r="P164" s="82">
        <v>28.228764370558018</v>
      </c>
      <c r="Q164" s="276" t="s">
        <v>601</v>
      </c>
      <c r="R164" s="82">
        <v>338.99547888119042</v>
      </c>
      <c r="S164" s="276" t="s">
        <v>601</v>
      </c>
      <c r="T164" s="82">
        <v>115.30132899165524</v>
      </c>
      <c r="U164" s="276" t="s">
        <v>601</v>
      </c>
      <c r="V164" s="82">
        <v>16.756141370156001</v>
      </c>
      <c r="W164" s="276" t="s">
        <v>601</v>
      </c>
      <c r="X164" s="82">
        <v>237.82574231855952</v>
      </c>
      <c r="Y164" s="276" t="s">
        <v>601</v>
      </c>
      <c r="Z164" s="82">
        <v>96.690300014351934</v>
      </c>
      <c r="AA164" s="276" t="s">
        <v>601</v>
      </c>
      <c r="AB164" s="82">
        <v>97.626733116265157</v>
      </c>
      <c r="AC164" s="276" t="s">
        <v>601</v>
      </c>
      <c r="AD164" s="82">
        <v>215.65459414469444</v>
      </c>
      <c r="AE164" s="276" t="s">
        <v>601</v>
      </c>
      <c r="AF164" s="82">
        <v>2567.6121133610864</v>
      </c>
      <c r="AG164" s="276" t="s">
        <v>601</v>
      </c>
      <c r="AH164" s="82">
        <v>1723.4484145329939</v>
      </c>
      <c r="AI164" s="276" t="s">
        <v>601</v>
      </c>
      <c r="AJ164" s="251"/>
      <c r="AK164" s="124" t="s">
        <v>377</v>
      </c>
      <c r="AL164" s="190">
        <v>9.2014932014412576E-3</v>
      </c>
      <c r="AM164" s="268" t="s">
        <v>601</v>
      </c>
      <c r="AN164" s="190">
        <v>-0.13264928120625685</v>
      </c>
      <c r="AO164" s="268" t="s">
        <v>601</v>
      </c>
      <c r="AP164" s="190">
        <v>-5.0470921991107032E-2</v>
      </c>
      <c r="AQ164" s="276" t="s">
        <v>601</v>
      </c>
      <c r="AR164" s="190">
        <v>-0.35108303682964492</v>
      </c>
      <c r="AS164" s="268" t="s">
        <v>601</v>
      </c>
      <c r="AT164" s="190">
        <v>-0.28232622726088286</v>
      </c>
      <c r="AU164" s="268" t="s">
        <v>601</v>
      </c>
      <c r="AV164" s="190">
        <v>1.8191748368023619E-2</v>
      </c>
      <c r="AW164" s="276" t="s">
        <v>601</v>
      </c>
      <c r="AX164" s="190">
        <v>0.47080010146460327</v>
      </c>
      <c r="AY164" s="268" t="s">
        <v>601</v>
      </c>
      <c r="AZ164" s="190">
        <v>0.24998467982102768</v>
      </c>
      <c r="BA164" s="268" t="s">
        <v>601</v>
      </c>
      <c r="BB164" s="190">
        <v>0.16841899512922165</v>
      </c>
      <c r="BC164" s="276" t="s">
        <v>601</v>
      </c>
      <c r="BD164" s="190">
        <v>0.23296602166180413</v>
      </c>
      <c r="BE164" s="268" t="s">
        <v>601</v>
      </c>
      <c r="BF164" s="190">
        <v>-4.1336650032612332E-2</v>
      </c>
      <c r="BG164" s="268" t="s">
        <v>601</v>
      </c>
      <c r="BH164" s="190">
        <v>0.13994744987411489</v>
      </c>
      <c r="BI164" s="276" t="s">
        <v>601</v>
      </c>
      <c r="BJ164" s="190">
        <v>0.12927057261121688</v>
      </c>
      <c r="BK164" s="268" t="s">
        <v>601</v>
      </c>
      <c r="BL164" s="190">
        <v>0.22162729245310953</v>
      </c>
      <c r="BM164" s="268" t="s">
        <v>601</v>
      </c>
      <c r="BN164" s="190">
        <v>0.11954624255374302</v>
      </c>
      <c r="BO164" s="276" t="s">
        <v>601</v>
      </c>
      <c r="BP164" s="190">
        <v>2.6555002677687511E-2</v>
      </c>
      <c r="BQ164" s="268" t="s">
        <v>601</v>
      </c>
      <c r="BR164" s="190">
        <v>-1.2476336056351012E-2</v>
      </c>
      <c r="BS164" s="276" t="s">
        <v>601</v>
      </c>
      <c r="BT164" s="136"/>
      <c r="BU164" s="124" t="s">
        <v>377</v>
      </c>
      <c r="BV164" s="190">
        <v>7.6586898842311124E-2</v>
      </c>
      <c r="BW164" s="276" t="s">
        <v>601</v>
      </c>
      <c r="BX164" s="190">
        <v>2.1948742960207622E-2</v>
      </c>
      <c r="BY164" s="276" t="s">
        <v>601</v>
      </c>
      <c r="BZ164" s="190">
        <v>0.29170783956244889</v>
      </c>
      <c r="CA164" s="276" t="s">
        <v>601</v>
      </c>
      <c r="CB164" s="190">
        <v>1.4052003538305482E-2</v>
      </c>
      <c r="CC164" s="276" t="s">
        <v>601</v>
      </c>
      <c r="CD164" s="190">
        <v>5.4265104250933505E-2</v>
      </c>
      <c r="CE164" s="276" t="s">
        <v>601</v>
      </c>
      <c r="CF164" s="190">
        <v>6.0582557545574053E-2</v>
      </c>
      <c r="CG164" s="276" t="s">
        <v>601</v>
      </c>
      <c r="CH164" s="190">
        <v>3.4107487522467998E-2</v>
      </c>
      <c r="CI164" s="276" t="s">
        <v>601</v>
      </c>
      <c r="CJ164" s="190">
        <v>1.0994170117699617E-2</v>
      </c>
      <c r="CK164" s="276" t="s">
        <v>601</v>
      </c>
      <c r="CL164" s="190">
        <v>0.13202752749029312</v>
      </c>
      <c r="CM164" s="276" t="s">
        <v>601</v>
      </c>
      <c r="CN164" s="190">
        <v>4.4906054303008452E-2</v>
      </c>
      <c r="CO164" s="276" t="s">
        <v>601</v>
      </c>
      <c r="CP164" s="190">
        <v>6.5259628909530559E-3</v>
      </c>
      <c r="CQ164" s="276" t="s">
        <v>601</v>
      </c>
      <c r="CR164" s="190">
        <v>9.2625261066882111E-2</v>
      </c>
      <c r="CS164" s="276" t="s">
        <v>601</v>
      </c>
      <c r="CT164" s="190">
        <v>3.7657674035421668E-2</v>
      </c>
      <c r="CU164" s="276" t="s">
        <v>601</v>
      </c>
      <c r="CV164" s="190">
        <v>3.8022383758140418E-2</v>
      </c>
      <c r="CW164" s="276" t="s">
        <v>601</v>
      </c>
      <c r="CX164" s="190">
        <v>8.3990332115389379E-2</v>
      </c>
      <c r="CY164" s="276" t="s">
        <v>601</v>
      </c>
      <c r="CZ164" s="190">
        <v>1</v>
      </c>
      <c r="DA164" s="276" t="s">
        <v>601</v>
      </c>
      <c r="DB164" s="190">
        <v>0.67122615817423636</v>
      </c>
      <c r="DC164" s="276" t="s">
        <v>601</v>
      </c>
      <c r="DD164" s="252"/>
    </row>
    <row r="165" spans="1:108" s="120" customFormat="1" ht="12.75" customHeight="1" x14ac:dyDescent="0.25">
      <c r="A165" s="124" t="s">
        <v>378</v>
      </c>
      <c r="B165" s="82">
        <v>210.73802400058153</v>
      </c>
      <c r="C165" s="276" t="s">
        <v>601</v>
      </c>
      <c r="D165" s="82">
        <v>56.085522672283922</v>
      </c>
      <c r="E165" s="276" t="s">
        <v>601</v>
      </c>
      <c r="F165" s="82">
        <v>355.06128434893031</v>
      </c>
      <c r="G165" s="276" t="s">
        <v>601</v>
      </c>
      <c r="H165" s="82">
        <v>27.405623390219983</v>
      </c>
      <c r="I165" s="276" t="s">
        <v>601</v>
      </c>
      <c r="J165" s="82">
        <v>105.20558691422499</v>
      </c>
      <c r="K165" s="276" t="s">
        <v>601</v>
      </c>
      <c r="L165" s="82">
        <v>72.597441699319049</v>
      </c>
      <c r="M165" s="276" t="s">
        <v>601</v>
      </c>
      <c r="N165" s="82">
        <v>75.553733385981872</v>
      </c>
      <c r="O165" s="276" t="s">
        <v>601</v>
      </c>
      <c r="P165" s="82">
        <v>19.415781476849993</v>
      </c>
      <c r="Q165" s="276" t="s">
        <v>601</v>
      </c>
      <c r="R165" s="82">
        <v>250.23307645530059</v>
      </c>
      <c r="S165" s="276" t="s">
        <v>601</v>
      </c>
      <c r="T165" s="82">
        <v>102.48625679781824</v>
      </c>
      <c r="U165" s="276" t="s">
        <v>601</v>
      </c>
      <c r="V165" s="82">
        <v>47.916697781567777</v>
      </c>
      <c r="W165" s="276" t="s">
        <v>601</v>
      </c>
      <c r="X165" s="82">
        <v>186.98268571582977</v>
      </c>
      <c r="Y165" s="276" t="s">
        <v>601</v>
      </c>
      <c r="Z165" s="82">
        <v>168.74121667733974</v>
      </c>
      <c r="AA165" s="276" t="s">
        <v>601</v>
      </c>
      <c r="AB165" s="82">
        <v>131.2961933901185</v>
      </c>
      <c r="AC165" s="276" t="s">
        <v>601</v>
      </c>
      <c r="AD165" s="82">
        <v>189.96991529610037</v>
      </c>
      <c r="AE165" s="276" t="s">
        <v>601</v>
      </c>
      <c r="AF165" s="82">
        <v>1999.6890400024713</v>
      </c>
      <c r="AG165" s="276" t="s">
        <v>601</v>
      </c>
      <c r="AH165" s="82">
        <v>1125.4746694766222</v>
      </c>
      <c r="AI165" s="276" t="s">
        <v>601</v>
      </c>
      <c r="AJ165" s="251"/>
      <c r="AK165" s="124" t="s">
        <v>378</v>
      </c>
      <c r="AL165" s="190">
        <v>0.10044766981690278</v>
      </c>
      <c r="AM165" s="268" t="s">
        <v>601</v>
      </c>
      <c r="AN165" s="190">
        <v>0.19458740413293074</v>
      </c>
      <c r="AO165" s="268" t="s">
        <v>601</v>
      </c>
      <c r="AP165" s="190">
        <v>3.6990054421548457E-4</v>
      </c>
      <c r="AQ165" s="276" t="s">
        <v>601</v>
      </c>
      <c r="AR165" s="190">
        <v>-0.27613355162201669</v>
      </c>
      <c r="AS165" s="268" t="s">
        <v>601</v>
      </c>
      <c r="AT165" s="190">
        <v>0.1737860497449264</v>
      </c>
      <c r="AU165" s="268" t="s">
        <v>601</v>
      </c>
      <c r="AV165" s="190">
        <v>8.5019312584009743E-2</v>
      </c>
      <c r="AW165" s="276" t="s">
        <v>601</v>
      </c>
      <c r="AX165" s="190">
        <v>-0.20700660530194925</v>
      </c>
      <c r="AY165" s="268" t="s">
        <v>601</v>
      </c>
      <c r="AZ165" s="190">
        <v>-8.4807725249202992E-4</v>
      </c>
      <c r="BA165" s="268" t="s">
        <v>601</v>
      </c>
      <c r="BB165" s="190">
        <v>5.0659361371003797E-3</v>
      </c>
      <c r="BC165" s="276" t="s">
        <v>601</v>
      </c>
      <c r="BD165" s="190">
        <v>0.39746226031334198</v>
      </c>
      <c r="BE165" s="268" t="s">
        <v>601</v>
      </c>
      <c r="BF165" s="190">
        <v>3.934472591417193E-2</v>
      </c>
      <c r="BG165" s="268" t="s">
        <v>601</v>
      </c>
      <c r="BH165" s="190">
        <v>-4.6841914296104736E-2</v>
      </c>
      <c r="BI165" s="276" t="s">
        <v>601</v>
      </c>
      <c r="BJ165" s="190">
        <v>0.58258668276925962</v>
      </c>
      <c r="BK165" s="268" t="s">
        <v>601</v>
      </c>
      <c r="BL165" s="190">
        <v>0.41606128785748542</v>
      </c>
      <c r="BM165" s="268" t="s">
        <v>601</v>
      </c>
      <c r="BN165" s="190">
        <v>-9.7622691493158831E-2</v>
      </c>
      <c r="BO165" s="276" t="s">
        <v>601</v>
      </c>
      <c r="BP165" s="190">
        <v>6.5400076047097855E-2</v>
      </c>
      <c r="BQ165" s="268" t="s">
        <v>601</v>
      </c>
      <c r="BR165" s="190">
        <v>2.8611956098361535E-2</v>
      </c>
      <c r="BS165" s="276" t="s">
        <v>601</v>
      </c>
      <c r="BT165" s="136"/>
      <c r="BU165" s="124" t="s">
        <v>378</v>
      </c>
      <c r="BV165" s="190">
        <v>0.10538539732173613</v>
      </c>
      <c r="BW165" s="276" t="s">
        <v>601</v>
      </c>
      <c r="BX165" s="190">
        <v>2.8047122102651825E-2</v>
      </c>
      <c r="BY165" s="276" t="s">
        <v>601</v>
      </c>
      <c r="BZ165" s="190">
        <v>0.1775582489307895</v>
      </c>
      <c r="CA165" s="276" t="s">
        <v>601</v>
      </c>
      <c r="CB165" s="190">
        <v>1.3704942539559107E-2</v>
      </c>
      <c r="CC165" s="276" t="s">
        <v>601</v>
      </c>
      <c r="CD165" s="190">
        <v>5.261097341119346E-2</v>
      </c>
      <c r="CE165" s="276" t="s">
        <v>601</v>
      </c>
      <c r="CF165" s="190">
        <v>3.63043654523552E-2</v>
      </c>
      <c r="CG165" s="276" t="s">
        <v>601</v>
      </c>
      <c r="CH165" s="190">
        <v>3.7782741153538801E-2</v>
      </c>
      <c r="CI165" s="276" t="s">
        <v>601</v>
      </c>
      <c r="CJ165" s="190">
        <v>9.7094003559803476E-3</v>
      </c>
      <c r="CK165" s="276" t="s">
        <v>601</v>
      </c>
      <c r="CL165" s="190">
        <v>0.12513599437190062</v>
      </c>
      <c r="CM165" s="276" t="s">
        <v>601</v>
      </c>
      <c r="CN165" s="190">
        <v>5.125109691939482E-2</v>
      </c>
      <c r="CO165" s="276" t="s">
        <v>601</v>
      </c>
      <c r="CP165" s="190">
        <v>2.3962074514099731E-2</v>
      </c>
      <c r="CQ165" s="276" t="s">
        <v>601</v>
      </c>
      <c r="CR165" s="190">
        <v>9.350588115220089E-2</v>
      </c>
      <c r="CS165" s="276" t="s">
        <v>601</v>
      </c>
      <c r="CT165" s="190">
        <v>8.4383728320644891E-2</v>
      </c>
      <c r="CU165" s="276" t="s">
        <v>601</v>
      </c>
      <c r="CV165" s="190">
        <v>6.565830524827812E-2</v>
      </c>
      <c r="CW165" s="276" t="s">
        <v>601</v>
      </c>
      <c r="CX165" s="190">
        <v>9.4999728205674219E-2</v>
      </c>
      <c r="CY165" s="276" t="s">
        <v>601</v>
      </c>
      <c r="CZ165" s="190">
        <v>1</v>
      </c>
      <c r="DA165" s="276" t="s">
        <v>601</v>
      </c>
      <c r="DB165" s="190">
        <v>0.56282484274416555</v>
      </c>
      <c r="DC165" s="276" t="s">
        <v>601</v>
      </c>
      <c r="DD165" s="252"/>
    </row>
    <row r="166" spans="1:108" s="120" customFormat="1" ht="12.75" customHeight="1" x14ac:dyDescent="0.25">
      <c r="A166" s="124" t="s">
        <v>379</v>
      </c>
      <c r="B166" s="82">
        <v>123.62851000533617</v>
      </c>
      <c r="C166" s="276" t="s">
        <v>601</v>
      </c>
      <c r="D166" s="82">
        <v>32.356241074619945</v>
      </c>
      <c r="E166" s="276" t="s">
        <v>601</v>
      </c>
      <c r="F166" s="82">
        <v>296.79673771286758</v>
      </c>
      <c r="G166" s="276" t="s">
        <v>601</v>
      </c>
      <c r="H166" s="82">
        <v>21.053990478334004</v>
      </c>
      <c r="I166" s="276" t="s">
        <v>601</v>
      </c>
      <c r="J166" s="82">
        <v>83.745352656061812</v>
      </c>
      <c r="K166" s="276" t="s">
        <v>601</v>
      </c>
      <c r="L166" s="82">
        <v>64.506250636581242</v>
      </c>
      <c r="M166" s="276" t="s">
        <v>601</v>
      </c>
      <c r="N166" s="82">
        <v>76.155042465428437</v>
      </c>
      <c r="O166" s="276" t="s">
        <v>601</v>
      </c>
      <c r="P166" s="82">
        <v>9.7123859871229818</v>
      </c>
      <c r="Q166" s="276" t="s">
        <v>601</v>
      </c>
      <c r="R166" s="82">
        <v>159.9408725125202</v>
      </c>
      <c r="S166" s="276" t="s">
        <v>601</v>
      </c>
      <c r="T166" s="82">
        <v>35.503159470048992</v>
      </c>
      <c r="U166" s="276" t="s">
        <v>601</v>
      </c>
      <c r="V166" s="82">
        <v>51.818092138225161</v>
      </c>
      <c r="W166" s="276" t="s">
        <v>601</v>
      </c>
      <c r="X166" s="82">
        <v>172.86552704541441</v>
      </c>
      <c r="Y166" s="276" t="s">
        <v>601</v>
      </c>
      <c r="Z166" s="82">
        <v>87.143605979910845</v>
      </c>
      <c r="AA166" s="276" t="s">
        <v>601</v>
      </c>
      <c r="AB166" s="82">
        <v>108.98594049235075</v>
      </c>
      <c r="AC166" s="276" t="s">
        <v>601</v>
      </c>
      <c r="AD166" s="82">
        <v>172.8200413442359</v>
      </c>
      <c r="AE166" s="276" t="s">
        <v>601</v>
      </c>
      <c r="AF166" s="82">
        <v>1497.0317499990445</v>
      </c>
      <c r="AG166" s="276" t="s">
        <v>601</v>
      </c>
      <c r="AH166" s="82">
        <v>837.1290070634152</v>
      </c>
      <c r="AI166" s="276" t="s">
        <v>601</v>
      </c>
      <c r="AJ166" s="251"/>
      <c r="AK166" s="124" t="s">
        <v>379</v>
      </c>
      <c r="AL166" s="190">
        <v>-0.1180442041570624</v>
      </c>
      <c r="AM166" s="268" t="s">
        <v>601</v>
      </c>
      <c r="AN166" s="190">
        <v>0.36007775304075396</v>
      </c>
      <c r="AO166" s="268" t="s">
        <v>601</v>
      </c>
      <c r="AP166" s="190">
        <v>-0.25353944762832592</v>
      </c>
      <c r="AQ166" s="276" t="s">
        <v>601</v>
      </c>
      <c r="AR166" s="190">
        <v>-7.7033174905030588E-2</v>
      </c>
      <c r="AS166" s="268" t="s">
        <v>601</v>
      </c>
      <c r="AT166" s="190">
        <v>0.1203551748127496</v>
      </c>
      <c r="AU166" s="268" t="s">
        <v>601</v>
      </c>
      <c r="AV166" s="190">
        <v>0.41428336448248282</v>
      </c>
      <c r="AW166" s="276" t="s">
        <v>601</v>
      </c>
      <c r="AX166" s="190">
        <v>-2.6377416038850021E-2</v>
      </c>
      <c r="AY166" s="268" t="s">
        <v>601</v>
      </c>
      <c r="AZ166" s="190">
        <v>-0.66060985673247241</v>
      </c>
      <c r="BA166" s="268" t="s">
        <v>601</v>
      </c>
      <c r="BB166" s="190">
        <v>-0.12207538058330358</v>
      </c>
      <c r="BC166" s="276" t="s">
        <v>601</v>
      </c>
      <c r="BD166" s="190">
        <v>-3.0863027903381579E-2</v>
      </c>
      <c r="BE166" s="268" t="s">
        <v>601</v>
      </c>
      <c r="BF166" s="190">
        <v>1.1537817171939619</v>
      </c>
      <c r="BG166" s="268" t="s">
        <v>601</v>
      </c>
      <c r="BH166" s="190">
        <v>-2.890228469853473E-2</v>
      </c>
      <c r="BI166" s="276" t="s">
        <v>601</v>
      </c>
      <c r="BJ166" s="190">
        <v>0.169173332556525</v>
      </c>
      <c r="BK166" s="268" t="s">
        <v>601</v>
      </c>
      <c r="BL166" s="190">
        <v>0.25127425044551588</v>
      </c>
      <c r="BM166" s="268" t="s">
        <v>601</v>
      </c>
      <c r="BN166" s="190">
        <v>2.3803838469705463E-2</v>
      </c>
      <c r="BO166" s="276" t="s">
        <v>601</v>
      </c>
      <c r="BP166" s="190">
        <v>-4.2143131426816915E-2</v>
      </c>
      <c r="BQ166" s="268" t="s">
        <v>601</v>
      </c>
      <c r="BR166" s="190">
        <v>-0.11163843074095381</v>
      </c>
      <c r="BS166" s="276" t="s">
        <v>601</v>
      </c>
      <c r="BT166" s="136"/>
      <c r="BU166" s="124" t="s">
        <v>379</v>
      </c>
      <c r="BV166" s="190">
        <v>8.2582423522690865E-2</v>
      </c>
      <c r="BW166" s="276" t="s">
        <v>601</v>
      </c>
      <c r="BX166" s="190">
        <v>2.1613597089467605E-2</v>
      </c>
      <c r="BY166" s="276" t="s">
        <v>601</v>
      </c>
      <c r="BZ166" s="190">
        <v>0.19825680899089618</v>
      </c>
      <c r="CA166" s="276" t="s">
        <v>601</v>
      </c>
      <c r="CB166" s="190">
        <v>1.4063823615195498E-2</v>
      </c>
      <c r="CC166" s="276" t="s">
        <v>601</v>
      </c>
      <c r="CD166" s="190">
        <v>5.5940932886770947E-2</v>
      </c>
      <c r="CE166" s="276" t="s">
        <v>601</v>
      </c>
      <c r="CF166" s="190">
        <v>4.3089433899195805E-2</v>
      </c>
      <c r="CG166" s="276" t="s">
        <v>601</v>
      </c>
      <c r="CH166" s="190">
        <v>5.0870692933183977E-2</v>
      </c>
      <c r="CI166" s="276" t="s">
        <v>601</v>
      </c>
      <c r="CJ166" s="190">
        <v>6.4877621915027392E-3</v>
      </c>
      <c r="CK166" s="276" t="s">
        <v>601</v>
      </c>
      <c r="CL166" s="190">
        <v>0.10683866425185858</v>
      </c>
      <c r="CM166" s="276" t="s">
        <v>601</v>
      </c>
      <c r="CN166" s="190">
        <v>2.371570240248522E-2</v>
      </c>
      <c r="CO166" s="276" t="s">
        <v>601</v>
      </c>
      <c r="CP166" s="190">
        <v>3.4613889877925595E-2</v>
      </c>
      <c r="CQ166" s="276" t="s">
        <v>601</v>
      </c>
      <c r="CR166" s="190">
        <v>0.11547218490558049</v>
      </c>
      <c r="CS166" s="276" t="s">
        <v>601</v>
      </c>
      <c r="CT166" s="190">
        <v>5.821092704277412E-2</v>
      </c>
      <c r="CU166" s="276" t="s">
        <v>601</v>
      </c>
      <c r="CV166" s="190">
        <v>7.2801355410411508E-2</v>
      </c>
      <c r="CW166" s="276" t="s">
        <v>601</v>
      </c>
      <c r="CX166" s="190">
        <v>0.1154418009800702</v>
      </c>
      <c r="CY166" s="276" t="s">
        <v>601</v>
      </c>
      <c r="CZ166" s="190">
        <v>1</v>
      </c>
      <c r="DA166" s="276" t="s">
        <v>601</v>
      </c>
      <c r="DB166" s="190">
        <v>0.55919255357406383</v>
      </c>
      <c r="DC166" s="276" t="s">
        <v>601</v>
      </c>
      <c r="DD166" s="252"/>
    </row>
    <row r="167" spans="1:108" s="120" customFormat="1" ht="12.75" customHeight="1" x14ac:dyDescent="0.25">
      <c r="A167" s="124" t="s">
        <v>380</v>
      </c>
      <c r="B167" s="82">
        <v>77.707071015500148</v>
      </c>
      <c r="C167" s="276" t="s">
        <v>601</v>
      </c>
      <c r="D167" s="82">
        <v>20.275666012412991</v>
      </c>
      <c r="E167" s="276" t="s">
        <v>601</v>
      </c>
      <c r="F167" s="82">
        <v>219.49498421434549</v>
      </c>
      <c r="G167" s="276" t="s">
        <v>601</v>
      </c>
      <c r="H167" s="82">
        <v>10.282312501151008</v>
      </c>
      <c r="I167" s="276" t="s">
        <v>601</v>
      </c>
      <c r="J167" s="82">
        <v>71.346852348127115</v>
      </c>
      <c r="K167" s="276" t="s">
        <v>601</v>
      </c>
      <c r="L167" s="82">
        <v>22.718551994373993</v>
      </c>
      <c r="M167" s="276" t="s">
        <v>601</v>
      </c>
      <c r="N167" s="82">
        <v>31.27710351300199</v>
      </c>
      <c r="O167" s="276" t="s">
        <v>601</v>
      </c>
      <c r="P167" s="82">
        <v>7.3255988260299976</v>
      </c>
      <c r="Q167" s="276" t="s">
        <v>604</v>
      </c>
      <c r="R167" s="82">
        <v>92.524441591191831</v>
      </c>
      <c r="S167" s="276" t="s">
        <v>601</v>
      </c>
      <c r="T167" s="82">
        <v>23.832869805700014</v>
      </c>
      <c r="U167" s="276" t="s">
        <v>601</v>
      </c>
      <c r="V167" s="82">
        <v>25.780848954792319</v>
      </c>
      <c r="W167" s="276" t="s">
        <v>601</v>
      </c>
      <c r="X167" s="82">
        <v>139.28786639953694</v>
      </c>
      <c r="Y167" s="276" t="s">
        <v>601</v>
      </c>
      <c r="Z167" s="82">
        <v>56.997398814220148</v>
      </c>
      <c r="AA167" s="276" t="s">
        <v>601</v>
      </c>
      <c r="AB167" s="82">
        <v>69.070673590835099</v>
      </c>
      <c r="AC167" s="276" t="s">
        <v>601</v>
      </c>
      <c r="AD167" s="82">
        <v>113.53985045538933</v>
      </c>
      <c r="AE167" s="276" t="s">
        <v>601</v>
      </c>
      <c r="AF167" s="82">
        <v>981.46209003659226</v>
      </c>
      <c r="AG167" s="276" t="s">
        <v>601</v>
      </c>
      <c r="AH167" s="82">
        <v>535.34467068895356</v>
      </c>
      <c r="AI167" s="276" t="s">
        <v>601</v>
      </c>
      <c r="AJ167" s="251"/>
      <c r="AK167" s="124" t="s">
        <v>380</v>
      </c>
      <c r="AL167" s="190">
        <v>-0.16354656982415139</v>
      </c>
      <c r="AM167" s="268" t="s">
        <v>601</v>
      </c>
      <c r="AN167" s="190">
        <v>5.9585221215034734E-2</v>
      </c>
      <c r="AO167" s="268" t="s">
        <v>601</v>
      </c>
      <c r="AP167" s="190">
        <v>-8.2132081949297664E-2</v>
      </c>
      <c r="AQ167" s="276" t="s">
        <v>601</v>
      </c>
      <c r="AR167" s="190">
        <v>-0.39586293333702893</v>
      </c>
      <c r="AS167" s="268" t="s">
        <v>601</v>
      </c>
      <c r="AT167" s="190">
        <v>-1.847332467854379E-2</v>
      </c>
      <c r="AU167" s="268" t="s">
        <v>601</v>
      </c>
      <c r="AV167" s="190">
        <v>-0.12670563733917983</v>
      </c>
      <c r="AW167" s="276" t="s">
        <v>601</v>
      </c>
      <c r="AX167" s="190">
        <v>-0.17583124156632024</v>
      </c>
      <c r="AY167" s="268" t="s">
        <v>601</v>
      </c>
      <c r="AZ167" s="190">
        <v>0.41532631379565599</v>
      </c>
      <c r="BA167" s="268" t="s">
        <v>604</v>
      </c>
      <c r="BB167" s="190">
        <v>-1.0105988116919207E-2</v>
      </c>
      <c r="BC167" s="276" t="s">
        <v>601</v>
      </c>
      <c r="BD167" s="190">
        <v>0.18515950961580563</v>
      </c>
      <c r="BE167" s="268" t="s">
        <v>601</v>
      </c>
      <c r="BF167" s="190">
        <v>1.0996787923163747</v>
      </c>
      <c r="BG167" s="268" t="s">
        <v>601</v>
      </c>
      <c r="BH167" s="190">
        <v>-9.6703156042155292E-2</v>
      </c>
      <c r="BI167" s="276" t="s">
        <v>601</v>
      </c>
      <c r="BJ167" s="190">
        <v>0.18221165140965856</v>
      </c>
      <c r="BK167" s="268" t="s">
        <v>601</v>
      </c>
      <c r="BL167" s="190">
        <v>0.21171795442604702</v>
      </c>
      <c r="BM167" s="268" t="s">
        <v>601</v>
      </c>
      <c r="BN167" s="190">
        <v>-9.9261347391779164E-3</v>
      </c>
      <c r="BO167" s="276" t="s">
        <v>601</v>
      </c>
      <c r="BP167" s="190">
        <v>-2.822765108457137E-2</v>
      </c>
      <c r="BQ167" s="268" t="s">
        <v>601</v>
      </c>
      <c r="BR167" s="190">
        <v>-7.9048502023982281E-2</v>
      </c>
      <c r="BS167" s="276" t="s">
        <v>601</v>
      </c>
      <c r="BT167" s="136"/>
      <c r="BU167" s="124" t="s">
        <v>380</v>
      </c>
      <c r="BV167" s="190">
        <v>7.917480644881858E-2</v>
      </c>
      <c r="BW167" s="276" t="s">
        <v>601</v>
      </c>
      <c r="BX167" s="190">
        <v>2.0658633907762087E-2</v>
      </c>
      <c r="BY167" s="276" t="s">
        <v>601</v>
      </c>
      <c r="BZ167" s="190">
        <v>0.2236408175543102</v>
      </c>
      <c r="CA167" s="276" t="s">
        <v>601</v>
      </c>
      <c r="CB167" s="190">
        <v>1.0476525385476323E-2</v>
      </c>
      <c r="CC167" s="276" t="s">
        <v>601</v>
      </c>
      <c r="CD167" s="190">
        <v>7.2694455621273218E-2</v>
      </c>
      <c r="CE167" s="276" t="s">
        <v>601</v>
      </c>
      <c r="CF167" s="190">
        <v>2.3147661254574761E-2</v>
      </c>
      <c r="CG167" s="276" t="s">
        <v>601</v>
      </c>
      <c r="CH167" s="190">
        <v>3.1867867165236992E-2</v>
      </c>
      <c r="CI167" s="276" t="s">
        <v>601</v>
      </c>
      <c r="CJ167" s="190">
        <v>7.4639651397608994E-3</v>
      </c>
      <c r="CK167" s="276" t="s">
        <v>604</v>
      </c>
      <c r="CL167" s="190">
        <v>9.4272048335297606E-2</v>
      </c>
      <c r="CM167" s="276" t="s">
        <v>601</v>
      </c>
      <c r="CN167" s="190">
        <v>2.4283026362038541E-2</v>
      </c>
      <c r="CO167" s="276" t="s">
        <v>601</v>
      </c>
      <c r="CP167" s="190">
        <v>2.6267799048490116E-2</v>
      </c>
      <c r="CQ167" s="276" t="s">
        <v>601</v>
      </c>
      <c r="CR167" s="190">
        <v>0.14191874328466808</v>
      </c>
      <c r="CS167" s="276" t="s">
        <v>601</v>
      </c>
      <c r="CT167" s="190">
        <v>5.807396881941216E-2</v>
      </c>
      <c r="CU167" s="276" t="s">
        <v>601</v>
      </c>
      <c r="CV167" s="190">
        <v>7.037528427436246E-2</v>
      </c>
      <c r="CW167" s="276" t="s">
        <v>601</v>
      </c>
      <c r="CX167" s="190">
        <v>0.11568439739853444</v>
      </c>
      <c r="CY167" s="276" t="s">
        <v>601</v>
      </c>
      <c r="CZ167" s="190">
        <v>1</v>
      </c>
      <c r="DA167" s="276" t="s">
        <v>601</v>
      </c>
      <c r="DB167" s="190">
        <v>0.54545629028727338</v>
      </c>
      <c r="DC167" s="276" t="s">
        <v>601</v>
      </c>
      <c r="DD167" s="252"/>
    </row>
    <row r="168" spans="1:108" s="120" customFormat="1" ht="12.75" customHeight="1" x14ac:dyDescent="0.25">
      <c r="A168" s="184" t="s">
        <v>381</v>
      </c>
      <c r="B168" s="186">
        <v>50.519805580599254</v>
      </c>
      <c r="C168" s="278" t="s">
        <v>601</v>
      </c>
      <c r="D168" s="186">
        <v>16.500374249953293</v>
      </c>
      <c r="E168" s="278" t="s">
        <v>601</v>
      </c>
      <c r="F168" s="186">
        <v>176.36423360410907</v>
      </c>
      <c r="G168" s="278" t="s">
        <v>601</v>
      </c>
      <c r="H168" s="186">
        <v>11.007804048613803</v>
      </c>
      <c r="I168" s="278" t="s">
        <v>601</v>
      </c>
      <c r="J168" s="186">
        <v>82.657318092680626</v>
      </c>
      <c r="K168" s="278" t="s">
        <v>601</v>
      </c>
      <c r="L168" s="186">
        <v>19.574000177508012</v>
      </c>
      <c r="M168" s="278" t="s">
        <v>601</v>
      </c>
      <c r="N168" s="186">
        <v>25.544051765563022</v>
      </c>
      <c r="O168" s="278" t="s">
        <v>601</v>
      </c>
      <c r="P168" s="186">
        <v>12.095881898447994</v>
      </c>
      <c r="Q168" s="278" t="s">
        <v>601</v>
      </c>
      <c r="R168" s="186">
        <v>65.756519540755988</v>
      </c>
      <c r="S168" s="278" t="s">
        <v>601</v>
      </c>
      <c r="T168" s="186">
        <v>26.693557316165013</v>
      </c>
      <c r="U168" s="278" t="s">
        <v>601</v>
      </c>
      <c r="V168" s="186">
        <v>29.97874481888379</v>
      </c>
      <c r="W168" s="278" t="s">
        <v>601</v>
      </c>
      <c r="X168" s="186">
        <v>65.328533993586007</v>
      </c>
      <c r="Y168" s="278" t="s">
        <v>601</v>
      </c>
      <c r="Z168" s="186">
        <v>57.454973881017985</v>
      </c>
      <c r="AA168" s="278" t="s">
        <v>601</v>
      </c>
      <c r="AB168" s="186">
        <v>62.94909636938457</v>
      </c>
      <c r="AC168" s="278" t="s">
        <v>601</v>
      </c>
      <c r="AD168" s="186">
        <v>120.33988466327918</v>
      </c>
      <c r="AE168" s="278" t="s">
        <v>601</v>
      </c>
      <c r="AF168" s="186">
        <v>822.76478000055113</v>
      </c>
      <c r="AG168" s="278" t="s">
        <v>601</v>
      </c>
      <c r="AH168" s="186">
        <v>436.91630301116925</v>
      </c>
      <c r="AI168" s="278" t="s">
        <v>601</v>
      </c>
      <c r="AJ168" s="251"/>
      <c r="AK168" s="184" t="s">
        <v>381</v>
      </c>
      <c r="AL168" s="192">
        <v>-0.15601223171610934</v>
      </c>
      <c r="AM168" s="269" t="s">
        <v>601</v>
      </c>
      <c r="AN168" s="192">
        <v>0.1683931374411598</v>
      </c>
      <c r="AO168" s="269" t="s">
        <v>601</v>
      </c>
      <c r="AP168" s="192">
        <v>-0.37232608285977298</v>
      </c>
      <c r="AQ168" s="278" t="s">
        <v>601</v>
      </c>
      <c r="AR168" s="192">
        <v>6.9858587156065965E-2</v>
      </c>
      <c r="AS168" s="269" t="s">
        <v>601</v>
      </c>
      <c r="AT168" s="192">
        <v>-5.5959867845968625E-2</v>
      </c>
      <c r="AU168" s="269" t="s">
        <v>601</v>
      </c>
      <c r="AV168" s="192">
        <v>-6.9048046554929687E-2</v>
      </c>
      <c r="AW168" s="278" t="s">
        <v>601</v>
      </c>
      <c r="AX168" s="192">
        <v>-0.29240403281072558</v>
      </c>
      <c r="AY168" s="269" t="s">
        <v>601</v>
      </c>
      <c r="AZ168" s="192">
        <v>0.74705132730233403</v>
      </c>
      <c r="BA168" s="269" t="s">
        <v>601</v>
      </c>
      <c r="BB168" s="192">
        <v>-6.6398035957962898E-2</v>
      </c>
      <c r="BC168" s="278" t="s">
        <v>601</v>
      </c>
      <c r="BD168" s="192">
        <v>0.53237498058641797</v>
      </c>
      <c r="BE168" s="269" t="s">
        <v>601</v>
      </c>
      <c r="BF168" s="192">
        <v>0.36118656821536144</v>
      </c>
      <c r="BG168" s="269" t="s">
        <v>601</v>
      </c>
      <c r="BH168" s="192">
        <v>-0.37644134183107436</v>
      </c>
      <c r="BI168" s="278" t="s">
        <v>601</v>
      </c>
      <c r="BJ168" s="192">
        <v>0.18249171070507697</v>
      </c>
      <c r="BK168" s="269" t="s">
        <v>601</v>
      </c>
      <c r="BL168" s="192">
        <v>0.27723740209099978</v>
      </c>
      <c r="BM168" s="269" t="s">
        <v>601</v>
      </c>
      <c r="BN168" s="192">
        <v>-5.3142941981513037E-2</v>
      </c>
      <c r="BO168" s="278" t="s">
        <v>601</v>
      </c>
      <c r="BP168" s="192">
        <v>-0.13978861857312264</v>
      </c>
      <c r="BQ168" s="269" t="s">
        <v>601</v>
      </c>
      <c r="BR168" s="192">
        <v>-0.23358383480501166</v>
      </c>
      <c r="BS168" s="278" t="s">
        <v>601</v>
      </c>
      <c r="BT168" s="136"/>
      <c r="BU168" s="184" t="s">
        <v>381</v>
      </c>
      <c r="BV168" s="192">
        <v>6.1402489275933045E-2</v>
      </c>
      <c r="BW168" s="278" t="s">
        <v>601</v>
      </c>
      <c r="BX168" s="192">
        <v>2.0054789231428016E-2</v>
      </c>
      <c r="BY168" s="278" t="s">
        <v>601</v>
      </c>
      <c r="BZ168" s="192">
        <v>0.21435559456493863</v>
      </c>
      <c r="CA168" s="278" t="s">
        <v>601</v>
      </c>
      <c r="CB168" s="192">
        <v>1.3379041393345045E-2</v>
      </c>
      <c r="CC168" s="278" t="s">
        <v>601</v>
      </c>
      <c r="CD168" s="192">
        <v>0.100462878457954</v>
      </c>
      <c r="CE168" s="278" t="s">
        <v>601</v>
      </c>
      <c r="CF168" s="192">
        <v>2.3790517840949512E-2</v>
      </c>
      <c r="CG168" s="278" t="s">
        <v>601</v>
      </c>
      <c r="CH168" s="192">
        <v>3.1046603338497198E-2</v>
      </c>
      <c r="CI168" s="278" t="s">
        <v>601</v>
      </c>
      <c r="CJ168" s="192">
        <v>1.4701506666874937E-2</v>
      </c>
      <c r="CK168" s="278" t="s">
        <v>601</v>
      </c>
      <c r="CL168" s="192">
        <v>7.9921407842362846E-2</v>
      </c>
      <c r="CM168" s="278" t="s">
        <v>601</v>
      </c>
      <c r="CN168" s="192">
        <v>3.2443728712047121E-2</v>
      </c>
      <c r="CO168" s="278" t="s">
        <v>601</v>
      </c>
      <c r="CP168" s="192">
        <v>3.6436592265001559E-2</v>
      </c>
      <c r="CQ168" s="278" t="s">
        <v>601</v>
      </c>
      <c r="CR168" s="192">
        <v>7.9401228129310844E-2</v>
      </c>
      <c r="CS168" s="278" t="s">
        <v>601</v>
      </c>
      <c r="CT168" s="192">
        <v>6.9831591334013468E-2</v>
      </c>
      <c r="CU168" s="278" t="s">
        <v>601</v>
      </c>
      <c r="CV168" s="192">
        <v>7.6509225843797546E-2</v>
      </c>
      <c r="CW168" s="278" t="s">
        <v>601</v>
      </c>
      <c r="CX168" s="192">
        <v>0.14626280510354195</v>
      </c>
      <c r="CY168" s="278" t="s">
        <v>601</v>
      </c>
      <c r="CZ168" s="192">
        <v>1</v>
      </c>
      <c r="DA168" s="278" t="s">
        <v>601</v>
      </c>
      <c r="DB168" s="192">
        <v>0.53103428055206325</v>
      </c>
      <c r="DC168" s="278" t="s">
        <v>601</v>
      </c>
      <c r="DD168" s="252"/>
    </row>
    <row r="169" spans="1:108" s="120" customFormat="1" ht="12.75" customHeight="1" x14ac:dyDescent="0.25">
      <c r="A169" s="124" t="s">
        <v>387</v>
      </c>
      <c r="B169" s="82">
        <v>40.609343671738969</v>
      </c>
      <c r="C169" s="276" t="s">
        <v>601</v>
      </c>
      <c r="D169" s="82">
        <v>17.754291057964</v>
      </c>
      <c r="E169" s="276" t="s">
        <v>601</v>
      </c>
      <c r="F169" s="82">
        <v>179.82091167223686</v>
      </c>
      <c r="G169" s="276" t="s">
        <v>601</v>
      </c>
      <c r="H169" s="82">
        <v>8.8220222773390002</v>
      </c>
      <c r="I169" s="276" t="s">
        <v>604</v>
      </c>
      <c r="J169" s="82">
        <v>93.914526719578589</v>
      </c>
      <c r="K169" s="276" t="s">
        <v>601</v>
      </c>
      <c r="L169" s="82">
        <v>29.724625996626941</v>
      </c>
      <c r="M169" s="276" t="s">
        <v>601</v>
      </c>
      <c r="N169" s="82">
        <v>17.722220782941012</v>
      </c>
      <c r="O169" s="276" t="s">
        <v>601</v>
      </c>
      <c r="P169" s="82">
        <v>6.5152358151949992</v>
      </c>
      <c r="Q169" s="276" t="s">
        <v>604</v>
      </c>
      <c r="R169" s="82">
        <v>74.385365125143068</v>
      </c>
      <c r="S169" s="276" t="s">
        <v>601</v>
      </c>
      <c r="T169" s="82">
        <v>26.255991534696001</v>
      </c>
      <c r="U169" s="276" t="s">
        <v>601</v>
      </c>
      <c r="V169" s="82">
        <v>22.284981632334983</v>
      </c>
      <c r="W169" s="276" t="s">
        <v>601</v>
      </c>
      <c r="X169" s="82">
        <v>103.12491308324769</v>
      </c>
      <c r="Y169" s="276" t="s">
        <v>601</v>
      </c>
      <c r="Z169" s="82">
        <v>54.673257398241226</v>
      </c>
      <c r="AA169" s="276" t="s">
        <v>601</v>
      </c>
      <c r="AB169" s="82">
        <v>70.12066541549099</v>
      </c>
      <c r="AC169" s="276" t="s">
        <v>601</v>
      </c>
      <c r="AD169" s="82">
        <v>119.06965164690213</v>
      </c>
      <c r="AE169" s="276" t="s">
        <v>601</v>
      </c>
      <c r="AF169" s="82">
        <v>864.79800382968006</v>
      </c>
      <c r="AG169" s="276" t="s">
        <v>601</v>
      </c>
      <c r="AH169" s="82">
        <v>453.93128502622943</v>
      </c>
      <c r="AI169" s="276" t="s">
        <v>601</v>
      </c>
      <c r="AJ169" s="251"/>
      <c r="AK169" s="124" t="s">
        <v>387</v>
      </c>
      <c r="AL169" s="190">
        <v>-0.41203861467433112</v>
      </c>
      <c r="AM169" s="268" t="s">
        <v>601</v>
      </c>
      <c r="AN169" s="190">
        <v>5.6119444829347831E-3</v>
      </c>
      <c r="AO169" s="268" t="s">
        <v>601</v>
      </c>
      <c r="AP169" s="190">
        <v>-7.3316462888116773E-2</v>
      </c>
      <c r="AQ169" s="276" t="s">
        <v>601</v>
      </c>
      <c r="AR169" s="190">
        <v>2.098456566199463</v>
      </c>
      <c r="AS169" s="268" t="s">
        <v>604</v>
      </c>
      <c r="AT169" s="190">
        <v>0.13488753619094251</v>
      </c>
      <c r="AU169" s="268" t="s">
        <v>601</v>
      </c>
      <c r="AV169" s="190">
        <v>0.41851117278109684</v>
      </c>
      <c r="AW169" s="276" t="s">
        <v>601</v>
      </c>
      <c r="AX169" s="190">
        <v>-0.41998083939441688</v>
      </c>
      <c r="AY169" s="268" t="s">
        <v>601</v>
      </c>
      <c r="AZ169" s="190">
        <v>3.3819311461392498E-2</v>
      </c>
      <c r="BA169" s="268" t="s">
        <v>604</v>
      </c>
      <c r="BB169" s="190">
        <v>0.10345274596837073</v>
      </c>
      <c r="BC169" s="276" t="s">
        <v>601</v>
      </c>
      <c r="BD169" s="190">
        <v>-0.26486426125126172</v>
      </c>
      <c r="BE169" s="268" t="s">
        <v>601</v>
      </c>
      <c r="BF169" s="190">
        <v>0.5471671769182378</v>
      </c>
      <c r="BG169" s="268" t="s">
        <v>601</v>
      </c>
      <c r="BH169" s="190">
        <v>3.950483370384128E-2</v>
      </c>
      <c r="BI169" s="276" t="s">
        <v>601</v>
      </c>
      <c r="BJ169" s="190">
        <v>0.58247240409311307</v>
      </c>
      <c r="BK169" s="268" t="s">
        <v>601</v>
      </c>
      <c r="BL169" s="190">
        <v>0.10557368381884547</v>
      </c>
      <c r="BM169" s="268" t="s">
        <v>601</v>
      </c>
      <c r="BN169" s="190">
        <v>0.10947922010816336</v>
      </c>
      <c r="BO169" s="276" t="s">
        <v>601</v>
      </c>
      <c r="BP169" s="190">
        <v>2.1962404477428032E-2</v>
      </c>
      <c r="BQ169" s="268" t="s">
        <v>601</v>
      </c>
      <c r="BR169" s="190">
        <v>-5.9100874808825199E-2</v>
      </c>
      <c r="BS169" s="276" t="s">
        <v>601</v>
      </c>
      <c r="BT169" s="136"/>
      <c r="BU169" s="124" t="s">
        <v>387</v>
      </c>
      <c r="BV169" s="190">
        <v>4.6958183867104396E-2</v>
      </c>
      <c r="BW169" s="276" t="s">
        <v>601</v>
      </c>
      <c r="BX169" s="190">
        <v>2.0529986169418431E-2</v>
      </c>
      <c r="BY169" s="276" t="s">
        <v>601</v>
      </c>
      <c r="BZ169" s="190">
        <v>0.20793400409796989</v>
      </c>
      <c r="CA169" s="276" t="s">
        <v>601</v>
      </c>
      <c r="CB169" s="190">
        <v>1.0201251897288696E-2</v>
      </c>
      <c r="CC169" s="276" t="s">
        <v>604</v>
      </c>
      <c r="CD169" s="190">
        <v>0.10859706694937611</v>
      </c>
      <c r="CE169" s="276" t="s">
        <v>601</v>
      </c>
      <c r="CF169" s="190">
        <v>3.4371756022786956E-2</v>
      </c>
      <c r="CG169" s="276" t="s">
        <v>601</v>
      </c>
      <c r="CH169" s="190">
        <v>2.0492902047021099E-2</v>
      </c>
      <c r="CI169" s="276" t="s">
        <v>601</v>
      </c>
      <c r="CJ169" s="190">
        <v>7.5338238367143127E-3</v>
      </c>
      <c r="CK169" s="276" t="s">
        <v>604</v>
      </c>
      <c r="CL169" s="190">
        <v>8.6014728058730686E-2</v>
      </c>
      <c r="CM169" s="276" t="s">
        <v>601</v>
      </c>
      <c r="CN169" s="190">
        <v>3.0360837349790018E-2</v>
      </c>
      <c r="CO169" s="276" t="s">
        <v>601</v>
      </c>
      <c r="CP169" s="190">
        <v>2.5769002164260264E-2</v>
      </c>
      <c r="CQ169" s="276" t="s">
        <v>601</v>
      </c>
      <c r="CR169" s="190">
        <v>0.11924739953904646</v>
      </c>
      <c r="CS169" s="276" t="s">
        <v>601</v>
      </c>
      <c r="CT169" s="190">
        <v>6.3220841348066978E-2</v>
      </c>
      <c r="CU169" s="276" t="s">
        <v>601</v>
      </c>
      <c r="CV169" s="190">
        <v>8.1083287779305624E-2</v>
      </c>
      <c r="CW169" s="276" t="s">
        <v>601</v>
      </c>
      <c r="CX169" s="190">
        <v>0.13768492887311592</v>
      </c>
      <c r="CY169" s="276" t="s">
        <v>601</v>
      </c>
      <c r="CZ169" s="190">
        <v>1</v>
      </c>
      <c r="DA169" s="276" t="s">
        <v>601</v>
      </c>
      <c r="DB169" s="190">
        <v>0.52489862721240754</v>
      </c>
      <c r="DC169" s="276" t="s">
        <v>601</v>
      </c>
      <c r="DD169" s="252"/>
    </row>
    <row r="170" spans="1:108" s="120" customFormat="1" ht="12.75" customHeight="1" x14ac:dyDescent="0.25">
      <c r="A170" s="124" t="s">
        <v>388</v>
      </c>
      <c r="B170" s="82">
        <v>85.702688663482107</v>
      </c>
      <c r="C170" s="276" t="s">
        <v>601</v>
      </c>
      <c r="D170" s="82">
        <v>20.216131505254001</v>
      </c>
      <c r="E170" s="276" t="s">
        <v>601</v>
      </c>
      <c r="F170" s="82">
        <v>218.35248526990623</v>
      </c>
      <c r="G170" s="276" t="s">
        <v>601</v>
      </c>
      <c r="H170" s="82">
        <v>11.720515262931004</v>
      </c>
      <c r="I170" s="276" t="s">
        <v>601</v>
      </c>
      <c r="J170" s="82">
        <v>66.70881477451978</v>
      </c>
      <c r="K170" s="276" t="s">
        <v>601</v>
      </c>
      <c r="L170" s="82">
        <v>29.858149164272035</v>
      </c>
      <c r="M170" s="276" t="s">
        <v>601</v>
      </c>
      <c r="N170" s="82">
        <v>28.123100247863956</v>
      </c>
      <c r="O170" s="276" t="s">
        <v>601</v>
      </c>
      <c r="P170" s="82">
        <v>17.199940555508991</v>
      </c>
      <c r="Q170" s="276" t="s">
        <v>601</v>
      </c>
      <c r="R170" s="82">
        <v>97.806870649257291</v>
      </c>
      <c r="S170" s="276" t="s">
        <v>601</v>
      </c>
      <c r="T170" s="82">
        <v>21.738098697974049</v>
      </c>
      <c r="U170" s="276" t="s">
        <v>601</v>
      </c>
      <c r="V170" s="82">
        <v>19.129212692565378</v>
      </c>
      <c r="W170" s="276" t="s">
        <v>601</v>
      </c>
      <c r="X170" s="82">
        <v>124.01485839634913</v>
      </c>
      <c r="Y170" s="276" t="s">
        <v>601</v>
      </c>
      <c r="Z170" s="82">
        <v>44.028365249351026</v>
      </c>
      <c r="AA170" s="276" t="s">
        <v>601</v>
      </c>
      <c r="AB170" s="82">
        <v>86.126039254217204</v>
      </c>
      <c r="AC170" s="276" t="s">
        <v>601</v>
      </c>
      <c r="AD170" s="82">
        <v>145.06727226753691</v>
      </c>
      <c r="AE170" s="276" t="s">
        <v>601</v>
      </c>
      <c r="AF170" s="82">
        <v>1015.792542650956</v>
      </c>
      <c r="AG170" s="276" t="s">
        <v>601</v>
      </c>
      <c r="AH170" s="82">
        <v>546.76824027455541</v>
      </c>
      <c r="AI170" s="276" t="s">
        <v>601</v>
      </c>
      <c r="AJ170" s="251"/>
      <c r="AK170" s="124" t="s">
        <v>388</v>
      </c>
      <c r="AL170" s="190">
        <v>-0.10226637355463952</v>
      </c>
      <c r="AM170" s="268" t="s">
        <v>601</v>
      </c>
      <c r="AN170" s="190">
        <v>3.1511443737939127E-2</v>
      </c>
      <c r="AO170" s="268" t="s">
        <v>601</v>
      </c>
      <c r="AP170" s="190">
        <v>-0.20267448341340377</v>
      </c>
      <c r="AQ170" s="276" t="s">
        <v>601</v>
      </c>
      <c r="AR170" s="190">
        <v>0.99992672410693961</v>
      </c>
      <c r="AS170" s="268" t="s">
        <v>601</v>
      </c>
      <c r="AT170" s="190">
        <v>-4.5105197848922529E-3</v>
      </c>
      <c r="AU170" s="268" t="s">
        <v>601</v>
      </c>
      <c r="AV170" s="190">
        <v>5.6171315327661953E-2</v>
      </c>
      <c r="AW170" s="276" t="s">
        <v>601</v>
      </c>
      <c r="AX170" s="190">
        <v>0.18924991702940663</v>
      </c>
      <c r="AY170" s="268" t="s">
        <v>601</v>
      </c>
      <c r="AZ170" s="190">
        <v>0.33636714561945769</v>
      </c>
      <c r="BA170" s="268" t="s">
        <v>601</v>
      </c>
      <c r="BB170" s="190">
        <v>-0.15288668650658066</v>
      </c>
      <c r="BC170" s="276" t="s">
        <v>601</v>
      </c>
      <c r="BD170" s="190">
        <v>-7.9356019027057245E-2</v>
      </c>
      <c r="BE170" s="268" t="s">
        <v>601</v>
      </c>
      <c r="BF170" s="190">
        <v>-0.29928576797243933</v>
      </c>
      <c r="BG170" s="268" t="s">
        <v>601</v>
      </c>
      <c r="BH170" s="190">
        <v>0.14307415629216247</v>
      </c>
      <c r="BI170" s="276" t="s">
        <v>601</v>
      </c>
      <c r="BJ170" s="190">
        <v>0.23928914365400633</v>
      </c>
      <c r="BK170" s="268" t="s">
        <v>601</v>
      </c>
      <c r="BL170" s="190">
        <v>0.41527361111475547</v>
      </c>
      <c r="BM170" s="268" t="s">
        <v>601</v>
      </c>
      <c r="BN170" s="190">
        <v>0.58763589279139272</v>
      </c>
      <c r="BO170" s="276" t="s">
        <v>601</v>
      </c>
      <c r="BP170" s="190">
        <v>2.6884702921049275E-2</v>
      </c>
      <c r="BQ170" s="268" t="s">
        <v>601</v>
      </c>
      <c r="BR170" s="190">
        <v>-0.122796507031952</v>
      </c>
      <c r="BS170" s="276" t="s">
        <v>601</v>
      </c>
      <c r="BT170" s="136"/>
      <c r="BU170" s="124" t="s">
        <v>388</v>
      </c>
      <c r="BV170" s="190">
        <v>8.4370267613719865E-2</v>
      </c>
      <c r="BW170" s="276" t="s">
        <v>601</v>
      </c>
      <c r="BX170" s="190">
        <v>1.9901830990504344E-2</v>
      </c>
      <c r="BY170" s="276" t="s">
        <v>601</v>
      </c>
      <c r="BZ170" s="190">
        <v>0.21495775574416276</v>
      </c>
      <c r="CA170" s="276" t="s">
        <v>601</v>
      </c>
      <c r="CB170" s="190">
        <v>1.1538296227636687E-2</v>
      </c>
      <c r="CC170" s="276" t="s">
        <v>601</v>
      </c>
      <c r="CD170" s="190">
        <v>6.5671691781106226E-2</v>
      </c>
      <c r="CE170" s="276" t="s">
        <v>601</v>
      </c>
      <c r="CF170" s="190">
        <v>2.9393944049195306E-2</v>
      </c>
      <c r="CG170" s="276" t="s">
        <v>601</v>
      </c>
      <c r="CH170" s="190">
        <v>2.7685869965603346E-2</v>
      </c>
      <c r="CI170" s="276" t="s">
        <v>601</v>
      </c>
      <c r="CJ170" s="190">
        <v>1.6932532808935172E-2</v>
      </c>
      <c r="CK170" s="276" t="s">
        <v>601</v>
      </c>
      <c r="CL170" s="190">
        <v>9.628626569162109E-2</v>
      </c>
      <c r="CM170" s="276" t="s">
        <v>601</v>
      </c>
      <c r="CN170" s="190">
        <v>2.1400136135320734E-2</v>
      </c>
      <c r="CO170" s="276" t="s">
        <v>601</v>
      </c>
      <c r="CP170" s="190">
        <v>1.8831810521706606E-2</v>
      </c>
      <c r="CQ170" s="276" t="s">
        <v>601</v>
      </c>
      <c r="CR170" s="190">
        <v>0.12208679744064906</v>
      </c>
      <c r="CS170" s="276" t="s">
        <v>601</v>
      </c>
      <c r="CT170" s="190">
        <v>4.3343855561735443E-2</v>
      </c>
      <c r="CU170" s="276" t="s">
        <v>601</v>
      </c>
      <c r="CV170" s="190">
        <v>8.4787036366156518E-2</v>
      </c>
      <c r="CW170" s="276" t="s">
        <v>601</v>
      </c>
      <c r="CX170" s="190">
        <v>0.14281190910197944</v>
      </c>
      <c r="CY170" s="276" t="s">
        <v>601</v>
      </c>
      <c r="CZ170" s="190">
        <v>1</v>
      </c>
      <c r="DA170" s="276" t="s">
        <v>601</v>
      </c>
      <c r="DB170" s="190">
        <v>0.53826762583591292</v>
      </c>
      <c r="DC170" s="276" t="s">
        <v>601</v>
      </c>
      <c r="DD170" s="252"/>
    </row>
    <row r="171" spans="1:108" s="120" customFormat="1" ht="12.75" customHeight="1" x14ac:dyDescent="0.25">
      <c r="A171" s="124" t="s">
        <v>389</v>
      </c>
      <c r="B171" s="82">
        <v>122.44981754309829</v>
      </c>
      <c r="C171" s="276" t="s">
        <v>601</v>
      </c>
      <c r="D171" s="82">
        <v>27.999609405373061</v>
      </c>
      <c r="E171" s="276" t="s">
        <v>601</v>
      </c>
      <c r="F171" s="82">
        <v>261.6785474286329</v>
      </c>
      <c r="G171" s="276" t="s">
        <v>601</v>
      </c>
      <c r="H171" s="82">
        <v>10.681464509415001</v>
      </c>
      <c r="I171" s="276" t="s">
        <v>604</v>
      </c>
      <c r="J171" s="82">
        <v>79.213600501427337</v>
      </c>
      <c r="K171" s="276" t="s">
        <v>601</v>
      </c>
      <c r="L171" s="82">
        <v>32.42730348152498</v>
      </c>
      <c r="M171" s="276" t="s">
        <v>601</v>
      </c>
      <c r="N171" s="82">
        <v>48.043504828876827</v>
      </c>
      <c r="O171" s="276" t="s">
        <v>601</v>
      </c>
      <c r="P171" s="82">
        <v>9.2946118972970027</v>
      </c>
      <c r="Q171" s="276" t="s">
        <v>604</v>
      </c>
      <c r="R171" s="82">
        <v>138.3305927119587</v>
      </c>
      <c r="S171" s="276" t="s">
        <v>601</v>
      </c>
      <c r="T171" s="82">
        <v>30.549142018359063</v>
      </c>
      <c r="U171" s="276" t="s">
        <v>601</v>
      </c>
      <c r="V171" s="82">
        <v>20.258501898138963</v>
      </c>
      <c r="W171" s="276" t="s">
        <v>601</v>
      </c>
      <c r="X171" s="82">
        <v>141.45583192846857</v>
      </c>
      <c r="Y171" s="276" t="s">
        <v>601</v>
      </c>
      <c r="Z171" s="82">
        <v>79.447258599957692</v>
      </c>
      <c r="AA171" s="276" t="s">
        <v>601</v>
      </c>
      <c r="AB171" s="82">
        <v>63.546403812120971</v>
      </c>
      <c r="AC171" s="276" t="s">
        <v>601</v>
      </c>
      <c r="AD171" s="82">
        <v>151.95336911201767</v>
      </c>
      <c r="AE171" s="276" t="s">
        <v>601</v>
      </c>
      <c r="AF171" s="82">
        <v>1217.3295596766789</v>
      </c>
      <c r="AG171" s="276" t="s">
        <v>601</v>
      </c>
      <c r="AH171" s="82">
        <v>710.14297590089222</v>
      </c>
      <c r="AI171" s="276" t="s">
        <v>601</v>
      </c>
      <c r="AJ171" s="251"/>
      <c r="AK171" s="124" t="s">
        <v>389</v>
      </c>
      <c r="AL171" s="190">
        <v>0.30886398256075975</v>
      </c>
      <c r="AM171" s="268" t="s">
        <v>601</v>
      </c>
      <c r="AN171" s="190">
        <v>0.43769259068521182</v>
      </c>
      <c r="AO171" s="268" t="s">
        <v>601</v>
      </c>
      <c r="AP171" s="190">
        <v>1.8043523732653721E-3</v>
      </c>
      <c r="AQ171" s="276" t="s">
        <v>601</v>
      </c>
      <c r="AR171" s="190" t="s">
        <v>603</v>
      </c>
      <c r="AS171" s="268" t="s">
        <v>601</v>
      </c>
      <c r="AT171" s="190">
        <v>-0.17758479765484714</v>
      </c>
      <c r="AU171" s="268" t="s">
        <v>601</v>
      </c>
      <c r="AV171" s="190">
        <v>0.38084457922687798</v>
      </c>
      <c r="AW171" s="276" t="s">
        <v>601</v>
      </c>
      <c r="AX171" s="190">
        <v>0.21729669167300969</v>
      </c>
      <c r="AY171" s="268" t="s">
        <v>601</v>
      </c>
      <c r="AZ171" s="190">
        <v>-0.11137073907651007</v>
      </c>
      <c r="BA171" s="268" t="s">
        <v>604</v>
      </c>
      <c r="BB171" s="190">
        <v>5.1606644955114245E-2</v>
      </c>
      <c r="BC171" s="276" t="s">
        <v>601</v>
      </c>
      <c r="BD171" s="190">
        <v>0.30738955282017799</v>
      </c>
      <c r="BE171" s="268" t="s">
        <v>601</v>
      </c>
      <c r="BF171" s="190">
        <v>-0.2556368061814166</v>
      </c>
      <c r="BG171" s="268" t="s">
        <v>601</v>
      </c>
      <c r="BH171" s="190">
        <v>-0.14111613941499668</v>
      </c>
      <c r="BI171" s="276" t="s">
        <v>601</v>
      </c>
      <c r="BJ171" s="190">
        <v>6.4969324903186632E-2</v>
      </c>
      <c r="BK171" s="268" t="s">
        <v>601</v>
      </c>
      <c r="BL171" s="190">
        <v>0.16153391313557752</v>
      </c>
      <c r="BM171" s="268" t="s">
        <v>601</v>
      </c>
      <c r="BN171" s="190">
        <v>0.13999611933134526</v>
      </c>
      <c r="BO171" s="276" t="s">
        <v>601</v>
      </c>
      <c r="BP171" s="190">
        <v>5.3962449923717237E-2</v>
      </c>
      <c r="BQ171" s="268" t="s">
        <v>601</v>
      </c>
      <c r="BR171" s="190">
        <v>6.7806551367590728E-2</v>
      </c>
      <c r="BS171" s="276" t="s">
        <v>601</v>
      </c>
      <c r="BT171" s="136"/>
      <c r="BU171" s="124" t="s">
        <v>389</v>
      </c>
      <c r="BV171" s="190">
        <v>0.10058888044714925</v>
      </c>
      <c r="BW171" s="276" t="s">
        <v>601</v>
      </c>
      <c r="BX171" s="190">
        <v>2.3000845730559372E-2</v>
      </c>
      <c r="BY171" s="276" t="s">
        <v>601</v>
      </c>
      <c r="BZ171" s="190">
        <v>0.21496113796672642</v>
      </c>
      <c r="CA171" s="276" t="s">
        <v>601</v>
      </c>
      <c r="CB171" s="190">
        <v>8.7745051654311134E-3</v>
      </c>
      <c r="CC171" s="276" t="s">
        <v>604</v>
      </c>
      <c r="CD171" s="190">
        <v>6.5071615054239182E-2</v>
      </c>
      <c r="CE171" s="276" t="s">
        <v>601</v>
      </c>
      <c r="CF171" s="190">
        <v>2.6638064625767923E-2</v>
      </c>
      <c r="CG171" s="276" t="s">
        <v>601</v>
      </c>
      <c r="CH171" s="190">
        <v>3.9466309223311E-2</v>
      </c>
      <c r="CI171" s="276" t="s">
        <v>601</v>
      </c>
      <c r="CJ171" s="190">
        <v>7.6352470236290323E-3</v>
      </c>
      <c r="CK171" s="276" t="s">
        <v>604</v>
      </c>
      <c r="CL171" s="190">
        <v>0.11363446456413917</v>
      </c>
      <c r="CM171" s="276" t="s">
        <v>601</v>
      </c>
      <c r="CN171" s="190">
        <v>2.5095210886420007E-2</v>
      </c>
      <c r="CO171" s="276" t="s">
        <v>601</v>
      </c>
      <c r="CP171" s="190">
        <v>1.6641756323997912E-2</v>
      </c>
      <c r="CQ171" s="276" t="s">
        <v>601</v>
      </c>
      <c r="CR171" s="190">
        <v>0.11620175555914296</v>
      </c>
      <c r="CS171" s="276" t="s">
        <v>601</v>
      </c>
      <c r="CT171" s="190">
        <v>6.5263558227452209E-2</v>
      </c>
      <c r="CU171" s="276" t="s">
        <v>601</v>
      </c>
      <c r="CV171" s="190">
        <v>5.220147930113421E-2</v>
      </c>
      <c r="CW171" s="276" t="s">
        <v>601</v>
      </c>
      <c r="CX171" s="190">
        <v>0.1248251699008905</v>
      </c>
      <c r="CY171" s="276" t="s">
        <v>601</v>
      </c>
      <c r="CZ171" s="190">
        <v>1</v>
      </c>
      <c r="DA171" s="276" t="s">
        <v>601</v>
      </c>
      <c r="DB171" s="190">
        <v>0.58336131761189247</v>
      </c>
      <c r="DC171" s="276" t="s">
        <v>601</v>
      </c>
      <c r="DD171" s="252"/>
    </row>
    <row r="172" spans="1:108" s="116" customFormat="1" ht="12.75" customHeight="1" x14ac:dyDescent="0.25">
      <c r="A172" s="124" t="s">
        <v>390</v>
      </c>
      <c r="B172" s="82">
        <v>94.387954987270916</v>
      </c>
      <c r="C172" s="276" t="s">
        <v>601</v>
      </c>
      <c r="D172" s="82">
        <v>38.767411274117094</v>
      </c>
      <c r="E172" s="276" t="s">
        <v>601</v>
      </c>
      <c r="F172" s="82">
        <v>405.87538948753587</v>
      </c>
      <c r="G172" s="276" t="s">
        <v>601</v>
      </c>
      <c r="H172" s="82">
        <v>19.358705594621057</v>
      </c>
      <c r="I172" s="276" t="s">
        <v>601</v>
      </c>
      <c r="J172" s="82">
        <v>115.50288368852354</v>
      </c>
      <c r="K172" s="276" t="s">
        <v>601</v>
      </c>
      <c r="L172" s="82">
        <v>55.614136301985809</v>
      </c>
      <c r="M172" s="276" t="s">
        <v>601</v>
      </c>
      <c r="N172" s="82">
        <v>46.880246899165009</v>
      </c>
      <c r="O172" s="276" t="s">
        <v>601</v>
      </c>
      <c r="P172" s="82">
        <v>13.917235949051994</v>
      </c>
      <c r="Q172" s="276" t="s">
        <v>601</v>
      </c>
      <c r="R172" s="82">
        <v>158.58110218439919</v>
      </c>
      <c r="S172" s="276" t="s">
        <v>601</v>
      </c>
      <c r="T172" s="82">
        <v>40.893793224438113</v>
      </c>
      <c r="U172" s="276" t="s">
        <v>601</v>
      </c>
      <c r="V172" s="82">
        <v>12.471960530507994</v>
      </c>
      <c r="W172" s="276" t="s">
        <v>601</v>
      </c>
      <c r="X172" s="82">
        <v>191.09417622810125</v>
      </c>
      <c r="Y172" s="276" t="s">
        <v>601</v>
      </c>
      <c r="Z172" s="82">
        <v>111.66715631097311</v>
      </c>
      <c r="AA172" s="276" t="s">
        <v>601</v>
      </c>
      <c r="AB172" s="82">
        <v>92.432155666976755</v>
      </c>
      <c r="AC172" s="276" t="s">
        <v>601</v>
      </c>
      <c r="AD172" s="82">
        <v>173.45497725709652</v>
      </c>
      <c r="AE172" s="276" t="s">
        <v>601</v>
      </c>
      <c r="AF172" s="82">
        <v>1570.8992855848442</v>
      </c>
      <c r="AG172" s="276" t="s">
        <v>601</v>
      </c>
      <c r="AH172" s="82">
        <v>915.60912482299739</v>
      </c>
      <c r="AI172" s="276" t="s">
        <v>601</v>
      </c>
      <c r="AJ172" s="251"/>
      <c r="AK172" s="124" t="s">
        <v>390</v>
      </c>
      <c r="AL172" s="190">
        <v>-0.37958562606791535</v>
      </c>
      <c r="AM172" s="268" t="s">
        <v>601</v>
      </c>
      <c r="AN172" s="190">
        <v>-0.16726636260560368</v>
      </c>
      <c r="AO172" s="268" t="s">
        <v>601</v>
      </c>
      <c r="AP172" s="190">
        <v>-0.23443869845599985</v>
      </c>
      <c r="AQ172" s="276" t="s">
        <v>601</v>
      </c>
      <c r="AR172" s="190">
        <v>-0.25108833409326015</v>
      </c>
      <c r="AS172" s="268" t="s">
        <v>601</v>
      </c>
      <c r="AT172" s="190">
        <v>-0.14049517211033324</v>
      </c>
      <c r="AU172" s="268" t="s">
        <v>601</v>
      </c>
      <c r="AV172" s="190">
        <v>0.26995352229686742</v>
      </c>
      <c r="AW172" s="276" t="s">
        <v>601</v>
      </c>
      <c r="AX172" s="190">
        <v>-0.44523559086541109</v>
      </c>
      <c r="AY172" s="268" t="s">
        <v>601</v>
      </c>
      <c r="AZ172" s="190">
        <v>-0.25121837328155139</v>
      </c>
      <c r="BA172" s="268" t="s">
        <v>601</v>
      </c>
      <c r="BB172" s="190">
        <v>7.9506221304470603E-3</v>
      </c>
      <c r="BC172" s="276" t="s">
        <v>601</v>
      </c>
      <c r="BD172" s="190">
        <v>-3.5848646333506484E-2</v>
      </c>
      <c r="BE172" s="268" t="s">
        <v>601</v>
      </c>
      <c r="BF172" s="190">
        <v>-0.77362670206589124</v>
      </c>
      <c r="BG172" s="268" t="s">
        <v>601</v>
      </c>
      <c r="BH172" s="190">
        <v>0.51990900055840328</v>
      </c>
      <c r="BI172" s="276" t="s">
        <v>601</v>
      </c>
      <c r="BJ172" s="190">
        <v>0.55485334722364654</v>
      </c>
      <c r="BK172" s="268" t="s">
        <v>601</v>
      </c>
      <c r="BL172" s="190">
        <v>8.4911139191175655E-2</v>
      </c>
      <c r="BM172" s="268" t="s">
        <v>601</v>
      </c>
      <c r="BN172" s="190">
        <v>-4.4126233346265198E-2</v>
      </c>
      <c r="BO172" s="276" t="s">
        <v>601</v>
      </c>
      <c r="BP172" s="190">
        <v>-0.10491052520746469</v>
      </c>
      <c r="BQ172" s="268" t="s">
        <v>601</v>
      </c>
      <c r="BR172" s="190">
        <v>-0.20303417916908895</v>
      </c>
      <c r="BS172" s="276" t="s">
        <v>601</v>
      </c>
      <c r="BT172" s="115"/>
      <c r="BU172" s="124" t="s">
        <v>390</v>
      </c>
      <c r="BV172" s="190">
        <v>6.008530009110697E-2</v>
      </c>
      <c r="BW172" s="276" t="s">
        <v>601</v>
      </c>
      <c r="BX172" s="190">
        <v>2.4678482974600135E-2</v>
      </c>
      <c r="BY172" s="276" t="s">
        <v>601</v>
      </c>
      <c r="BZ172" s="190">
        <v>0.25837136295878377</v>
      </c>
      <c r="CA172" s="276" t="s">
        <v>601</v>
      </c>
      <c r="CB172" s="190">
        <v>1.2323327009098379E-2</v>
      </c>
      <c r="CC172" s="276" t="s">
        <v>601</v>
      </c>
      <c r="CD172" s="190">
        <v>7.3526600176358176E-2</v>
      </c>
      <c r="CE172" s="276" t="s">
        <v>601</v>
      </c>
      <c r="CF172" s="190">
        <v>3.540273829921612E-2</v>
      </c>
      <c r="CG172" s="276" t="s">
        <v>601</v>
      </c>
      <c r="CH172" s="190">
        <v>2.9842936036291814E-2</v>
      </c>
      <c r="CI172" s="276" t="s">
        <v>601</v>
      </c>
      <c r="CJ172" s="190">
        <v>8.8594068867187889E-3</v>
      </c>
      <c r="CK172" s="276" t="s">
        <v>601</v>
      </c>
      <c r="CL172" s="190">
        <v>0.10094924839523343</v>
      </c>
      <c r="CM172" s="276" t="s">
        <v>601</v>
      </c>
      <c r="CN172" s="190">
        <v>2.6032091044724995E-2</v>
      </c>
      <c r="CO172" s="276" t="s">
        <v>601</v>
      </c>
      <c r="CP172" s="190">
        <v>7.9393762827161107E-3</v>
      </c>
      <c r="CQ172" s="276" t="s">
        <v>601</v>
      </c>
      <c r="CR172" s="190">
        <v>0.12164635758743571</v>
      </c>
      <c r="CS172" s="276" t="s">
        <v>601</v>
      </c>
      <c r="CT172" s="190">
        <v>7.1084860331704552E-2</v>
      </c>
      <c r="CU172" s="276" t="s">
        <v>601</v>
      </c>
      <c r="CV172" s="190">
        <v>5.884028117853804E-2</v>
      </c>
      <c r="CW172" s="276" t="s">
        <v>601</v>
      </c>
      <c r="CX172" s="190">
        <v>0.11041763074742211</v>
      </c>
      <c r="CY172" s="276" t="s">
        <v>601</v>
      </c>
      <c r="CZ172" s="190">
        <v>1</v>
      </c>
      <c r="DA172" s="276" t="s">
        <v>601</v>
      </c>
      <c r="DB172" s="190">
        <v>0.58285666893159038</v>
      </c>
      <c r="DC172" s="276" t="s">
        <v>601</v>
      </c>
      <c r="DD172" s="253"/>
    </row>
    <row r="173" spans="1:108" s="150" customFormat="1" ht="12.75" customHeight="1" x14ac:dyDescent="0.25">
      <c r="A173" s="124" t="s">
        <v>391</v>
      </c>
      <c r="B173" s="82">
        <v>154.13664095342523</v>
      </c>
      <c r="C173" s="276" t="s">
        <v>601</v>
      </c>
      <c r="D173" s="82">
        <v>31.11401163377105</v>
      </c>
      <c r="E173" s="276" t="s">
        <v>601</v>
      </c>
      <c r="F173" s="82">
        <v>444.28072108974987</v>
      </c>
      <c r="G173" s="276" t="s">
        <v>601</v>
      </c>
      <c r="H173" s="82">
        <v>30.208983596202913</v>
      </c>
      <c r="I173" s="276" t="s">
        <v>601</v>
      </c>
      <c r="J173" s="82">
        <v>77.803313601091972</v>
      </c>
      <c r="K173" s="276" t="s">
        <v>601</v>
      </c>
      <c r="L173" s="82">
        <v>65.758049253913455</v>
      </c>
      <c r="M173" s="276" t="s">
        <v>601</v>
      </c>
      <c r="N173" s="82">
        <v>84.721118892478529</v>
      </c>
      <c r="O173" s="276" t="s">
        <v>601</v>
      </c>
      <c r="P173" s="82">
        <v>16.377693425418006</v>
      </c>
      <c r="Q173" s="276" t="s">
        <v>601</v>
      </c>
      <c r="R173" s="82">
        <v>211.08825428547047</v>
      </c>
      <c r="S173" s="276" t="s">
        <v>601</v>
      </c>
      <c r="T173" s="82">
        <v>53.87623527504617</v>
      </c>
      <c r="U173" s="276" t="s">
        <v>601</v>
      </c>
      <c r="V173" s="82">
        <v>22.502451603943019</v>
      </c>
      <c r="W173" s="276" t="s">
        <v>601</v>
      </c>
      <c r="X173" s="82">
        <v>226.84670152673101</v>
      </c>
      <c r="Y173" s="276" t="s">
        <v>601</v>
      </c>
      <c r="Z173" s="82">
        <v>160.89073997006662</v>
      </c>
      <c r="AA173" s="276" t="s">
        <v>601</v>
      </c>
      <c r="AB173" s="82">
        <v>114.44234030809511</v>
      </c>
      <c r="AC173" s="276" t="s">
        <v>601</v>
      </c>
      <c r="AD173" s="82">
        <v>191.31757386769266</v>
      </c>
      <c r="AE173" s="276" t="s">
        <v>601</v>
      </c>
      <c r="AF173" s="82">
        <v>1885.3648292830999</v>
      </c>
      <c r="AG173" s="276" t="s">
        <v>601</v>
      </c>
      <c r="AH173" s="82">
        <v>1068.9021097099005</v>
      </c>
      <c r="AI173" s="276" t="s">
        <v>601</v>
      </c>
      <c r="AJ173" s="254"/>
      <c r="AK173" s="124" t="s">
        <v>391</v>
      </c>
      <c r="AL173" s="190">
        <v>5.2647061673078754E-2</v>
      </c>
      <c r="AM173" s="268" t="s">
        <v>601</v>
      </c>
      <c r="AN173" s="190">
        <v>-0.17803627975413694</v>
      </c>
      <c r="AO173" s="268" t="s">
        <v>601</v>
      </c>
      <c r="AP173" s="190">
        <v>-7.7415953364921686E-2</v>
      </c>
      <c r="AQ173" s="276" t="s">
        <v>601</v>
      </c>
      <c r="AR173" s="190">
        <v>-0.48410130650687022</v>
      </c>
      <c r="AS173" s="268" t="s">
        <v>601</v>
      </c>
      <c r="AT173" s="190">
        <v>-0.31300565039280004</v>
      </c>
      <c r="AU173" s="268" t="s">
        <v>601</v>
      </c>
      <c r="AV173" s="190">
        <v>-0.13880988041050923</v>
      </c>
      <c r="AW173" s="276" t="s">
        <v>601</v>
      </c>
      <c r="AX173" s="190">
        <v>0.10667418433596931</v>
      </c>
      <c r="AY173" s="268" t="s">
        <v>601</v>
      </c>
      <c r="AZ173" s="190">
        <v>1.0440644222350626</v>
      </c>
      <c r="BA173" s="268" t="s">
        <v>601</v>
      </c>
      <c r="BB173" s="190">
        <v>-0.14694380967141718</v>
      </c>
      <c r="BC173" s="276" t="s">
        <v>601</v>
      </c>
      <c r="BD173" s="190">
        <v>-1.0336993947370976E-2</v>
      </c>
      <c r="BE173" s="268" t="s">
        <v>601</v>
      </c>
      <c r="BF173" s="190">
        <v>-8.0197765601507376E-2</v>
      </c>
      <c r="BG173" s="268" t="s">
        <v>601</v>
      </c>
      <c r="BH173" s="190">
        <v>0.40284317138905523</v>
      </c>
      <c r="BI173" s="276" t="s">
        <v>601</v>
      </c>
      <c r="BJ173" s="190">
        <v>0.28974867702789342</v>
      </c>
      <c r="BK173" s="268" t="s">
        <v>601</v>
      </c>
      <c r="BL173" s="190">
        <v>0.14570684933425393</v>
      </c>
      <c r="BM173" s="268" t="s">
        <v>601</v>
      </c>
      <c r="BN173" s="190">
        <v>-8.757584071324076E-2</v>
      </c>
      <c r="BO173" s="276" t="s">
        <v>601</v>
      </c>
      <c r="BP173" s="190">
        <v>-1.8522866286520112E-2</v>
      </c>
      <c r="BQ173" s="268" t="s">
        <v>601</v>
      </c>
      <c r="BR173" s="190">
        <v>-9.3732350142225029E-2</v>
      </c>
      <c r="BS173" s="276" t="s">
        <v>601</v>
      </c>
      <c r="BT173" s="149"/>
      <c r="BU173" s="124" t="s">
        <v>391</v>
      </c>
      <c r="BV173" s="190">
        <v>8.1754278301688105E-2</v>
      </c>
      <c r="BW173" s="276" t="s">
        <v>601</v>
      </c>
      <c r="BX173" s="190">
        <v>1.6502912937864652E-2</v>
      </c>
      <c r="BY173" s="276" t="s">
        <v>601</v>
      </c>
      <c r="BZ173" s="190">
        <v>0.23564708229901865</v>
      </c>
      <c r="CA173" s="276" t="s">
        <v>601</v>
      </c>
      <c r="CB173" s="190">
        <v>1.6022884869285336E-2</v>
      </c>
      <c r="CC173" s="276" t="s">
        <v>601</v>
      </c>
      <c r="CD173" s="190">
        <v>4.1266980476492861E-2</v>
      </c>
      <c r="CE173" s="276" t="s">
        <v>601</v>
      </c>
      <c r="CF173" s="190">
        <v>3.4878156329519315E-2</v>
      </c>
      <c r="CG173" s="276" t="s">
        <v>601</v>
      </c>
      <c r="CH173" s="190">
        <v>4.4936193556073332E-2</v>
      </c>
      <c r="CI173" s="276" t="s">
        <v>601</v>
      </c>
      <c r="CJ173" s="190">
        <v>8.6867502623593218E-3</v>
      </c>
      <c r="CK173" s="276" t="s">
        <v>601</v>
      </c>
      <c r="CL173" s="190">
        <v>0.11196148936635021</v>
      </c>
      <c r="CM173" s="276" t="s">
        <v>601</v>
      </c>
      <c r="CN173" s="190">
        <v>2.8576026474161145E-2</v>
      </c>
      <c r="CO173" s="276" t="s">
        <v>601</v>
      </c>
      <c r="CP173" s="190">
        <v>1.1935330103988128E-2</v>
      </c>
      <c r="CQ173" s="276" t="s">
        <v>601</v>
      </c>
      <c r="CR173" s="190">
        <v>0.12031979063330055</v>
      </c>
      <c r="CS173" s="276" t="s">
        <v>601</v>
      </c>
      <c r="CT173" s="190">
        <v>8.5336661356542054E-2</v>
      </c>
      <c r="CU173" s="276" t="s">
        <v>601</v>
      </c>
      <c r="CV173" s="190">
        <v>6.0700368719411833E-2</v>
      </c>
      <c r="CW173" s="276" t="s">
        <v>601</v>
      </c>
      <c r="CX173" s="190">
        <v>0.1014750943139425</v>
      </c>
      <c r="CY173" s="276" t="s">
        <v>601</v>
      </c>
      <c r="CZ173" s="190">
        <v>1</v>
      </c>
      <c r="DA173" s="276" t="s">
        <v>601</v>
      </c>
      <c r="DB173" s="190">
        <v>0.5669470932670071</v>
      </c>
      <c r="DC173" s="276" t="s">
        <v>601</v>
      </c>
      <c r="DD173" s="255"/>
    </row>
    <row r="174" spans="1:108" s="120" customFormat="1" ht="12.75" customHeight="1" x14ac:dyDescent="0.25">
      <c r="A174" s="124" t="s">
        <v>392</v>
      </c>
      <c r="B174" s="82">
        <v>139.54286878153627</v>
      </c>
      <c r="C174" s="276" t="s">
        <v>601</v>
      </c>
      <c r="D174" s="82">
        <v>37.025663295862977</v>
      </c>
      <c r="E174" s="276" t="s">
        <v>601</v>
      </c>
      <c r="F174" s="82">
        <v>316.32650081807822</v>
      </c>
      <c r="G174" s="276" t="s">
        <v>601</v>
      </c>
      <c r="H174" s="82">
        <v>47.708847817252007</v>
      </c>
      <c r="I174" s="276" t="s">
        <v>601</v>
      </c>
      <c r="J174" s="82">
        <v>101.01476465945797</v>
      </c>
      <c r="K174" s="276" t="s">
        <v>601</v>
      </c>
      <c r="L174" s="82">
        <v>65.888993769396933</v>
      </c>
      <c r="M174" s="276" t="s">
        <v>601</v>
      </c>
      <c r="N174" s="82">
        <v>108.23358047952328</v>
      </c>
      <c r="O174" s="276" t="s">
        <v>601</v>
      </c>
      <c r="P174" s="82">
        <v>19.677091284902975</v>
      </c>
      <c r="Q174" s="276" t="s">
        <v>601</v>
      </c>
      <c r="R174" s="82">
        <v>281.98904828112637</v>
      </c>
      <c r="S174" s="276" t="s">
        <v>601</v>
      </c>
      <c r="T174" s="82">
        <v>115.93809136639908</v>
      </c>
      <c r="U174" s="276" t="s">
        <v>601</v>
      </c>
      <c r="V174" s="82">
        <v>19.801505199325003</v>
      </c>
      <c r="W174" s="276" t="s">
        <v>601</v>
      </c>
      <c r="X174" s="82">
        <v>272.23966564957504</v>
      </c>
      <c r="Y174" s="276" t="s">
        <v>601</v>
      </c>
      <c r="Z174" s="82">
        <v>216.97696935894081</v>
      </c>
      <c r="AA174" s="276" t="s">
        <v>601</v>
      </c>
      <c r="AB174" s="82">
        <v>100.66448432068576</v>
      </c>
      <c r="AC174" s="276" t="s">
        <v>601</v>
      </c>
      <c r="AD174" s="82">
        <v>261.34507963937642</v>
      </c>
      <c r="AE174" s="276" t="s">
        <v>601</v>
      </c>
      <c r="AF174" s="82">
        <v>2104.3731547214006</v>
      </c>
      <c r="AG174" s="276" t="s">
        <v>601</v>
      </c>
      <c r="AH174" s="82">
        <v>1050.0214200849819</v>
      </c>
      <c r="AI174" s="276" t="s">
        <v>601</v>
      </c>
      <c r="AJ174" s="251"/>
      <c r="AK174" s="124" t="s">
        <v>392</v>
      </c>
      <c r="AL174" s="190">
        <v>-0.15181098121303971</v>
      </c>
      <c r="AM174" s="268" t="s">
        <v>601</v>
      </c>
      <c r="AN174" s="190">
        <v>-2.9177531899001297E-2</v>
      </c>
      <c r="AO174" s="268" t="s">
        <v>601</v>
      </c>
      <c r="AP174" s="190">
        <v>-0.10546808331822588</v>
      </c>
      <c r="AQ174" s="276" t="s">
        <v>601</v>
      </c>
      <c r="AR174" s="190">
        <v>-5.0638788700787973E-2</v>
      </c>
      <c r="AS174" s="268" t="s">
        <v>601</v>
      </c>
      <c r="AT174" s="190">
        <v>4.2563983780961934E-2</v>
      </c>
      <c r="AU174" s="268" t="s">
        <v>601</v>
      </c>
      <c r="AV174" s="190">
        <v>-0.11181795734735311</v>
      </c>
      <c r="AW174" s="276" t="s">
        <v>601</v>
      </c>
      <c r="AX174" s="190">
        <v>7.8741626379860152E-2</v>
      </c>
      <c r="AY174" s="268" t="s">
        <v>601</v>
      </c>
      <c r="AZ174" s="190">
        <v>-0.31878922617938799</v>
      </c>
      <c r="BA174" s="268" t="s">
        <v>601</v>
      </c>
      <c r="BB174" s="190">
        <v>-1.8826185900497561E-2</v>
      </c>
      <c r="BC174" s="276" t="s">
        <v>601</v>
      </c>
      <c r="BD174" s="190">
        <v>0.14692593292935574</v>
      </c>
      <c r="BE174" s="268" t="s">
        <v>601</v>
      </c>
      <c r="BF174" s="190">
        <v>-0.38326684687680523</v>
      </c>
      <c r="BG174" s="268" t="s">
        <v>601</v>
      </c>
      <c r="BH174" s="190">
        <v>0.39758203016452653</v>
      </c>
      <c r="BI174" s="276" t="s">
        <v>601</v>
      </c>
      <c r="BJ174" s="190">
        <v>0.34307303896154928</v>
      </c>
      <c r="BK174" s="268" t="s">
        <v>601</v>
      </c>
      <c r="BL174" s="190">
        <v>-0.11807884123176215</v>
      </c>
      <c r="BM174" s="268" t="s">
        <v>601</v>
      </c>
      <c r="BN174" s="190">
        <v>0.14399951765141994</v>
      </c>
      <c r="BO174" s="276" t="s">
        <v>601</v>
      </c>
      <c r="BP174" s="190">
        <v>3.8501176105378621E-2</v>
      </c>
      <c r="BQ174" s="268" t="s">
        <v>601</v>
      </c>
      <c r="BR174" s="190">
        <v>-5.8350322599032056E-2</v>
      </c>
      <c r="BS174" s="276" t="s">
        <v>601</v>
      </c>
      <c r="BT174" s="136"/>
      <c r="BU174" s="124" t="s">
        <v>392</v>
      </c>
      <c r="BV174" s="190">
        <v>6.6310895702340611E-2</v>
      </c>
      <c r="BW174" s="276" t="s">
        <v>601</v>
      </c>
      <c r="BX174" s="190">
        <v>1.7594628221136391E-2</v>
      </c>
      <c r="BY174" s="276" t="s">
        <v>601</v>
      </c>
      <c r="BZ174" s="190">
        <v>0.15031863531824843</v>
      </c>
      <c r="CA174" s="276" t="s">
        <v>601</v>
      </c>
      <c r="CB174" s="190">
        <v>2.267128703396153E-2</v>
      </c>
      <c r="CC174" s="276" t="s">
        <v>601</v>
      </c>
      <c r="CD174" s="190">
        <v>4.8002306260569734E-2</v>
      </c>
      <c r="CE174" s="276" t="s">
        <v>601</v>
      </c>
      <c r="CF174" s="190">
        <v>3.1310508605171795E-2</v>
      </c>
      <c r="CG174" s="276" t="s">
        <v>601</v>
      </c>
      <c r="CH174" s="190">
        <v>5.1432693976678483E-2</v>
      </c>
      <c r="CI174" s="276" t="s">
        <v>601</v>
      </c>
      <c r="CJ174" s="190">
        <v>9.3505713284524564E-3</v>
      </c>
      <c r="CK174" s="276" t="s">
        <v>601</v>
      </c>
      <c r="CL174" s="190">
        <v>0.13400144724734386</v>
      </c>
      <c r="CM174" s="276" t="s">
        <v>601</v>
      </c>
      <c r="CN174" s="190">
        <v>5.509388442172377E-2</v>
      </c>
      <c r="CO174" s="276" t="s">
        <v>601</v>
      </c>
      <c r="CP174" s="190">
        <v>9.4096929315497461E-3</v>
      </c>
      <c r="CQ174" s="276" t="s">
        <v>601</v>
      </c>
      <c r="CR174" s="190">
        <v>0.1293685319254213</v>
      </c>
      <c r="CS174" s="276" t="s">
        <v>601</v>
      </c>
      <c r="CT174" s="190">
        <v>0.10310764935968143</v>
      </c>
      <c r="CU174" s="276" t="s">
        <v>601</v>
      </c>
      <c r="CV174" s="190">
        <v>4.7835852731172482E-2</v>
      </c>
      <c r="CW174" s="276" t="s">
        <v>601</v>
      </c>
      <c r="CX174" s="190">
        <v>0.12419141493656627</v>
      </c>
      <c r="CY174" s="276" t="s">
        <v>601</v>
      </c>
      <c r="CZ174" s="190">
        <v>1</v>
      </c>
      <c r="DA174" s="276" t="s">
        <v>601</v>
      </c>
      <c r="DB174" s="190">
        <v>0.49897111533148925</v>
      </c>
      <c r="DC174" s="276" t="s">
        <v>601</v>
      </c>
      <c r="DD174" s="252"/>
    </row>
    <row r="175" spans="1:108" s="120" customFormat="1" ht="12.75" customHeight="1" x14ac:dyDescent="0.25">
      <c r="A175" s="124" t="s">
        <v>393</v>
      </c>
      <c r="B175" s="82">
        <v>175.09748401606558</v>
      </c>
      <c r="C175" s="276" t="s">
        <v>601</v>
      </c>
      <c r="D175" s="82">
        <v>68.038164382858014</v>
      </c>
      <c r="E175" s="276" t="s">
        <v>601</v>
      </c>
      <c r="F175" s="82">
        <v>527.65072254840629</v>
      </c>
      <c r="G175" s="276" t="s">
        <v>601</v>
      </c>
      <c r="H175" s="82">
        <v>53.449153684649382</v>
      </c>
      <c r="I175" s="276" t="s">
        <v>601</v>
      </c>
      <c r="J175" s="82">
        <v>114.41521447011593</v>
      </c>
      <c r="K175" s="276" t="s">
        <v>601</v>
      </c>
      <c r="L175" s="82">
        <v>152.46588263887421</v>
      </c>
      <c r="M175" s="276" t="s">
        <v>601</v>
      </c>
      <c r="N175" s="82">
        <v>134.95815638358761</v>
      </c>
      <c r="O175" s="276" t="s">
        <v>601</v>
      </c>
      <c r="P175" s="82">
        <v>28.399340115783001</v>
      </c>
      <c r="Q175" s="276" t="s">
        <v>601</v>
      </c>
      <c r="R175" s="82">
        <v>227.93615242396598</v>
      </c>
      <c r="S175" s="276" t="s">
        <v>601</v>
      </c>
      <c r="T175" s="82">
        <v>118.74705901004174</v>
      </c>
      <c r="U175" s="276" t="s">
        <v>601</v>
      </c>
      <c r="V175" s="82">
        <v>35.860363473554095</v>
      </c>
      <c r="W175" s="276" t="s">
        <v>601</v>
      </c>
      <c r="X175" s="82">
        <v>230.08164181010486</v>
      </c>
      <c r="Y175" s="276" t="s">
        <v>601</v>
      </c>
      <c r="Z175" s="82">
        <v>175.31374776813658</v>
      </c>
      <c r="AA175" s="276" t="s">
        <v>601</v>
      </c>
      <c r="AB175" s="82">
        <v>118.78953592546152</v>
      </c>
      <c r="AC175" s="276" t="s">
        <v>601</v>
      </c>
      <c r="AD175" s="82">
        <v>266.6397512857227</v>
      </c>
      <c r="AE175" s="276" t="s">
        <v>601</v>
      </c>
      <c r="AF175" s="82">
        <v>2427.8423699373675</v>
      </c>
      <c r="AG175" s="276" t="s">
        <v>601</v>
      </c>
      <c r="AH175" s="82">
        <v>1400.5617768638738</v>
      </c>
      <c r="AI175" s="276" t="s">
        <v>601</v>
      </c>
      <c r="AJ175" s="251"/>
      <c r="AK175" s="124" t="s">
        <v>393</v>
      </c>
      <c r="AL175" s="190">
        <v>-7.1053565395369445E-2</v>
      </c>
      <c r="AM175" s="268" t="s">
        <v>601</v>
      </c>
      <c r="AN175" s="190">
        <v>-0.20702178733121923</v>
      </c>
      <c r="AO175" s="268" t="s">
        <v>601</v>
      </c>
      <c r="AP175" s="190">
        <v>-0.11463463983312505</v>
      </c>
      <c r="AQ175" s="276" t="s">
        <v>601</v>
      </c>
      <c r="AR175" s="190">
        <v>7.903763952162568E-2</v>
      </c>
      <c r="AS175" s="268" t="s">
        <v>601</v>
      </c>
      <c r="AT175" s="190">
        <v>-0.15850418016721846</v>
      </c>
      <c r="AU175" s="268" t="s">
        <v>601</v>
      </c>
      <c r="AV175" s="190">
        <v>-0.16832045676579688</v>
      </c>
      <c r="AW175" s="276" t="s">
        <v>601</v>
      </c>
      <c r="AX175" s="190">
        <v>6.6071075706191085E-3</v>
      </c>
      <c r="AY175" s="268" t="s">
        <v>601</v>
      </c>
      <c r="AZ175" s="190">
        <v>1.3446003033855081</v>
      </c>
      <c r="BA175" s="268" t="s">
        <v>601</v>
      </c>
      <c r="BB175" s="190">
        <v>-0.1254761920534011</v>
      </c>
      <c r="BC175" s="276" t="s">
        <v>601</v>
      </c>
      <c r="BD175" s="190">
        <v>1.4056091735612508E-2</v>
      </c>
      <c r="BE175" s="268" t="s">
        <v>601</v>
      </c>
      <c r="BF175" s="190">
        <v>-0.22716577162938212</v>
      </c>
      <c r="BG175" s="268" t="s">
        <v>601</v>
      </c>
      <c r="BH175" s="190">
        <v>-9.8947859203765476E-2</v>
      </c>
      <c r="BI175" s="276" t="s">
        <v>601</v>
      </c>
      <c r="BJ175" s="190">
        <v>0.21398896370973453</v>
      </c>
      <c r="BK175" s="268" t="s">
        <v>601</v>
      </c>
      <c r="BL175" s="190">
        <v>0.112329499113903</v>
      </c>
      <c r="BM175" s="268" t="s">
        <v>601</v>
      </c>
      <c r="BN175" s="190">
        <v>0.10565076145955321</v>
      </c>
      <c r="BO175" s="276" t="s">
        <v>601</v>
      </c>
      <c r="BP175" s="190">
        <v>-5.0557821975561135E-2</v>
      </c>
      <c r="BQ175" s="268" t="s">
        <v>601</v>
      </c>
      <c r="BR175" s="190">
        <v>-0.11595353982625445</v>
      </c>
      <c r="BS175" s="276" t="s">
        <v>601</v>
      </c>
      <c r="BT175" s="136"/>
      <c r="BU175" s="124" t="s">
        <v>393</v>
      </c>
      <c r="BV175" s="190">
        <v>7.2120614659419865E-2</v>
      </c>
      <c r="BW175" s="276" t="s">
        <v>601</v>
      </c>
      <c r="BX175" s="190">
        <v>2.8024127606197612E-2</v>
      </c>
      <c r="BY175" s="276" t="s">
        <v>601</v>
      </c>
      <c r="BZ175" s="190">
        <v>0.2173331881352818</v>
      </c>
      <c r="CA175" s="276" t="s">
        <v>601</v>
      </c>
      <c r="CB175" s="190">
        <v>2.2015083988351451E-2</v>
      </c>
      <c r="CC175" s="276" t="s">
        <v>601</v>
      </c>
      <c r="CD175" s="190">
        <v>4.7126294477292427E-2</v>
      </c>
      <c r="CE175" s="276" t="s">
        <v>601</v>
      </c>
      <c r="CF175" s="190">
        <v>6.2798921596712826E-2</v>
      </c>
      <c r="CG175" s="276" t="s">
        <v>601</v>
      </c>
      <c r="CH175" s="190">
        <v>5.558769302929218E-2</v>
      </c>
      <c r="CI175" s="276" t="s">
        <v>601</v>
      </c>
      <c r="CJ175" s="190">
        <v>1.1697357483927442E-2</v>
      </c>
      <c r="CK175" s="276" t="s">
        <v>601</v>
      </c>
      <c r="CL175" s="190">
        <v>9.3884246871367594E-2</v>
      </c>
      <c r="CM175" s="276" t="s">
        <v>601</v>
      </c>
      <c r="CN175" s="190">
        <v>4.8910530799042416E-2</v>
      </c>
      <c r="CO175" s="276" t="s">
        <v>601</v>
      </c>
      <c r="CP175" s="190">
        <v>1.4770466121521393E-2</v>
      </c>
      <c r="CQ175" s="276" t="s">
        <v>601</v>
      </c>
      <c r="CR175" s="190">
        <v>9.4767948965335996E-2</v>
      </c>
      <c r="CS175" s="276" t="s">
        <v>601</v>
      </c>
      <c r="CT175" s="190">
        <v>7.2209691180510724E-2</v>
      </c>
      <c r="CU175" s="276" t="s">
        <v>601</v>
      </c>
      <c r="CV175" s="190">
        <v>4.8928026545860967E-2</v>
      </c>
      <c r="CW175" s="276" t="s">
        <v>601</v>
      </c>
      <c r="CX175" s="190">
        <v>0.10982580853986883</v>
      </c>
      <c r="CY175" s="276" t="s">
        <v>601</v>
      </c>
      <c r="CZ175" s="190">
        <v>1</v>
      </c>
      <c r="DA175" s="276" t="s">
        <v>601</v>
      </c>
      <c r="DB175" s="190">
        <v>0.57687508637556439</v>
      </c>
      <c r="DC175" s="276" t="s">
        <v>601</v>
      </c>
      <c r="DD175" s="252"/>
    </row>
    <row r="176" spans="1:108" s="120" customFormat="1" ht="12.75" customHeight="1" x14ac:dyDescent="0.25">
      <c r="A176" s="124" t="s">
        <v>394</v>
      </c>
      <c r="B176" s="82">
        <v>180.62764228946784</v>
      </c>
      <c r="C176" s="276" t="s">
        <v>601</v>
      </c>
      <c r="D176" s="82">
        <v>57.316703519045198</v>
      </c>
      <c r="E176" s="276" t="s">
        <v>601</v>
      </c>
      <c r="F176" s="82">
        <v>751.46168146186676</v>
      </c>
      <c r="G176" s="276" t="s">
        <v>601</v>
      </c>
      <c r="H176" s="82">
        <v>45.107165143721964</v>
      </c>
      <c r="I176" s="276" t="s">
        <v>601</v>
      </c>
      <c r="J176" s="82">
        <v>158.39266390824628</v>
      </c>
      <c r="K176" s="276" t="s">
        <v>601</v>
      </c>
      <c r="L176" s="82">
        <v>117.55965280244601</v>
      </c>
      <c r="M176" s="276" t="s">
        <v>601</v>
      </c>
      <c r="N176" s="82">
        <v>65.359948598227376</v>
      </c>
      <c r="O176" s="276" t="s">
        <v>601</v>
      </c>
      <c r="P176" s="82">
        <v>16.484732503838018</v>
      </c>
      <c r="Q176" s="276" t="s">
        <v>601</v>
      </c>
      <c r="R176" s="82">
        <v>285.94936832959092</v>
      </c>
      <c r="S176" s="276" t="s">
        <v>601</v>
      </c>
      <c r="T176" s="82">
        <v>109.28905706884456</v>
      </c>
      <c r="U176" s="276" t="s">
        <v>601</v>
      </c>
      <c r="V176" s="82">
        <v>22.213622007874982</v>
      </c>
      <c r="W176" s="276" t="s">
        <v>601</v>
      </c>
      <c r="X176" s="82">
        <v>244.82814718661672</v>
      </c>
      <c r="Y176" s="276" t="s">
        <v>601</v>
      </c>
      <c r="Z176" s="82">
        <v>103.71563381558835</v>
      </c>
      <c r="AA176" s="276" t="s">
        <v>601</v>
      </c>
      <c r="AB176" s="82">
        <v>95.772903951551029</v>
      </c>
      <c r="AC176" s="276" t="s">
        <v>601</v>
      </c>
      <c r="AD176" s="82">
        <v>179.22088318181073</v>
      </c>
      <c r="AE176" s="276" t="s">
        <v>601</v>
      </c>
      <c r="AF176" s="82">
        <v>2433.2998057688151</v>
      </c>
      <c r="AG176" s="276" t="s">
        <v>601</v>
      </c>
      <c r="AH176" s="82">
        <v>1616.6676609088902</v>
      </c>
      <c r="AI176" s="276" t="s">
        <v>601</v>
      </c>
      <c r="AJ176" s="251"/>
      <c r="AK176" s="124" t="s">
        <v>394</v>
      </c>
      <c r="AL176" s="190">
        <v>-8.145526361583022E-2</v>
      </c>
      <c r="AM176" s="268" t="s">
        <v>601</v>
      </c>
      <c r="AN176" s="190">
        <v>1.7049606738166467E-2</v>
      </c>
      <c r="AO176" s="268" t="s">
        <v>601</v>
      </c>
      <c r="AP176" s="190">
        <v>3.2965600686500895E-3</v>
      </c>
      <c r="AQ176" s="276" t="s">
        <v>601</v>
      </c>
      <c r="AR176" s="190">
        <v>0.25019531590442723</v>
      </c>
      <c r="AS176" s="268" t="s">
        <v>601</v>
      </c>
      <c r="AT176" s="190">
        <v>0.13680246178310695</v>
      </c>
      <c r="AU176" s="268" t="s">
        <v>601</v>
      </c>
      <c r="AV176" s="190">
        <v>-0.24424457148827816</v>
      </c>
      <c r="AW176" s="276" t="s">
        <v>601</v>
      </c>
      <c r="AX176" s="190">
        <v>-0.25366715080047275</v>
      </c>
      <c r="AY176" s="268" t="s">
        <v>601</v>
      </c>
      <c r="AZ176" s="190">
        <v>-0.41603067398050086</v>
      </c>
      <c r="BA176" s="268" t="s">
        <v>601</v>
      </c>
      <c r="BB176" s="190">
        <v>-0.15648028913739831</v>
      </c>
      <c r="BC176" s="276" t="s">
        <v>601</v>
      </c>
      <c r="BD176" s="190">
        <v>-5.2143995003265053E-2</v>
      </c>
      <c r="BE176" s="268" t="s">
        <v>601</v>
      </c>
      <c r="BF176" s="190">
        <v>0.32570032187954578</v>
      </c>
      <c r="BG176" s="268" t="s">
        <v>601</v>
      </c>
      <c r="BH176" s="190">
        <v>2.9443426938525974E-2</v>
      </c>
      <c r="BI176" s="276" t="s">
        <v>601</v>
      </c>
      <c r="BJ176" s="190">
        <v>7.2658103245037298E-2</v>
      </c>
      <c r="BK176" s="268" t="s">
        <v>601</v>
      </c>
      <c r="BL176" s="190">
        <v>-1.8988950111711533E-2</v>
      </c>
      <c r="BM176" s="268" t="s">
        <v>601</v>
      </c>
      <c r="BN176" s="190">
        <v>-0.16894474753660171</v>
      </c>
      <c r="BO176" s="276" t="s">
        <v>601</v>
      </c>
      <c r="BP176" s="190">
        <v>-5.2310201721416649E-2</v>
      </c>
      <c r="BQ176" s="268" t="s">
        <v>601</v>
      </c>
      <c r="BR176" s="190">
        <v>-6.1957615164848656E-2</v>
      </c>
      <c r="BS176" s="276" t="s">
        <v>601</v>
      </c>
      <c r="BT176" s="136"/>
      <c r="BU176" s="124" t="s">
        <v>394</v>
      </c>
      <c r="BV176" s="190">
        <v>7.4231560723113404E-2</v>
      </c>
      <c r="BW176" s="276" t="s">
        <v>601</v>
      </c>
      <c r="BX176" s="190">
        <v>2.3555134218627719E-2</v>
      </c>
      <c r="BY176" s="276" t="s">
        <v>601</v>
      </c>
      <c r="BZ176" s="190">
        <v>0.30882412421203398</v>
      </c>
      <c r="CA176" s="276" t="s">
        <v>601</v>
      </c>
      <c r="CB176" s="190">
        <v>1.8537446572256679E-2</v>
      </c>
      <c r="CC176" s="276" t="s">
        <v>601</v>
      </c>
      <c r="CD176" s="190">
        <v>6.5093772470096914E-2</v>
      </c>
      <c r="CE176" s="276" t="s">
        <v>601</v>
      </c>
      <c r="CF176" s="190">
        <v>4.8312851759465932E-2</v>
      </c>
      <c r="CG176" s="276" t="s">
        <v>601</v>
      </c>
      <c r="CH176" s="190">
        <v>2.6860622946368307E-2</v>
      </c>
      <c r="CI176" s="276" t="s">
        <v>601</v>
      </c>
      <c r="CJ176" s="190">
        <v>6.7746409483765077E-3</v>
      </c>
      <c r="CK176" s="276" t="s">
        <v>601</v>
      </c>
      <c r="CL176" s="190">
        <v>0.1175150582150495</v>
      </c>
      <c r="CM176" s="276" t="s">
        <v>601</v>
      </c>
      <c r="CN176" s="190">
        <v>4.4913929968573706E-2</v>
      </c>
      <c r="CO176" s="276" t="s">
        <v>601</v>
      </c>
      <c r="CP176" s="190">
        <v>9.1290115403007063E-3</v>
      </c>
      <c r="CQ176" s="276" t="s">
        <v>601</v>
      </c>
      <c r="CR176" s="190">
        <v>0.10061569339141169</v>
      </c>
      <c r="CS176" s="276" t="s">
        <v>601</v>
      </c>
      <c r="CT176" s="190">
        <v>4.2623450497017074E-2</v>
      </c>
      <c r="CU176" s="276" t="s">
        <v>601</v>
      </c>
      <c r="CV176" s="190">
        <v>3.9359269961101659E-2</v>
      </c>
      <c r="CW176" s="276" t="s">
        <v>601</v>
      </c>
      <c r="CX176" s="190">
        <v>7.3653432576174016E-2</v>
      </c>
      <c r="CY176" s="276" t="s">
        <v>601</v>
      </c>
      <c r="CZ176" s="190">
        <v>1</v>
      </c>
      <c r="DA176" s="276" t="s">
        <v>601</v>
      </c>
      <c r="DB176" s="190">
        <v>0.66439312454475574</v>
      </c>
      <c r="DC176" s="276" t="s">
        <v>601</v>
      </c>
      <c r="DD176" s="252"/>
    </row>
    <row r="177" spans="1:108" s="120" customFormat="1" ht="12.75" customHeight="1" x14ac:dyDescent="0.25">
      <c r="A177" s="124" t="s">
        <v>395</v>
      </c>
      <c r="B177" s="82">
        <v>162.09075163645022</v>
      </c>
      <c r="C177" s="276" t="s">
        <v>601</v>
      </c>
      <c r="D177" s="82">
        <v>41.873707598537578</v>
      </c>
      <c r="E177" s="276" t="s">
        <v>601</v>
      </c>
      <c r="F177" s="82">
        <v>346.60955163263134</v>
      </c>
      <c r="G177" s="276" t="s">
        <v>601</v>
      </c>
      <c r="H177" s="82">
        <v>33.120012343330067</v>
      </c>
      <c r="I177" s="276" t="s">
        <v>601</v>
      </c>
      <c r="J177" s="82">
        <v>115.95112716388962</v>
      </c>
      <c r="K177" s="276" t="s">
        <v>601</v>
      </c>
      <c r="L177" s="82">
        <v>67.475147003062958</v>
      </c>
      <c r="M177" s="276" t="s">
        <v>601</v>
      </c>
      <c r="N177" s="82">
        <v>55.197052381010153</v>
      </c>
      <c r="O177" s="276" t="s">
        <v>601</v>
      </c>
      <c r="P177" s="82">
        <v>34.192418537237437</v>
      </c>
      <c r="Q177" s="276" t="s">
        <v>601</v>
      </c>
      <c r="R177" s="82">
        <v>260.04617768208374</v>
      </c>
      <c r="S177" s="276" t="s">
        <v>601</v>
      </c>
      <c r="T177" s="82">
        <v>109.87396429209961</v>
      </c>
      <c r="U177" s="276" t="s">
        <v>601</v>
      </c>
      <c r="V177" s="82">
        <v>21.656545383685565</v>
      </c>
      <c r="W177" s="276" t="s">
        <v>601</v>
      </c>
      <c r="X177" s="82">
        <v>261.37039569120185</v>
      </c>
      <c r="Y177" s="276" t="s">
        <v>601</v>
      </c>
      <c r="Z177" s="82">
        <v>132.72120829696439</v>
      </c>
      <c r="AA177" s="276" t="s">
        <v>601</v>
      </c>
      <c r="AB177" s="82">
        <v>125.05357216769698</v>
      </c>
      <c r="AC177" s="276" t="s">
        <v>601</v>
      </c>
      <c r="AD177" s="82">
        <v>240.2424182031865</v>
      </c>
      <c r="AE177" s="276" t="s">
        <v>601</v>
      </c>
      <c r="AF177" s="82">
        <v>2007.4740500130595</v>
      </c>
      <c r="AG177" s="276" t="s">
        <v>601</v>
      </c>
      <c r="AH177" s="82">
        <v>1049.2435150976655</v>
      </c>
      <c r="AI177" s="276" t="s">
        <v>601</v>
      </c>
      <c r="AJ177" s="251"/>
      <c r="AK177" s="124" t="s">
        <v>395</v>
      </c>
      <c r="AL177" s="190">
        <v>-0.23084240537434797</v>
      </c>
      <c r="AM177" s="268" t="s">
        <v>601</v>
      </c>
      <c r="AN177" s="190">
        <v>-0.25339542892001021</v>
      </c>
      <c r="AO177" s="268" t="s">
        <v>601</v>
      </c>
      <c r="AP177" s="190">
        <v>-2.3803588532038233E-2</v>
      </c>
      <c r="AQ177" s="276" t="s">
        <v>601</v>
      </c>
      <c r="AR177" s="190">
        <v>0.20851154785806969</v>
      </c>
      <c r="AS177" s="268" t="s">
        <v>601</v>
      </c>
      <c r="AT177" s="190">
        <v>0.10213849439788358</v>
      </c>
      <c r="AU177" s="268" t="s">
        <v>601</v>
      </c>
      <c r="AV177" s="190">
        <v>-7.0557509691200893E-2</v>
      </c>
      <c r="AW177" s="276" t="s">
        <v>601</v>
      </c>
      <c r="AX177" s="190">
        <v>-0.26943315826599079</v>
      </c>
      <c r="AY177" s="268" t="s">
        <v>601</v>
      </c>
      <c r="AZ177" s="190">
        <v>0.76106321437569036</v>
      </c>
      <c r="BA177" s="268" t="s">
        <v>601</v>
      </c>
      <c r="BB177" s="190">
        <v>3.9215843747723245E-2</v>
      </c>
      <c r="BC177" s="276" t="s">
        <v>601</v>
      </c>
      <c r="BD177" s="190">
        <v>7.2084860205750445E-2</v>
      </c>
      <c r="BE177" s="268" t="s">
        <v>601</v>
      </c>
      <c r="BF177" s="190">
        <v>-0.54803760721557415</v>
      </c>
      <c r="BG177" s="268" t="s">
        <v>601</v>
      </c>
      <c r="BH177" s="190">
        <v>0.39783207568439849</v>
      </c>
      <c r="BI177" s="276" t="s">
        <v>601</v>
      </c>
      <c r="BJ177" s="190">
        <v>-0.21346301211784791</v>
      </c>
      <c r="BK177" s="268" t="s">
        <v>601</v>
      </c>
      <c r="BL177" s="190">
        <v>-4.7546094530501071E-2</v>
      </c>
      <c r="BM177" s="268" t="s">
        <v>601</v>
      </c>
      <c r="BN177" s="190">
        <v>0.26463402285950322</v>
      </c>
      <c r="BO177" s="276" t="s">
        <v>601</v>
      </c>
      <c r="BP177" s="190">
        <v>3.8931103060797501E-3</v>
      </c>
      <c r="BQ177" s="268" t="s">
        <v>601</v>
      </c>
      <c r="BR177" s="190">
        <v>-6.7732447869667589E-2</v>
      </c>
      <c r="BS177" s="276" t="s">
        <v>601</v>
      </c>
      <c r="BT177" s="136"/>
      <c r="BU177" s="124" t="s">
        <v>395</v>
      </c>
      <c r="BV177" s="190">
        <v>8.07436348357259E-2</v>
      </c>
      <c r="BW177" s="276" t="s">
        <v>601</v>
      </c>
      <c r="BX177" s="190">
        <v>2.0858903555074682E-2</v>
      </c>
      <c r="BY177" s="276" t="s">
        <v>601</v>
      </c>
      <c r="BZ177" s="190">
        <v>0.17265954278730353</v>
      </c>
      <c r="CA177" s="276" t="s">
        <v>601</v>
      </c>
      <c r="CB177" s="190">
        <v>1.6498351419842568E-2</v>
      </c>
      <c r="CC177" s="276" t="s">
        <v>601</v>
      </c>
      <c r="CD177" s="190">
        <v>5.7759714086035287E-2</v>
      </c>
      <c r="CE177" s="276" t="s">
        <v>601</v>
      </c>
      <c r="CF177" s="190">
        <v>3.3611964748746816E-2</v>
      </c>
      <c r="CG177" s="276" t="s">
        <v>601</v>
      </c>
      <c r="CH177" s="190">
        <v>2.7495773796254588E-2</v>
      </c>
      <c r="CI177" s="276" t="s">
        <v>601</v>
      </c>
      <c r="CJ177" s="190">
        <v>1.7032558172801786E-2</v>
      </c>
      <c r="CK177" s="276" t="s">
        <v>601</v>
      </c>
      <c r="CL177" s="190">
        <v>0.12953899836483168</v>
      </c>
      <c r="CM177" s="276" t="s">
        <v>601</v>
      </c>
      <c r="CN177" s="190">
        <v>5.4732445628069185E-2</v>
      </c>
      <c r="CO177" s="276" t="s">
        <v>601</v>
      </c>
      <c r="CP177" s="190">
        <v>1.0787957823686278E-2</v>
      </c>
      <c r="CQ177" s="276" t="s">
        <v>601</v>
      </c>
      <c r="CR177" s="190">
        <v>0.13019864226364547</v>
      </c>
      <c r="CS177" s="276" t="s">
        <v>601</v>
      </c>
      <c r="CT177" s="190">
        <v>6.6113536210393842E-2</v>
      </c>
      <c r="CU177" s="276" t="s">
        <v>601</v>
      </c>
      <c r="CV177" s="190">
        <v>6.2293991878442194E-2</v>
      </c>
      <c r="CW177" s="276" t="s">
        <v>601</v>
      </c>
      <c r="CX177" s="190">
        <v>0.11967398442915046</v>
      </c>
      <c r="CY177" s="276" t="s">
        <v>601</v>
      </c>
      <c r="CZ177" s="190">
        <v>1</v>
      </c>
      <c r="DA177" s="276" t="s">
        <v>601</v>
      </c>
      <c r="DB177" s="190">
        <v>0.52266853217397247</v>
      </c>
      <c r="DC177" s="276" t="s">
        <v>601</v>
      </c>
      <c r="DD177" s="252"/>
    </row>
    <row r="178" spans="1:108" s="120" customFormat="1" ht="12.75" customHeight="1" x14ac:dyDescent="0.25">
      <c r="A178" s="124" t="s">
        <v>396</v>
      </c>
      <c r="B178" s="82">
        <v>129.83821855467912</v>
      </c>
      <c r="C178" s="276" t="s">
        <v>601</v>
      </c>
      <c r="D178" s="82">
        <v>21.888899523134004</v>
      </c>
      <c r="E178" s="276" t="s">
        <v>601</v>
      </c>
      <c r="F178" s="82">
        <v>316.15037636575818</v>
      </c>
      <c r="G178" s="276" t="s">
        <v>601</v>
      </c>
      <c r="H178" s="82">
        <v>28.681096327364944</v>
      </c>
      <c r="I178" s="276" t="s">
        <v>601</v>
      </c>
      <c r="J178" s="82">
        <v>88.437710489699569</v>
      </c>
      <c r="K178" s="276" t="s">
        <v>601</v>
      </c>
      <c r="L178" s="82">
        <v>68.670384251521085</v>
      </c>
      <c r="M178" s="276" t="s">
        <v>601</v>
      </c>
      <c r="N178" s="82">
        <v>75.642555009678034</v>
      </c>
      <c r="O178" s="276" t="s">
        <v>601</v>
      </c>
      <c r="P178" s="82">
        <v>8.8124807759229054</v>
      </c>
      <c r="Q178" s="276" t="s">
        <v>604</v>
      </c>
      <c r="R178" s="82">
        <v>187.20721574474135</v>
      </c>
      <c r="S178" s="276" t="s">
        <v>601</v>
      </c>
      <c r="T178" s="82">
        <v>48.524376434211042</v>
      </c>
      <c r="U178" s="276" t="s">
        <v>601</v>
      </c>
      <c r="V178" s="82">
        <v>11.800514730166004</v>
      </c>
      <c r="W178" s="276" t="s">
        <v>601</v>
      </c>
      <c r="X178" s="82">
        <v>217.73904452841228</v>
      </c>
      <c r="Y178" s="276" t="s">
        <v>601</v>
      </c>
      <c r="Z178" s="82">
        <v>153.88234339204604</v>
      </c>
      <c r="AA178" s="276" t="s">
        <v>601</v>
      </c>
      <c r="AB178" s="82">
        <v>93.92854733289839</v>
      </c>
      <c r="AC178" s="276" t="s">
        <v>601</v>
      </c>
      <c r="AD178" s="82">
        <v>214.0112321734081</v>
      </c>
      <c r="AE178" s="276" t="s">
        <v>601</v>
      </c>
      <c r="AF178" s="82">
        <v>1665.2149956336582</v>
      </c>
      <c r="AG178" s="276" t="s">
        <v>601</v>
      </c>
      <c r="AH178" s="82">
        <v>887.83535993921134</v>
      </c>
      <c r="AI178" s="276" t="s">
        <v>601</v>
      </c>
      <c r="AJ178" s="251"/>
      <c r="AK178" s="124" t="s">
        <v>396</v>
      </c>
      <c r="AL178" s="190">
        <v>5.0228774487979466E-2</v>
      </c>
      <c r="AM178" s="268" t="s">
        <v>601</v>
      </c>
      <c r="AN178" s="190">
        <v>-0.32350301530224601</v>
      </c>
      <c r="AO178" s="268" t="s">
        <v>601</v>
      </c>
      <c r="AP178" s="190">
        <v>6.5208394142169057E-2</v>
      </c>
      <c r="AQ178" s="276" t="s">
        <v>601</v>
      </c>
      <c r="AR178" s="190">
        <v>0.36226414450409083</v>
      </c>
      <c r="AS178" s="268" t="s">
        <v>601</v>
      </c>
      <c r="AT178" s="190">
        <v>5.6031262449978136E-2</v>
      </c>
      <c r="AU178" s="268" t="s">
        <v>601</v>
      </c>
      <c r="AV178" s="190">
        <v>6.4553955219005976E-2</v>
      </c>
      <c r="AW178" s="276" t="s">
        <v>601</v>
      </c>
      <c r="AX178" s="190">
        <v>-6.729527542224889E-3</v>
      </c>
      <c r="AY178" s="268" t="s">
        <v>601</v>
      </c>
      <c r="AZ178" s="190">
        <v>-9.2655420860867865E-2</v>
      </c>
      <c r="BA178" s="268" t="s">
        <v>604</v>
      </c>
      <c r="BB178" s="190">
        <v>0.17047764466888671</v>
      </c>
      <c r="BC178" s="276" t="s">
        <v>601</v>
      </c>
      <c r="BD178" s="190">
        <v>0.36676220253431091</v>
      </c>
      <c r="BE178" s="268" t="s">
        <v>601</v>
      </c>
      <c r="BF178" s="190">
        <v>-0.77227037424133571</v>
      </c>
      <c r="BG178" s="268" t="s">
        <v>601</v>
      </c>
      <c r="BH178" s="190">
        <v>0.25958627061142692</v>
      </c>
      <c r="BI178" s="276" t="s">
        <v>601</v>
      </c>
      <c r="BJ178" s="190">
        <v>0.7658477826533876</v>
      </c>
      <c r="BK178" s="268" t="s">
        <v>601</v>
      </c>
      <c r="BL178" s="190">
        <v>-0.13815904227122922</v>
      </c>
      <c r="BM178" s="268" t="s">
        <v>601</v>
      </c>
      <c r="BN178" s="190">
        <v>0.23834730340750521</v>
      </c>
      <c r="BO178" s="276" t="s">
        <v>601</v>
      </c>
      <c r="BP178" s="190">
        <v>0.11234447474792786</v>
      </c>
      <c r="BQ178" s="268" t="s">
        <v>601</v>
      </c>
      <c r="BR178" s="190">
        <v>6.0571730818013592E-2</v>
      </c>
      <c r="BS178" s="276" t="s">
        <v>601</v>
      </c>
      <c r="BT178" s="136"/>
      <c r="BU178" s="124" t="s">
        <v>396</v>
      </c>
      <c r="BV178" s="190">
        <v>7.7970843942149495E-2</v>
      </c>
      <c r="BW178" s="276" t="s">
        <v>601</v>
      </c>
      <c r="BX178" s="190">
        <v>1.3144788859413736E-2</v>
      </c>
      <c r="BY178" s="276" t="s">
        <v>601</v>
      </c>
      <c r="BZ178" s="190">
        <v>0.18985559053619658</v>
      </c>
      <c r="CA178" s="276" t="s">
        <v>601</v>
      </c>
      <c r="CB178" s="190">
        <v>1.722365964909596E-2</v>
      </c>
      <c r="CC178" s="276" t="s">
        <v>601</v>
      </c>
      <c r="CD178" s="190">
        <v>5.3108884271154844E-2</v>
      </c>
      <c r="CE178" s="276" t="s">
        <v>601</v>
      </c>
      <c r="CF178" s="190">
        <v>4.1238149086803171E-2</v>
      </c>
      <c r="CG178" s="276" t="s">
        <v>601</v>
      </c>
      <c r="CH178" s="190">
        <v>4.54250983855055E-2</v>
      </c>
      <c r="CI178" s="276" t="s">
        <v>601</v>
      </c>
      <c r="CJ178" s="190">
        <v>5.2920978966860214E-3</v>
      </c>
      <c r="CK178" s="276" t="s">
        <v>604</v>
      </c>
      <c r="CL178" s="190">
        <v>0.11242224952070172</v>
      </c>
      <c r="CM178" s="276" t="s">
        <v>601</v>
      </c>
      <c r="CN178" s="190">
        <v>2.9140006882862737E-2</v>
      </c>
      <c r="CO178" s="276" t="s">
        <v>601</v>
      </c>
      <c r="CP178" s="190">
        <v>7.0864811817741274E-3</v>
      </c>
      <c r="CQ178" s="276" t="s">
        <v>601</v>
      </c>
      <c r="CR178" s="190">
        <v>0.13075731668243645</v>
      </c>
      <c r="CS178" s="276" t="s">
        <v>601</v>
      </c>
      <c r="CT178" s="190">
        <v>9.2409895296126462E-2</v>
      </c>
      <c r="CU178" s="276" t="s">
        <v>601</v>
      </c>
      <c r="CV178" s="190">
        <v>5.6406258398577595E-2</v>
      </c>
      <c r="CW178" s="276" t="s">
        <v>601</v>
      </c>
      <c r="CX178" s="190">
        <v>0.12851867941050529</v>
      </c>
      <c r="CY178" s="276" t="s">
        <v>601</v>
      </c>
      <c r="CZ178" s="190">
        <v>1</v>
      </c>
      <c r="DA178" s="276" t="s">
        <v>601</v>
      </c>
      <c r="DB178" s="190">
        <v>0.53316560460192508</v>
      </c>
      <c r="DC178" s="276" t="s">
        <v>601</v>
      </c>
      <c r="DD178" s="252"/>
    </row>
    <row r="179" spans="1:108" s="120" customFormat="1" ht="12.75" customHeight="1" x14ac:dyDescent="0.25">
      <c r="A179" s="124" t="s">
        <v>397</v>
      </c>
      <c r="B179" s="82">
        <v>70.106494064416282</v>
      </c>
      <c r="C179" s="276" t="s">
        <v>601</v>
      </c>
      <c r="D179" s="82">
        <v>23.773629224491042</v>
      </c>
      <c r="E179" s="276" t="s">
        <v>601</v>
      </c>
      <c r="F179" s="82">
        <v>195.43632045558931</v>
      </c>
      <c r="G179" s="276" t="s">
        <v>601</v>
      </c>
      <c r="H179" s="82">
        <v>8.9655506118640389</v>
      </c>
      <c r="I179" s="276" t="s">
        <v>601</v>
      </c>
      <c r="J179" s="82">
        <v>73.769488315484494</v>
      </c>
      <c r="K179" s="276" t="s">
        <v>601</v>
      </c>
      <c r="L179" s="82">
        <v>26.374919931598949</v>
      </c>
      <c r="M179" s="276" t="s">
        <v>601</v>
      </c>
      <c r="N179" s="82">
        <v>32.720456206313727</v>
      </c>
      <c r="O179" s="276" t="s">
        <v>601</v>
      </c>
      <c r="P179" s="82">
        <v>9.1060571745193037</v>
      </c>
      <c r="Q179" s="276" t="s">
        <v>601</v>
      </c>
      <c r="R179" s="82">
        <v>91.561624404565251</v>
      </c>
      <c r="S179" s="276" t="s">
        <v>601</v>
      </c>
      <c r="T179" s="82">
        <v>27.134306735358003</v>
      </c>
      <c r="U179" s="276" t="s">
        <v>601</v>
      </c>
      <c r="V179" s="82">
        <v>22.809994719320109</v>
      </c>
      <c r="W179" s="276" t="s">
        <v>601</v>
      </c>
      <c r="X179" s="82">
        <v>124.20131128252589</v>
      </c>
      <c r="Y179" s="276" t="s">
        <v>601</v>
      </c>
      <c r="Z179" s="82">
        <v>80.148993939325464</v>
      </c>
      <c r="AA179" s="276" t="s">
        <v>601</v>
      </c>
      <c r="AB179" s="82">
        <v>63.441875373589951</v>
      </c>
      <c r="AC179" s="276" t="s">
        <v>601</v>
      </c>
      <c r="AD179" s="82">
        <v>185.08244731330163</v>
      </c>
      <c r="AE179" s="276" t="s">
        <v>601</v>
      </c>
      <c r="AF179" s="82">
        <v>1034.6334697522766</v>
      </c>
      <c r="AG179" s="276" t="s">
        <v>601</v>
      </c>
      <c r="AH179" s="82">
        <v>513.74293260245906</v>
      </c>
      <c r="AI179" s="276" t="s">
        <v>601</v>
      </c>
      <c r="AJ179" s="251"/>
      <c r="AK179" s="124" t="s">
        <v>397</v>
      </c>
      <c r="AL179" s="190">
        <v>-9.7810622016209825E-2</v>
      </c>
      <c r="AM179" s="268" t="s">
        <v>601</v>
      </c>
      <c r="AN179" s="190">
        <v>0.17252026197001658</v>
      </c>
      <c r="AO179" s="268" t="s">
        <v>601</v>
      </c>
      <c r="AP179" s="190">
        <v>-0.10960917327961328</v>
      </c>
      <c r="AQ179" s="276" t="s">
        <v>601</v>
      </c>
      <c r="AR179" s="190">
        <v>-0.12806087046465175</v>
      </c>
      <c r="AS179" s="268" t="s">
        <v>601</v>
      </c>
      <c r="AT179" s="190">
        <v>3.3955751201699469E-2</v>
      </c>
      <c r="AU179" s="268" t="s">
        <v>601</v>
      </c>
      <c r="AV179" s="190">
        <v>0.16094194463319744</v>
      </c>
      <c r="AW179" s="276" t="s">
        <v>601</v>
      </c>
      <c r="AX179" s="190">
        <v>4.6147262092595565E-2</v>
      </c>
      <c r="AY179" s="268" t="s">
        <v>601</v>
      </c>
      <c r="AZ179" s="190">
        <v>0.24304611688027689</v>
      </c>
      <c r="BA179" s="268" t="s">
        <v>601</v>
      </c>
      <c r="BB179" s="190">
        <v>-1.0406084814655436E-2</v>
      </c>
      <c r="BC179" s="276" t="s">
        <v>601</v>
      </c>
      <c r="BD179" s="190">
        <v>0.13852452333996279</v>
      </c>
      <c r="BE179" s="268" t="s">
        <v>601</v>
      </c>
      <c r="BF179" s="190">
        <v>-0.11523492654108158</v>
      </c>
      <c r="BG179" s="268" t="s">
        <v>601</v>
      </c>
      <c r="BH179" s="190">
        <v>-0.10831205550766621</v>
      </c>
      <c r="BI179" s="276" t="s">
        <v>601</v>
      </c>
      <c r="BJ179" s="190">
        <v>0.40618687180035451</v>
      </c>
      <c r="BK179" s="268" t="s">
        <v>601</v>
      </c>
      <c r="BL179" s="190">
        <v>-8.1493315825893808E-2</v>
      </c>
      <c r="BM179" s="268" t="s">
        <v>601</v>
      </c>
      <c r="BN179" s="190">
        <v>0.63011001486233176</v>
      </c>
      <c r="BO179" s="276" t="s">
        <v>601</v>
      </c>
      <c r="BP179" s="190">
        <v>5.4175683661609408E-2</v>
      </c>
      <c r="BQ179" s="268" t="s">
        <v>601</v>
      </c>
      <c r="BR179" s="190">
        <v>-4.0351084580135144E-2</v>
      </c>
      <c r="BS179" s="276" t="s">
        <v>601</v>
      </c>
      <c r="BT179" s="136"/>
      <c r="BU179" s="124" t="s">
        <v>397</v>
      </c>
      <c r="BV179" s="190">
        <v>6.7759739186865814E-2</v>
      </c>
      <c r="BW179" s="276" t="s">
        <v>601</v>
      </c>
      <c r="BX179" s="190">
        <v>2.2977827336460695E-2</v>
      </c>
      <c r="BY179" s="276" t="s">
        <v>601</v>
      </c>
      <c r="BZ179" s="190">
        <v>0.18889425692209902</v>
      </c>
      <c r="CA179" s="276" t="s">
        <v>601</v>
      </c>
      <c r="CB179" s="190">
        <v>8.6654364796556124E-3</v>
      </c>
      <c r="CC179" s="276" t="s">
        <v>601</v>
      </c>
      <c r="CD179" s="190">
        <v>7.1300117840907659E-2</v>
      </c>
      <c r="CE179" s="276" t="s">
        <v>601</v>
      </c>
      <c r="CF179" s="190">
        <v>2.549204206385661E-2</v>
      </c>
      <c r="CG179" s="276" t="s">
        <v>601</v>
      </c>
      <c r="CH179" s="190">
        <v>3.1625166943563134E-2</v>
      </c>
      <c r="CI179" s="276" t="s">
        <v>601</v>
      </c>
      <c r="CJ179" s="190">
        <v>8.8012397053998034E-3</v>
      </c>
      <c r="CK179" s="276" t="s">
        <v>601</v>
      </c>
      <c r="CL179" s="190">
        <v>8.8496677404499541E-2</v>
      </c>
      <c r="CM179" s="276" t="s">
        <v>601</v>
      </c>
      <c r="CN179" s="190">
        <v>2.6226009044395981E-2</v>
      </c>
      <c r="CO179" s="276" t="s">
        <v>601</v>
      </c>
      <c r="CP179" s="190">
        <v>2.204644967147789E-2</v>
      </c>
      <c r="CQ179" s="276" t="s">
        <v>601</v>
      </c>
      <c r="CR179" s="190">
        <v>0.12004377870383755</v>
      </c>
      <c r="CS179" s="276" t="s">
        <v>601</v>
      </c>
      <c r="CT179" s="190">
        <v>7.7466074974856192E-2</v>
      </c>
      <c r="CU179" s="276" t="s">
        <v>601</v>
      </c>
      <c r="CV179" s="190">
        <v>6.1318212901792082E-2</v>
      </c>
      <c r="CW179" s="276" t="s">
        <v>601</v>
      </c>
      <c r="CX179" s="190">
        <v>0.17888697082031971</v>
      </c>
      <c r="CY179" s="276" t="s">
        <v>601</v>
      </c>
      <c r="CZ179" s="190">
        <v>1</v>
      </c>
      <c r="DA179" s="276" t="s">
        <v>601</v>
      </c>
      <c r="DB179" s="190">
        <v>0.49654582769825251</v>
      </c>
      <c r="DC179" s="276" t="s">
        <v>601</v>
      </c>
      <c r="DD179" s="252"/>
    </row>
    <row r="180" spans="1:108" s="120" customFormat="1" ht="12.75" customHeight="1" x14ac:dyDescent="0.25">
      <c r="A180" s="184" t="s">
        <v>398</v>
      </c>
      <c r="B180" s="186">
        <v>58.622253963095822</v>
      </c>
      <c r="C180" s="278" t="s">
        <v>601</v>
      </c>
      <c r="D180" s="186">
        <v>14.526750689862913</v>
      </c>
      <c r="E180" s="278" t="s">
        <v>601</v>
      </c>
      <c r="F180" s="186">
        <v>202.4034868463398</v>
      </c>
      <c r="G180" s="278" t="s">
        <v>601</v>
      </c>
      <c r="H180" s="186">
        <v>11.52495817646599</v>
      </c>
      <c r="I180" s="278" t="s">
        <v>601</v>
      </c>
      <c r="J180" s="186">
        <v>98.544405851067395</v>
      </c>
      <c r="K180" s="278" t="s">
        <v>601</v>
      </c>
      <c r="L180" s="186">
        <v>21.78772514765199</v>
      </c>
      <c r="M180" s="278" t="s">
        <v>601</v>
      </c>
      <c r="N180" s="186">
        <v>22.620402278647116</v>
      </c>
      <c r="O180" s="278" t="s">
        <v>601</v>
      </c>
      <c r="P180" s="186">
        <v>7.3999283384776993</v>
      </c>
      <c r="Q180" s="278" t="s">
        <v>604</v>
      </c>
      <c r="R180" s="186">
        <v>91.420255362994567</v>
      </c>
      <c r="S180" s="278" t="s">
        <v>601</v>
      </c>
      <c r="T180" s="186">
        <v>24.982354679254005</v>
      </c>
      <c r="U180" s="278" t="s">
        <v>601</v>
      </c>
      <c r="V180" s="186">
        <v>14.596428318158722</v>
      </c>
      <c r="W180" s="278" t="s">
        <v>601</v>
      </c>
      <c r="X180" s="186">
        <v>117.51372969714076</v>
      </c>
      <c r="Y180" s="278" t="s">
        <v>601</v>
      </c>
      <c r="Z180" s="186">
        <v>61.017455220568429</v>
      </c>
      <c r="AA180" s="278" t="s">
        <v>601</v>
      </c>
      <c r="AB180" s="186">
        <v>54.638976871800757</v>
      </c>
      <c r="AC180" s="278" t="s">
        <v>601</v>
      </c>
      <c r="AD180" s="186">
        <v>167.72321855728083</v>
      </c>
      <c r="AE180" s="278" t="s">
        <v>601</v>
      </c>
      <c r="AF180" s="186">
        <v>969.3223299988349</v>
      </c>
      <c r="AG180" s="278" t="s">
        <v>601</v>
      </c>
      <c r="AH180" s="186">
        <v>509.92528013965961</v>
      </c>
      <c r="AI180" s="278" t="s">
        <v>601</v>
      </c>
      <c r="AJ180" s="251"/>
      <c r="AK180" s="184" t="s">
        <v>398</v>
      </c>
      <c r="AL180" s="192">
        <v>0.16038162240291931</v>
      </c>
      <c r="AM180" s="269" t="s">
        <v>601</v>
      </c>
      <c r="AN180" s="192">
        <v>-0.11961083610548817</v>
      </c>
      <c r="AO180" s="269" t="s">
        <v>601</v>
      </c>
      <c r="AP180" s="192">
        <v>0.14764475035614066</v>
      </c>
      <c r="AQ180" s="278" t="s">
        <v>601</v>
      </c>
      <c r="AR180" s="192">
        <v>4.698068075778572E-2</v>
      </c>
      <c r="AS180" s="269" t="s">
        <v>601</v>
      </c>
      <c r="AT180" s="192">
        <v>0.19220424912133205</v>
      </c>
      <c r="AU180" s="269" t="s">
        <v>601</v>
      </c>
      <c r="AV180" s="192">
        <v>0.11309517472507791</v>
      </c>
      <c r="AW180" s="278" t="s">
        <v>601</v>
      </c>
      <c r="AX180" s="192">
        <v>-0.11445519738796472</v>
      </c>
      <c r="AY180" s="269" t="s">
        <v>601</v>
      </c>
      <c r="AZ180" s="192">
        <v>-0.38822746447060019</v>
      </c>
      <c r="BA180" s="269" t="s">
        <v>604</v>
      </c>
      <c r="BB180" s="192">
        <v>0.39028427905665142</v>
      </c>
      <c r="BC180" s="278" t="s">
        <v>601</v>
      </c>
      <c r="BD180" s="192">
        <v>-6.4105454984628274E-2</v>
      </c>
      <c r="BE180" s="269" t="s">
        <v>601</v>
      </c>
      <c r="BF180" s="192">
        <v>-0.51310742306447921</v>
      </c>
      <c r="BG180" s="269" t="s">
        <v>601</v>
      </c>
      <c r="BH180" s="192">
        <v>0.79881167559459287</v>
      </c>
      <c r="BI180" s="278" t="s">
        <v>601</v>
      </c>
      <c r="BJ180" s="192">
        <v>6.2004750831980093E-2</v>
      </c>
      <c r="BK180" s="269" t="s">
        <v>601</v>
      </c>
      <c r="BL180" s="192">
        <v>-0.13201332468412463</v>
      </c>
      <c r="BM180" s="269" t="s">
        <v>601</v>
      </c>
      <c r="BN180" s="192">
        <v>0.39374588089879015</v>
      </c>
      <c r="BO180" s="278" t="s">
        <v>601</v>
      </c>
      <c r="BP180" s="192">
        <v>0.17812812794221156</v>
      </c>
      <c r="BQ180" s="269" t="s">
        <v>601</v>
      </c>
      <c r="BR180" s="192">
        <v>0.16710060170637298</v>
      </c>
      <c r="BS180" s="278" t="s">
        <v>601</v>
      </c>
      <c r="BT180" s="136"/>
      <c r="BU180" s="184" t="s">
        <v>398</v>
      </c>
      <c r="BV180" s="192">
        <v>6.0477564736558048E-2</v>
      </c>
      <c r="BW180" s="278" t="s">
        <v>601</v>
      </c>
      <c r="BX180" s="192">
        <v>1.498650164169887E-2</v>
      </c>
      <c r="BY180" s="278" t="s">
        <v>601</v>
      </c>
      <c r="BZ180" s="192">
        <v>0.2088092686842189</v>
      </c>
      <c r="CA180" s="278" t="s">
        <v>601</v>
      </c>
      <c r="CB180" s="192">
        <v>1.1889706674228626E-2</v>
      </c>
      <c r="CC180" s="278" t="s">
        <v>601</v>
      </c>
      <c r="CD180" s="192">
        <v>0.1016631958238142</v>
      </c>
      <c r="CE180" s="278" t="s">
        <v>601</v>
      </c>
      <c r="CF180" s="192">
        <v>2.247727559075027E-2</v>
      </c>
      <c r="CG180" s="278" t="s">
        <v>601</v>
      </c>
      <c r="CH180" s="192">
        <v>2.3336305765982206E-2</v>
      </c>
      <c r="CI180" s="278" t="s">
        <v>601</v>
      </c>
      <c r="CJ180" s="192">
        <v>7.6341255219887424E-3</v>
      </c>
      <c r="CK180" s="278" t="s">
        <v>604</v>
      </c>
      <c r="CL180" s="192">
        <v>9.4313576128081611E-2</v>
      </c>
      <c r="CM180" s="278" t="s">
        <v>601</v>
      </c>
      <c r="CN180" s="192">
        <v>2.5773010593167736E-2</v>
      </c>
      <c r="CO180" s="278" t="s">
        <v>601</v>
      </c>
      <c r="CP180" s="192">
        <v>1.5058384467606628E-2</v>
      </c>
      <c r="CQ180" s="278" t="s">
        <v>601</v>
      </c>
      <c r="CR180" s="192">
        <v>0.12123287172934726</v>
      </c>
      <c r="CS180" s="278" t="s">
        <v>601</v>
      </c>
      <c r="CT180" s="192">
        <v>6.2948570699533732E-2</v>
      </c>
      <c r="CU180" s="278" t="s">
        <v>601</v>
      </c>
      <c r="CV180" s="192">
        <v>5.6368222603379446E-2</v>
      </c>
      <c r="CW180" s="278" t="s">
        <v>601</v>
      </c>
      <c r="CX180" s="192">
        <v>0.17303141933961474</v>
      </c>
      <c r="CY180" s="278" t="s">
        <v>601</v>
      </c>
      <c r="CZ180" s="192">
        <v>1</v>
      </c>
      <c r="DA180" s="278" t="s">
        <v>601</v>
      </c>
      <c r="DB180" s="192">
        <v>0.52606368837110407</v>
      </c>
      <c r="DC180" s="278" t="s">
        <v>601</v>
      </c>
      <c r="DD180" s="252"/>
    </row>
    <row r="181" spans="1:108" s="120" customFormat="1" ht="12.75" customHeight="1" x14ac:dyDescent="0.25">
      <c r="A181" s="124" t="s">
        <v>404</v>
      </c>
      <c r="B181" s="82">
        <v>54.229925338829155</v>
      </c>
      <c r="C181" s="276" t="s">
        <v>601</v>
      </c>
      <c r="D181" s="82">
        <v>18.419769583148994</v>
      </c>
      <c r="E181" s="276" t="s">
        <v>601</v>
      </c>
      <c r="F181" s="82">
        <v>176.07564555305083</v>
      </c>
      <c r="G181" s="276" t="s">
        <v>601</v>
      </c>
      <c r="H181" s="82">
        <v>10.438340976691007</v>
      </c>
      <c r="I181" s="276" t="s">
        <v>601</v>
      </c>
      <c r="J181" s="82">
        <v>64.102424435078262</v>
      </c>
      <c r="K181" s="276" t="s">
        <v>601</v>
      </c>
      <c r="L181" s="82">
        <v>17.481052654951995</v>
      </c>
      <c r="M181" s="276" t="s">
        <v>601</v>
      </c>
      <c r="N181" s="82">
        <v>20.936586281325642</v>
      </c>
      <c r="O181" s="276" t="s">
        <v>601</v>
      </c>
      <c r="P181" s="82">
        <v>11.600511363527998</v>
      </c>
      <c r="Q181" s="276" t="s">
        <v>604</v>
      </c>
      <c r="R181" s="82">
        <v>79.88307870979304</v>
      </c>
      <c r="S181" s="276" t="s">
        <v>601</v>
      </c>
      <c r="T181" s="82">
        <v>40.135641074272925</v>
      </c>
      <c r="U181" s="276" t="s">
        <v>601</v>
      </c>
      <c r="V181" s="82">
        <v>16.003272005531606</v>
      </c>
      <c r="W181" s="276" t="s">
        <v>601</v>
      </c>
      <c r="X181" s="82">
        <v>120.50069204248891</v>
      </c>
      <c r="Y181" s="276" t="s">
        <v>601</v>
      </c>
      <c r="Z181" s="82">
        <v>57.074277814811033</v>
      </c>
      <c r="AA181" s="276" t="s">
        <v>601</v>
      </c>
      <c r="AB181" s="82">
        <v>66.180250528799917</v>
      </c>
      <c r="AC181" s="276" t="s">
        <v>601</v>
      </c>
      <c r="AD181" s="82">
        <v>157.26723163740868</v>
      </c>
      <c r="AE181" s="276" t="s">
        <v>601</v>
      </c>
      <c r="AF181" s="82">
        <v>910.3286999996933</v>
      </c>
      <c r="AG181" s="276" t="s">
        <v>601</v>
      </c>
      <c r="AH181" s="82">
        <v>431.12848255617797</v>
      </c>
      <c r="AI181" s="276" t="s">
        <v>601</v>
      </c>
      <c r="AJ181" s="251"/>
      <c r="AK181" s="124" t="s">
        <v>404</v>
      </c>
      <c r="AL181" s="190">
        <v>0.33540511703884235</v>
      </c>
      <c r="AM181" s="268" t="s">
        <v>601</v>
      </c>
      <c r="AN181" s="190">
        <v>3.7482686467871229E-2</v>
      </c>
      <c r="AO181" s="268" t="s">
        <v>601</v>
      </c>
      <c r="AP181" s="190">
        <v>-2.0827756262367325E-2</v>
      </c>
      <c r="AQ181" s="276" t="s">
        <v>601</v>
      </c>
      <c r="AR181" s="190">
        <v>0.18321408046132714</v>
      </c>
      <c r="AS181" s="268" t="s">
        <v>601</v>
      </c>
      <c r="AT181" s="190">
        <v>-0.31743866817874633</v>
      </c>
      <c r="AU181" s="268" t="s">
        <v>601</v>
      </c>
      <c r="AV181" s="190">
        <v>-0.41189999642263986</v>
      </c>
      <c r="AW181" s="276" t="s">
        <v>601</v>
      </c>
      <c r="AX181" s="190">
        <v>0.18137487043828626</v>
      </c>
      <c r="AY181" s="268" t="s">
        <v>601</v>
      </c>
      <c r="AZ181" s="190">
        <v>0.78052056634281586</v>
      </c>
      <c r="BA181" s="268" t="s">
        <v>604</v>
      </c>
      <c r="BB181" s="190">
        <v>7.3908537995354795E-2</v>
      </c>
      <c r="BC181" s="276" t="s">
        <v>601</v>
      </c>
      <c r="BD181" s="190">
        <v>0.52862789513150377</v>
      </c>
      <c r="BE181" s="268" t="s">
        <v>601</v>
      </c>
      <c r="BF181" s="190">
        <v>-0.28188085278422503</v>
      </c>
      <c r="BG181" s="268" t="s">
        <v>601</v>
      </c>
      <c r="BH181" s="190">
        <v>0.16849254403942715</v>
      </c>
      <c r="BI181" s="276" t="s">
        <v>601</v>
      </c>
      <c r="BJ181" s="190">
        <v>4.3915810596041771E-2</v>
      </c>
      <c r="BK181" s="268" t="s">
        <v>601</v>
      </c>
      <c r="BL181" s="190">
        <v>-5.6194773157708156E-2</v>
      </c>
      <c r="BM181" s="268" t="s">
        <v>601</v>
      </c>
      <c r="BN181" s="190">
        <v>0.32080030017875982</v>
      </c>
      <c r="BO181" s="276" t="s">
        <v>601</v>
      </c>
      <c r="BP181" s="190">
        <v>5.2648937634435677E-2</v>
      </c>
      <c r="BQ181" s="268" t="s">
        <v>601</v>
      </c>
      <c r="BR181" s="190">
        <v>-5.0234040310162542E-2</v>
      </c>
      <c r="BS181" s="276" t="s">
        <v>601</v>
      </c>
      <c r="BT181" s="136"/>
      <c r="BU181" s="124" t="s">
        <v>404</v>
      </c>
      <c r="BV181" s="190">
        <v>5.9571806687900124E-2</v>
      </c>
      <c r="BW181" s="276" t="s">
        <v>601</v>
      </c>
      <c r="BX181" s="190">
        <v>2.0234196266859652E-2</v>
      </c>
      <c r="BY181" s="276" t="s">
        <v>601</v>
      </c>
      <c r="BZ181" s="190">
        <v>0.19341985543585538</v>
      </c>
      <c r="CA181" s="276" t="s">
        <v>601</v>
      </c>
      <c r="CB181" s="190">
        <v>1.1466562546797133E-2</v>
      </c>
      <c r="CC181" s="276" t="s">
        <v>601</v>
      </c>
      <c r="CD181" s="190">
        <v>7.0416789490543211E-2</v>
      </c>
      <c r="CE181" s="276" t="s">
        <v>601</v>
      </c>
      <c r="CF181" s="190">
        <v>1.9203011675846191E-2</v>
      </c>
      <c r="CG181" s="276" t="s">
        <v>601</v>
      </c>
      <c r="CH181" s="190">
        <v>2.2998930255997307E-2</v>
      </c>
      <c r="CI181" s="276" t="s">
        <v>601</v>
      </c>
      <c r="CJ181" s="190">
        <v>1.2743211725096557E-2</v>
      </c>
      <c r="CK181" s="276" t="s">
        <v>604</v>
      </c>
      <c r="CL181" s="190">
        <v>8.7751906217852907E-2</v>
      </c>
      <c r="CM181" s="276" t="s">
        <v>601</v>
      </c>
      <c r="CN181" s="190">
        <v>4.4089174684140406E-2</v>
      </c>
      <c r="CO181" s="276" t="s">
        <v>601</v>
      </c>
      <c r="CP181" s="190">
        <v>1.7579663263980361E-2</v>
      </c>
      <c r="CQ181" s="276" t="s">
        <v>601</v>
      </c>
      <c r="CR181" s="190">
        <v>0.13237052950492442</v>
      </c>
      <c r="CS181" s="276" t="s">
        <v>601</v>
      </c>
      <c r="CT181" s="190">
        <v>6.2696340140468237E-2</v>
      </c>
      <c r="CU181" s="276" t="s">
        <v>601</v>
      </c>
      <c r="CV181" s="190">
        <v>7.2699290408862444E-2</v>
      </c>
      <c r="CW181" s="276" t="s">
        <v>601</v>
      </c>
      <c r="CX181" s="190">
        <v>0.17275873169489403</v>
      </c>
      <c r="CY181" s="276" t="s">
        <v>601</v>
      </c>
      <c r="CZ181" s="190">
        <v>1</v>
      </c>
      <c r="DA181" s="276" t="s">
        <v>601</v>
      </c>
      <c r="DB181" s="190">
        <v>0.4735964960308548</v>
      </c>
      <c r="DC181" s="276" t="s">
        <v>601</v>
      </c>
      <c r="DD181" s="252"/>
    </row>
    <row r="182" spans="1:108" s="120" customFormat="1" ht="12.75" customHeight="1" x14ac:dyDescent="0.25">
      <c r="A182" s="124" t="s">
        <v>405</v>
      </c>
      <c r="B182" s="82">
        <v>57.768111410619269</v>
      </c>
      <c r="C182" s="276" t="s">
        <v>601</v>
      </c>
      <c r="D182" s="82">
        <v>15.217405254457987</v>
      </c>
      <c r="E182" s="276" t="s">
        <v>601</v>
      </c>
      <c r="F182" s="82">
        <v>226.5007299141771</v>
      </c>
      <c r="G182" s="276" t="s">
        <v>601</v>
      </c>
      <c r="H182" s="82">
        <v>12.491740915156017</v>
      </c>
      <c r="I182" s="276" t="s">
        <v>601</v>
      </c>
      <c r="J182" s="82">
        <v>65.210531134186169</v>
      </c>
      <c r="K182" s="276" t="s">
        <v>601</v>
      </c>
      <c r="L182" s="82">
        <v>29.255798101631981</v>
      </c>
      <c r="M182" s="276" t="s">
        <v>601</v>
      </c>
      <c r="N182" s="82">
        <v>26.02956899553644</v>
      </c>
      <c r="O182" s="276" t="s">
        <v>601</v>
      </c>
      <c r="P182" s="82">
        <v>13.535106559031611</v>
      </c>
      <c r="Q182" s="276" t="s">
        <v>601</v>
      </c>
      <c r="R182" s="82">
        <v>93.619425906013191</v>
      </c>
      <c r="S182" s="276" t="s">
        <v>601</v>
      </c>
      <c r="T182" s="82">
        <v>28.265911665965934</v>
      </c>
      <c r="U182" s="276" t="s">
        <v>601</v>
      </c>
      <c r="V182" s="82">
        <v>22.131385170190001</v>
      </c>
      <c r="W182" s="276" t="s">
        <v>601</v>
      </c>
      <c r="X182" s="82">
        <v>158.38829493409077</v>
      </c>
      <c r="Y182" s="276" t="s">
        <v>601</v>
      </c>
      <c r="Z182" s="82">
        <v>58.011665457224026</v>
      </c>
      <c r="AA182" s="276" t="s">
        <v>601</v>
      </c>
      <c r="AB182" s="82">
        <v>80.135452135434846</v>
      </c>
      <c r="AC182" s="276" t="s">
        <v>601</v>
      </c>
      <c r="AD182" s="82">
        <v>143.73097244598634</v>
      </c>
      <c r="AE182" s="276" t="s">
        <v>601</v>
      </c>
      <c r="AF182" s="82">
        <v>1030.2920999997186</v>
      </c>
      <c r="AG182" s="276" t="s">
        <v>601</v>
      </c>
      <c r="AH182" s="82">
        <v>513.60157071662206</v>
      </c>
      <c r="AI182" s="276" t="s">
        <v>601</v>
      </c>
      <c r="AJ182" s="251"/>
      <c r="AK182" s="124" t="s">
        <v>405</v>
      </c>
      <c r="AL182" s="190">
        <v>-0.32594750163031649</v>
      </c>
      <c r="AM182" s="268" t="s">
        <v>601</v>
      </c>
      <c r="AN182" s="190">
        <v>-0.24726423299615397</v>
      </c>
      <c r="AO182" s="268" t="s">
        <v>601</v>
      </c>
      <c r="AP182" s="190">
        <v>3.7316931081406324E-2</v>
      </c>
      <c r="AQ182" s="276" t="s">
        <v>601</v>
      </c>
      <c r="AR182" s="190">
        <v>6.5801343620463859E-2</v>
      </c>
      <c r="AS182" s="268" t="s">
        <v>601</v>
      </c>
      <c r="AT182" s="190">
        <v>-2.246005487277658E-2</v>
      </c>
      <c r="AU182" s="268" t="s">
        <v>601</v>
      </c>
      <c r="AV182" s="190">
        <v>-2.0173757567023665E-2</v>
      </c>
      <c r="AW182" s="276" t="s">
        <v>601</v>
      </c>
      <c r="AX182" s="190">
        <v>-7.4441695043437783E-2</v>
      </c>
      <c r="AY182" s="268" t="s">
        <v>601</v>
      </c>
      <c r="AZ182" s="190">
        <v>-0.21307248037572812</v>
      </c>
      <c r="BA182" s="268" t="s">
        <v>601</v>
      </c>
      <c r="BB182" s="190">
        <v>-4.2813400689002634E-2</v>
      </c>
      <c r="BC182" s="276" t="s">
        <v>601</v>
      </c>
      <c r="BD182" s="190">
        <v>0.30029364843210815</v>
      </c>
      <c r="BE182" s="268" t="s">
        <v>601</v>
      </c>
      <c r="BF182" s="190">
        <v>0.15694176889942923</v>
      </c>
      <c r="BG182" s="268" t="s">
        <v>601</v>
      </c>
      <c r="BH182" s="190">
        <v>0.27717192102808208</v>
      </c>
      <c r="BI182" s="276" t="s">
        <v>601</v>
      </c>
      <c r="BJ182" s="190">
        <v>0.31759753351458175</v>
      </c>
      <c r="BK182" s="268" t="s">
        <v>601</v>
      </c>
      <c r="BL182" s="190">
        <v>-6.9556050303207662E-2</v>
      </c>
      <c r="BM182" s="268" t="s">
        <v>601</v>
      </c>
      <c r="BN182" s="190">
        <v>-9.2115871530700222E-3</v>
      </c>
      <c r="BO182" s="276" t="s">
        <v>601</v>
      </c>
      <c r="BP182" s="190">
        <v>1.427413250241294E-2</v>
      </c>
      <c r="BQ182" s="268" t="s">
        <v>601</v>
      </c>
      <c r="BR182" s="190">
        <v>-6.0659466141045226E-2</v>
      </c>
      <c r="BS182" s="276" t="s">
        <v>601</v>
      </c>
      <c r="BT182" s="136"/>
      <c r="BU182" s="124" t="s">
        <v>405</v>
      </c>
      <c r="BV182" s="190">
        <v>5.6069644143282325E-2</v>
      </c>
      <c r="BW182" s="276" t="s">
        <v>601</v>
      </c>
      <c r="BX182" s="190">
        <v>1.4769991203914057E-2</v>
      </c>
      <c r="BY182" s="276" t="s">
        <v>601</v>
      </c>
      <c r="BZ182" s="190">
        <v>0.21984127599759229</v>
      </c>
      <c r="CA182" s="276" t="s">
        <v>601</v>
      </c>
      <c r="CB182" s="190">
        <v>1.21244653969097E-2</v>
      </c>
      <c r="CC182" s="276" t="s">
        <v>601</v>
      </c>
      <c r="CD182" s="190">
        <v>6.3293245803014486E-2</v>
      </c>
      <c r="CE182" s="276" t="s">
        <v>601</v>
      </c>
      <c r="CF182" s="190">
        <v>2.839563469586923E-2</v>
      </c>
      <c r="CG182" s="276" t="s">
        <v>601</v>
      </c>
      <c r="CH182" s="190">
        <v>2.526426146094253E-2</v>
      </c>
      <c r="CI182" s="276" t="s">
        <v>601</v>
      </c>
      <c r="CJ182" s="190">
        <v>1.3137154559406316E-2</v>
      </c>
      <c r="CK182" s="276" t="s">
        <v>601</v>
      </c>
      <c r="CL182" s="190">
        <v>9.0866877370057247E-2</v>
      </c>
      <c r="CM182" s="276" t="s">
        <v>601</v>
      </c>
      <c r="CN182" s="190">
        <v>2.7434852374364178E-2</v>
      </c>
      <c r="CO182" s="276" t="s">
        <v>601</v>
      </c>
      <c r="CP182" s="190">
        <v>2.1480689961804078E-2</v>
      </c>
      <c r="CQ182" s="276" t="s">
        <v>601</v>
      </c>
      <c r="CR182" s="190">
        <v>0.15373144658115306</v>
      </c>
      <c r="CS182" s="276" t="s">
        <v>601</v>
      </c>
      <c r="CT182" s="190">
        <v>5.6306037343428983E-2</v>
      </c>
      <c r="CU182" s="276" t="s">
        <v>601</v>
      </c>
      <c r="CV182" s="190">
        <v>7.777935222007111E-2</v>
      </c>
      <c r="CW182" s="276" t="s">
        <v>601</v>
      </c>
      <c r="CX182" s="190">
        <v>0.13950507088817393</v>
      </c>
      <c r="CY182" s="276" t="s">
        <v>601</v>
      </c>
      <c r="CZ182" s="190">
        <v>1</v>
      </c>
      <c r="DA182" s="276" t="s">
        <v>601</v>
      </c>
      <c r="DB182" s="190">
        <v>0.4985009306746721</v>
      </c>
      <c r="DC182" s="276" t="s">
        <v>601</v>
      </c>
      <c r="DD182" s="252"/>
    </row>
    <row r="183" spans="1:108" s="120" customFormat="1" ht="12.75" customHeight="1" x14ac:dyDescent="0.25">
      <c r="A183" s="124" t="s">
        <v>406</v>
      </c>
      <c r="B183" s="82">
        <v>96.755129537040517</v>
      </c>
      <c r="C183" s="276" t="s">
        <v>601</v>
      </c>
      <c r="D183" s="82">
        <v>29.514291054452951</v>
      </c>
      <c r="E183" s="276" t="s">
        <v>601</v>
      </c>
      <c r="F183" s="82">
        <v>266.42537230919629</v>
      </c>
      <c r="G183" s="276" t="s">
        <v>601</v>
      </c>
      <c r="H183" s="82">
        <v>16.734277774823987</v>
      </c>
      <c r="I183" s="276" t="s">
        <v>601</v>
      </c>
      <c r="J183" s="82">
        <v>104.69110405674341</v>
      </c>
      <c r="K183" s="276" t="s">
        <v>601</v>
      </c>
      <c r="L183" s="82">
        <v>33.223369464424003</v>
      </c>
      <c r="M183" s="276" t="s">
        <v>601</v>
      </c>
      <c r="N183" s="82">
        <v>32.960145207586741</v>
      </c>
      <c r="O183" s="276" t="s">
        <v>601</v>
      </c>
      <c r="P183" s="82">
        <v>12.508971543776999</v>
      </c>
      <c r="Q183" s="276" t="s">
        <v>604</v>
      </c>
      <c r="R183" s="82">
        <v>104.91517327594735</v>
      </c>
      <c r="S183" s="276" t="s">
        <v>601</v>
      </c>
      <c r="T183" s="82">
        <v>39.890291395805008</v>
      </c>
      <c r="U183" s="276" t="s">
        <v>601</v>
      </c>
      <c r="V183" s="82">
        <v>33.048930479183994</v>
      </c>
      <c r="W183" s="276" t="s">
        <v>601</v>
      </c>
      <c r="X183" s="82">
        <v>126.70379629135442</v>
      </c>
      <c r="Y183" s="276" t="s">
        <v>601</v>
      </c>
      <c r="Z183" s="82">
        <v>94.537063161303976</v>
      </c>
      <c r="AA183" s="276" t="s">
        <v>601</v>
      </c>
      <c r="AB183" s="82">
        <v>83.772439863097404</v>
      </c>
      <c r="AC183" s="276" t="s">
        <v>601</v>
      </c>
      <c r="AD183" s="82">
        <v>205.19056458352844</v>
      </c>
      <c r="AE183" s="276" t="s">
        <v>601</v>
      </c>
      <c r="AF183" s="82">
        <v>1280.87091999825</v>
      </c>
      <c r="AG183" s="276" t="s">
        <v>601</v>
      </c>
      <c r="AH183" s="82">
        <v>668.48458490539122</v>
      </c>
      <c r="AI183" s="276" t="s">
        <v>601</v>
      </c>
      <c r="AJ183" s="251"/>
      <c r="AK183" s="124" t="s">
        <v>406</v>
      </c>
      <c r="AL183" s="190">
        <v>-0.20983851606813619</v>
      </c>
      <c r="AM183" s="268" t="s">
        <v>601</v>
      </c>
      <c r="AN183" s="190">
        <v>5.4096527817606876E-2</v>
      </c>
      <c r="AO183" s="268" t="s">
        <v>601</v>
      </c>
      <c r="AP183" s="190">
        <v>1.8139908399858351E-2</v>
      </c>
      <c r="AQ183" s="276" t="s">
        <v>601</v>
      </c>
      <c r="AR183" s="190">
        <v>0.56666511039509926</v>
      </c>
      <c r="AS183" s="268" t="s">
        <v>601</v>
      </c>
      <c r="AT183" s="190">
        <v>0.32163041944870296</v>
      </c>
      <c r="AU183" s="268" t="s">
        <v>601</v>
      </c>
      <c r="AV183" s="190">
        <v>2.454925008959119E-2</v>
      </c>
      <c r="AW183" s="276" t="s">
        <v>601</v>
      </c>
      <c r="AX183" s="190">
        <v>-0.31395210809483132</v>
      </c>
      <c r="AY183" s="268" t="s">
        <v>601</v>
      </c>
      <c r="AZ183" s="190">
        <v>0.34583043186717388</v>
      </c>
      <c r="BA183" s="268" t="s">
        <v>604</v>
      </c>
      <c r="BB183" s="190">
        <v>-0.24156203469460436</v>
      </c>
      <c r="BC183" s="276" t="s">
        <v>601</v>
      </c>
      <c r="BD183" s="190">
        <v>0.30577452459490373</v>
      </c>
      <c r="BE183" s="268" t="s">
        <v>601</v>
      </c>
      <c r="BF183" s="190">
        <v>0.63136102784678383</v>
      </c>
      <c r="BG183" s="268" t="s">
        <v>601</v>
      </c>
      <c r="BH183" s="190">
        <v>-0.10428722121951084</v>
      </c>
      <c r="BI183" s="276" t="s">
        <v>601</v>
      </c>
      <c r="BJ183" s="190">
        <v>0.18993486782631797</v>
      </c>
      <c r="BK183" s="268" t="s">
        <v>601</v>
      </c>
      <c r="BL183" s="190">
        <v>0.31828765811478488</v>
      </c>
      <c r="BM183" s="268" t="s">
        <v>601</v>
      </c>
      <c r="BN183" s="190">
        <v>0.35035218884989061</v>
      </c>
      <c r="BO183" s="276" t="s">
        <v>601</v>
      </c>
      <c r="BP183" s="190">
        <v>5.2197336223764657E-2</v>
      </c>
      <c r="BQ183" s="268" t="s">
        <v>601</v>
      </c>
      <c r="BR183" s="190">
        <v>-5.8661977107712482E-2</v>
      </c>
      <c r="BS183" s="276" t="s">
        <v>601</v>
      </c>
      <c r="BT183" s="136"/>
      <c r="BU183" s="124" t="s">
        <v>406</v>
      </c>
      <c r="BV183" s="190">
        <v>7.5538548050706561E-2</v>
      </c>
      <c r="BW183" s="276" t="s">
        <v>601</v>
      </c>
      <c r="BX183" s="190">
        <v>2.3042361719394236E-2</v>
      </c>
      <c r="BY183" s="276" t="s">
        <v>601</v>
      </c>
      <c r="BZ183" s="190">
        <v>0.20800329537465048</v>
      </c>
      <c r="CA183" s="276" t="s">
        <v>601</v>
      </c>
      <c r="CB183" s="190">
        <v>1.306476516372692E-2</v>
      </c>
      <c r="CC183" s="276" t="s">
        <v>601</v>
      </c>
      <c r="CD183" s="190">
        <v>8.1734312507373064E-2</v>
      </c>
      <c r="CE183" s="276" t="s">
        <v>601</v>
      </c>
      <c r="CF183" s="190">
        <v>2.5938108942678936E-2</v>
      </c>
      <c r="CG183" s="276" t="s">
        <v>601</v>
      </c>
      <c r="CH183" s="190">
        <v>2.5732604818315161E-2</v>
      </c>
      <c r="CI183" s="276" t="s">
        <v>601</v>
      </c>
      <c r="CJ183" s="190">
        <v>9.7659891785146398E-3</v>
      </c>
      <c r="CK183" s="276" t="s">
        <v>604</v>
      </c>
      <c r="CL183" s="190">
        <v>8.1909247557974615E-2</v>
      </c>
      <c r="CM183" s="276" t="s">
        <v>601</v>
      </c>
      <c r="CN183" s="190">
        <v>3.1143100192999547E-2</v>
      </c>
      <c r="CO183" s="276" t="s">
        <v>601</v>
      </c>
      <c r="CP183" s="190">
        <v>2.5801921148486336E-2</v>
      </c>
      <c r="CQ183" s="276" t="s">
        <v>601</v>
      </c>
      <c r="CR183" s="190">
        <v>9.8920035042662641E-2</v>
      </c>
      <c r="CS183" s="276" t="s">
        <v>601</v>
      </c>
      <c r="CT183" s="190">
        <v>7.3806861944709576E-2</v>
      </c>
      <c r="CU183" s="276" t="s">
        <v>601</v>
      </c>
      <c r="CV183" s="190">
        <v>6.5402718224887066E-2</v>
      </c>
      <c r="CW183" s="276" t="s">
        <v>601</v>
      </c>
      <c r="CX183" s="190">
        <v>0.16019613013293235</v>
      </c>
      <c r="CY183" s="276" t="s">
        <v>601</v>
      </c>
      <c r="CZ183" s="190">
        <v>1</v>
      </c>
      <c r="DA183" s="276" t="s">
        <v>601</v>
      </c>
      <c r="DB183" s="190">
        <v>0.52189847897109298</v>
      </c>
      <c r="DC183" s="276" t="s">
        <v>601</v>
      </c>
      <c r="DD183" s="252"/>
    </row>
    <row r="184" spans="1:108" s="120" customFormat="1" ht="12.75" customHeight="1" x14ac:dyDescent="0.25">
      <c r="A184" s="124" t="s">
        <v>407</v>
      </c>
      <c r="B184" s="82">
        <v>141.80963439949727</v>
      </c>
      <c r="C184" s="276" t="s">
        <v>601</v>
      </c>
      <c r="D184" s="82">
        <v>23.646512224484894</v>
      </c>
      <c r="E184" s="276" t="s">
        <v>601</v>
      </c>
      <c r="F184" s="82">
        <v>411.21085363500231</v>
      </c>
      <c r="G184" s="276" t="s">
        <v>601</v>
      </c>
      <c r="H184" s="82">
        <v>26.678946260779021</v>
      </c>
      <c r="I184" s="276" t="s">
        <v>601</v>
      </c>
      <c r="J184" s="82">
        <v>124.34408741623567</v>
      </c>
      <c r="K184" s="276" t="s">
        <v>601</v>
      </c>
      <c r="L184" s="82">
        <v>52.549098812082036</v>
      </c>
      <c r="M184" s="276" t="s">
        <v>601</v>
      </c>
      <c r="N184" s="82">
        <v>59.70107750332312</v>
      </c>
      <c r="O184" s="276" t="s">
        <v>601</v>
      </c>
      <c r="P184" s="82">
        <v>18.261095678290012</v>
      </c>
      <c r="Q184" s="276" t="s">
        <v>601</v>
      </c>
      <c r="R184" s="82">
        <v>161.15322021757271</v>
      </c>
      <c r="S184" s="276" t="s">
        <v>601</v>
      </c>
      <c r="T184" s="82">
        <v>36.852966665219881</v>
      </c>
      <c r="U184" s="276" t="s">
        <v>601</v>
      </c>
      <c r="V184" s="82">
        <v>31.869454513880008</v>
      </c>
      <c r="W184" s="276" t="s">
        <v>601</v>
      </c>
      <c r="X184" s="82">
        <v>161.53820286566639</v>
      </c>
      <c r="Y184" s="276" t="s">
        <v>601</v>
      </c>
      <c r="Z184" s="82">
        <v>115.15435028498872</v>
      </c>
      <c r="AA184" s="276" t="s">
        <v>601</v>
      </c>
      <c r="AB184" s="82">
        <v>95.413032196693408</v>
      </c>
      <c r="AC184" s="276" t="s">
        <v>601</v>
      </c>
      <c r="AD184" s="82">
        <v>211.24371732556835</v>
      </c>
      <c r="AE184" s="276" t="s">
        <v>601</v>
      </c>
      <c r="AF184" s="82">
        <v>1671.4262499992751</v>
      </c>
      <c r="AG184" s="276" t="s">
        <v>601</v>
      </c>
      <c r="AH184" s="82">
        <v>974.41448420819802</v>
      </c>
      <c r="AI184" s="276" t="s">
        <v>601</v>
      </c>
      <c r="AJ184" s="251"/>
      <c r="AK184" s="124" t="s">
        <v>407</v>
      </c>
      <c r="AL184" s="190">
        <v>0.50241240440712587</v>
      </c>
      <c r="AM184" s="268" t="s">
        <v>601</v>
      </c>
      <c r="AN184" s="190">
        <v>-0.39004149497409468</v>
      </c>
      <c r="AO184" s="268" t="s">
        <v>601</v>
      </c>
      <c r="AP184" s="190">
        <v>1.314557198011701E-2</v>
      </c>
      <c r="AQ184" s="276" t="s">
        <v>601</v>
      </c>
      <c r="AR184" s="190">
        <v>0.37813688680672652</v>
      </c>
      <c r="AS184" s="268" t="s">
        <v>601</v>
      </c>
      <c r="AT184" s="190">
        <v>7.6545307315046607E-2</v>
      </c>
      <c r="AU184" s="268" t="s">
        <v>601</v>
      </c>
      <c r="AV184" s="190">
        <v>-5.5112561188769837E-2</v>
      </c>
      <c r="AW184" s="276" t="s">
        <v>601</v>
      </c>
      <c r="AX184" s="190">
        <v>0.27348044117033998</v>
      </c>
      <c r="AY184" s="268" t="s">
        <v>601</v>
      </c>
      <c r="AZ184" s="190">
        <v>0.31212086546063822</v>
      </c>
      <c r="BA184" s="268" t="s">
        <v>601</v>
      </c>
      <c r="BB184" s="190">
        <v>1.6219574701799244E-2</v>
      </c>
      <c r="BC184" s="276" t="s">
        <v>601</v>
      </c>
      <c r="BD184" s="190">
        <v>-9.8812710697706585E-2</v>
      </c>
      <c r="BE184" s="268" t="s">
        <v>601</v>
      </c>
      <c r="BF184" s="190">
        <v>1.5552882753215331</v>
      </c>
      <c r="BG184" s="268" t="s">
        <v>601</v>
      </c>
      <c r="BH184" s="190">
        <v>-0.15466705446405182</v>
      </c>
      <c r="BI184" s="276" t="s">
        <v>601</v>
      </c>
      <c r="BJ184" s="190">
        <v>3.1228465819478801E-2</v>
      </c>
      <c r="BK184" s="268" t="s">
        <v>601</v>
      </c>
      <c r="BL184" s="190">
        <v>3.2249345568185595E-2</v>
      </c>
      <c r="BM184" s="268" t="s">
        <v>601</v>
      </c>
      <c r="BN184" s="190">
        <v>0.21785907020967765</v>
      </c>
      <c r="BO184" s="276" t="s">
        <v>601</v>
      </c>
      <c r="BP184" s="190">
        <v>6.3993258725689062E-2</v>
      </c>
      <c r="BQ184" s="268" t="s">
        <v>601</v>
      </c>
      <c r="BR184" s="190">
        <v>6.4225396832484405E-2</v>
      </c>
      <c r="BS184" s="276" t="s">
        <v>601</v>
      </c>
      <c r="BT184" s="136"/>
      <c r="BU184" s="124" t="s">
        <v>407</v>
      </c>
      <c r="BV184" s="190">
        <v>8.4843488846461979E-2</v>
      </c>
      <c r="BW184" s="276" t="s">
        <v>601</v>
      </c>
      <c r="BX184" s="190">
        <v>1.4147505595592476E-2</v>
      </c>
      <c r="BY184" s="276" t="s">
        <v>601</v>
      </c>
      <c r="BZ184" s="190">
        <v>0.24602392934488174</v>
      </c>
      <c r="CA184" s="276" t="s">
        <v>601</v>
      </c>
      <c r="CB184" s="190">
        <v>1.5961784889276801E-2</v>
      </c>
      <c r="CC184" s="276" t="s">
        <v>601</v>
      </c>
      <c r="CD184" s="190">
        <v>7.4394001779192823E-2</v>
      </c>
      <c r="CE184" s="276" t="s">
        <v>601</v>
      </c>
      <c r="CF184" s="190">
        <v>3.1439675434141848E-2</v>
      </c>
      <c r="CG184" s="276" t="s">
        <v>601</v>
      </c>
      <c r="CH184" s="190">
        <v>3.5718642987298432E-2</v>
      </c>
      <c r="CI184" s="276" t="s">
        <v>601</v>
      </c>
      <c r="CJ184" s="190">
        <v>1.0925457033056607E-2</v>
      </c>
      <c r="CK184" s="276" t="s">
        <v>601</v>
      </c>
      <c r="CL184" s="190">
        <v>9.6416590452401113E-2</v>
      </c>
      <c r="CM184" s="276" t="s">
        <v>601</v>
      </c>
      <c r="CN184" s="190">
        <v>2.2048814098280356E-2</v>
      </c>
      <c r="CO184" s="276" t="s">
        <v>601</v>
      </c>
      <c r="CP184" s="190">
        <v>1.9067221490564619E-2</v>
      </c>
      <c r="CQ184" s="276" t="s">
        <v>601</v>
      </c>
      <c r="CR184" s="190">
        <v>9.6646922271165989E-2</v>
      </c>
      <c r="CS184" s="276" t="s">
        <v>601</v>
      </c>
      <c r="CT184" s="190">
        <v>6.8895860816496485E-2</v>
      </c>
      <c r="CU184" s="276" t="s">
        <v>601</v>
      </c>
      <c r="CV184" s="190">
        <v>5.7084799402148188E-2</v>
      </c>
      <c r="CW184" s="276" t="s">
        <v>601</v>
      </c>
      <c r="CX184" s="190">
        <v>0.12638530555904573</v>
      </c>
      <c r="CY184" s="276" t="s">
        <v>601</v>
      </c>
      <c r="CZ184" s="190">
        <v>1</v>
      </c>
      <c r="DA184" s="276" t="s">
        <v>601</v>
      </c>
      <c r="DB184" s="190">
        <v>0.58298383443997037</v>
      </c>
      <c r="DC184" s="276" t="s">
        <v>601</v>
      </c>
      <c r="DD184" s="252"/>
    </row>
    <row r="185" spans="1:108" s="120" customFormat="1" ht="12.75" customHeight="1" x14ac:dyDescent="0.25">
      <c r="A185" s="124" t="s">
        <v>408</v>
      </c>
      <c r="B185" s="82">
        <v>133.23567252636522</v>
      </c>
      <c r="C185" s="276" t="s">
        <v>601</v>
      </c>
      <c r="D185" s="82">
        <v>20.438495767868034</v>
      </c>
      <c r="E185" s="276" t="s">
        <v>601</v>
      </c>
      <c r="F185" s="82">
        <v>372.7004359481125</v>
      </c>
      <c r="G185" s="276" t="s">
        <v>601</v>
      </c>
      <c r="H185" s="82">
        <v>43.964287771860825</v>
      </c>
      <c r="I185" s="276" t="s">
        <v>601</v>
      </c>
      <c r="J185" s="82">
        <v>110.4708620372993</v>
      </c>
      <c r="K185" s="276" t="s">
        <v>601</v>
      </c>
      <c r="L185" s="82">
        <v>74.639145149032259</v>
      </c>
      <c r="M185" s="276" t="s">
        <v>601</v>
      </c>
      <c r="N185" s="82">
        <v>67.880892537544469</v>
      </c>
      <c r="O185" s="276" t="s">
        <v>601</v>
      </c>
      <c r="P185" s="82">
        <v>18.414079887382002</v>
      </c>
      <c r="Q185" s="276" t="s">
        <v>601</v>
      </c>
      <c r="R185" s="82">
        <v>213.69033076710596</v>
      </c>
      <c r="S185" s="276" t="s">
        <v>601</v>
      </c>
      <c r="T185" s="82">
        <v>81.528514924967723</v>
      </c>
      <c r="U185" s="276" t="s">
        <v>601</v>
      </c>
      <c r="V185" s="82">
        <v>13.356986377247996</v>
      </c>
      <c r="W185" s="276" t="s">
        <v>604</v>
      </c>
      <c r="X185" s="82">
        <v>205.3616971237573</v>
      </c>
      <c r="Y185" s="276" t="s">
        <v>601</v>
      </c>
      <c r="Z185" s="82">
        <v>172.35408104062449</v>
      </c>
      <c r="AA185" s="276" t="s">
        <v>601</v>
      </c>
      <c r="AB185" s="82">
        <v>129.46419888938971</v>
      </c>
      <c r="AC185" s="276" t="s">
        <v>601</v>
      </c>
      <c r="AD185" s="82">
        <v>177.62962925465473</v>
      </c>
      <c r="AE185" s="276" t="s">
        <v>601</v>
      </c>
      <c r="AF185" s="82">
        <v>1835.1293100030912</v>
      </c>
      <c r="AG185" s="276" t="s">
        <v>601</v>
      </c>
      <c r="AH185" s="82">
        <v>993.05583473332786</v>
      </c>
      <c r="AI185" s="276" t="s">
        <v>601</v>
      </c>
      <c r="AJ185" s="251"/>
      <c r="AK185" s="124" t="s">
        <v>408</v>
      </c>
      <c r="AL185" s="190">
        <v>-0.13560025895059924</v>
      </c>
      <c r="AM185" s="268" t="s">
        <v>601</v>
      </c>
      <c r="AN185" s="190">
        <v>-0.34310959292423238</v>
      </c>
      <c r="AO185" s="268" t="s">
        <v>601</v>
      </c>
      <c r="AP185" s="190">
        <v>-0.16111499271465646</v>
      </c>
      <c r="AQ185" s="276" t="s">
        <v>601</v>
      </c>
      <c r="AR185" s="190">
        <v>0.45533819871340753</v>
      </c>
      <c r="AS185" s="268" t="s">
        <v>601</v>
      </c>
      <c r="AT185" s="190">
        <v>0.41987348512813005</v>
      </c>
      <c r="AU185" s="268" t="s">
        <v>601</v>
      </c>
      <c r="AV185" s="190">
        <v>0.13505716784307231</v>
      </c>
      <c r="AW185" s="276" t="s">
        <v>601</v>
      </c>
      <c r="AX185" s="190">
        <v>-0.19877247344084736</v>
      </c>
      <c r="AY185" s="268" t="s">
        <v>601</v>
      </c>
      <c r="AZ185" s="190">
        <v>0.12433902681335751</v>
      </c>
      <c r="BA185" s="268" t="s">
        <v>601</v>
      </c>
      <c r="BB185" s="190">
        <v>1.2326960069111825E-2</v>
      </c>
      <c r="BC185" s="276" t="s">
        <v>601</v>
      </c>
      <c r="BD185" s="190">
        <v>0.51325560349108579</v>
      </c>
      <c r="BE185" s="268" t="s">
        <v>601</v>
      </c>
      <c r="BF185" s="190">
        <v>-0.40642083750076807</v>
      </c>
      <c r="BG185" s="268" t="s">
        <v>604</v>
      </c>
      <c r="BH185" s="190">
        <v>-9.4711557445511185E-2</v>
      </c>
      <c r="BI185" s="276" t="s">
        <v>601</v>
      </c>
      <c r="BJ185" s="190">
        <v>7.1249228343971849E-2</v>
      </c>
      <c r="BK185" s="268" t="s">
        <v>601</v>
      </c>
      <c r="BL185" s="190">
        <v>0.13126137180394593</v>
      </c>
      <c r="BM185" s="268" t="s">
        <v>601</v>
      </c>
      <c r="BN185" s="190">
        <v>-7.1545673177436209E-2</v>
      </c>
      <c r="BO185" s="276" t="s">
        <v>601</v>
      </c>
      <c r="BP185" s="190">
        <v>-2.6644985893319428E-2</v>
      </c>
      <c r="BQ185" s="268" t="s">
        <v>601</v>
      </c>
      <c r="BR185" s="190">
        <v>-7.0957175860713151E-2</v>
      </c>
      <c r="BS185" s="276" t="s">
        <v>601</v>
      </c>
      <c r="BT185" s="136"/>
      <c r="BU185" s="124" t="s">
        <v>408</v>
      </c>
      <c r="BV185" s="190">
        <v>7.2602879699055531E-2</v>
      </c>
      <c r="BW185" s="276" t="s">
        <v>601</v>
      </c>
      <c r="BX185" s="190">
        <v>1.1137359997717875E-2</v>
      </c>
      <c r="BY185" s="276" t="s">
        <v>601</v>
      </c>
      <c r="BZ185" s="190">
        <v>0.20309219296785397</v>
      </c>
      <c r="CA185" s="276" t="s">
        <v>601</v>
      </c>
      <c r="CB185" s="190">
        <v>2.3957051708681374E-2</v>
      </c>
      <c r="CC185" s="276" t="s">
        <v>601</v>
      </c>
      <c r="CD185" s="190">
        <v>6.0197862589374269E-2</v>
      </c>
      <c r="CE185" s="276" t="s">
        <v>601</v>
      </c>
      <c r="CF185" s="190">
        <v>4.0672417328949169E-2</v>
      </c>
      <c r="CG185" s="276" t="s">
        <v>601</v>
      </c>
      <c r="CH185" s="190">
        <v>3.6989705394346366E-2</v>
      </c>
      <c r="CI185" s="276" t="s">
        <v>601</v>
      </c>
      <c r="CJ185" s="190">
        <v>1.0034213821886472E-2</v>
      </c>
      <c r="CK185" s="276" t="s">
        <v>601</v>
      </c>
      <c r="CL185" s="190">
        <v>0.11644429065695976</v>
      </c>
      <c r="CM185" s="276" t="s">
        <v>601</v>
      </c>
      <c r="CN185" s="190">
        <v>4.4426577724286029E-2</v>
      </c>
      <c r="CO185" s="276" t="s">
        <v>601</v>
      </c>
      <c r="CP185" s="190">
        <v>7.2784987436255904E-3</v>
      </c>
      <c r="CQ185" s="276" t="s">
        <v>604</v>
      </c>
      <c r="CR185" s="190">
        <v>0.11190584554687941</v>
      </c>
      <c r="CS185" s="276" t="s">
        <v>601</v>
      </c>
      <c r="CT185" s="190">
        <v>9.3919311353778206E-2</v>
      </c>
      <c r="CU185" s="276" t="s">
        <v>601</v>
      </c>
      <c r="CV185" s="190">
        <v>7.0547725538300965E-2</v>
      </c>
      <c r="CW185" s="276" t="s">
        <v>601</v>
      </c>
      <c r="CX185" s="190">
        <v>9.6794066928371128E-2</v>
      </c>
      <c r="CY185" s="276" t="s">
        <v>601</v>
      </c>
      <c r="CZ185" s="190">
        <v>1</v>
      </c>
      <c r="DA185" s="276" t="s">
        <v>601</v>
      </c>
      <c r="DB185" s="190">
        <v>0.541136708634257</v>
      </c>
      <c r="DC185" s="276" t="s">
        <v>601</v>
      </c>
      <c r="DD185" s="252"/>
    </row>
    <row r="186" spans="1:108" s="120" customFormat="1" ht="12.75" customHeight="1" x14ac:dyDescent="0.25">
      <c r="A186" s="124" t="s">
        <v>409</v>
      </c>
      <c r="B186" s="82">
        <v>198.60028801240981</v>
      </c>
      <c r="C186" s="276" t="s">
        <v>601</v>
      </c>
      <c r="D186" s="82">
        <v>31.312144930510943</v>
      </c>
      <c r="E186" s="276" t="s">
        <v>601</v>
      </c>
      <c r="F186" s="82">
        <v>358.52609650590745</v>
      </c>
      <c r="G186" s="276" t="s">
        <v>601</v>
      </c>
      <c r="H186" s="82">
        <v>69.329399815038215</v>
      </c>
      <c r="I186" s="276" t="s">
        <v>601</v>
      </c>
      <c r="J186" s="82">
        <v>124.77969262625119</v>
      </c>
      <c r="K186" s="276" t="s">
        <v>601</v>
      </c>
      <c r="L186" s="82">
        <v>88.861712486807278</v>
      </c>
      <c r="M186" s="276" t="s">
        <v>601</v>
      </c>
      <c r="N186" s="82">
        <v>68.924108363318396</v>
      </c>
      <c r="O186" s="276" t="s">
        <v>601</v>
      </c>
      <c r="P186" s="82">
        <v>12.695481924068208</v>
      </c>
      <c r="Q186" s="276" t="s">
        <v>604</v>
      </c>
      <c r="R186" s="82">
        <v>255.25649787038711</v>
      </c>
      <c r="S186" s="276" t="s">
        <v>601</v>
      </c>
      <c r="T186" s="82">
        <v>123.61481934832607</v>
      </c>
      <c r="U186" s="276" t="s">
        <v>601</v>
      </c>
      <c r="V186" s="82">
        <v>24.304102385229982</v>
      </c>
      <c r="W186" s="276" t="s">
        <v>601</v>
      </c>
      <c r="X186" s="82">
        <v>236.41207651524073</v>
      </c>
      <c r="Y186" s="276" t="s">
        <v>601</v>
      </c>
      <c r="Z186" s="82">
        <v>210.16504688855233</v>
      </c>
      <c r="AA186" s="276" t="s">
        <v>601</v>
      </c>
      <c r="AB186" s="82">
        <v>109.25002087013159</v>
      </c>
      <c r="AC186" s="276" t="s">
        <v>601</v>
      </c>
      <c r="AD186" s="82">
        <v>264.69430217960246</v>
      </c>
      <c r="AE186" s="276" t="s">
        <v>601</v>
      </c>
      <c r="AF186" s="82">
        <v>2176.7257907218545</v>
      </c>
      <c r="AG186" s="276" t="s">
        <v>601</v>
      </c>
      <c r="AH186" s="82">
        <v>1126.2605407955921</v>
      </c>
      <c r="AI186" s="276" t="s">
        <v>601</v>
      </c>
      <c r="AJ186" s="251"/>
      <c r="AK186" s="124" t="s">
        <v>409</v>
      </c>
      <c r="AL186" s="190">
        <v>0.42322061848486081</v>
      </c>
      <c r="AM186" s="268" t="s">
        <v>601</v>
      </c>
      <c r="AN186" s="190">
        <v>-0.15431238381056711</v>
      </c>
      <c r="AO186" s="268" t="s">
        <v>601</v>
      </c>
      <c r="AP186" s="190">
        <v>0.13340518602991946</v>
      </c>
      <c r="AQ186" s="276" t="s">
        <v>601</v>
      </c>
      <c r="AR186" s="190">
        <v>0.45317698890158464</v>
      </c>
      <c r="AS186" s="268" t="s">
        <v>601</v>
      </c>
      <c r="AT186" s="190">
        <v>0.23526192479792218</v>
      </c>
      <c r="AU186" s="268" t="s">
        <v>601</v>
      </c>
      <c r="AV186" s="190">
        <v>0.34865790784136008</v>
      </c>
      <c r="AW186" s="276" t="s">
        <v>601</v>
      </c>
      <c r="AX186" s="190">
        <v>-0.36319109043650133</v>
      </c>
      <c r="AY186" s="268" t="s">
        <v>601</v>
      </c>
      <c r="AZ186" s="190">
        <v>-0.35480901418551258</v>
      </c>
      <c r="BA186" s="268" t="s">
        <v>604</v>
      </c>
      <c r="BB186" s="190">
        <v>-9.4799959692365432E-2</v>
      </c>
      <c r="BC186" s="276" t="s">
        <v>601</v>
      </c>
      <c r="BD186" s="190">
        <v>6.6214027602595538E-2</v>
      </c>
      <c r="BE186" s="268" t="s">
        <v>601</v>
      </c>
      <c r="BF186" s="190">
        <v>0.22738661230957646</v>
      </c>
      <c r="BG186" s="268" t="s">
        <v>601</v>
      </c>
      <c r="BH186" s="190">
        <v>-0.13160311907101496</v>
      </c>
      <c r="BI186" s="276" t="s">
        <v>601</v>
      </c>
      <c r="BJ186" s="190">
        <v>-3.1394679769536582E-2</v>
      </c>
      <c r="BK186" s="268" t="s">
        <v>601</v>
      </c>
      <c r="BL186" s="190">
        <v>8.528863588169755E-2</v>
      </c>
      <c r="BM186" s="268" t="s">
        <v>601</v>
      </c>
      <c r="BN186" s="190">
        <v>1.2815326559227902E-2</v>
      </c>
      <c r="BO186" s="276" t="s">
        <v>601</v>
      </c>
      <c r="BP186" s="190">
        <v>3.4382037158249501E-2</v>
      </c>
      <c r="BQ186" s="268" t="s">
        <v>601</v>
      </c>
      <c r="BR186" s="190">
        <v>7.2607205198194746E-2</v>
      </c>
      <c r="BS186" s="276" t="s">
        <v>601</v>
      </c>
      <c r="BT186" s="136"/>
      <c r="BU186" s="124" t="s">
        <v>409</v>
      </c>
      <c r="BV186" s="190">
        <v>9.1238082839340637E-2</v>
      </c>
      <c r="BW186" s="276" t="s">
        <v>601</v>
      </c>
      <c r="BX186" s="190">
        <v>1.4384974471280135E-2</v>
      </c>
      <c r="BY186" s="276" t="s">
        <v>601</v>
      </c>
      <c r="BZ186" s="190">
        <v>0.16470889352903362</v>
      </c>
      <c r="CA186" s="276" t="s">
        <v>601</v>
      </c>
      <c r="CB186" s="190">
        <v>3.1850313948844668E-2</v>
      </c>
      <c r="CC186" s="276" t="s">
        <v>601</v>
      </c>
      <c r="CD186" s="190">
        <v>5.7324488531406266E-2</v>
      </c>
      <c r="CE186" s="276" t="s">
        <v>601</v>
      </c>
      <c r="CF186" s="190">
        <v>4.0823567610387253E-2</v>
      </c>
      <c r="CG186" s="276" t="s">
        <v>601</v>
      </c>
      <c r="CH186" s="190">
        <v>3.1664120789629414E-2</v>
      </c>
      <c r="CI186" s="276" t="s">
        <v>601</v>
      </c>
      <c r="CJ186" s="190">
        <v>5.8323753860875975E-3</v>
      </c>
      <c r="CK186" s="276" t="s">
        <v>604</v>
      </c>
      <c r="CL186" s="190">
        <v>0.11726626245639232</v>
      </c>
      <c r="CM186" s="276" t="s">
        <v>601</v>
      </c>
      <c r="CN186" s="190">
        <v>5.6789339233828083E-2</v>
      </c>
      <c r="CO186" s="276" t="s">
        <v>601</v>
      </c>
      <c r="CP186" s="190">
        <v>1.1165440538640449E-2</v>
      </c>
      <c r="CQ186" s="276" t="s">
        <v>601</v>
      </c>
      <c r="CR186" s="190">
        <v>0.10860902991223383</v>
      </c>
      <c r="CS186" s="276" t="s">
        <v>601</v>
      </c>
      <c r="CT186" s="190">
        <v>9.6550997734471899E-2</v>
      </c>
      <c r="CU186" s="276" t="s">
        <v>601</v>
      </c>
      <c r="CV186" s="190">
        <v>5.0190070488346471E-2</v>
      </c>
      <c r="CW186" s="276" t="s">
        <v>601</v>
      </c>
      <c r="CX186" s="190">
        <v>0.12160204253004393</v>
      </c>
      <c r="CY186" s="276" t="s">
        <v>601</v>
      </c>
      <c r="CZ186" s="190">
        <v>1</v>
      </c>
      <c r="DA186" s="276" t="s">
        <v>601</v>
      </c>
      <c r="DB186" s="190">
        <v>0.5174103902274696</v>
      </c>
      <c r="DC186" s="276" t="s">
        <v>601</v>
      </c>
      <c r="DD186" s="252"/>
    </row>
    <row r="187" spans="1:108" s="120" customFormat="1" ht="12.75" customHeight="1" x14ac:dyDescent="0.25">
      <c r="A187" s="124" t="s">
        <v>410</v>
      </c>
      <c r="B187" s="82">
        <v>168.32490692650205</v>
      </c>
      <c r="C187" s="276" t="s">
        <v>601</v>
      </c>
      <c r="D187" s="82">
        <v>72.01349511970497</v>
      </c>
      <c r="E187" s="276" t="s">
        <v>601</v>
      </c>
      <c r="F187" s="82">
        <v>502.13665121123768</v>
      </c>
      <c r="G187" s="276" t="s">
        <v>601</v>
      </c>
      <c r="H187" s="82">
        <v>59.479373024751538</v>
      </c>
      <c r="I187" s="276" t="s">
        <v>601</v>
      </c>
      <c r="J187" s="82">
        <v>105.26305648908442</v>
      </c>
      <c r="K187" s="276" t="s">
        <v>601</v>
      </c>
      <c r="L187" s="82">
        <v>149.47167850176945</v>
      </c>
      <c r="M187" s="276" t="s">
        <v>601</v>
      </c>
      <c r="N187" s="82">
        <v>78.842695159674477</v>
      </c>
      <c r="O187" s="276" t="s">
        <v>601</v>
      </c>
      <c r="P187" s="82">
        <v>19.98288754110299</v>
      </c>
      <c r="Q187" s="276" t="s">
        <v>604</v>
      </c>
      <c r="R187" s="82">
        <v>257.62157907845739</v>
      </c>
      <c r="S187" s="276" t="s">
        <v>601</v>
      </c>
      <c r="T187" s="82">
        <v>111.0877583093985</v>
      </c>
      <c r="U187" s="276" t="s">
        <v>601</v>
      </c>
      <c r="V187" s="82">
        <v>45.101896038896577</v>
      </c>
      <c r="W187" s="276" t="s">
        <v>601</v>
      </c>
      <c r="X187" s="82">
        <v>250.62842774451167</v>
      </c>
      <c r="Y187" s="276" t="s">
        <v>601</v>
      </c>
      <c r="Z187" s="82">
        <v>192.18160423912542</v>
      </c>
      <c r="AA187" s="276" t="s">
        <v>601</v>
      </c>
      <c r="AB187" s="82">
        <v>115.03314046093242</v>
      </c>
      <c r="AC187" s="276" t="s">
        <v>601</v>
      </c>
      <c r="AD187" s="82">
        <v>251.42421015480912</v>
      </c>
      <c r="AE187" s="276" t="s">
        <v>601</v>
      </c>
      <c r="AF187" s="82">
        <v>2378.5933599999407</v>
      </c>
      <c r="AG187" s="276" t="s">
        <v>601</v>
      </c>
      <c r="AH187" s="82">
        <v>1333.6740624864301</v>
      </c>
      <c r="AI187" s="276" t="s">
        <v>601</v>
      </c>
      <c r="AJ187" s="251"/>
      <c r="AK187" s="124" t="s">
        <v>410</v>
      </c>
      <c r="AL187" s="190">
        <v>-3.8678894374873485E-2</v>
      </c>
      <c r="AM187" s="268" t="s">
        <v>601</v>
      </c>
      <c r="AN187" s="190">
        <v>5.8427953971205593E-2</v>
      </c>
      <c r="AO187" s="268" t="s">
        <v>601</v>
      </c>
      <c r="AP187" s="190">
        <v>-4.8354091536050192E-2</v>
      </c>
      <c r="AQ187" s="276" t="s">
        <v>601</v>
      </c>
      <c r="AR187" s="190">
        <v>0.11282160566433896</v>
      </c>
      <c r="AS187" s="268" t="s">
        <v>601</v>
      </c>
      <c r="AT187" s="190">
        <v>-7.9990742694643568E-2</v>
      </c>
      <c r="AU187" s="268" t="s">
        <v>601</v>
      </c>
      <c r="AV187" s="190">
        <v>-1.9638519026559775E-2</v>
      </c>
      <c r="AW187" s="276" t="s">
        <v>601</v>
      </c>
      <c r="AX187" s="190">
        <v>-0.41579896115665504</v>
      </c>
      <c r="AY187" s="268" t="s">
        <v>601</v>
      </c>
      <c r="AZ187" s="190">
        <v>-0.29636084994814882</v>
      </c>
      <c r="BA187" s="268" t="s">
        <v>604</v>
      </c>
      <c r="BB187" s="190">
        <v>0.13023571003899326</v>
      </c>
      <c r="BC187" s="276" t="s">
        <v>601</v>
      </c>
      <c r="BD187" s="190">
        <v>-6.4500971767187387E-2</v>
      </c>
      <c r="BE187" s="268" t="s">
        <v>601</v>
      </c>
      <c r="BF187" s="190">
        <v>0.25770883700489611</v>
      </c>
      <c r="BG187" s="268" t="s">
        <v>601</v>
      </c>
      <c r="BH187" s="190">
        <v>8.9302152804372037E-2</v>
      </c>
      <c r="BI187" s="276" t="s">
        <v>601</v>
      </c>
      <c r="BJ187" s="190">
        <v>9.621525228755945E-2</v>
      </c>
      <c r="BK187" s="268" t="s">
        <v>601</v>
      </c>
      <c r="BL187" s="190">
        <v>-3.1622275777608788E-2</v>
      </c>
      <c r="BM187" s="268" t="s">
        <v>601</v>
      </c>
      <c r="BN187" s="190">
        <v>-5.7064038867217115E-2</v>
      </c>
      <c r="BO187" s="276" t="s">
        <v>601</v>
      </c>
      <c r="BP187" s="190">
        <v>-2.028509368946263E-2</v>
      </c>
      <c r="BQ187" s="268" t="s">
        <v>601</v>
      </c>
      <c r="BR187" s="190">
        <v>-4.7757775117366119E-2</v>
      </c>
      <c r="BS187" s="276" t="s">
        <v>601</v>
      </c>
      <c r="BT187" s="136"/>
      <c r="BU187" s="124" t="s">
        <v>410</v>
      </c>
      <c r="BV187" s="190">
        <v>7.0766575639690785E-2</v>
      </c>
      <c r="BW187" s="276" t="s">
        <v>601</v>
      </c>
      <c r="BX187" s="190">
        <v>3.0275664739813603E-2</v>
      </c>
      <c r="BY187" s="276" t="s">
        <v>601</v>
      </c>
      <c r="BZ187" s="190">
        <v>0.21110655551954041</v>
      </c>
      <c r="CA187" s="276" t="s">
        <v>601</v>
      </c>
      <c r="CB187" s="190">
        <v>2.500611244653984E-2</v>
      </c>
      <c r="CC187" s="276" t="s">
        <v>601</v>
      </c>
      <c r="CD187" s="190">
        <v>4.4254330420348535E-2</v>
      </c>
      <c r="CE187" s="276" t="s">
        <v>601</v>
      </c>
      <c r="CF187" s="190">
        <v>6.2840366502062872E-2</v>
      </c>
      <c r="CG187" s="276" t="s">
        <v>601</v>
      </c>
      <c r="CH187" s="190">
        <v>3.3146773418923713E-2</v>
      </c>
      <c r="CI187" s="276" t="s">
        <v>601</v>
      </c>
      <c r="CJ187" s="190">
        <v>8.4011365192339926E-3</v>
      </c>
      <c r="CK187" s="276" t="s">
        <v>604</v>
      </c>
      <c r="CL187" s="190">
        <v>0.10830837393679758</v>
      </c>
      <c r="CM187" s="276" t="s">
        <v>601</v>
      </c>
      <c r="CN187" s="190">
        <v>4.6703131429493804E-2</v>
      </c>
      <c r="CO187" s="276" t="s">
        <v>601</v>
      </c>
      <c r="CP187" s="190">
        <v>1.8961583260661965E-2</v>
      </c>
      <c r="CQ187" s="276" t="s">
        <v>601</v>
      </c>
      <c r="CR187" s="190">
        <v>0.10536833742128916</v>
      </c>
      <c r="CS187" s="276" t="s">
        <v>601</v>
      </c>
      <c r="CT187" s="190">
        <v>8.0796325875192976E-2</v>
      </c>
      <c r="CU187" s="276" t="s">
        <v>601</v>
      </c>
      <c r="CV187" s="190">
        <v>4.8361835358413381E-2</v>
      </c>
      <c r="CW187" s="276" t="s">
        <v>601</v>
      </c>
      <c r="CX187" s="190">
        <v>0.1057028975120049</v>
      </c>
      <c r="CY187" s="276" t="s">
        <v>601</v>
      </c>
      <c r="CZ187" s="190">
        <v>1</v>
      </c>
      <c r="DA187" s="276" t="s">
        <v>601</v>
      </c>
      <c r="DB187" s="190">
        <v>0.56069864017717741</v>
      </c>
      <c r="DC187" s="276" t="s">
        <v>601</v>
      </c>
      <c r="DD187" s="252"/>
    </row>
    <row r="188" spans="1:108" s="120" customFormat="1" ht="12.75" customHeight="1" x14ac:dyDescent="0.25">
      <c r="A188" s="124" t="s">
        <v>411</v>
      </c>
      <c r="B188" s="82">
        <v>167.42863482676174</v>
      </c>
      <c r="C188" s="276" t="s">
        <v>601</v>
      </c>
      <c r="D188" s="82">
        <v>56.877824009121575</v>
      </c>
      <c r="E188" s="276" t="s">
        <v>601</v>
      </c>
      <c r="F188" s="82">
        <v>710.16853324495605</v>
      </c>
      <c r="G188" s="276" t="s">
        <v>601</v>
      </c>
      <c r="H188" s="82">
        <v>44.975574811131757</v>
      </c>
      <c r="I188" s="276" t="s">
        <v>601</v>
      </c>
      <c r="J188" s="82">
        <v>156.77209544310273</v>
      </c>
      <c r="K188" s="276" t="s">
        <v>601</v>
      </c>
      <c r="L188" s="82">
        <v>103.96944647730702</v>
      </c>
      <c r="M188" s="276" t="s">
        <v>601</v>
      </c>
      <c r="N188" s="82">
        <v>52.849929146098454</v>
      </c>
      <c r="O188" s="276" t="s">
        <v>601</v>
      </c>
      <c r="P188" s="82">
        <v>21.144224507344795</v>
      </c>
      <c r="Q188" s="276" t="s">
        <v>601</v>
      </c>
      <c r="R188" s="82">
        <v>268.02276207305357</v>
      </c>
      <c r="S188" s="276" t="s">
        <v>601</v>
      </c>
      <c r="T188" s="82">
        <v>88.846906309083266</v>
      </c>
      <c r="U188" s="276" t="s">
        <v>601</v>
      </c>
      <c r="V188" s="82">
        <v>26.848539757835685</v>
      </c>
      <c r="W188" s="276" t="s">
        <v>601</v>
      </c>
      <c r="X188" s="82">
        <v>216.56315894936998</v>
      </c>
      <c r="Y188" s="276" t="s">
        <v>601</v>
      </c>
      <c r="Z188" s="82">
        <v>113.17278464597082</v>
      </c>
      <c r="AA188" s="276" t="s">
        <v>601</v>
      </c>
      <c r="AB188" s="82">
        <v>103.60816341639951</v>
      </c>
      <c r="AC188" s="276" t="s">
        <v>601</v>
      </c>
      <c r="AD188" s="82">
        <v>232.08221238211542</v>
      </c>
      <c r="AE188" s="276" t="s">
        <v>601</v>
      </c>
      <c r="AF188" s="82">
        <v>2363.3307899996144</v>
      </c>
      <c r="AG188" s="276" t="s">
        <v>601</v>
      </c>
      <c r="AH188" s="82">
        <v>1516.089225220401</v>
      </c>
      <c r="AI188" s="276" t="s">
        <v>601</v>
      </c>
      <c r="AJ188" s="251"/>
      <c r="AK188" s="124" t="s">
        <v>411</v>
      </c>
      <c r="AL188" s="190">
        <v>-7.3073020803503752E-2</v>
      </c>
      <c r="AM188" s="268" t="s">
        <v>601</v>
      </c>
      <c r="AN188" s="190">
        <v>-7.6570961513477975E-3</v>
      </c>
      <c r="AO188" s="268" t="s">
        <v>601</v>
      </c>
      <c r="AP188" s="190">
        <v>-5.4950437574648459E-2</v>
      </c>
      <c r="AQ188" s="276" t="s">
        <v>601</v>
      </c>
      <c r="AR188" s="190">
        <v>-2.9172822581717828E-3</v>
      </c>
      <c r="AS188" s="268" t="s">
        <v>601</v>
      </c>
      <c r="AT188" s="190">
        <v>-1.023133537347598E-2</v>
      </c>
      <c r="AU188" s="268" t="s">
        <v>601</v>
      </c>
      <c r="AV188" s="190">
        <v>-0.11560264088204442</v>
      </c>
      <c r="AW188" s="276" t="s">
        <v>601</v>
      </c>
      <c r="AX188" s="190">
        <v>-0.19140191692972364</v>
      </c>
      <c r="AY188" s="268" t="s">
        <v>601</v>
      </c>
      <c r="AZ188" s="190">
        <v>0.28265499621676859</v>
      </c>
      <c r="BA188" s="268" t="s">
        <v>601</v>
      </c>
      <c r="BB188" s="190">
        <v>-6.2691539978765753E-2</v>
      </c>
      <c r="BC188" s="276" t="s">
        <v>601</v>
      </c>
      <c r="BD188" s="190">
        <v>-0.18704663859332371</v>
      </c>
      <c r="BE188" s="268" t="s">
        <v>601</v>
      </c>
      <c r="BF188" s="190">
        <v>0.20865204910381441</v>
      </c>
      <c r="BG188" s="268" t="s">
        <v>601</v>
      </c>
      <c r="BH188" s="190">
        <v>-0.11544827897464816</v>
      </c>
      <c r="BI188" s="276" t="s">
        <v>601</v>
      </c>
      <c r="BJ188" s="190">
        <v>9.1183464656811264E-2</v>
      </c>
      <c r="BK188" s="268" t="s">
        <v>601</v>
      </c>
      <c r="BL188" s="190">
        <v>8.1810816437310141E-2</v>
      </c>
      <c r="BM188" s="268" t="s">
        <v>601</v>
      </c>
      <c r="BN188" s="190">
        <v>0.29495072372051356</v>
      </c>
      <c r="BO188" s="276" t="s">
        <v>601</v>
      </c>
      <c r="BP188" s="190">
        <v>-2.8754786238555319E-2</v>
      </c>
      <c r="BQ188" s="268" t="s">
        <v>601</v>
      </c>
      <c r="BR188" s="190">
        <v>-6.221342711336475E-2</v>
      </c>
      <c r="BS188" s="276" t="s">
        <v>601</v>
      </c>
      <c r="BT188" s="136"/>
      <c r="BU188" s="124" t="s">
        <v>411</v>
      </c>
      <c r="BV188" s="190">
        <v>7.0844350496863398E-2</v>
      </c>
      <c r="BW188" s="276" t="s">
        <v>601</v>
      </c>
      <c r="BX188" s="190">
        <v>2.4066806157563264E-2</v>
      </c>
      <c r="BY188" s="276" t="s">
        <v>601</v>
      </c>
      <c r="BZ188" s="190">
        <v>0.30049476622147842</v>
      </c>
      <c r="CA188" s="276" t="s">
        <v>601</v>
      </c>
      <c r="CB188" s="190">
        <v>1.9030588101100775E-2</v>
      </c>
      <c r="CC188" s="276" t="s">
        <v>601</v>
      </c>
      <c r="CD188" s="190">
        <v>6.6335231659690061E-2</v>
      </c>
      <c r="CE188" s="276" t="s">
        <v>601</v>
      </c>
      <c r="CF188" s="190">
        <v>4.3992760944532854E-2</v>
      </c>
      <c r="CG188" s="276" t="s">
        <v>601</v>
      </c>
      <c r="CH188" s="190">
        <v>2.2362476454727304E-2</v>
      </c>
      <c r="CI188" s="276" t="s">
        <v>601</v>
      </c>
      <c r="CJ188" s="190">
        <v>8.9467900967634944E-3</v>
      </c>
      <c r="CK188" s="276" t="s">
        <v>601</v>
      </c>
      <c r="CL188" s="190">
        <v>0.11340890712683403</v>
      </c>
      <c r="CM188" s="276" t="s">
        <v>601</v>
      </c>
      <c r="CN188" s="190">
        <v>3.7593935933571854E-2</v>
      </c>
      <c r="CO188" s="276" t="s">
        <v>601</v>
      </c>
      <c r="CP188" s="190">
        <v>1.1360466284044845E-2</v>
      </c>
      <c r="CQ188" s="276" t="s">
        <v>601</v>
      </c>
      <c r="CR188" s="190">
        <v>9.1634721582671594E-2</v>
      </c>
      <c r="CS188" s="276" t="s">
        <v>601</v>
      </c>
      <c r="CT188" s="190">
        <v>4.7886984388668369E-2</v>
      </c>
      <c r="CU188" s="276" t="s">
        <v>601</v>
      </c>
      <c r="CV188" s="190">
        <v>4.3839890655516918E-2</v>
      </c>
      <c r="CW188" s="276" t="s">
        <v>601</v>
      </c>
      <c r="CX188" s="190">
        <v>9.8201323895988887E-2</v>
      </c>
      <c r="CY188" s="276" t="s">
        <v>601</v>
      </c>
      <c r="CZ188" s="190">
        <v>1</v>
      </c>
      <c r="DA188" s="276" t="s">
        <v>601</v>
      </c>
      <c r="DB188" s="190">
        <v>0.64150529906168929</v>
      </c>
      <c r="DC188" s="276" t="s">
        <v>601</v>
      </c>
      <c r="DD188" s="252"/>
    </row>
    <row r="189" spans="1:108" s="120" customFormat="1" ht="12.75" customHeight="1" x14ac:dyDescent="0.25">
      <c r="A189" s="124" t="s">
        <v>412</v>
      </c>
      <c r="B189" s="82">
        <v>162.77273154304936</v>
      </c>
      <c r="C189" s="276" t="s">
        <v>601</v>
      </c>
      <c r="D189" s="82">
        <v>38.748818977679392</v>
      </c>
      <c r="E189" s="276" t="s">
        <v>601</v>
      </c>
      <c r="F189" s="82">
        <v>345.1591335195975</v>
      </c>
      <c r="G189" s="276" t="s">
        <v>601</v>
      </c>
      <c r="H189" s="82">
        <v>36.86129296337063</v>
      </c>
      <c r="I189" s="276" t="s">
        <v>601</v>
      </c>
      <c r="J189" s="82">
        <v>103.33106387728294</v>
      </c>
      <c r="K189" s="276" t="s">
        <v>601</v>
      </c>
      <c r="L189" s="82">
        <v>73.842233632319164</v>
      </c>
      <c r="M189" s="276" t="s">
        <v>601</v>
      </c>
      <c r="N189" s="82">
        <v>58.711249865856999</v>
      </c>
      <c r="O189" s="276" t="s">
        <v>601</v>
      </c>
      <c r="P189" s="82">
        <v>27.160173886640354</v>
      </c>
      <c r="Q189" s="276" t="s">
        <v>601</v>
      </c>
      <c r="R189" s="82">
        <v>269.6195880912793</v>
      </c>
      <c r="S189" s="276" t="s">
        <v>601</v>
      </c>
      <c r="T189" s="82">
        <v>103.15023482768689</v>
      </c>
      <c r="U189" s="276" t="s">
        <v>601</v>
      </c>
      <c r="V189" s="82">
        <v>36.44614302241645</v>
      </c>
      <c r="W189" s="276" t="s">
        <v>601</v>
      </c>
      <c r="X189" s="82">
        <v>255.16645203691488</v>
      </c>
      <c r="Y189" s="276" t="s">
        <v>601</v>
      </c>
      <c r="Z189" s="82">
        <v>169.28756009941623</v>
      </c>
      <c r="AA189" s="276" t="s">
        <v>601</v>
      </c>
      <c r="AB189" s="82">
        <v>126.94811699010666</v>
      </c>
      <c r="AC189" s="276" t="s">
        <v>601</v>
      </c>
      <c r="AD189" s="82">
        <v>204.49880666946154</v>
      </c>
      <c r="AE189" s="276" t="s">
        <v>601</v>
      </c>
      <c r="AF189" s="82">
        <v>2011.7036000030698</v>
      </c>
      <c r="AG189" s="276" t="s">
        <v>601</v>
      </c>
      <c r="AH189" s="82">
        <v>1052.1848195070645</v>
      </c>
      <c r="AI189" s="276" t="s">
        <v>601</v>
      </c>
      <c r="AJ189" s="251"/>
      <c r="AK189" s="124" t="s">
        <v>412</v>
      </c>
      <c r="AL189" s="190">
        <v>4.2073955467165636E-3</v>
      </c>
      <c r="AM189" s="268" t="s">
        <v>601</v>
      </c>
      <c r="AN189" s="190">
        <v>-7.4626509092959314E-2</v>
      </c>
      <c r="AO189" s="268" t="s">
        <v>601</v>
      </c>
      <c r="AP189" s="190">
        <v>-4.1845878343569343E-3</v>
      </c>
      <c r="AQ189" s="276" t="s">
        <v>601</v>
      </c>
      <c r="AR189" s="190">
        <v>0.11296132927903346</v>
      </c>
      <c r="AS189" s="268" t="s">
        <v>601</v>
      </c>
      <c r="AT189" s="190">
        <v>-0.10883950501635942</v>
      </c>
      <c r="AU189" s="268" t="s">
        <v>601</v>
      </c>
      <c r="AV189" s="190">
        <v>9.4361952690035444E-2</v>
      </c>
      <c r="AW189" s="276" t="s">
        <v>601</v>
      </c>
      <c r="AX189" s="190">
        <v>6.3666397629157823E-2</v>
      </c>
      <c r="AY189" s="268" t="s">
        <v>601</v>
      </c>
      <c r="AZ189" s="190">
        <v>-0.20566678086659995</v>
      </c>
      <c r="BA189" s="268" t="s">
        <v>601</v>
      </c>
      <c r="BB189" s="190">
        <v>3.6814270813468442E-2</v>
      </c>
      <c r="BC189" s="276" t="s">
        <v>601</v>
      </c>
      <c r="BD189" s="190">
        <v>-6.1194929187570857E-2</v>
      </c>
      <c r="BE189" s="268" t="s">
        <v>601</v>
      </c>
      <c r="BF189" s="190">
        <v>0.68291582875781631</v>
      </c>
      <c r="BG189" s="268" t="s">
        <v>601</v>
      </c>
      <c r="BH189" s="190">
        <v>-2.3736214034035696E-2</v>
      </c>
      <c r="BI189" s="276" t="s">
        <v>601</v>
      </c>
      <c r="BJ189" s="190">
        <v>0.27551249925810239</v>
      </c>
      <c r="BK189" s="268" t="s">
        <v>601</v>
      </c>
      <c r="BL189" s="190">
        <v>1.5149865690114783E-2</v>
      </c>
      <c r="BM189" s="268" t="s">
        <v>601</v>
      </c>
      <c r="BN189" s="190">
        <v>-0.14878143419075385</v>
      </c>
      <c r="BO189" s="276" t="s">
        <v>601</v>
      </c>
      <c r="BP189" s="190">
        <v>2.1069014515942008E-3</v>
      </c>
      <c r="BQ189" s="268" t="s">
        <v>601</v>
      </c>
      <c r="BR189" s="190">
        <v>2.8032619378401957E-3</v>
      </c>
      <c r="BS189" s="276" t="s">
        <v>601</v>
      </c>
      <c r="BT189" s="136"/>
      <c r="BU189" s="124" t="s">
        <v>412</v>
      </c>
      <c r="BV189" s="190">
        <v>8.0912879781495139E-2</v>
      </c>
      <c r="BW189" s="276" t="s">
        <v>601</v>
      </c>
      <c r="BX189" s="190">
        <v>1.9261693908396972E-2</v>
      </c>
      <c r="BY189" s="276" t="s">
        <v>601</v>
      </c>
      <c r="BZ189" s="190">
        <v>0.1715755410086609</v>
      </c>
      <c r="CA189" s="276" t="s">
        <v>601</v>
      </c>
      <c r="CB189" s="190">
        <v>1.8323421483818183E-2</v>
      </c>
      <c r="CC189" s="276" t="s">
        <v>601</v>
      </c>
      <c r="CD189" s="190">
        <v>5.1364954497832217E-2</v>
      </c>
      <c r="CE189" s="276" t="s">
        <v>601</v>
      </c>
      <c r="CF189" s="190">
        <v>3.6706318779867214E-2</v>
      </c>
      <c r="CG189" s="276" t="s">
        <v>601</v>
      </c>
      <c r="CH189" s="190">
        <v>2.9184841079852621E-2</v>
      </c>
      <c r="CI189" s="276" t="s">
        <v>601</v>
      </c>
      <c r="CJ189" s="190">
        <v>1.3501081315656496E-2</v>
      </c>
      <c r="CK189" s="276" t="s">
        <v>601</v>
      </c>
      <c r="CL189" s="190">
        <v>0.13402550360344728</v>
      </c>
      <c r="CM189" s="276" t="s">
        <v>601</v>
      </c>
      <c r="CN189" s="190">
        <v>5.1275065982647486E-2</v>
      </c>
      <c r="CO189" s="276" t="s">
        <v>601</v>
      </c>
      <c r="CP189" s="190">
        <v>1.8117054133800246E-2</v>
      </c>
      <c r="CQ189" s="276" t="s">
        <v>601</v>
      </c>
      <c r="CR189" s="190">
        <v>0.12684097798330007</v>
      </c>
      <c r="CS189" s="276" t="s">
        <v>601</v>
      </c>
      <c r="CT189" s="190">
        <v>8.4151343219328087E-2</v>
      </c>
      <c r="CU189" s="276" t="s">
        <v>601</v>
      </c>
      <c r="CV189" s="190">
        <v>6.3104781932046522E-2</v>
      </c>
      <c r="CW189" s="276" t="s">
        <v>601</v>
      </c>
      <c r="CX189" s="190">
        <v>0.10165454128985477</v>
      </c>
      <c r="CY189" s="276" t="s">
        <v>601</v>
      </c>
      <c r="CZ189" s="190">
        <v>1</v>
      </c>
      <c r="DA189" s="276" t="s">
        <v>601</v>
      </c>
      <c r="DB189" s="190">
        <v>0.52303173265955227</v>
      </c>
      <c r="DC189" s="276" t="s">
        <v>601</v>
      </c>
      <c r="DD189" s="252"/>
    </row>
    <row r="190" spans="1:108" s="116" customFormat="1" ht="12.75" customHeight="1" x14ac:dyDescent="0.25">
      <c r="A190" s="124" t="s">
        <v>413</v>
      </c>
      <c r="B190" s="82">
        <v>126.70697647914336</v>
      </c>
      <c r="C190" s="276" t="s">
        <v>601</v>
      </c>
      <c r="D190" s="82">
        <v>26.270894619481034</v>
      </c>
      <c r="E190" s="276" t="s">
        <v>601</v>
      </c>
      <c r="F190" s="82">
        <v>312.51489662828027</v>
      </c>
      <c r="G190" s="276" t="s">
        <v>601</v>
      </c>
      <c r="H190" s="82">
        <v>25.955282836287012</v>
      </c>
      <c r="I190" s="276" t="s">
        <v>601</v>
      </c>
      <c r="J190" s="82">
        <v>65.847083452420023</v>
      </c>
      <c r="K190" s="276" t="s">
        <v>601</v>
      </c>
      <c r="L190" s="82">
        <v>58.844792062412914</v>
      </c>
      <c r="M190" s="276" t="s">
        <v>601</v>
      </c>
      <c r="N190" s="82">
        <v>53.243622947107411</v>
      </c>
      <c r="O190" s="276" t="s">
        <v>601</v>
      </c>
      <c r="P190" s="82">
        <v>14.595134611993611</v>
      </c>
      <c r="Q190" s="276" t="s">
        <v>604</v>
      </c>
      <c r="R190" s="82">
        <v>172.55104759145269</v>
      </c>
      <c r="S190" s="276" t="s">
        <v>601</v>
      </c>
      <c r="T190" s="82">
        <v>69.702559437442048</v>
      </c>
      <c r="U190" s="276" t="s">
        <v>601</v>
      </c>
      <c r="V190" s="82">
        <v>26.402883786222862</v>
      </c>
      <c r="W190" s="276" t="s">
        <v>601</v>
      </c>
      <c r="X190" s="82">
        <v>205.1013557935733</v>
      </c>
      <c r="Y190" s="276" t="s">
        <v>601</v>
      </c>
      <c r="Z190" s="82">
        <v>159.83047983877799</v>
      </c>
      <c r="AA190" s="276" t="s">
        <v>601</v>
      </c>
      <c r="AB190" s="82">
        <v>115.33033718802515</v>
      </c>
      <c r="AC190" s="276" t="s">
        <v>601</v>
      </c>
      <c r="AD190" s="82">
        <v>243.53242272897799</v>
      </c>
      <c r="AE190" s="276" t="s">
        <v>601</v>
      </c>
      <c r="AF190" s="82">
        <v>1676.4297700016061</v>
      </c>
      <c r="AG190" s="276" t="s">
        <v>601</v>
      </c>
      <c r="AH190" s="82">
        <v>815.97931378029784</v>
      </c>
      <c r="AI190" s="276" t="s">
        <v>601</v>
      </c>
      <c r="AJ190" s="250"/>
      <c r="AK190" s="124" t="s">
        <v>413</v>
      </c>
      <c r="AL190" s="190">
        <v>-2.4116489816263798E-2</v>
      </c>
      <c r="AM190" s="268" t="s">
        <v>601</v>
      </c>
      <c r="AN190" s="190">
        <v>0.20019257211701169</v>
      </c>
      <c r="AO190" s="268" t="s">
        <v>601</v>
      </c>
      <c r="AP190" s="190">
        <v>-1.1499210531610959E-2</v>
      </c>
      <c r="AQ190" s="276" t="s">
        <v>601</v>
      </c>
      <c r="AR190" s="190">
        <v>-9.5038678437030399E-2</v>
      </c>
      <c r="AS190" s="268" t="s">
        <v>601</v>
      </c>
      <c r="AT190" s="190">
        <v>-0.25544111117520063</v>
      </c>
      <c r="AU190" s="268" t="s">
        <v>601</v>
      </c>
      <c r="AV190" s="190">
        <v>-0.14308340190903379</v>
      </c>
      <c r="AW190" s="276" t="s">
        <v>601</v>
      </c>
      <c r="AX190" s="190">
        <v>-0.29611548763397544</v>
      </c>
      <c r="AY190" s="268" t="s">
        <v>601</v>
      </c>
      <c r="AZ190" s="190">
        <v>0.65618910078871684</v>
      </c>
      <c r="BA190" s="268" t="s">
        <v>604</v>
      </c>
      <c r="BB190" s="190">
        <v>-7.8288478865432554E-2</v>
      </c>
      <c r="BC190" s="276" t="s">
        <v>601</v>
      </c>
      <c r="BD190" s="190">
        <v>0.43644420721086874</v>
      </c>
      <c r="BE190" s="268" t="s">
        <v>601</v>
      </c>
      <c r="BF190" s="190">
        <v>1.2374349246587006</v>
      </c>
      <c r="BG190" s="268" t="s">
        <v>601</v>
      </c>
      <c r="BH190" s="190">
        <v>-5.8040526274055093E-2</v>
      </c>
      <c r="BI190" s="276" t="s">
        <v>601</v>
      </c>
      <c r="BJ190" s="190">
        <v>3.865379429255178E-2</v>
      </c>
      <c r="BK190" s="268" t="s">
        <v>601</v>
      </c>
      <c r="BL190" s="190">
        <v>0.22785181356286976</v>
      </c>
      <c r="BM190" s="268" t="s">
        <v>601</v>
      </c>
      <c r="BN190" s="190">
        <v>0.13794224843137948</v>
      </c>
      <c r="BO190" s="276" t="s">
        <v>601</v>
      </c>
      <c r="BP190" s="190">
        <v>6.7347305887552888E-3</v>
      </c>
      <c r="BQ190" s="268" t="s">
        <v>601</v>
      </c>
      <c r="BR190" s="190">
        <v>-8.0933976501942229E-2</v>
      </c>
      <c r="BS190" s="276" t="s">
        <v>601</v>
      </c>
      <c r="BU190" s="124" t="s">
        <v>413</v>
      </c>
      <c r="BV190" s="190">
        <v>7.5581440240721789E-2</v>
      </c>
      <c r="BW190" s="276" t="s">
        <v>601</v>
      </c>
      <c r="BX190" s="190">
        <v>1.56707397408338E-2</v>
      </c>
      <c r="BY190" s="276" t="s">
        <v>601</v>
      </c>
      <c r="BZ190" s="190">
        <v>0.18641693330701284</v>
      </c>
      <c r="CA190" s="276" t="s">
        <v>601</v>
      </c>
      <c r="CB190" s="190">
        <v>1.5482475496878192E-2</v>
      </c>
      <c r="CC190" s="276" t="s">
        <v>601</v>
      </c>
      <c r="CD190" s="190">
        <v>3.9278164007047513E-2</v>
      </c>
      <c r="CE190" s="276" t="s">
        <v>601</v>
      </c>
      <c r="CF190" s="190">
        <v>3.5101256918359629E-2</v>
      </c>
      <c r="CG190" s="276" t="s">
        <v>601</v>
      </c>
      <c r="CH190" s="190">
        <v>3.176012732526004E-2</v>
      </c>
      <c r="CI190" s="276" t="s">
        <v>601</v>
      </c>
      <c r="CJ190" s="190">
        <v>8.7060817417836892E-3</v>
      </c>
      <c r="CK190" s="276" t="s">
        <v>604</v>
      </c>
      <c r="CL190" s="190">
        <v>0.10292769233708333</v>
      </c>
      <c r="CM190" s="276" t="s">
        <v>601</v>
      </c>
      <c r="CN190" s="190">
        <v>4.1577977607362142E-2</v>
      </c>
      <c r="CO190" s="276" t="s">
        <v>601</v>
      </c>
      <c r="CP190" s="190">
        <v>1.5749472037947385E-2</v>
      </c>
      <c r="CQ190" s="276" t="s">
        <v>601</v>
      </c>
      <c r="CR190" s="190">
        <v>0.12234413839678879</v>
      </c>
      <c r="CS190" s="276" t="s">
        <v>601</v>
      </c>
      <c r="CT190" s="190">
        <v>9.5339800508687497E-2</v>
      </c>
      <c r="CU190" s="276" t="s">
        <v>601</v>
      </c>
      <c r="CV190" s="190">
        <v>6.8795209469415863E-2</v>
      </c>
      <c r="CW190" s="276" t="s">
        <v>601</v>
      </c>
      <c r="CX190" s="190">
        <v>0.14526849086481247</v>
      </c>
      <c r="CY190" s="276" t="s">
        <v>601</v>
      </c>
      <c r="CZ190" s="190">
        <v>1</v>
      </c>
      <c r="DA190" s="276" t="s">
        <v>601</v>
      </c>
      <c r="DB190" s="190">
        <v>0.48673635387631903</v>
      </c>
      <c r="DC190" s="276" t="s">
        <v>601</v>
      </c>
    </row>
    <row r="191" spans="1:108" s="150" customFormat="1" ht="12.75" customHeight="1" x14ac:dyDescent="0.25">
      <c r="A191" s="124" t="s">
        <v>414</v>
      </c>
      <c r="B191" s="82">
        <v>71.570319776598978</v>
      </c>
      <c r="C191" s="276" t="s">
        <v>601</v>
      </c>
      <c r="D191" s="82">
        <v>23.159386473662039</v>
      </c>
      <c r="E191" s="276" t="s">
        <v>601</v>
      </c>
      <c r="F191" s="82">
        <v>215.12970302510567</v>
      </c>
      <c r="G191" s="276" t="s">
        <v>601</v>
      </c>
      <c r="H191" s="82">
        <v>9.0640761008054014</v>
      </c>
      <c r="I191" s="276" t="s">
        <v>601</v>
      </c>
      <c r="J191" s="82">
        <v>89.564462102608829</v>
      </c>
      <c r="K191" s="276" t="s">
        <v>601</v>
      </c>
      <c r="L191" s="82">
        <v>33.743599537225542</v>
      </c>
      <c r="M191" s="276" t="s">
        <v>601</v>
      </c>
      <c r="N191" s="82">
        <v>29.059795433976145</v>
      </c>
      <c r="O191" s="276" t="s">
        <v>601</v>
      </c>
      <c r="P191" s="82">
        <v>7.7283509183499977</v>
      </c>
      <c r="Q191" s="276" t="s">
        <v>604</v>
      </c>
      <c r="R191" s="82">
        <v>72.508336752749287</v>
      </c>
      <c r="S191" s="276" t="s">
        <v>601</v>
      </c>
      <c r="T191" s="82">
        <v>38.641094961333074</v>
      </c>
      <c r="U191" s="276" t="s">
        <v>601</v>
      </c>
      <c r="V191" s="82">
        <v>13.664150430000696</v>
      </c>
      <c r="W191" s="276" t="s">
        <v>601</v>
      </c>
      <c r="X191" s="82">
        <v>137.71021198388112</v>
      </c>
      <c r="Y191" s="276" t="s">
        <v>601</v>
      </c>
      <c r="Z191" s="82">
        <v>94.924424776437192</v>
      </c>
      <c r="AA191" s="276" t="s">
        <v>601</v>
      </c>
      <c r="AB191" s="82">
        <v>69.674653638746094</v>
      </c>
      <c r="AC191" s="276" t="s">
        <v>601</v>
      </c>
      <c r="AD191" s="82">
        <v>141.0107108332856</v>
      </c>
      <c r="AE191" s="276" t="s">
        <v>601</v>
      </c>
      <c r="AF191" s="82">
        <v>1047.1532767447702</v>
      </c>
      <c r="AG191" s="276" t="s">
        <v>601</v>
      </c>
      <c r="AH191" s="82">
        <v>534.73560310192647</v>
      </c>
      <c r="AI191" s="276" t="s">
        <v>601</v>
      </c>
      <c r="AJ191" s="256"/>
      <c r="AK191" s="124" t="s">
        <v>414</v>
      </c>
      <c r="AL191" s="190">
        <v>2.088003018433171E-2</v>
      </c>
      <c r="AM191" s="268" t="s">
        <v>601</v>
      </c>
      <c r="AN191" s="190">
        <v>-2.5837146908820552E-2</v>
      </c>
      <c r="AO191" s="268" t="s">
        <v>601</v>
      </c>
      <c r="AP191" s="190">
        <v>0.10076623691854381</v>
      </c>
      <c r="AQ191" s="276" t="s">
        <v>601</v>
      </c>
      <c r="AR191" s="190">
        <v>1.0989340555501936E-2</v>
      </c>
      <c r="AS191" s="268" t="s">
        <v>601</v>
      </c>
      <c r="AT191" s="190">
        <v>0.21411255720759681</v>
      </c>
      <c r="AU191" s="268" t="s">
        <v>601</v>
      </c>
      <c r="AV191" s="190">
        <v>0.27938206541428823</v>
      </c>
      <c r="AW191" s="276" t="s">
        <v>601</v>
      </c>
      <c r="AX191" s="190">
        <v>-0.11187682559362433</v>
      </c>
      <c r="AY191" s="268" t="s">
        <v>601</v>
      </c>
      <c r="AZ191" s="190">
        <v>-0.15129558597813575</v>
      </c>
      <c r="BA191" s="268" t="s">
        <v>604</v>
      </c>
      <c r="BB191" s="190">
        <v>-0.20809250355398867</v>
      </c>
      <c r="BC191" s="276" t="s">
        <v>601</v>
      </c>
      <c r="BD191" s="190">
        <v>0.42406789081443086</v>
      </c>
      <c r="BE191" s="268" t="s">
        <v>601</v>
      </c>
      <c r="BF191" s="190">
        <v>-0.40095775566194514</v>
      </c>
      <c r="BG191" s="268" t="s">
        <v>601</v>
      </c>
      <c r="BH191" s="190">
        <v>0.10876616810128503</v>
      </c>
      <c r="BI191" s="276" t="s">
        <v>601</v>
      </c>
      <c r="BJ191" s="190">
        <v>0.18434954839604178</v>
      </c>
      <c r="BK191" s="268" t="s">
        <v>601</v>
      </c>
      <c r="BL191" s="190">
        <v>9.8243915843489793E-2</v>
      </c>
      <c r="BM191" s="268" t="s">
        <v>601</v>
      </c>
      <c r="BN191" s="190">
        <v>-0.23811948199178934</v>
      </c>
      <c r="BO191" s="276" t="s">
        <v>601</v>
      </c>
      <c r="BP191" s="190">
        <v>1.2100717170391961E-2</v>
      </c>
      <c r="BQ191" s="268" t="s">
        <v>601</v>
      </c>
      <c r="BR191" s="190">
        <v>4.0862207861673605E-2</v>
      </c>
      <c r="BS191" s="276" t="s">
        <v>601</v>
      </c>
      <c r="BU191" s="124" t="s">
        <v>414</v>
      </c>
      <c r="BV191" s="190">
        <v>6.8347510690207489E-2</v>
      </c>
      <c r="BW191" s="276" t="s">
        <v>601</v>
      </c>
      <c r="BX191" s="190">
        <v>2.2116520081622047E-2</v>
      </c>
      <c r="BY191" s="276" t="s">
        <v>601</v>
      </c>
      <c r="BZ191" s="190">
        <v>0.20544241975145028</v>
      </c>
      <c r="CA191" s="276" t="s">
        <v>601</v>
      </c>
      <c r="CB191" s="190">
        <v>8.6559210596011439E-3</v>
      </c>
      <c r="CC191" s="276" t="s">
        <v>601</v>
      </c>
      <c r="CD191" s="190">
        <v>8.5531377393988695E-2</v>
      </c>
      <c r="CE191" s="276" t="s">
        <v>601</v>
      </c>
      <c r="CF191" s="190">
        <v>3.2224126387803011E-2</v>
      </c>
      <c r="CG191" s="276" t="s">
        <v>601</v>
      </c>
      <c r="CH191" s="190">
        <v>2.7751233825398309E-2</v>
      </c>
      <c r="CI191" s="276" t="s">
        <v>601</v>
      </c>
      <c r="CJ191" s="190">
        <v>7.3803435370748318E-3</v>
      </c>
      <c r="CK191" s="276" t="s">
        <v>604</v>
      </c>
      <c r="CL191" s="190">
        <v>6.9243288793549018E-2</v>
      </c>
      <c r="CM191" s="276" t="s">
        <v>601</v>
      </c>
      <c r="CN191" s="190">
        <v>3.6901087758092678E-2</v>
      </c>
      <c r="CO191" s="276" t="s">
        <v>601</v>
      </c>
      <c r="CP191" s="190">
        <v>1.3048854196854269E-2</v>
      </c>
      <c r="CQ191" s="276" t="s">
        <v>601</v>
      </c>
      <c r="CR191" s="190">
        <v>0.1315091257814458</v>
      </c>
      <c r="CS191" s="276" t="s">
        <v>601</v>
      </c>
      <c r="CT191" s="190">
        <v>9.0649981129337351E-2</v>
      </c>
      <c r="CU191" s="276" t="s">
        <v>601</v>
      </c>
      <c r="CV191" s="190">
        <v>6.653720633462562E-2</v>
      </c>
      <c r="CW191" s="276" t="s">
        <v>601</v>
      </c>
      <c r="CX191" s="190">
        <v>0.13466100327894509</v>
      </c>
      <c r="CY191" s="276" t="s">
        <v>601</v>
      </c>
      <c r="CZ191" s="190">
        <v>1</v>
      </c>
      <c r="DA191" s="276" t="s">
        <v>601</v>
      </c>
      <c r="DB191" s="190">
        <v>0.51065647692401883</v>
      </c>
      <c r="DC191" s="276" t="s">
        <v>601</v>
      </c>
    </row>
    <row r="192" spans="1:108" s="120" customFormat="1" ht="12.75" customHeight="1" x14ac:dyDescent="0.25">
      <c r="A192" s="184" t="s">
        <v>415</v>
      </c>
      <c r="B192" s="186">
        <v>52.73444695064692</v>
      </c>
      <c r="C192" s="278" t="s">
        <v>601</v>
      </c>
      <c r="D192" s="186">
        <v>13.955221233434022</v>
      </c>
      <c r="E192" s="278" t="s">
        <v>601</v>
      </c>
      <c r="F192" s="186">
        <v>186.49526414400214</v>
      </c>
      <c r="G192" s="278" t="s">
        <v>601</v>
      </c>
      <c r="H192" s="186">
        <v>9.0771069296350095</v>
      </c>
      <c r="I192" s="278" t="s">
        <v>601</v>
      </c>
      <c r="J192" s="186">
        <v>88.456776241015319</v>
      </c>
      <c r="K192" s="278" t="s">
        <v>601</v>
      </c>
      <c r="L192" s="186">
        <v>31.006467096307443</v>
      </c>
      <c r="M192" s="278" t="s">
        <v>601</v>
      </c>
      <c r="N192" s="186">
        <v>24.679844148136006</v>
      </c>
      <c r="O192" s="278" t="s">
        <v>601</v>
      </c>
      <c r="P192" s="186">
        <v>11.269774448998707</v>
      </c>
      <c r="Q192" s="278" t="s">
        <v>601</v>
      </c>
      <c r="R192" s="186">
        <v>66.647263460329455</v>
      </c>
      <c r="S192" s="278" t="s">
        <v>601</v>
      </c>
      <c r="T192" s="186">
        <v>33.506091827092057</v>
      </c>
      <c r="U192" s="278" t="s">
        <v>601</v>
      </c>
      <c r="V192" s="186">
        <v>20.133224182687972</v>
      </c>
      <c r="W192" s="278" t="s">
        <v>601</v>
      </c>
      <c r="X192" s="186">
        <v>139.13653224143886</v>
      </c>
      <c r="Y192" s="278" t="s">
        <v>601</v>
      </c>
      <c r="Z192" s="186">
        <v>70.303442083106958</v>
      </c>
      <c r="AA192" s="278" t="s">
        <v>601</v>
      </c>
      <c r="AB192" s="186">
        <v>75.321667247926086</v>
      </c>
      <c r="AC192" s="278" t="s">
        <v>601</v>
      </c>
      <c r="AD192" s="186">
        <v>170.44549102064784</v>
      </c>
      <c r="AE192" s="278" t="s">
        <v>601</v>
      </c>
      <c r="AF192" s="186">
        <v>993.16861325540992</v>
      </c>
      <c r="AG192" s="278" t="s">
        <v>601</v>
      </c>
      <c r="AH192" s="186">
        <v>463.97528327387124</v>
      </c>
      <c r="AI192" s="278" t="s">
        <v>601</v>
      </c>
      <c r="AJ192" s="251"/>
      <c r="AK192" s="184" t="s">
        <v>415</v>
      </c>
      <c r="AL192" s="192">
        <v>-0.1004363806303904</v>
      </c>
      <c r="AM192" s="269" t="s">
        <v>601</v>
      </c>
      <c r="AN192" s="192">
        <v>-3.9343241212759006E-2</v>
      </c>
      <c r="AO192" s="269" t="s">
        <v>601</v>
      </c>
      <c r="AP192" s="192">
        <v>-7.8596584229869704E-2</v>
      </c>
      <c r="AQ192" s="278" t="s">
        <v>601</v>
      </c>
      <c r="AR192" s="192">
        <v>-0.21239567288231065</v>
      </c>
      <c r="AS192" s="269" t="s">
        <v>601</v>
      </c>
      <c r="AT192" s="192">
        <v>-0.10236633447562471</v>
      </c>
      <c r="AU192" s="269" t="s">
        <v>601</v>
      </c>
      <c r="AV192" s="192">
        <v>0.42311631371249114</v>
      </c>
      <c r="AW192" s="278" t="s">
        <v>601</v>
      </c>
      <c r="AX192" s="192">
        <v>9.1043556348815668E-2</v>
      </c>
      <c r="AY192" s="269" t="s">
        <v>601</v>
      </c>
      <c r="AZ192" s="192">
        <v>0.52295724140986843</v>
      </c>
      <c r="BA192" s="269" t="s">
        <v>601</v>
      </c>
      <c r="BB192" s="192">
        <v>-0.2709792463858377</v>
      </c>
      <c r="BC192" s="278" t="s">
        <v>601</v>
      </c>
      <c r="BD192" s="192">
        <v>0.3411903024063776</v>
      </c>
      <c r="BE192" s="269" t="s">
        <v>601</v>
      </c>
      <c r="BF192" s="192">
        <v>0.37932539000936183</v>
      </c>
      <c r="BG192" s="269" t="s">
        <v>601</v>
      </c>
      <c r="BH192" s="192">
        <v>0.18400235104463891</v>
      </c>
      <c r="BI192" s="278" t="s">
        <v>601</v>
      </c>
      <c r="BJ192" s="192">
        <v>0.15218574470159663</v>
      </c>
      <c r="BK192" s="269" t="s">
        <v>601</v>
      </c>
      <c r="BL192" s="192">
        <v>0.37853363222106196</v>
      </c>
      <c r="BM192" s="269" t="s">
        <v>601</v>
      </c>
      <c r="BN192" s="192">
        <v>1.62307430466897E-2</v>
      </c>
      <c r="BO192" s="278" t="s">
        <v>601</v>
      </c>
      <c r="BP192" s="192">
        <v>2.4600984129400594E-2</v>
      </c>
      <c r="BQ192" s="269" t="s">
        <v>601</v>
      </c>
      <c r="BR192" s="192">
        <v>-9.0111235224900943E-2</v>
      </c>
      <c r="BS192" s="278" t="s">
        <v>601</v>
      </c>
      <c r="BT192" s="136"/>
      <c r="BU192" s="184" t="s">
        <v>415</v>
      </c>
      <c r="BV192" s="192">
        <v>5.30971742832205E-2</v>
      </c>
      <c r="BW192" s="278" t="s">
        <v>601</v>
      </c>
      <c r="BX192" s="192">
        <v>1.4051210486496922E-2</v>
      </c>
      <c r="BY192" s="278" t="s">
        <v>601</v>
      </c>
      <c r="BZ192" s="192">
        <v>0.18777804861624414</v>
      </c>
      <c r="CA192" s="278" t="s">
        <v>601</v>
      </c>
      <c r="CB192" s="192">
        <v>9.1395426803531892E-3</v>
      </c>
      <c r="CC192" s="278" t="s">
        <v>601</v>
      </c>
      <c r="CD192" s="192">
        <v>8.9065215171340875E-2</v>
      </c>
      <c r="CE192" s="278" t="s">
        <v>601</v>
      </c>
      <c r="CF192" s="192">
        <v>3.1219741222665492E-2</v>
      </c>
      <c r="CG192" s="278" t="s">
        <v>601</v>
      </c>
      <c r="CH192" s="192">
        <v>2.4849601385650285E-2</v>
      </c>
      <c r="CI192" s="278" t="s">
        <v>601</v>
      </c>
      <c r="CJ192" s="192">
        <v>1.1347292190455575E-2</v>
      </c>
      <c r="CK192" s="278" t="s">
        <v>601</v>
      </c>
      <c r="CL192" s="192">
        <v>6.7105688370349248E-2</v>
      </c>
      <c r="CM192" s="278" t="s">
        <v>601</v>
      </c>
      <c r="CN192" s="192">
        <v>3.373655931117852E-2</v>
      </c>
      <c r="CO192" s="278" t="s">
        <v>601</v>
      </c>
      <c r="CP192" s="192">
        <v>2.0271708060422139E-2</v>
      </c>
      <c r="CQ192" s="278" t="s">
        <v>601</v>
      </c>
      <c r="CR192" s="192">
        <v>0.14009356556826427</v>
      </c>
      <c r="CS192" s="278" t="s">
        <v>601</v>
      </c>
      <c r="CT192" s="192">
        <v>7.0787015562912531E-2</v>
      </c>
      <c r="CU192" s="278" t="s">
        <v>601</v>
      </c>
      <c r="CV192" s="192">
        <v>7.5839757965202495E-2</v>
      </c>
      <c r="CW192" s="278" t="s">
        <v>601</v>
      </c>
      <c r="CX192" s="192">
        <v>0.17161787912523865</v>
      </c>
      <c r="CY192" s="278" t="s">
        <v>601</v>
      </c>
      <c r="CZ192" s="192">
        <v>1</v>
      </c>
      <c r="DA192" s="278" t="s">
        <v>601</v>
      </c>
      <c r="DB192" s="192">
        <v>0.46716667953596741</v>
      </c>
      <c r="DC192" s="278" t="s">
        <v>601</v>
      </c>
      <c r="DD192" s="252"/>
    </row>
    <row r="193" spans="1:108" s="120" customFormat="1" ht="12.75" customHeight="1" x14ac:dyDescent="0.25">
      <c r="A193" s="124" t="s">
        <v>422</v>
      </c>
      <c r="B193" s="82">
        <v>51.086901408455844</v>
      </c>
      <c r="C193" s="276" t="s">
        <v>601</v>
      </c>
      <c r="D193" s="82">
        <v>15.171686049769916</v>
      </c>
      <c r="E193" s="276" t="s">
        <v>601</v>
      </c>
      <c r="F193" s="82">
        <v>177.91765641946898</v>
      </c>
      <c r="G193" s="276" t="s">
        <v>601</v>
      </c>
      <c r="H193" s="82">
        <v>6.1126827389400002</v>
      </c>
      <c r="I193" s="276" t="s">
        <v>604</v>
      </c>
      <c r="J193" s="82">
        <v>63.03935177889668</v>
      </c>
      <c r="K193" s="276" t="s">
        <v>601</v>
      </c>
      <c r="L193" s="82">
        <v>18.094435588564291</v>
      </c>
      <c r="M193" s="276" t="s">
        <v>601</v>
      </c>
      <c r="N193" s="82">
        <v>17.059264109025694</v>
      </c>
      <c r="O193" s="276" t="s">
        <v>601</v>
      </c>
      <c r="P193" s="82">
        <v>10.340516369831388</v>
      </c>
      <c r="Q193" s="276" t="s">
        <v>604</v>
      </c>
      <c r="R193" s="82">
        <v>61.46585131677746</v>
      </c>
      <c r="S193" s="276" t="s">
        <v>601</v>
      </c>
      <c r="T193" s="82">
        <v>36.398607402008139</v>
      </c>
      <c r="U193" s="276" t="s">
        <v>601</v>
      </c>
      <c r="V193" s="82">
        <v>9.9866169704236949</v>
      </c>
      <c r="W193" s="276" t="s">
        <v>601</v>
      </c>
      <c r="X193" s="82">
        <v>104.28188750679864</v>
      </c>
      <c r="Y193" s="276" t="s">
        <v>601</v>
      </c>
      <c r="Z193" s="82">
        <v>51.12309931256307</v>
      </c>
      <c r="AA193" s="276" t="s">
        <v>601</v>
      </c>
      <c r="AB193" s="82">
        <v>73.085101206118665</v>
      </c>
      <c r="AC193" s="276" t="s">
        <v>601</v>
      </c>
      <c r="AD193" s="82">
        <v>174.99295661160332</v>
      </c>
      <c r="AE193" s="276" t="s">
        <v>601</v>
      </c>
      <c r="AF193" s="82">
        <v>870.15661478923778</v>
      </c>
      <c r="AG193" s="276" t="s">
        <v>601</v>
      </c>
      <c r="AH193" s="82">
        <v>403.83514667095892</v>
      </c>
      <c r="AI193" s="276" t="s">
        <v>601</v>
      </c>
      <c r="AJ193" s="251"/>
      <c r="AK193" s="124" t="s">
        <v>422</v>
      </c>
      <c r="AL193" s="190">
        <v>-5.7957371520164669E-2</v>
      </c>
      <c r="AM193" s="268" t="s">
        <v>601</v>
      </c>
      <c r="AN193" s="190">
        <v>-0.17633681674012525</v>
      </c>
      <c r="AO193" s="268" t="s">
        <v>601</v>
      </c>
      <c r="AP193" s="190">
        <v>1.0461474445443208E-2</v>
      </c>
      <c r="AQ193" s="276" t="s">
        <v>601</v>
      </c>
      <c r="AR193" s="190">
        <v>-0.41440093281205082</v>
      </c>
      <c r="AS193" s="268" t="s">
        <v>604</v>
      </c>
      <c r="AT193" s="190">
        <v>-1.6583969569797574E-2</v>
      </c>
      <c r="AU193" s="268" t="s">
        <v>601</v>
      </c>
      <c r="AV193" s="190">
        <v>3.5088443797950397E-2</v>
      </c>
      <c r="AW193" s="276" t="s">
        <v>601</v>
      </c>
      <c r="AX193" s="190">
        <v>-0.18519361849158378</v>
      </c>
      <c r="AY193" s="268" t="s">
        <v>601</v>
      </c>
      <c r="AZ193" s="190">
        <v>-0.1086154699747145</v>
      </c>
      <c r="BA193" s="268" t="s">
        <v>604</v>
      </c>
      <c r="BB193" s="190">
        <v>-0.23055229831493429</v>
      </c>
      <c r="BC193" s="276" t="s">
        <v>601</v>
      </c>
      <c r="BD193" s="190">
        <v>-9.3110102946885376E-2</v>
      </c>
      <c r="BE193" s="268" t="s">
        <v>601</v>
      </c>
      <c r="BF193" s="190">
        <v>-0.37596405491503404</v>
      </c>
      <c r="BG193" s="268" t="s">
        <v>601</v>
      </c>
      <c r="BH193" s="190">
        <v>-0.13459511527096846</v>
      </c>
      <c r="BI193" s="276" t="s">
        <v>601</v>
      </c>
      <c r="BJ193" s="190">
        <v>-0.10427076311955719</v>
      </c>
      <c r="BK193" s="268" t="s">
        <v>601</v>
      </c>
      <c r="BL193" s="190">
        <v>0.10433400632585887</v>
      </c>
      <c r="BM193" s="268" t="s">
        <v>601</v>
      </c>
      <c r="BN193" s="190">
        <v>0.11271086029582178</v>
      </c>
      <c r="BO193" s="276" t="s">
        <v>601</v>
      </c>
      <c r="BP193" s="190">
        <v>-4.4129208724792646E-2</v>
      </c>
      <c r="BQ193" s="268" t="s">
        <v>601</v>
      </c>
      <c r="BR193" s="190">
        <v>-6.3306733351032096E-2</v>
      </c>
      <c r="BS193" s="276" t="s">
        <v>601</v>
      </c>
      <c r="BT193" s="136"/>
      <c r="BU193" s="124" t="s">
        <v>422</v>
      </c>
      <c r="BV193" s="190">
        <v>5.8710007532183958E-2</v>
      </c>
      <c r="BW193" s="276" t="s">
        <v>601</v>
      </c>
      <c r="BX193" s="190">
        <v>1.7435580896485718E-2</v>
      </c>
      <c r="BY193" s="276" t="s">
        <v>601</v>
      </c>
      <c r="BZ193" s="190">
        <v>0.20446624595569241</v>
      </c>
      <c r="CA193" s="276" t="s">
        <v>601</v>
      </c>
      <c r="CB193" s="190">
        <v>7.0248075289533534E-3</v>
      </c>
      <c r="CC193" s="276" t="s">
        <v>604</v>
      </c>
      <c r="CD193" s="190">
        <v>7.2445983524661889E-2</v>
      </c>
      <c r="CE193" s="276" t="s">
        <v>601</v>
      </c>
      <c r="CF193" s="190">
        <v>2.0794458469923807E-2</v>
      </c>
      <c r="CG193" s="276" t="s">
        <v>601</v>
      </c>
      <c r="CH193" s="190">
        <v>1.9604820349676533E-2</v>
      </c>
      <c r="CI193" s="276" t="s">
        <v>601</v>
      </c>
      <c r="CJ193" s="190">
        <v>1.1883511765679082E-2</v>
      </c>
      <c r="CK193" s="276" t="s">
        <v>604</v>
      </c>
      <c r="CL193" s="190">
        <v>7.0637687827800069E-2</v>
      </c>
      <c r="CM193" s="276" t="s">
        <v>601</v>
      </c>
      <c r="CN193" s="190">
        <v>4.1829949670409976E-2</v>
      </c>
      <c r="CO193" s="276" t="s">
        <v>601</v>
      </c>
      <c r="CP193" s="190">
        <v>1.1476804061120159E-2</v>
      </c>
      <c r="CQ193" s="276" t="s">
        <v>601</v>
      </c>
      <c r="CR193" s="190">
        <v>0.11984266479667795</v>
      </c>
      <c r="CS193" s="276" t="s">
        <v>601</v>
      </c>
      <c r="CT193" s="190">
        <v>5.8751606829933356E-2</v>
      </c>
      <c r="CU193" s="276" t="s">
        <v>601</v>
      </c>
      <c r="CV193" s="190">
        <v>8.3990743693674888E-2</v>
      </c>
      <c r="CW193" s="276" t="s">
        <v>601</v>
      </c>
      <c r="CX193" s="190">
        <v>0.20110512709713604</v>
      </c>
      <c r="CY193" s="276" t="s">
        <v>601</v>
      </c>
      <c r="CZ193" s="190">
        <v>1</v>
      </c>
      <c r="DA193" s="276" t="s">
        <v>601</v>
      </c>
      <c r="DB193" s="190">
        <v>0.46409478455642444</v>
      </c>
      <c r="DC193" s="276" t="s">
        <v>601</v>
      </c>
      <c r="DD193" s="252"/>
    </row>
    <row r="194" spans="1:108" s="120" customFormat="1" ht="12.75" customHeight="1" x14ac:dyDescent="0.25">
      <c r="A194" s="124" t="s">
        <v>423</v>
      </c>
      <c r="B194" s="82">
        <v>55.710138305614045</v>
      </c>
      <c r="C194" s="276" t="s">
        <v>601</v>
      </c>
      <c r="D194" s="82">
        <v>14.212565781225999</v>
      </c>
      <c r="E194" s="276" t="s">
        <v>601</v>
      </c>
      <c r="F194" s="82">
        <v>240.03691806816514</v>
      </c>
      <c r="G194" s="276" t="s">
        <v>601</v>
      </c>
      <c r="H194" s="82">
        <v>10.144906502790997</v>
      </c>
      <c r="I194" s="276" t="s">
        <v>601</v>
      </c>
      <c r="J194" s="82">
        <v>46.902645888121206</v>
      </c>
      <c r="K194" s="276" t="s">
        <v>601</v>
      </c>
      <c r="L194" s="82">
        <v>31.567545352396017</v>
      </c>
      <c r="M194" s="276" t="s">
        <v>601</v>
      </c>
      <c r="N194" s="82">
        <v>31.296692111501137</v>
      </c>
      <c r="O194" s="276" t="s">
        <v>601</v>
      </c>
      <c r="P194" s="82">
        <v>19.183939741946013</v>
      </c>
      <c r="Q194" s="276" t="s">
        <v>601</v>
      </c>
      <c r="R194" s="82">
        <v>106.10721710324478</v>
      </c>
      <c r="S194" s="276" t="s">
        <v>601</v>
      </c>
      <c r="T194" s="82">
        <v>29.718050104869967</v>
      </c>
      <c r="U194" s="276" t="s">
        <v>601</v>
      </c>
      <c r="V194" s="82">
        <v>10.731231776010008</v>
      </c>
      <c r="W194" s="276" t="s">
        <v>601</v>
      </c>
      <c r="X194" s="82">
        <v>124.20600661819682</v>
      </c>
      <c r="Y194" s="276" t="s">
        <v>601</v>
      </c>
      <c r="Z194" s="82">
        <v>47.897808169595955</v>
      </c>
      <c r="AA194" s="276" t="s">
        <v>601</v>
      </c>
      <c r="AB194" s="82">
        <v>73.297269270901097</v>
      </c>
      <c r="AC194" s="276" t="s">
        <v>601</v>
      </c>
      <c r="AD194" s="82">
        <v>125.34300522955463</v>
      </c>
      <c r="AE194" s="276" t="s">
        <v>601</v>
      </c>
      <c r="AF194" s="82">
        <v>966.35594002412711</v>
      </c>
      <c r="AG194" s="276" t="s">
        <v>601</v>
      </c>
      <c r="AH194" s="82">
        <v>525.8337226102683</v>
      </c>
      <c r="AI194" s="276" t="s">
        <v>601</v>
      </c>
      <c r="AJ194" s="251"/>
      <c r="AK194" s="124" t="s">
        <v>423</v>
      </c>
      <c r="AL194" s="190">
        <v>-3.5624725384858502E-2</v>
      </c>
      <c r="AM194" s="268" t="s">
        <v>601</v>
      </c>
      <c r="AN194" s="190">
        <v>-6.603224770777627E-2</v>
      </c>
      <c r="AO194" s="268" t="s">
        <v>601</v>
      </c>
      <c r="AP194" s="190">
        <v>5.9762227517399236E-2</v>
      </c>
      <c r="AQ194" s="276" t="s">
        <v>601</v>
      </c>
      <c r="AR194" s="190">
        <v>-0.18787088431506338</v>
      </c>
      <c r="AS194" s="268" t="s">
        <v>601</v>
      </c>
      <c r="AT194" s="190">
        <v>-0.28075043904169616</v>
      </c>
      <c r="AU194" s="268" t="s">
        <v>601</v>
      </c>
      <c r="AV194" s="190">
        <v>7.9018430559755437E-2</v>
      </c>
      <c r="AW194" s="276" t="s">
        <v>601</v>
      </c>
      <c r="AX194" s="190">
        <v>0.20235153017200957</v>
      </c>
      <c r="AY194" s="268" t="s">
        <v>601</v>
      </c>
      <c r="AZ194" s="190">
        <v>0.4173467832172395</v>
      </c>
      <c r="BA194" s="268" t="s">
        <v>601</v>
      </c>
      <c r="BB194" s="190">
        <v>0.1333888888591177</v>
      </c>
      <c r="BC194" s="276" t="s">
        <v>601</v>
      </c>
      <c r="BD194" s="190">
        <v>5.1374194332196366E-2</v>
      </c>
      <c r="BE194" s="268" t="s">
        <v>601</v>
      </c>
      <c r="BF194" s="190">
        <v>-0.51511251132782676</v>
      </c>
      <c r="BG194" s="268" t="s">
        <v>601</v>
      </c>
      <c r="BH194" s="190">
        <v>-0.21581322237301714</v>
      </c>
      <c r="BI194" s="276" t="s">
        <v>601</v>
      </c>
      <c r="BJ194" s="190">
        <v>-0.1743417846723555</v>
      </c>
      <c r="BK194" s="268" t="s">
        <v>601</v>
      </c>
      <c r="BL194" s="190">
        <v>-8.5332804424397612E-2</v>
      </c>
      <c r="BM194" s="268" t="s">
        <v>601</v>
      </c>
      <c r="BN194" s="190">
        <v>-0.12793322763708326</v>
      </c>
      <c r="BO194" s="276" t="s">
        <v>601</v>
      </c>
      <c r="BP194" s="190">
        <v>-6.2056343027000693E-2</v>
      </c>
      <c r="BQ194" s="268" t="s">
        <v>601</v>
      </c>
      <c r="BR194" s="190">
        <v>2.3816422283480909E-2</v>
      </c>
      <c r="BS194" s="276" t="s">
        <v>601</v>
      </c>
      <c r="BT194" s="136"/>
      <c r="BU194" s="124" t="s">
        <v>423</v>
      </c>
      <c r="BV194" s="190">
        <v>5.7649708557928586E-2</v>
      </c>
      <c r="BW194" s="276" t="s">
        <v>601</v>
      </c>
      <c r="BX194" s="190">
        <v>1.4707381817170961E-2</v>
      </c>
      <c r="BY194" s="276" t="s">
        <v>601</v>
      </c>
      <c r="BZ194" s="190">
        <v>0.24839389724470687</v>
      </c>
      <c r="CA194" s="276" t="s">
        <v>601</v>
      </c>
      <c r="CB194" s="190">
        <v>1.0498105390170943E-2</v>
      </c>
      <c r="CC194" s="276" t="s">
        <v>601</v>
      </c>
      <c r="CD194" s="190">
        <v>4.8535579847473372E-2</v>
      </c>
      <c r="CE194" s="276" t="s">
        <v>601</v>
      </c>
      <c r="CF194" s="190">
        <v>3.2666581789322746E-2</v>
      </c>
      <c r="CG194" s="276" t="s">
        <v>601</v>
      </c>
      <c r="CH194" s="190">
        <v>3.2386298686920424E-2</v>
      </c>
      <c r="CI194" s="276" t="s">
        <v>601</v>
      </c>
      <c r="CJ194" s="190">
        <v>1.9851836106545839E-2</v>
      </c>
      <c r="CK194" s="276" t="s">
        <v>601</v>
      </c>
      <c r="CL194" s="190">
        <v>0.10980138136326413</v>
      </c>
      <c r="CM194" s="276" t="s">
        <v>601</v>
      </c>
      <c r="CN194" s="190">
        <v>3.0752695641450698E-2</v>
      </c>
      <c r="CO194" s="276" t="s">
        <v>601</v>
      </c>
      <c r="CP194" s="190">
        <v>1.1104843807078041E-2</v>
      </c>
      <c r="CQ194" s="276" t="s">
        <v>601</v>
      </c>
      <c r="CR194" s="190">
        <v>0.12853028731328103</v>
      </c>
      <c r="CS194" s="276" t="s">
        <v>601</v>
      </c>
      <c r="CT194" s="190">
        <v>4.9565389092967219E-2</v>
      </c>
      <c r="CU194" s="276" t="s">
        <v>601</v>
      </c>
      <c r="CV194" s="190">
        <v>7.5849142365773711E-2</v>
      </c>
      <c r="CW194" s="276" t="s">
        <v>601</v>
      </c>
      <c r="CX194" s="190">
        <v>0.12970687097595238</v>
      </c>
      <c r="CY194" s="276" t="s">
        <v>601</v>
      </c>
      <c r="CZ194" s="190">
        <v>1</v>
      </c>
      <c r="DA194" s="276" t="s">
        <v>601</v>
      </c>
      <c r="DB194" s="190">
        <v>0.54414082930678709</v>
      </c>
      <c r="DC194" s="276" t="s">
        <v>601</v>
      </c>
      <c r="DD194" s="252"/>
    </row>
    <row r="195" spans="1:108" s="120" customFormat="1" ht="12.75" customHeight="1" x14ac:dyDescent="0.25">
      <c r="A195" s="124" t="s">
        <v>424</v>
      </c>
      <c r="B195" s="82">
        <v>30.396259152365879</v>
      </c>
      <c r="C195" s="276" t="s">
        <v>601</v>
      </c>
      <c r="D195" s="82">
        <v>7.3025304465192935</v>
      </c>
      <c r="E195" s="276" t="s">
        <v>601</v>
      </c>
      <c r="F195" s="82">
        <v>108.45423499150105</v>
      </c>
      <c r="G195" s="276" t="s">
        <v>601</v>
      </c>
      <c r="H195" s="82">
        <v>3.7579811744156015</v>
      </c>
      <c r="I195" s="276" t="s">
        <v>604</v>
      </c>
      <c r="J195" s="82">
        <v>17.728289631705788</v>
      </c>
      <c r="K195" s="276" t="s">
        <v>601</v>
      </c>
      <c r="L195" s="82">
        <v>14.668537499362152</v>
      </c>
      <c r="M195" s="276" t="s">
        <v>601</v>
      </c>
      <c r="N195" s="82">
        <v>13.999641227489946</v>
      </c>
      <c r="O195" s="276" t="s">
        <v>601</v>
      </c>
      <c r="P195" s="82">
        <v>4.6120785815799978</v>
      </c>
      <c r="Q195" s="276" t="s">
        <v>604</v>
      </c>
      <c r="R195" s="82">
        <v>36.471817327171479</v>
      </c>
      <c r="S195" s="276" t="s">
        <v>601</v>
      </c>
      <c r="T195" s="82">
        <v>12.791518927332994</v>
      </c>
      <c r="U195" s="276" t="s">
        <v>601</v>
      </c>
      <c r="V195" s="82">
        <v>3.2693175023730014</v>
      </c>
      <c r="W195" s="276" t="s">
        <v>604</v>
      </c>
      <c r="X195" s="82">
        <v>47.866445839854222</v>
      </c>
      <c r="Y195" s="276" t="s">
        <v>601</v>
      </c>
      <c r="Z195" s="82">
        <v>26.965232687094353</v>
      </c>
      <c r="AA195" s="276" t="s">
        <v>601</v>
      </c>
      <c r="AB195" s="82">
        <v>30.210234374029195</v>
      </c>
      <c r="AC195" s="276" t="s">
        <v>601</v>
      </c>
      <c r="AD195" s="82">
        <v>40.646250637327277</v>
      </c>
      <c r="AE195" s="276" t="s">
        <v>601</v>
      </c>
      <c r="AF195" s="82">
        <v>399.1403700001149</v>
      </c>
      <c r="AG195" s="276" t="s">
        <v>601</v>
      </c>
      <c r="AH195" s="82">
        <v>229.0213102761156</v>
      </c>
      <c r="AI195" s="276" t="s">
        <v>601</v>
      </c>
      <c r="AJ195" s="251"/>
      <c r="AK195" s="124" t="s">
        <v>424</v>
      </c>
      <c r="AL195" s="190">
        <v>-0.6858434348875595</v>
      </c>
      <c r="AM195" s="268" t="s">
        <v>601</v>
      </c>
      <c r="AN195" s="190">
        <v>-0.75257645751861868</v>
      </c>
      <c r="AO195" s="268" t="s">
        <v>601</v>
      </c>
      <c r="AP195" s="190">
        <v>-0.59292827837119055</v>
      </c>
      <c r="AQ195" s="276" t="s">
        <v>601</v>
      </c>
      <c r="AR195" s="190">
        <v>-0.77543212650208748</v>
      </c>
      <c r="AS195" s="268" t="s">
        <v>604</v>
      </c>
      <c r="AT195" s="190">
        <v>-0.83066097361914426</v>
      </c>
      <c r="AU195" s="268" t="s">
        <v>601</v>
      </c>
      <c r="AV195" s="190">
        <v>-0.55848736188334525</v>
      </c>
      <c r="AW195" s="276" t="s">
        <v>601</v>
      </c>
      <c r="AX195" s="190">
        <v>-0.57525547477662453</v>
      </c>
      <c r="AY195" s="268" t="s">
        <v>601</v>
      </c>
      <c r="AZ195" s="190">
        <v>-0.63129833932075496</v>
      </c>
      <c r="BA195" s="268" t="s">
        <v>604</v>
      </c>
      <c r="BB195" s="190">
        <v>-0.65236851650386651</v>
      </c>
      <c r="BC195" s="276" t="s">
        <v>601</v>
      </c>
      <c r="BD195" s="190">
        <v>-0.67933252729564686</v>
      </c>
      <c r="BE195" s="268" t="s">
        <v>601</v>
      </c>
      <c r="BF195" s="190">
        <v>-0.9010764507362139</v>
      </c>
      <c r="BG195" s="268" t="s">
        <v>604</v>
      </c>
      <c r="BH195" s="190">
        <v>-0.62221774531691465</v>
      </c>
      <c r="BI195" s="276" t="s">
        <v>601</v>
      </c>
      <c r="BJ195" s="190">
        <v>-0.71476549212148788</v>
      </c>
      <c r="BK195" s="268" t="s">
        <v>601</v>
      </c>
      <c r="BL195" s="190">
        <v>-0.63937740832904755</v>
      </c>
      <c r="BM195" s="268" t="s">
        <v>601</v>
      </c>
      <c r="BN195" s="190">
        <v>-0.80190974804408655</v>
      </c>
      <c r="BO195" s="276" t="s">
        <v>601</v>
      </c>
      <c r="BP195" s="190">
        <v>-0.68838361167520279</v>
      </c>
      <c r="BQ195" s="268" t="s">
        <v>601</v>
      </c>
      <c r="BR195" s="190">
        <v>-0.65740225661519425</v>
      </c>
      <c r="BS195" s="276" t="s">
        <v>601</v>
      </c>
      <c r="BT195" s="136"/>
      <c r="BU195" s="124" t="s">
        <v>424</v>
      </c>
      <c r="BV195" s="190">
        <v>7.6154309202943138E-2</v>
      </c>
      <c r="BW195" s="276" t="s">
        <v>601</v>
      </c>
      <c r="BX195" s="190">
        <v>1.8295644829204302E-2</v>
      </c>
      <c r="BY195" s="276" t="s">
        <v>601</v>
      </c>
      <c r="BZ195" s="190">
        <v>0.27171953313434527</v>
      </c>
      <c r="CA195" s="276" t="s">
        <v>601</v>
      </c>
      <c r="CB195" s="190">
        <v>9.4151868787778082E-3</v>
      </c>
      <c r="CC195" s="276" t="s">
        <v>604</v>
      </c>
      <c r="CD195" s="190">
        <v>4.4416177776506756E-2</v>
      </c>
      <c r="CE195" s="276" t="s">
        <v>601</v>
      </c>
      <c r="CF195" s="190">
        <v>3.6750322948685771E-2</v>
      </c>
      <c r="CG195" s="276" t="s">
        <v>601</v>
      </c>
      <c r="CH195" s="190">
        <v>3.5074480758450759E-2</v>
      </c>
      <c r="CI195" s="276" t="s">
        <v>601</v>
      </c>
      <c r="CJ195" s="190">
        <v>1.1555029078062613E-2</v>
      </c>
      <c r="CK195" s="276" t="s">
        <v>604</v>
      </c>
      <c r="CL195" s="190">
        <v>9.1375917016765257E-2</v>
      </c>
      <c r="CM195" s="276" t="s">
        <v>601</v>
      </c>
      <c r="CN195" s="190">
        <v>3.2047670165083308E-2</v>
      </c>
      <c r="CO195" s="276" t="s">
        <v>601</v>
      </c>
      <c r="CP195" s="190">
        <v>8.1908966070559589E-3</v>
      </c>
      <c r="CQ195" s="276" t="s">
        <v>604</v>
      </c>
      <c r="CR195" s="190">
        <v>0.11992383992588984</v>
      </c>
      <c r="CS195" s="276" t="s">
        <v>601</v>
      </c>
      <c r="CT195" s="190">
        <v>6.7558269505754553E-2</v>
      </c>
      <c r="CU195" s="276" t="s">
        <v>601</v>
      </c>
      <c r="CV195" s="190">
        <v>7.5688245651574906E-2</v>
      </c>
      <c r="CW195" s="276" t="s">
        <v>601</v>
      </c>
      <c r="CX195" s="190">
        <v>0.10183447652091814</v>
      </c>
      <c r="CY195" s="276" t="s">
        <v>601</v>
      </c>
      <c r="CZ195" s="190">
        <v>1</v>
      </c>
      <c r="DA195" s="276" t="s">
        <v>601</v>
      </c>
      <c r="DB195" s="190">
        <v>0.57378638566690132</v>
      </c>
      <c r="DC195" s="276" t="s">
        <v>601</v>
      </c>
      <c r="DD195" s="252"/>
    </row>
    <row r="196" spans="1:108" s="120" customFormat="1" ht="12.75" customHeight="1" x14ac:dyDescent="0.25">
      <c r="A196" s="124" t="s">
        <v>425</v>
      </c>
      <c r="B196" s="82" t="s">
        <v>602</v>
      </c>
      <c r="C196" s="276" t="s">
        <v>601</v>
      </c>
      <c r="D196" s="82" t="s">
        <v>602</v>
      </c>
      <c r="E196" s="276" t="s">
        <v>601</v>
      </c>
      <c r="F196" s="82" t="s">
        <v>602</v>
      </c>
      <c r="G196" s="276" t="s">
        <v>601</v>
      </c>
      <c r="H196" s="82" t="s">
        <v>602</v>
      </c>
      <c r="I196" s="276" t="s">
        <v>601</v>
      </c>
      <c r="J196" s="82" t="s">
        <v>602</v>
      </c>
      <c r="K196" s="276" t="s">
        <v>601</v>
      </c>
      <c r="L196" s="82" t="s">
        <v>602</v>
      </c>
      <c r="M196" s="276" t="s">
        <v>601</v>
      </c>
      <c r="N196" s="82" t="s">
        <v>602</v>
      </c>
      <c r="O196" s="276" t="s">
        <v>601</v>
      </c>
      <c r="P196" s="82" t="s">
        <v>602</v>
      </c>
      <c r="Q196" s="276" t="s">
        <v>601</v>
      </c>
      <c r="R196" s="82" t="s">
        <v>602</v>
      </c>
      <c r="S196" s="276" t="s">
        <v>601</v>
      </c>
      <c r="T196" s="82" t="s">
        <v>602</v>
      </c>
      <c r="U196" s="276" t="s">
        <v>601</v>
      </c>
      <c r="V196" s="82" t="s">
        <v>602</v>
      </c>
      <c r="W196" s="276" t="s">
        <v>601</v>
      </c>
      <c r="X196" s="82" t="s">
        <v>602</v>
      </c>
      <c r="Y196" s="276" t="s">
        <v>601</v>
      </c>
      <c r="Z196" s="82" t="s">
        <v>602</v>
      </c>
      <c r="AA196" s="276" t="s">
        <v>601</v>
      </c>
      <c r="AB196" s="82" t="s">
        <v>602</v>
      </c>
      <c r="AC196" s="276" t="s">
        <v>601</v>
      </c>
      <c r="AD196" s="82" t="s">
        <v>602</v>
      </c>
      <c r="AE196" s="276" t="s">
        <v>601</v>
      </c>
      <c r="AF196" s="82" t="s">
        <v>602</v>
      </c>
      <c r="AG196" s="276" t="s">
        <v>601</v>
      </c>
      <c r="AH196" s="82" t="s">
        <v>602</v>
      </c>
      <c r="AI196" s="276" t="s">
        <v>601</v>
      </c>
      <c r="AJ196" s="251"/>
      <c r="AK196" s="124" t="s">
        <v>425</v>
      </c>
      <c r="AL196" s="190" t="s">
        <v>603</v>
      </c>
      <c r="AM196" s="268" t="s">
        <v>601</v>
      </c>
      <c r="AN196" s="190" t="s">
        <v>603</v>
      </c>
      <c r="AO196" s="268" t="s">
        <v>601</v>
      </c>
      <c r="AP196" s="190" t="s">
        <v>603</v>
      </c>
      <c r="AQ196" s="276" t="s">
        <v>601</v>
      </c>
      <c r="AR196" s="190" t="s">
        <v>603</v>
      </c>
      <c r="AS196" s="268" t="s">
        <v>601</v>
      </c>
      <c r="AT196" s="190" t="s">
        <v>603</v>
      </c>
      <c r="AU196" s="268" t="s">
        <v>601</v>
      </c>
      <c r="AV196" s="190" t="s">
        <v>603</v>
      </c>
      <c r="AW196" s="276" t="s">
        <v>601</v>
      </c>
      <c r="AX196" s="190" t="s">
        <v>603</v>
      </c>
      <c r="AY196" s="268" t="s">
        <v>601</v>
      </c>
      <c r="AZ196" s="190" t="s">
        <v>603</v>
      </c>
      <c r="BA196" s="268" t="s">
        <v>601</v>
      </c>
      <c r="BB196" s="190" t="s">
        <v>603</v>
      </c>
      <c r="BC196" s="276" t="s">
        <v>601</v>
      </c>
      <c r="BD196" s="190" t="s">
        <v>603</v>
      </c>
      <c r="BE196" s="268" t="s">
        <v>601</v>
      </c>
      <c r="BF196" s="190" t="s">
        <v>603</v>
      </c>
      <c r="BG196" s="268" t="s">
        <v>601</v>
      </c>
      <c r="BH196" s="190" t="s">
        <v>603</v>
      </c>
      <c r="BI196" s="276" t="s">
        <v>601</v>
      </c>
      <c r="BJ196" s="190" t="s">
        <v>603</v>
      </c>
      <c r="BK196" s="268" t="s">
        <v>601</v>
      </c>
      <c r="BL196" s="190" t="s">
        <v>603</v>
      </c>
      <c r="BM196" s="268" t="s">
        <v>601</v>
      </c>
      <c r="BN196" s="190" t="s">
        <v>603</v>
      </c>
      <c r="BO196" s="276" t="s">
        <v>601</v>
      </c>
      <c r="BP196" s="190" t="s">
        <v>603</v>
      </c>
      <c r="BQ196" s="268" t="s">
        <v>601</v>
      </c>
      <c r="BR196" s="190" t="s">
        <v>603</v>
      </c>
      <c r="BS196" s="276" t="s">
        <v>601</v>
      </c>
      <c r="BT196" s="136"/>
      <c r="BU196" s="124" t="s">
        <v>425</v>
      </c>
      <c r="BV196" s="190" t="s">
        <v>603</v>
      </c>
      <c r="BW196" s="276" t="s">
        <v>601</v>
      </c>
      <c r="BX196" s="190" t="s">
        <v>603</v>
      </c>
      <c r="BY196" s="276" t="s">
        <v>601</v>
      </c>
      <c r="BZ196" s="190" t="s">
        <v>603</v>
      </c>
      <c r="CA196" s="276" t="s">
        <v>601</v>
      </c>
      <c r="CB196" s="190" t="s">
        <v>603</v>
      </c>
      <c r="CC196" s="276" t="s">
        <v>601</v>
      </c>
      <c r="CD196" s="190" t="s">
        <v>603</v>
      </c>
      <c r="CE196" s="276" t="s">
        <v>601</v>
      </c>
      <c r="CF196" s="190" t="s">
        <v>603</v>
      </c>
      <c r="CG196" s="276" t="s">
        <v>601</v>
      </c>
      <c r="CH196" s="190" t="s">
        <v>603</v>
      </c>
      <c r="CI196" s="276" t="s">
        <v>601</v>
      </c>
      <c r="CJ196" s="190" t="s">
        <v>603</v>
      </c>
      <c r="CK196" s="276" t="s">
        <v>601</v>
      </c>
      <c r="CL196" s="190" t="s">
        <v>603</v>
      </c>
      <c r="CM196" s="276" t="s">
        <v>601</v>
      </c>
      <c r="CN196" s="190" t="s">
        <v>603</v>
      </c>
      <c r="CO196" s="276" t="s">
        <v>601</v>
      </c>
      <c r="CP196" s="190" t="s">
        <v>603</v>
      </c>
      <c r="CQ196" s="276" t="s">
        <v>601</v>
      </c>
      <c r="CR196" s="190" t="s">
        <v>603</v>
      </c>
      <c r="CS196" s="276" t="s">
        <v>601</v>
      </c>
      <c r="CT196" s="190" t="s">
        <v>603</v>
      </c>
      <c r="CU196" s="276" t="s">
        <v>601</v>
      </c>
      <c r="CV196" s="190" t="s">
        <v>603</v>
      </c>
      <c r="CW196" s="276" t="s">
        <v>601</v>
      </c>
      <c r="CX196" s="190" t="s">
        <v>603</v>
      </c>
      <c r="CY196" s="276" t="s">
        <v>601</v>
      </c>
      <c r="CZ196" s="190" t="s">
        <v>603</v>
      </c>
      <c r="DA196" s="276" t="s">
        <v>601</v>
      </c>
      <c r="DB196" s="190" t="s">
        <v>603</v>
      </c>
      <c r="DC196" s="276" t="s">
        <v>601</v>
      </c>
      <c r="DD196" s="252"/>
    </row>
    <row r="197" spans="1:108" s="120" customFormat="1" ht="12.75" customHeight="1" x14ac:dyDescent="0.25">
      <c r="A197" s="124" t="s">
        <v>426</v>
      </c>
      <c r="B197" s="82" t="s">
        <v>602</v>
      </c>
      <c r="C197" s="276" t="s">
        <v>601</v>
      </c>
      <c r="D197" s="82" t="s">
        <v>602</v>
      </c>
      <c r="E197" s="276" t="s">
        <v>601</v>
      </c>
      <c r="F197" s="82" t="s">
        <v>602</v>
      </c>
      <c r="G197" s="276" t="s">
        <v>601</v>
      </c>
      <c r="H197" s="82" t="s">
        <v>602</v>
      </c>
      <c r="I197" s="276" t="s">
        <v>601</v>
      </c>
      <c r="J197" s="82" t="s">
        <v>602</v>
      </c>
      <c r="K197" s="276" t="s">
        <v>601</v>
      </c>
      <c r="L197" s="82" t="s">
        <v>602</v>
      </c>
      <c r="M197" s="276" t="s">
        <v>601</v>
      </c>
      <c r="N197" s="82" t="s">
        <v>602</v>
      </c>
      <c r="O197" s="276" t="s">
        <v>601</v>
      </c>
      <c r="P197" s="82" t="s">
        <v>602</v>
      </c>
      <c r="Q197" s="276" t="s">
        <v>601</v>
      </c>
      <c r="R197" s="82" t="s">
        <v>602</v>
      </c>
      <c r="S197" s="276" t="s">
        <v>601</v>
      </c>
      <c r="T197" s="82" t="s">
        <v>602</v>
      </c>
      <c r="U197" s="276" t="s">
        <v>601</v>
      </c>
      <c r="V197" s="82" t="s">
        <v>602</v>
      </c>
      <c r="W197" s="276" t="s">
        <v>601</v>
      </c>
      <c r="X197" s="82" t="s">
        <v>602</v>
      </c>
      <c r="Y197" s="276" t="s">
        <v>601</v>
      </c>
      <c r="Z197" s="82" t="s">
        <v>602</v>
      </c>
      <c r="AA197" s="276" t="s">
        <v>601</v>
      </c>
      <c r="AB197" s="82" t="s">
        <v>602</v>
      </c>
      <c r="AC197" s="276" t="s">
        <v>601</v>
      </c>
      <c r="AD197" s="82" t="s">
        <v>602</v>
      </c>
      <c r="AE197" s="276" t="s">
        <v>601</v>
      </c>
      <c r="AF197" s="82" t="s">
        <v>602</v>
      </c>
      <c r="AG197" s="276" t="s">
        <v>601</v>
      </c>
      <c r="AH197" s="82" t="s">
        <v>602</v>
      </c>
      <c r="AI197" s="276" t="s">
        <v>601</v>
      </c>
      <c r="AJ197" s="251"/>
      <c r="AK197" s="124" t="s">
        <v>426</v>
      </c>
      <c r="AL197" s="190" t="s">
        <v>603</v>
      </c>
      <c r="AM197" s="268" t="s">
        <v>601</v>
      </c>
      <c r="AN197" s="190" t="s">
        <v>603</v>
      </c>
      <c r="AO197" s="268" t="s">
        <v>601</v>
      </c>
      <c r="AP197" s="190" t="s">
        <v>603</v>
      </c>
      <c r="AQ197" s="276" t="s">
        <v>601</v>
      </c>
      <c r="AR197" s="190" t="s">
        <v>603</v>
      </c>
      <c r="AS197" s="268" t="s">
        <v>601</v>
      </c>
      <c r="AT197" s="190" t="s">
        <v>603</v>
      </c>
      <c r="AU197" s="268" t="s">
        <v>601</v>
      </c>
      <c r="AV197" s="190" t="s">
        <v>603</v>
      </c>
      <c r="AW197" s="276" t="s">
        <v>601</v>
      </c>
      <c r="AX197" s="190" t="s">
        <v>603</v>
      </c>
      <c r="AY197" s="268" t="s">
        <v>601</v>
      </c>
      <c r="AZ197" s="190" t="s">
        <v>603</v>
      </c>
      <c r="BA197" s="268" t="s">
        <v>601</v>
      </c>
      <c r="BB197" s="190" t="s">
        <v>603</v>
      </c>
      <c r="BC197" s="276" t="s">
        <v>601</v>
      </c>
      <c r="BD197" s="190" t="s">
        <v>603</v>
      </c>
      <c r="BE197" s="268" t="s">
        <v>601</v>
      </c>
      <c r="BF197" s="190" t="s">
        <v>603</v>
      </c>
      <c r="BG197" s="268" t="s">
        <v>601</v>
      </c>
      <c r="BH197" s="190" t="s">
        <v>603</v>
      </c>
      <c r="BI197" s="276" t="s">
        <v>601</v>
      </c>
      <c r="BJ197" s="190" t="s">
        <v>603</v>
      </c>
      <c r="BK197" s="268" t="s">
        <v>601</v>
      </c>
      <c r="BL197" s="190" t="s">
        <v>603</v>
      </c>
      <c r="BM197" s="268" t="s">
        <v>601</v>
      </c>
      <c r="BN197" s="190" t="s">
        <v>603</v>
      </c>
      <c r="BO197" s="276" t="s">
        <v>601</v>
      </c>
      <c r="BP197" s="190" t="s">
        <v>603</v>
      </c>
      <c r="BQ197" s="268" t="s">
        <v>601</v>
      </c>
      <c r="BR197" s="190" t="s">
        <v>603</v>
      </c>
      <c r="BS197" s="276" t="s">
        <v>601</v>
      </c>
      <c r="BT197" s="136"/>
      <c r="BU197" s="124" t="s">
        <v>426</v>
      </c>
      <c r="BV197" s="190" t="s">
        <v>603</v>
      </c>
      <c r="BW197" s="276" t="s">
        <v>601</v>
      </c>
      <c r="BX197" s="190" t="s">
        <v>603</v>
      </c>
      <c r="BY197" s="276" t="s">
        <v>601</v>
      </c>
      <c r="BZ197" s="190" t="s">
        <v>603</v>
      </c>
      <c r="CA197" s="276" t="s">
        <v>601</v>
      </c>
      <c r="CB197" s="190" t="s">
        <v>603</v>
      </c>
      <c r="CC197" s="276" t="s">
        <v>601</v>
      </c>
      <c r="CD197" s="190" t="s">
        <v>603</v>
      </c>
      <c r="CE197" s="276" t="s">
        <v>601</v>
      </c>
      <c r="CF197" s="190" t="s">
        <v>603</v>
      </c>
      <c r="CG197" s="276" t="s">
        <v>601</v>
      </c>
      <c r="CH197" s="190" t="s">
        <v>603</v>
      </c>
      <c r="CI197" s="276" t="s">
        <v>601</v>
      </c>
      <c r="CJ197" s="190" t="s">
        <v>603</v>
      </c>
      <c r="CK197" s="276" t="s">
        <v>601</v>
      </c>
      <c r="CL197" s="190" t="s">
        <v>603</v>
      </c>
      <c r="CM197" s="276" t="s">
        <v>601</v>
      </c>
      <c r="CN197" s="190" t="s">
        <v>603</v>
      </c>
      <c r="CO197" s="276" t="s">
        <v>601</v>
      </c>
      <c r="CP197" s="190" t="s">
        <v>603</v>
      </c>
      <c r="CQ197" s="276" t="s">
        <v>601</v>
      </c>
      <c r="CR197" s="190" t="s">
        <v>603</v>
      </c>
      <c r="CS197" s="276" t="s">
        <v>601</v>
      </c>
      <c r="CT197" s="190" t="s">
        <v>603</v>
      </c>
      <c r="CU197" s="276" t="s">
        <v>601</v>
      </c>
      <c r="CV197" s="190" t="s">
        <v>603</v>
      </c>
      <c r="CW197" s="276" t="s">
        <v>601</v>
      </c>
      <c r="CX197" s="190" t="s">
        <v>603</v>
      </c>
      <c r="CY197" s="276" t="s">
        <v>601</v>
      </c>
      <c r="CZ197" s="190" t="s">
        <v>603</v>
      </c>
      <c r="DA197" s="276" t="s">
        <v>601</v>
      </c>
      <c r="DB197" s="190" t="s">
        <v>603</v>
      </c>
      <c r="DC197" s="276" t="s">
        <v>601</v>
      </c>
      <c r="DD197" s="252"/>
    </row>
    <row r="198" spans="1:108" s="120" customFormat="1" ht="12.75" customHeight="1" x14ac:dyDescent="0.25">
      <c r="A198" s="124" t="s">
        <v>427</v>
      </c>
      <c r="B198" s="82">
        <v>6.0564996034210026</v>
      </c>
      <c r="C198" s="276" t="s">
        <v>601</v>
      </c>
      <c r="D198" s="82">
        <v>3.5696761627390994</v>
      </c>
      <c r="E198" s="276" t="s">
        <v>604</v>
      </c>
      <c r="F198" s="82">
        <v>35.749080802850699</v>
      </c>
      <c r="G198" s="276" t="s">
        <v>601</v>
      </c>
      <c r="H198" s="82" t="s">
        <v>602</v>
      </c>
      <c r="I198" s="276" t="s">
        <v>601</v>
      </c>
      <c r="J198" s="82">
        <v>4.0906998008939039</v>
      </c>
      <c r="K198" s="276" t="s">
        <v>601</v>
      </c>
      <c r="L198" s="82">
        <v>4.1958408274033969</v>
      </c>
      <c r="M198" s="276" t="s">
        <v>601</v>
      </c>
      <c r="N198" s="82" t="s">
        <v>602</v>
      </c>
      <c r="O198" s="276" t="s">
        <v>601</v>
      </c>
      <c r="P198" s="82" t="s">
        <v>602</v>
      </c>
      <c r="Q198" s="276" t="s">
        <v>601</v>
      </c>
      <c r="R198" s="82" t="s">
        <v>602</v>
      </c>
      <c r="S198" s="276" t="s">
        <v>601</v>
      </c>
      <c r="T198" s="82" t="s">
        <v>602</v>
      </c>
      <c r="U198" s="276" t="s">
        <v>601</v>
      </c>
      <c r="V198" s="82">
        <v>0.6972635189598998</v>
      </c>
      <c r="W198" s="276" t="s">
        <v>604</v>
      </c>
      <c r="X198" s="82">
        <v>9.7834511420706907</v>
      </c>
      <c r="Y198" s="276" t="s">
        <v>601</v>
      </c>
      <c r="Z198" s="82" t="s">
        <v>602</v>
      </c>
      <c r="AA198" s="276" t="s">
        <v>601</v>
      </c>
      <c r="AB198" s="82" t="s">
        <v>602</v>
      </c>
      <c r="AC198" s="276" t="s">
        <v>601</v>
      </c>
      <c r="AD198" s="82" t="s">
        <v>602</v>
      </c>
      <c r="AE198" s="276" t="s">
        <v>601</v>
      </c>
      <c r="AF198" s="82">
        <v>76.779750000309846</v>
      </c>
      <c r="AG198" s="276" t="s">
        <v>601</v>
      </c>
      <c r="AH198" s="82">
        <v>56.989008595681305</v>
      </c>
      <c r="AI198" s="276" t="s">
        <v>601</v>
      </c>
      <c r="AJ198" s="251"/>
      <c r="AK198" s="124" t="s">
        <v>427</v>
      </c>
      <c r="AL198" s="190">
        <v>-0.96950407441985909</v>
      </c>
      <c r="AM198" s="268" t="s">
        <v>601</v>
      </c>
      <c r="AN198" s="190">
        <v>-0.88599707331896127</v>
      </c>
      <c r="AO198" s="268" t="s">
        <v>604</v>
      </c>
      <c r="AP198" s="190">
        <v>-0.90028876237671118</v>
      </c>
      <c r="AQ198" s="276" t="s">
        <v>601</v>
      </c>
      <c r="AR198" s="190" t="s">
        <v>603</v>
      </c>
      <c r="AS198" s="268" t="s">
        <v>601</v>
      </c>
      <c r="AT198" s="190">
        <v>-0.96721662223398275</v>
      </c>
      <c r="AU198" s="268" t="s">
        <v>601</v>
      </c>
      <c r="AV198" s="190">
        <v>-0.9527823546274069</v>
      </c>
      <c r="AW198" s="276" t="s">
        <v>601</v>
      </c>
      <c r="AX198" s="190" t="s">
        <v>603</v>
      </c>
      <c r="AY198" s="268" t="s">
        <v>601</v>
      </c>
      <c r="AZ198" s="190" t="s">
        <v>603</v>
      </c>
      <c r="BA198" s="268" t="s">
        <v>601</v>
      </c>
      <c r="BB198" s="190" t="s">
        <v>603</v>
      </c>
      <c r="BC198" s="276" t="s">
        <v>601</v>
      </c>
      <c r="BD198" s="190" t="s">
        <v>603</v>
      </c>
      <c r="BE198" s="268" t="s">
        <v>601</v>
      </c>
      <c r="BF198" s="190">
        <v>-0.97131087139496097</v>
      </c>
      <c r="BG198" s="268" t="s">
        <v>604</v>
      </c>
      <c r="BH198" s="190">
        <v>-0.95861695694111471</v>
      </c>
      <c r="BI198" s="276" t="s">
        <v>601</v>
      </c>
      <c r="BJ198" s="190" t="s">
        <v>603</v>
      </c>
      <c r="BK198" s="268" t="s">
        <v>601</v>
      </c>
      <c r="BL198" s="190" t="s">
        <v>603</v>
      </c>
      <c r="BM198" s="268" t="s">
        <v>601</v>
      </c>
      <c r="BN198" s="190" t="s">
        <v>603</v>
      </c>
      <c r="BO198" s="276" t="s">
        <v>601</v>
      </c>
      <c r="BP198" s="190">
        <v>-0.96472695351542292</v>
      </c>
      <c r="BQ198" s="268" t="s">
        <v>601</v>
      </c>
      <c r="BR198" s="190">
        <v>-0.94939980001836499</v>
      </c>
      <c r="BS198" s="276" t="s">
        <v>601</v>
      </c>
      <c r="BT198" s="136"/>
      <c r="BU198" s="124" t="s">
        <v>427</v>
      </c>
      <c r="BV198" s="190">
        <v>7.8881470744520024E-2</v>
      </c>
      <c r="BW198" s="276" t="s">
        <v>601</v>
      </c>
      <c r="BX198" s="190">
        <v>4.649241711160422E-2</v>
      </c>
      <c r="BY198" s="276" t="s">
        <v>604</v>
      </c>
      <c r="BZ198" s="190">
        <v>0.46560559005084584</v>
      </c>
      <c r="CA198" s="276" t="s">
        <v>601</v>
      </c>
      <c r="CB198" s="190" t="s">
        <v>603</v>
      </c>
      <c r="CC198" s="276" t="s">
        <v>601</v>
      </c>
      <c r="CD198" s="190">
        <v>5.3278368331199255E-2</v>
      </c>
      <c r="CE198" s="276" t="s">
        <v>601</v>
      </c>
      <c r="CF198" s="190">
        <v>5.4647753182140664E-2</v>
      </c>
      <c r="CG198" s="276" t="s">
        <v>601</v>
      </c>
      <c r="CH198" s="190" t="s">
        <v>603</v>
      </c>
      <c r="CI198" s="276" t="s">
        <v>601</v>
      </c>
      <c r="CJ198" s="190" t="s">
        <v>603</v>
      </c>
      <c r="CK198" s="276" t="s">
        <v>601</v>
      </c>
      <c r="CL198" s="190" t="s">
        <v>603</v>
      </c>
      <c r="CM198" s="276" t="s">
        <v>601</v>
      </c>
      <c r="CN198" s="190" t="s">
        <v>603</v>
      </c>
      <c r="CO198" s="276" t="s">
        <v>601</v>
      </c>
      <c r="CP198" s="190">
        <v>9.0813465654301546E-3</v>
      </c>
      <c r="CQ198" s="276" t="s">
        <v>604</v>
      </c>
      <c r="CR198" s="190">
        <v>0.12742228441784728</v>
      </c>
      <c r="CS198" s="276" t="s">
        <v>601</v>
      </c>
      <c r="CT198" s="190" t="s">
        <v>603</v>
      </c>
      <c r="CU198" s="276" t="s">
        <v>601</v>
      </c>
      <c r="CV198" s="190" t="s">
        <v>603</v>
      </c>
      <c r="CW198" s="276" t="s">
        <v>601</v>
      </c>
      <c r="CX198" s="190" t="s">
        <v>603</v>
      </c>
      <c r="CY198" s="276" t="s">
        <v>601</v>
      </c>
      <c r="CZ198" s="190">
        <v>1</v>
      </c>
      <c r="DA198" s="276" t="s">
        <v>601</v>
      </c>
      <c r="DB198" s="190">
        <v>0.74224009058965845</v>
      </c>
      <c r="DC198" s="276" t="s">
        <v>601</v>
      </c>
      <c r="DD198" s="252"/>
    </row>
    <row r="199" spans="1:108" s="120" customFormat="1" ht="12.75" customHeight="1" x14ac:dyDescent="0.25">
      <c r="A199" s="124" t="s">
        <v>428</v>
      </c>
      <c r="B199" s="82">
        <v>37.339177098731334</v>
      </c>
      <c r="C199" s="276" t="s">
        <v>601</v>
      </c>
      <c r="D199" s="82">
        <v>20.231347802018991</v>
      </c>
      <c r="E199" s="276" t="s">
        <v>601</v>
      </c>
      <c r="F199" s="82">
        <v>180.52767961443095</v>
      </c>
      <c r="G199" s="276" t="s">
        <v>601</v>
      </c>
      <c r="H199" s="82">
        <v>2.5365443719127003</v>
      </c>
      <c r="I199" s="276" t="s">
        <v>604</v>
      </c>
      <c r="J199" s="82">
        <v>14.51735128524434</v>
      </c>
      <c r="K199" s="276" t="s">
        <v>601</v>
      </c>
      <c r="L199" s="82">
        <v>42.172564043817523</v>
      </c>
      <c r="M199" s="276" t="s">
        <v>601</v>
      </c>
      <c r="N199" s="82">
        <v>3.7445660365621061</v>
      </c>
      <c r="O199" s="276" t="s">
        <v>601</v>
      </c>
      <c r="P199" s="82">
        <v>1.7824462529374998</v>
      </c>
      <c r="Q199" s="276" t="s">
        <v>604</v>
      </c>
      <c r="R199" s="82">
        <v>28.456179791918284</v>
      </c>
      <c r="S199" s="276" t="s">
        <v>601</v>
      </c>
      <c r="T199" s="82" t="s">
        <v>602</v>
      </c>
      <c r="U199" s="276" t="s">
        <v>601</v>
      </c>
      <c r="V199" s="82">
        <v>7.3717541068820926</v>
      </c>
      <c r="W199" s="276" t="s">
        <v>601</v>
      </c>
      <c r="X199" s="82">
        <v>51.488682938555051</v>
      </c>
      <c r="Y199" s="276" t="s">
        <v>601</v>
      </c>
      <c r="Z199" s="82">
        <v>4.8197133025997019</v>
      </c>
      <c r="AA199" s="276" t="s">
        <v>601</v>
      </c>
      <c r="AB199" s="82">
        <v>13.03965572040144</v>
      </c>
      <c r="AC199" s="276" t="s">
        <v>601</v>
      </c>
      <c r="AD199" s="82">
        <v>28.421242849353661</v>
      </c>
      <c r="AE199" s="276" t="s">
        <v>601</v>
      </c>
      <c r="AF199" s="82">
        <v>436.94069999997555</v>
      </c>
      <c r="AG199" s="276" t="s">
        <v>601</v>
      </c>
      <c r="AH199" s="82">
        <v>326.98886567272353</v>
      </c>
      <c r="AI199" s="276" t="s">
        <v>601</v>
      </c>
      <c r="AJ199" s="251"/>
      <c r="AK199" s="124" t="s">
        <v>428</v>
      </c>
      <c r="AL199" s="190">
        <v>-0.77817200210878334</v>
      </c>
      <c r="AM199" s="268" t="s">
        <v>601</v>
      </c>
      <c r="AN199" s="190">
        <v>-0.71906171519116957</v>
      </c>
      <c r="AO199" s="268" t="s">
        <v>601</v>
      </c>
      <c r="AP199" s="190">
        <v>-0.64048097429461093</v>
      </c>
      <c r="AQ199" s="276" t="s">
        <v>601</v>
      </c>
      <c r="AR199" s="190">
        <v>-0.95735421806048371</v>
      </c>
      <c r="AS199" s="268" t="s">
        <v>604</v>
      </c>
      <c r="AT199" s="190">
        <v>-0.86208502992928238</v>
      </c>
      <c r="AU199" s="268" t="s">
        <v>601</v>
      </c>
      <c r="AV199" s="190">
        <v>-0.71785582080475341</v>
      </c>
      <c r="AW199" s="276" t="s">
        <v>601</v>
      </c>
      <c r="AX199" s="190">
        <v>-0.95250585956024836</v>
      </c>
      <c r="AY199" s="268" t="s">
        <v>601</v>
      </c>
      <c r="AZ199" s="190">
        <v>-0.9108013669560433</v>
      </c>
      <c r="BA199" s="268" t="s">
        <v>604</v>
      </c>
      <c r="BB199" s="190">
        <v>-0.88954271651579275</v>
      </c>
      <c r="BC199" s="276" t="s">
        <v>601</v>
      </c>
      <c r="BD199" s="190" t="s">
        <v>603</v>
      </c>
      <c r="BE199" s="268" t="s">
        <v>601</v>
      </c>
      <c r="BF199" s="190">
        <v>-0.8365533435551229</v>
      </c>
      <c r="BG199" s="268" t="s">
        <v>601</v>
      </c>
      <c r="BH199" s="190">
        <v>-0.79456168080405409</v>
      </c>
      <c r="BI199" s="276" t="s">
        <v>601</v>
      </c>
      <c r="BJ199" s="190">
        <v>-0.97492104761180631</v>
      </c>
      <c r="BK199" s="268" t="s">
        <v>601</v>
      </c>
      <c r="BL199" s="190">
        <v>-0.88664435598165758</v>
      </c>
      <c r="BM199" s="268" t="s">
        <v>601</v>
      </c>
      <c r="BN199" s="190">
        <v>-0.88695900513377812</v>
      </c>
      <c r="BO199" s="276" t="s">
        <v>601</v>
      </c>
      <c r="BP199" s="190">
        <v>-0.816302900971696</v>
      </c>
      <c r="BQ199" s="268" t="s">
        <v>601</v>
      </c>
      <c r="BR199" s="190">
        <v>-0.75482100546883024</v>
      </c>
      <c r="BS199" s="276" t="s">
        <v>601</v>
      </c>
      <c r="BT199" s="136"/>
      <c r="BU199" s="124" t="s">
        <v>428</v>
      </c>
      <c r="BV199" s="190">
        <v>8.5455937381739497E-2</v>
      </c>
      <c r="BW199" s="276" t="s">
        <v>601</v>
      </c>
      <c r="BX199" s="190">
        <v>4.6302273516795583E-2</v>
      </c>
      <c r="BY199" s="276" t="s">
        <v>601</v>
      </c>
      <c r="BZ199" s="190">
        <v>0.41316288369209153</v>
      </c>
      <c r="CA199" s="276" t="s">
        <v>601</v>
      </c>
      <c r="CB199" s="190">
        <v>5.8052371223665869E-3</v>
      </c>
      <c r="CC199" s="276" t="s">
        <v>604</v>
      </c>
      <c r="CD199" s="190">
        <v>3.3224992053258379E-2</v>
      </c>
      <c r="CE199" s="276" t="s">
        <v>601</v>
      </c>
      <c r="CF199" s="190">
        <v>9.6517820481863748E-2</v>
      </c>
      <c r="CG199" s="276" t="s">
        <v>601</v>
      </c>
      <c r="CH199" s="190">
        <v>8.5699639254533059E-3</v>
      </c>
      <c r="CI199" s="276" t="s">
        <v>601</v>
      </c>
      <c r="CJ199" s="190">
        <v>4.0793779406166544E-3</v>
      </c>
      <c r="CK199" s="276" t="s">
        <v>604</v>
      </c>
      <c r="CL199" s="190">
        <v>6.5125953686438171E-2</v>
      </c>
      <c r="CM199" s="276" t="s">
        <v>601</v>
      </c>
      <c r="CN199" s="190" t="s">
        <v>603</v>
      </c>
      <c r="CO199" s="276" t="s">
        <v>601</v>
      </c>
      <c r="CP199" s="190">
        <v>1.687129193248078E-2</v>
      </c>
      <c r="CQ199" s="276" t="s">
        <v>601</v>
      </c>
      <c r="CR199" s="190">
        <v>0.11783906360418686</v>
      </c>
      <c r="CS199" s="276" t="s">
        <v>601</v>
      </c>
      <c r="CT199" s="190">
        <v>1.1030589053846372E-2</v>
      </c>
      <c r="CU199" s="276" t="s">
        <v>601</v>
      </c>
      <c r="CV199" s="190">
        <v>2.984307875279682E-2</v>
      </c>
      <c r="CW199" s="276" t="s">
        <v>601</v>
      </c>
      <c r="CX199" s="190">
        <v>6.5045995599300438E-2</v>
      </c>
      <c r="CY199" s="276" t="s">
        <v>601</v>
      </c>
      <c r="CZ199" s="190">
        <v>1</v>
      </c>
      <c r="DA199" s="276" t="s">
        <v>601</v>
      </c>
      <c r="DB199" s="190">
        <v>0.74835982473764018</v>
      </c>
      <c r="DC199" s="276" t="s">
        <v>601</v>
      </c>
      <c r="DD199" s="252"/>
    </row>
    <row r="200" spans="1:108" s="120" customFormat="1" ht="12.75" customHeight="1" x14ac:dyDescent="0.25">
      <c r="A200" s="124" t="s">
        <v>429</v>
      </c>
      <c r="B200" s="82">
        <v>17.460515587658342</v>
      </c>
      <c r="C200" s="276" t="s">
        <v>601</v>
      </c>
      <c r="D200" s="82">
        <v>9.0481888985079983</v>
      </c>
      <c r="E200" s="276" t="s">
        <v>601</v>
      </c>
      <c r="F200" s="82">
        <v>252.43610376845965</v>
      </c>
      <c r="G200" s="276" t="s">
        <v>601</v>
      </c>
      <c r="H200" s="82">
        <v>1.5532350594569997</v>
      </c>
      <c r="I200" s="276" t="s">
        <v>604</v>
      </c>
      <c r="J200" s="82">
        <v>13.026842523348396</v>
      </c>
      <c r="K200" s="276" t="s">
        <v>601</v>
      </c>
      <c r="L200" s="82">
        <v>16.923685172975926</v>
      </c>
      <c r="M200" s="276" t="s">
        <v>601</v>
      </c>
      <c r="N200" s="82">
        <v>3.0989240898307968</v>
      </c>
      <c r="O200" s="276" t="s">
        <v>601</v>
      </c>
      <c r="P200" s="82">
        <v>2.6425018408988006</v>
      </c>
      <c r="Q200" s="276" t="s">
        <v>604</v>
      </c>
      <c r="R200" s="82">
        <v>15.726233376816095</v>
      </c>
      <c r="S200" s="276" t="s">
        <v>601</v>
      </c>
      <c r="T200" s="82">
        <v>2.1753387406088001</v>
      </c>
      <c r="U200" s="276" t="s">
        <v>604</v>
      </c>
      <c r="V200" s="82">
        <v>2.7347662826714014</v>
      </c>
      <c r="W200" s="276" t="s">
        <v>601</v>
      </c>
      <c r="X200" s="82">
        <v>67.05396004461079</v>
      </c>
      <c r="Y200" s="276" t="s">
        <v>601</v>
      </c>
      <c r="Z200" s="82">
        <v>7.0728155123488028</v>
      </c>
      <c r="AA200" s="276" t="s">
        <v>601</v>
      </c>
      <c r="AB200" s="82">
        <v>10.343884488571275</v>
      </c>
      <c r="AC200" s="276" t="s">
        <v>601</v>
      </c>
      <c r="AD200" s="82">
        <v>37.052104612526307</v>
      </c>
      <c r="AE200" s="276" t="s">
        <v>601</v>
      </c>
      <c r="AF200" s="82">
        <v>458.34909999929681</v>
      </c>
      <c r="AG200" s="276" t="s">
        <v>601</v>
      </c>
      <c r="AH200" s="82">
        <v>327.7204934175972</v>
      </c>
      <c r="AI200" s="276" t="s">
        <v>601</v>
      </c>
      <c r="AJ200" s="251"/>
      <c r="AK200" s="124" t="s">
        <v>429</v>
      </c>
      <c r="AL200" s="190">
        <v>-0.89571368358987868</v>
      </c>
      <c r="AM200" s="268" t="s">
        <v>601</v>
      </c>
      <c r="AN200" s="190">
        <v>-0.84091886326282583</v>
      </c>
      <c r="AO200" s="268" t="s">
        <v>601</v>
      </c>
      <c r="AP200" s="190">
        <v>-0.64454056755371947</v>
      </c>
      <c r="AQ200" s="276" t="s">
        <v>601</v>
      </c>
      <c r="AR200" s="190">
        <v>-0.96546492032665332</v>
      </c>
      <c r="AS200" s="268" t="s">
        <v>604</v>
      </c>
      <c r="AT200" s="190">
        <v>-0.91690585951199322</v>
      </c>
      <c r="AU200" s="268" t="s">
        <v>601</v>
      </c>
      <c r="AV200" s="190">
        <v>-0.837224437117016</v>
      </c>
      <c r="AW200" s="276" t="s">
        <v>601</v>
      </c>
      <c r="AX200" s="190">
        <v>-0.94136370398408431</v>
      </c>
      <c r="AY200" s="268" t="s">
        <v>601</v>
      </c>
      <c r="AZ200" s="190">
        <v>-0.87502488729341277</v>
      </c>
      <c r="BA200" s="268" t="s">
        <v>604</v>
      </c>
      <c r="BB200" s="190">
        <v>-0.94132500816281539</v>
      </c>
      <c r="BC200" s="276" t="s">
        <v>601</v>
      </c>
      <c r="BD200" s="190">
        <v>-0.97551587521752114</v>
      </c>
      <c r="BE200" s="268" t="s">
        <v>604</v>
      </c>
      <c r="BF200" s="190">
        <v>-0.89814096754095296</v>
      </c>
      <c r="BG200" s="268" t="s">
        <v>601</v>
      </c>
      <c r="BH200" s="190">
        <v>-0.69037226659458151</v>
      </c>
      <c r="BI200" s="276" t="s">
        <v>601</v>
      </c>
      <c r="BJ200" s="190">
        <v>-0.93750427247616008</v>
      </c>
      <c r="BK200" s="268" t="s">
        <v>601</v>
      </c>
      <c r="BL200" s="190">
        <v>-0.90016342199794264</v>
      </c>
      <c r="BM200" s="268" t="s">
        <v>601</v>
      </c>
      <c r="BN200" s="190">
        <v>-0.84034922697340853</v>
      </c>
      <c r="BO200" s="276" t="s">
        <v>601</v>
      </c>
      <c r="BP200" s="190">
        <v>-0.80605800003165373</v>
      </c>
      <c r="BQ200" s="268" t="s">
        <v>601</v>
      </c>
      <c r="BR200" s="190">
        <v>-0.78383825439432497</v>
      </c>
      <c r="BS200" s="276" t="s">
        <v>601</v>
      </c>
      <c r="BT200" s="136"/>
      <c r="BU200" s="124" t="s">
        <v>429</v>
      </c>
      <c r="BV200" s="190">
        <v>3.8094359927149699E-2</v>
      </c>
      <c r="BW200" s="276" t="s">
        <v>601</v>
      </c>
      <c r="BX200" s="190">
        <v>1.9740823966976E-2</v>
      </c>
      <c r="BY200" s="276" t="s">
        <v>601</v>
      </c>
      <c r="BZ200" s="190">
        <v>0.55075073512492323</v>
      </c>
      <c r="CA200" s="276" t="s">
        <v>601</v>
      </c>
      <c r="CB200" s="190">
        <v>3.388759920024677E-3</v>
      </c>
      <c r="CC200" s="276" t="s">
        <v>604</v>
      </c>
      <c r="CD200" s="190">
        <v>2.8421224179055619E-2</v>
      </c>
      <c r="CE200" s="276" t="s">
        <v>601</v>
      </c>
      <c r="CF200" s="190">
        <v>3.6923133858017591E-2</v>
      </c>
      <c r="CG200" s="276" t="s">
        <v>601</v>
      </c>
      <c r="CH200" s="190">
        <v>6.7610563429393693E-3</v>
      </c>
      <c r="CI200" s="276" t="s">
        <v>601</v>
      </c>
      <c r="CJ200" s="190">
        <v>5.7652602370177114E-3</v>
      </c>
      <c r="CK200" s="276" t="s">
        <v>604</v>
      </c>
      <c r="CL200" s="190">
        <v>3.4310601628409924E-2</v>
      </c>
      <c r="CM200" s="276" t="s">
        <v>601</v>
      </c>
      <c r="CN200" s="190">
        <v>4.7460303524369035E-3</v>
      </c>
      <c r="CO200" s="276" t="s">
        <v>604</v>
      </c>
      <c r="CP200" s="190">
        <v>5.9665575489852539E-3</v>
      </c>
      <c r="CQ200" s="276" t="s">
        <v>601</v>
      </c>
      <c r="CR200" s="190">
        <v>0.14629451665709317</v>
      </c>
      <c r="CS200" s="276" t="s">
        <v>601</v>
      </c>
      <c r="CT200" s="190">
        <v>1.5431066652819115E-2</v>
      </c>
      <c r="CU200" s="276" t="s">
        <v>601</v>
      </c>
      <c r="CV200" s="190">
        <v>2.2567698918983685E-2</v>
      </c>
      <c r="CW200" s="276" t="s">
        <v>601</v>
      </c>
      <c r="CX200" s="190">
        <v>8.0838174685154071E-2</v>
      </c>
      <c r="CY200" s="276" t="s">
        <v>601</v>
      </c>
      <c r="CZ200" s="190">
        <v>1</v>
      </c>
      <c r="DA200" s="276" t="s">
        <v>601</v>
      </c>
      <c r="DB200" s="190">
        <v>0.71500193502747134</v>
      </c>
      <c r="DC200" s="276" t="s">
        <v>601</v>
      </c>
      <c r="DD200" s="252"/>
    </row>
    <row r="201" spans="1:108" s="120" customFormat="1" ht="12.75" customHeight="1" x14ac:dyDescent="0.25">
      <c r="A201" s="124" t="s">
        <v>430</v>
      </c>
      <c r="B201" s="82">
        <v>13.645141920628195</v>
      </c>
      <c r="C201" s="276" t="s">
        <v>601</v>
      </c>
      <c r="D201" s="82">
        <v>4.4892680982314026</v>
      </c>
      <c r="E201" s="276" t="s">
        <v>601</v>
      </c>
      <c r="F201" s="82">
        <v>122.89069961893304</v>
      </c>
      <c r="G201" s="276" t="s">
        <v>601</v>
      </c>
      <c r="H201" s="82">
        <v>1.809272876309501</v>
      </c>
      <c r="I201" s="276" t="s">
        <v>601</v>
      </c>
      <c r="J201" s="82">
        <v>17.911344673437185</v>
      </c>
      <c r="K201" s="276" t="s">
        <v>601</v>
      </c>
      <c r="L201" s="82">
        <v>7.9143602666275905</v>
      </c>
      <c r="M201" s="276" t="s">
        <v>601</v>
      </c>
      <c r="N201" s="82">
        <v>1.8157877000415059</v>
      </c>
      <c r="O201" s="276" t="s">
        <v>601</v>
      </c>
      <c r="P201" s="82">
        <v>2.2297412468864994</v>
      </c>
      <c r="Q201" s="276" t="s">
        <v>604</v>
      </c>
      <c r="R201" s="82">
        <v>15.638961922814389</v>
      </c>
      <c r="S201" s="276" t="s">
        <v>601</v>
      </c>
      <c r="T201" s="82">
        <v>0.52036319542560006</v>
      </c>
      <c r="U201" s="276" t="s">
        <v>604</v>
      </c>
      <c r="V201" s="82">
        <v>3.1626146278553025</v>
      </c>
      <c r="W201" s="276" t="s">
        <v>601</v>
      </c>
      <c r="X201" s="82">
        <v>65.547684658356758</v>
      </c>
      <c r="Y201" s="276" t="s">
        <v>601</v>
      </c>
      <c r="Z201" s="82">
        <v>4.2233838911769785</v>
      </c>
      <c r="AA201" s="276" t="s">
        <v>601</v>
      </c>
      <c r="AB201" s="82">
        <v>8.1575487544205885</v>
      </c>
      <c r="AC201" s="276" t="s">
        <v>601</v>
      </c>
      <c r="AD201" s="82">
        <v>5.2497765488325143</v>
      </c>
      <c r="AE201" s="276" t="s">
        <v>601</v>
      </c>
      <c r="AF201" s="82">
        <v>275.20594999997161</v>
      </c>
      <c r="AG201" s="276" t="s">
        <v>601</v>
      </c>
      <c r="AH201" s="82">
        <v>184.30556420071332</v>
      </c>
      <c r="AI201" s="276" t="s">
        <v>601</v>
      </c>
      <c r="AJ201" s="251"/>
      <c r="AK201" s="124" t="s">
        <v>430</v>
      </c>
      <c r="AL201" s="190">
        <v>-0.91617059079075913</v>
      </c>
      <c r="AM201" s="268" t="s">
        <v>601</v>
      </c>
      <c r="AN201" s="190">
        <v>-0.88414438899886549</v>
      </c>
      <c r="AO201" s="268" t="s">
        <v>601</v>
      </c>
      <c r="AP201" s="190">
        <v>-0.64395929968356025</v>
      </c>
      <c r="AQ201" s="276" t="s">
        <v>601</v>
      </c>
      <c r="AR201" s="190">
        <v>-0.95091672779608161</v>
      </c>
      <c r="AS201" s="268" t="s">
        <v>601</v>
      </c>
      <c r="AT201" s="190">
        <v>-0.82666059942333614</v>
      </c>
      <c r="AU201" s="268" t="s">
        <v>601</v>
      </c>
      <c r="AV201" s="190">
        <v>-0.89282068164357853</v>
      </c>
      <c r="AW201" s="276" t="s">
        <v>601</v>
      </c>
      <c r="AX201" s="190">
        <v>-0.96907257630879595</v>
      </c>
      <c r="AY201" s="268" t="s">
        <v>601</v>
      </c>
      <c r="AZ201" s="190">
        <v>-0.9179040143044418</v>
      </c>
      <c r="BA201" s="268" t="s">
        <v>604</v>
      </c>
      <c r="BB201" s="190">
        <v>-0.94199619533014112</v>
      </c>
      <c r="BC201" s="276" t="s">
        <v>601</v>
      </c>
      <c r="BD201" s="190">
        <v>-0.99495528831034785</v>
      </c>
      <c r="BE201" s="268" t="s">
        <v>604</v>
      </c>
      <c r="BF201" s="190">
        <v>-0.91322498444046285</v>
      </c>
      <c r="BG201" s="268" t="s">
        <v>601</v>
      </c>
      <c r="BH201" s="190">
        <v>-0.74311793680121407</v>
      </c>
      <c r="BI201" s="276" t="s">
        <v>601</v>
      </c>
      <c r="BJ201" s="190">
        <v>-0.97505201274862285</v>
      </c>
      <c r="BK201" s="268" t="s">
        <v>601</v>
      </c>
      <c r="BL201" s="190">
        <v>-0.93574108109806531</v>
      </c>
      <c r="BM201" s="268" t="s">
        <v>601</v>
      </c>
      <c r="BN201" s="190">
        <v>-0.97432857123064831</v>
      </c>
      <c r="BO201" s="276" t="s">
        <v>601</v>
      </c>
      <c r="BP201" s="190">
        <v>-0.86319756548651028</v>
      </c>
      <c r="BQ201" s="268" t="s">
        <v>601</v>
      </c>
      <c r="BR201" s="190">
        <v>-0.82483537038002674</v>
      </c>
      <c r="BS201" s="276" t="s">
        <v>601</v>
      </c>
      <c r="BT201" s="136"/>
      <c r="BU201" s="124" t="s">
        <v>430</v>
      </c>
      <c r="BV201" s="190">
        <v>4.9581565807823566E-2</v>
      </c>
      <c r="BW201" s="276" t="s">
        <v>601</v>
      </c>
      <c r="BX201" s="190">
        <v>1.6312394765563266E-2</v>
      </c>
      <c r="BY201" s="276" t="s">
        <v>601</v>
      </c>
      <c r="BZ201" s="190">
        <v>0.44654085283746853</v>
      </c>
      <c r="CA201" s="276" t="s">
        <v>601</v>
      </c>
      <c r="CB201" s="190">
        <v>6.5742505796465792E-3</v>
      </c>
      <c r="CC201" s="276" t="s">
        <v>601</v>
      </c>
      <c r="CD201" s="190">
        <v>6.508342088330224E-2</v>
      </c>
      <c r="CE201" s="276" t="s">
        <v>601</v>
      </c>
      <c r="CF201" s="190">
        <v>2.8757954784874407E-2</v>
      </c>
      <c r="CG201" s="276" t="s">
        <v>601</v>
      </c>
      <c r="CH201" s="190">
        <v>6.5979231191829E-3</v>
      </c>
      <c r="CI201" s="276" t="s">
        <v>601</v>
      </c>
      <c r="CJ201" s="190">
        <v>8.102082265615004E-3</v>
      </c>
      <c r="CK201" s="276" t="s">
        <v>604</v>
      </c>
      <c r="CL201" s="190">
        <v>5.6826394643051871E-2</v>
      </c>
      <c r="CM201" s="276" t="s">
        <v>601</v>
      </c>
      <c r="CN201" s="190">
        <v>1.8908137539382914E-3</v>
      </c>
      <c r="CO201" s="276" t="s">
        <v>604</v>
      </c>
      <c r="CP201" s="190">
        <v>1.1491810507206072E-2</v>
      </c>
      <c r="CQ201" s="276" t="s">
        <v>601</v>
      </c>
      <c r="CR201" s="190">
        <v>0.23817684413568646</v>
      </c>
      <c r="CS201" s="276" t="s">
        <v>601</v>
      </c>
      <c r="CT201" s="190">
        <v>1.5346266645679042E-2</v>
      </c>
      <c r="CU201" s="276" t="s">
        <v>601</v>
      </c>
      <c r="CV201" s="190">
        <v>2.9641614777665345E-2</v>
      </c>
      <c r="CW201" s="276" t="s">
        <v>601</v>
      </c>
      <c r="CX201" s="190">
        <v>1.9075810493316209E-2</v>
      </c>
      <c r="CY201" s="276" t="s">
        <v>601</v>
      </c>
      <c r="CZ201" s="190">
        <v>1</v>
      </c>
      <c r="DA201" s="276" t="s">
        <v>601</v>
      </c>
      <c r="DB201" s="190">
        <v>0.66970050684126681</v>
      </c>
      <c r="DC201" s="276" t="s">
        <v>601</v>
      </c>
      <c r="DD201" s="252"/>
    </row>
    <row r="202" spans="1:108" s="120" customFormat="1" ht="12.75" customHeight="1" x14ac:dyDescent="0.25">
      <c r="A202" s="124" t="s">
        <v>431</v>
      </c>
      <c r="B202" s="82">
        <v>7.0587519618217822</v>
      </c>
      <c r="C202" s="276" t="s">
        <v>601</v>
      </c>
      <c r="D202" s="82">
        <v>0.95346770708700013</v>
      </c>
      <c r="E202" s="276" t="s">
        <v>604</v>
      </c>
      <c r="F202" s="82">
        <v>137.54488926762554</v>
      </c>
      <c r="G202" s="276" t="s">
        <v>601</v>
      </c>
      <c r="H202" s="82">
        <v>0.72528521696500003</v>
      </c>
      <c r="I202" s="276" t="s">
        <v>601</v>
      </c>
      <c r="J202" s="82">
        <v>10.924197543140393</v>
      </c>
      <c r="K202" s="276" t="s">
        <v>601</v>
      </c>
      <c r="L202" s="82">
        <v>3.581924215257692</v>
      </c>
      <c r="M202" s="276" t="s">
        <v>601</v>
      </c>
      <c r="N202" s="82">
        <v>2.0941351869985998</v>
      </c>
      <c r="O202" s="276" t="s">
        <v>601</v>
      </c>
      <c r="P202" s="82">
        <v>1.7363190068069001</v>
      </c>
      <c r="Q202" s="276" t="s">
        <v>601</v>
      </c>
      <c r="R202" s="82">
        <v>9.7857462445862069</v>
      </c>
      <c r="S202" s="276" t="s">
        <v>601</v>
      </c>
      <c r="T202" s="82" t="s">
        <v>602</v>
      </c>
      <c r="U202" s="276" t="s">
        <v>601</v>
      </c>
      <c r="V202" s="82">
        <v>2.2696047520623006</v>
      </c>
      <c r="W202" s="276" t="s">
        <v>601</v>
      </c>
      <c r="X202" s="82">
        <v>37.450039991931483</v>
      </c>
      <c r="Y202" s="276" t="s">
        <v>601</v>
      </c>
      <c r="Z202" s="82">
        <v>2.1893459673521982</v>
      </c>
      <c r="AA202" s="276" t="s">
        <v>601</v>
      </c>
      <c r="AB202" s="82">
        <v>7.9941035523580153</v>
      </c>
      <c r="AC202" s="276" t="s">
        <v>601</v>
      </c>
      <c r="AD202" s="82">
        <v>6.6163428280350871</v>
      </c>
      <c r="AE202" s="276" t="s">
        <v>601</v>
      </c>
      <c r="AF202" s="82">
        <v>231.00366999992005</v>
      </c>
      <c r="AG202" s="276" t="s">
        <v>601</v>
      </c>
      <c r="AH202" s="82">
        <v>171.94311212651724</v>
      </c>
      <c r="AI202" s="276" t="s">
        <v>601</v>
      </c>
      <c r="AJ202" s="251"/>
      <c r="AK202" s="124" t="s">
        <v>431</v>
      </c>
      <c r="AL202" s="190">
        <v>-0.94429073948439068</v>
      </c>
      <c r="AM202" s="268" t="s">
        <v>601</v>
      </c>
      <c r="AN202" s="190">
        <v>-0.96370630993358097</v>
      </c>
      <c r="AO202" s="268" t="s">
        <v>604</v>
      </c>
      <c r="AP202" s="190">
        <v>-0.55987733464357758</v>
      </c>
      <c r="AQ202" s="276" t="s">
        <v>601</v>
      </c>
      <c r="AR202" s="190">
        <v>-0.97205635471053287</v>
      </c>
      <c r="AS202" s="268" t="s">
        <v>601</v>
      </c>
      <c r="AT202" s="190">
        <v>-0.8340974729574161</v>
      </c>
      <c r="AU202" s="268" t="s">
        <v>601</v>
      </c>
      <c r="AV202" s="190">
        <v>-0.93912929097517117</v>
      </c>
      <c r="AW202" s="276" t="s">
        <v>601</v>
      </c>
      <c r="AX202" s="190">
        <v>-0.96066880743485605</v>
      </c>
      <c r="AY202" s="268" t="s">
        <v>601</v>
      </c>
      <c r="AZ202" s="190">
        <v>-0.88103439584722487</v>
      </c>
      <c r="BA202" s="268" t="s">
        <v>601</v>
      </c>
      <c r="BB202" s="190">
        <v>-0.94328781898933578</v>
      </c>
      <c r="BC202" s="276" t="s">
        <v>601</v>
      </c>
      <c r="BD202" s="190" t="s">
        <v>603</v>
      </c>
      <c r="BE202" s="268" t="s">
        <v>601</v>
      </c>
      <c r="BF202" s="190">
        <v>-0.91403951286387175</v>
      </c>
      <c r="BG202" s="268" t="s">
        <v>601</v>
      </c>
      <c r="BH202" s="190">
        <v>-0.81740715536944808</v>
      </c>
      <c r="BI202" s="276" t="s">
        <v>601</v>
      </c>
      <c r="BJ202" s="190">
        <v>-0.98630207473843157</v>
      </c>
      <c r="BK202" s="268" t="s">
        <v>601</v>
      </c>
      <c r="BL202" s="190">
        <v>-0.93068516274841817</v>
      </c>
      <c r="BM202" s="268" t="s">
        <v>601</v>
      </c>
      <c r="BN202" s="190">
        <v>-0.97283177839774426</v>
      </c>
      <c r="BO202" s="276" t="s">
        <v>601</v>
      </c>
      <c r="BP202" s="190">
        <v>-0.86220498219874808</v>
      </c>
      <c r="BQ202" s="268" t="s">
        <v>601</v>
      </c>
      <c r="BR202" s="190">
        <v>-0.78928005989522809</v>
      </c>
      <c r="BS202" s="276" t="s">
        <v>601</v>
      </c>
      <c r="BT202" s="136"/>
      <c r="BU202" s="124" t="s">
        <v>431</v>
      </c>
      <c r="BV202" s="190">
        <v>3.0556882329290377E-2</v>
      </c>
      <c r="BW202" s="276" t="s">
        <v>601</v>
      </c>
      <c r="BX202" s="190">
        <v>4.1275002561099146E-3</v>
      </c>
      <c r="BY202" s="276" t="s">
        <v>604</v>
      </c>
      <c r="BZ202" s="190">
        <v>0.59542296132209993</v>
      </c>
      <c r="CA202" s="276" t="s">
        <v>601</v>
      </c>
      <c r="CB202" s="190">
        <v>3.1397129619856303E-3</v>
      </c>
      <c r="CC202" s="276" t="s">
        <v>601</v>
      </c>
      <c r="CD202" s="190">
        <v>4.7290147135515957E-2</v>
      </c>
      <c r="CE202" s="276" t="s">
        <v>601</v>
      </c>
      <c r="CF202" s="190">
        <v>1.5505919084570958E-2</v>
      </c>
      <c r="CG202" s="276" t="s">
        <v>601</v>
      </c>
      <c r="CH202" s="190">
        <v>9.0653762643655173E-3</v>
      </c>
      <c r="CI202" s="276" t="s">
        <v>601</v>
      </c>
      <c r="CJ202" s="190">
        <v>7.5164130803960869E-3</v>
      </c>
      <c r="CK202" s="276" t="s">
        <v>601</v>
      </c>
      <c r="CL202" s="190">
        <v>4.2361864833530972E-2</v>
      </c>
      <c r="CM202" s="276" t="s">
        <v>601</v>
      </c>
      <c r="CN202" s="190" t="s">
        <v>603</v>
      </c>
      <c r="CO202" s="276" t="s">
        <v>601</v>
      </c>
      <c r="CP202" s="190">
        <v>9.8249727030877299E-3</v>
      </c>
      <c r="CQ202" s="276" t="s">
        <v>601</v>
      </c>
      <c r="CR202" s="190">
        <v>0.162118809592698</v>
      </c>
      <c r="CS202" s="276" t="s">
        <v>601</v>
      </c>
      <c r="CT202" s="190">
        <v>9.4775375964934062E-3</v>
      </c>
      <c r="CU202" s="276" t="s">
        <v>601</v>
      </c>
      <c r="CV202" s="190">
        <v>3.4605959084376373E-2</v>
      </c>
      <c r="CW202" s="276" t="s">
        <v>601</v>
      </c>
      <c r="CX202" s="190">
        <v>2.8641721700946903E-2</v>
      </c>
      <c r="CY202" s="276" t="s">
        <v>601</v>
      </c>
      <c r="CZ202" s="190">
        <v>1</v>
      </c>
      <c r="DA202" s="276" t="s">
        <v>601</v>
      </c>
      <c r="DB202" s="190">
        <v>0.74433065122548381</v>
      </c>
      <c r="DC202" s="276" t="s">
        <v>601</v>
      </c>
      <c r="DD202" s="252"/>
    </row>
    <row r="203" spans="1:108" s="120" customFormat="1" ht="12.75" customHeight="1" x14ac:dyDescent="0.25">
      <c r="A203" s="124" t="s">
        <v>432</v>
      </c>
      <c r="B203" s="82">
        <v>4.1771254702513909</v>
      </c>
      <c r="C203" s="276" t="s">
        <v>601</v>
      </c>
      <c r="D203" s="82">
        <v>1.2760252123548006</v>
      </c>
      <c r="E203" s="276" t="s">
        <v>604</v>
      </c>
      <c r="F203" s="82">
        <v>14.412973268093573</v>
      </c>
      <c r="G203" s="276" t="s">
        <v>601</v>
      </c>
      <c r="H203" s="82">
        <v>0.49642636969619991</v>
      </c>
      <c r="I203" s="276" t="s">
        <v>604</v>
      </c>
      <c r="J203" s="82">
        <v>4.3251547852135968</v>
      </c>
      <c r="K203" s="276" t="s">
        <v>601</v>
      </c>
      <c r="L203" s="82">
        <v>2.6885235281298008</v>
      </c>
      <c r="M203" s="276" t="s">
        <v>601</v>
      </c>
      <c r="N203" s="82">
        <v>0.56308761525350004</v>
      </c>
      <c r="O203" s="276" t="s">
        <v>601</v>
      </c>
      <c r="P203" s="82">
        <v>2.1404740278223984</v>
      </c>
      <c r="Q203" s="276" t="s">
        <v>601</v>
      </c>
      <c r="R203" s="82">
        <v>2.8517547885649006</v>
      </c>
      <c r="S203" s="276" t="s">
        <v>601</v>
      </c>
      <c r="T203" s="82" t="s">
        <v>602</v>
      </c>
      <c r="U203" s="276" t="s">
        <v>601</v>
      </c>
      <c r="V203" s="82">
        <v>1.2039987730654016</v>
      </c>
      <c r="W203" s="276" t="s">
        <v>601</v>
      </c>
      <c r="X203" s="82">
        <v>19.139391702818891</v>
      </c>
      <c r="Y203" s="276" t="s">
        <v>601</v>
      </c>
      <c r="Z203" s="82">
        <v>1.4564144518449003</v>
      </c>
      <c r="AA203" s="276" t="s">
        <v>601</v>
      </c>
      <c r="AB203" s="82">
        <v>2.4207947796348992</v>
      </c>
      <c r="AC203" s="276" t="s">
        <v>601</v>
      </c>
      <c r="AD203" s="82">
        <v>1.5870577039144007</v>
      </c>
      <c r="AE203" s="276" t="s">
        <v>601</v>
      </c>
      <c r="AF203" s="82">
        <v>58.837890000287175</v>
      </c>
      <c r="AG203" s="276" t="s">
        <v>601</v>
      </c>
      <c r="AH203" s="82">
        <v>30.294644667861562</v>
      </c>
      <c r="AI203" s="276" t="s">
        <v>601</v>
      </c>
      <c r="AJ203" s="251"/>
      <c r="AK203" s="124" t="s">
        <v>432</v>
      </c>
      <c r="AL203" s="190">
        <v>-0.94163606529508381</v>
      </c>
      <c r="AM203" s="268" t="s">
        <v>601</v>
      </c>
      <c r="AN203" s="190">
        <v>-0.94490246044272552</v>
      </c>
      <c r="AO203" s="268" t="s">
        <v>604</v>
      </c>
      <c r="AP203" s="190">
        <v>-0.93300333210420705</v>
      </c>
      <c r="AQ203" s="276" t="s">
        <v>601</v>
      </c>
      <c r="AR203" s="190">
        <v>-0.94523144287677707</v>
      </c>
      <c r="AS203" s="268" t="s">
        <v>604</v>
      </c>
      <c r="AT203" s="190">
        <v>-0.95170902963433734</v>
      </c>
      <c r="AU203" s="268" t="s">
        <v>601</v>
      </c>
      <c r="AV203" s="190">
        <v>-0.92032493376517666</v>
      </c>
      <c r="AW203" s="276" t="s">
        <v>601</v>
      </c>
      <c r="AX203" s="190">
        <v>-0.98062313905365106</v>
      </c>
      <c r="AY203" s="268" t="s">
        <v>601</v>
      </c>
      <c r="AZ203" s="190">
        <v>-0.72303612369100478</v>
      </c>
      <c r="BA203" s="268" t="s">
        <v>601</v>
      </c>
      <c r="BB203" s="190">
        <v>-0.9606699737398573</v>
      </c>
      <c r="BC203" s="276" t="s">
        <v>601</v>
      </c>
      <c r="BD203" s="190" t="s">
        <v>603</v>
      </c>
      <c r="BE203" s="268" t="s">
        <v>601</v>
      </c>
      <c r="BF203" s="190">
        <v>-0.91188630575802732</v>
      </c>
      <c r="BG203" s="268" t="s">
        <v>601</v>
      </c>
      <c r="BH203" s="190">
        <v>-0.86101690334294789</v>
      </c>
      <c r="BI203" s="276" t="s">
        <v>601</v>
      </c>
      <c r="BJ203" s="190">
        <v>-0.98465711585532389</v>
      </c>
      <c r="BK203" s="268" t="s">
        <v>601</v>
      </c>
      <c r="BL203" s="190">
        <v>-0.96525573284961841</v>
      </c>
      <c r="BM203" s="268" t="s">
        <v>601</v>
      </c>
      <c r="BN203" s="190">
        <v>-0.98874512656140889</v>
      </c>
      <c r="BO203" s="276" t="s">
        <v>601</v>
      </c>
      <c r="BP203" s="190">
        <v>-0.94381157820257855</v>
      </c>
      <c r="BQ203" s="268" t="s">
        <v>601</v>
      </c>
      <c r="BR203" s="190">
        <v>-0.94334649779792745</v>
      </c>
      <c r="BS203" s="276" t="s">
        <v>601</v>
      </c>
      <c r="BT203" s="136"/>
      <c r="BU203" s="124" t="s">
        <v>432</v>
      </c>
      <c r="BV203" s="190">
        <v>7.0993801277221241E-2</v>
      </c>
      <c r="BW203" s="276" t="s">
        <v>601</v>
      </c>
      <c r="BX203" s="190">
        <v>2.1687134129870608E-2</v>
      </c>
      <c r="BY203" s="276" t="s">
        <v>604</v>
      </c>
      <c r="BZ203" s="190">
        <v>0.24496074329013542</v>
      </c>
      <c r="CA203" s="276" t="s">
        <v>601</v>
      </c>
      <c r="CB203" s="190">
        <v>8.4371885139622946E-3</v>
      </c>
      <c r="CC203" s="276" t="s">
        <v>604</v>
      </c>
      <c r="CD203" s="190">
        <v>7.3509685428768554E-2</v>
      </c>
      <c r="CE203" s="276" t="s">
        <v>601</v>
      </c>
      <c r="CF203" s="190">
        <v>4.5693744764074284E-2</v>
      </c>
      <c r="CG203" s="276" t="s">
        <v>601</v>
      </c>
      <c r="CH203" s="190">
        <v>9.570153097787016E-3</v>
      </c>
      <c r="CI203" s="276" t="s">
        <v>601</v>
      </c>
      <c r="CJ203" s="190">
        <v>3.6379177224267409E-2</v>
      </c>
      <c r="CK203" s="276" t="s">
        <v>601</v>
      </c>
      <c r="CL203" s="190">
        <v>4.8467998912792111E-2</v>
      </c>
      <c r="CM203" s="276" t="s">
        <v>601</v>
      </c>
      <c r="CN203" s="190" t="s">
        <v>603</v>
      </c>
      <c r="CO203" s="276" t="s">
        <v>601</v>
      </c>
      <c r="CP203" s="190">
        <v>2.0462983513846691E-2</v>
      </c>
      <c r="CQ203" s="276" t="s">
        <v>601</v>
      </c>
      <c r="CR203" s="190">
        <v>0.32529024583861649</v>
      </c>
      <c r="CS203" s="276" t="s">
        <v>601</v>
      </c>
      <c r="CT203" s="190">
        <v>2.4753002730685817E-2</v>
      </c>
      <c r="CU203" s="276" t="s">
        <v>601</v>
      </c>
      <c r="CV203" s="190">
        <v>4.114346689901837E-2</v>
      </c>
      <c r="CW203" s="276" t="s">
        <v>601</v>
      </c>
      <c r="CX203" s="190">
        <v>2.6973395951259548E-2</v>
      </c>
      <c r="CY203" s="276" t="s">
        <v>601</v>
      </c>
      <c r="CZ203" s="190">
        <v>1</v>
      </c>
      <c r="DA203" s="276" t="s">
        <v>601</v>
      </c>
      <c r="DB203" s="190">
        <v>0.51488326090064918</v>
      </c>
      <c r="DC203" s="276" t="s">
        <v>601</v>
      </c>
      <c r="DD203" s="252"/>
    </row>
    <row r="204" spans="1:108" s="120" customFormat="1" ht="12.75" customHeight="1" x14ac:dyDescent="0.25">
      <c r="A204" s="184" t="s">
        <v>433</v>
      </c>
      <c r="B204" s="186">
        <v>4.9335253726781012</v>
      </c>
      <c r="C204" s="278" t="s">
        <v>601</v>
      </c>
      <c r="D204" s="186">
        <v>0.87740395472589949</v>
      </c>
      <c r="E204" s="278" t="s">
        <v>604</v>
      </c>
      <c r="F204" s="186">
        <v>45.948437576932633</v>
      </c>
      <c r="G204" s="278" t="s">
        <v>601</v>
      </c>
      <c r="H204" s="186">
        <v>0.66902691669729997</v>
      </c>
      <c r="I204" s="278" t="s">
        <v>604</v>
      </c>
      <c r="J204" s="186">
        <v>4.1560216534426022</v>
      </c>
      <c r="K204" s="278" t="s">
        <v>601</v>
      </c>
      <c r="L204" s="186">
        <v>0.69865856179979946</v>
      </c>
      <c r="M204" s="278" t="s">
        <v>604</v>
      </c>
      <c r="N204" s="186">
        <v>0.9056117254196997</v>
      </c>
      <c r="O204" s="278" t="s">
        <v>601</v>
      </c>
      <c r="P204" s="186">
        <v>0.70539242868180074</v>
      </c>
      <c r="Q204" s="278" t="s">
        <v>604</v>
      </c>
      <c r="R204" s="186">
        <v>3.2168942833917011</v>
      </c>
      <c r="S204" s="278" t="s">
        <v>601</v>
      </c>
      <c r="T204" s="186" t="s">
        <v>602</v>
      </c>
      <c r="U204" s="278" t="s">
        <v>601</v>
      </c>
      <c r="V204" s="186">
        <v>2.9265342339774989</v>
      </c>
      <c r="W204" s="278" t="s">
        <v>601</v>
      </c>
      <c r="X204" s="186">
        <v>15.117660129083504</v>
      </c>
      <c r="Y204" s="278" t="s">
        <v>601</v>
      </c>
      <c r="Z204" s="186">
        <v>1.4976746480735028</v>
      </c>
      <c r="AA204" s="278" t="s">
        <v>601</v>
      </c>
      <c r="AB204" s="186">
        <v>8.6300677956220166</v>
      </c>
      <c r="AC204" s="278" t="s">
        <v>601</v>
      </c>
      <c r="AD204" s="186">
        <v>7.1047897486413003</v>
      </c>
      <c r="AE204" s="278" t="s">
        <v>601</v>
      </c>
      <c r="AF204" s="186">
        <v>97.488730000047681</v>
      </c>
      <c r="AG204" s="278" t="s">
        <v>601</v>
      </c>
      <c r="AH204" s="186">
        <v>60.73655312839044</v>
      </c>
      <c r="AI204" s="278" t="s">
        <v>601</v>
      </c>
      <c r="AJ204" s="251"/>
      <c r="AK204" s="184" t="s">
        <v>433</v>
      </c>
      <c r="AL204" s="192">
        <v>-0.90644586872608546</v>
      </c>
      <c r="AM204" s="269" t="s">
        <v>601</v>
      </c>
      <c r="AN204" s="192">
        <v>-0.93712719131791267</v>
      </c>
      <c r="AO204" s="269" t="s">
        <v>604</v>
      </c>
      <c r="AP204" s="192">
        <v>-0.7536214241802216</v>
      </c>
      <c r="AQ204" s="278" t="s">
        <v>601</v>
      </c>
      <c r="AR204" s="192">
        <v>-0.92629513765965943</v>
      </c>
      <c r="AS204" s="269" t="s">
        <v>604</v>
      </c>
      <c r="AT204" s="192">
        <v>-0.95301635634879089</v>
      </c>
      <c r="AU204" s="269" t="s">
        <v>601</v>
      </c>
      <c r="AV204" s="192">
        <v>-0.97746732771490108</v>
      </c>
      <c r="AW204" s="278" t="s">
        <v>604</v>
      </c>
      <c r="AX204" s="192">
        <v>-0.96330561408800075</v>
      </c>
      <c r="AY204" s="269" t="s">
        <v>601</v>
      </c>
      <c r="AZ204" s="192">
        <v>-0.9374084697192433</v>
      </c>
      <c r="BA204" s="269" t="s">
        <v>604</v>
      </c>
      <c r="BB204" s="192">
        <v>-0.95173253759613852</v>
      </c>
      <c r="BC204" s="278" t="s">
        <v>601</v>
      </c>
      <c r="BD204" s="192" t="s">
        <v>603</v>
      </c>
      <c r="BE204" s="269" t="s">
        <v>601</v>
      </c>
      <c r="BF204" s="192">
        <v>-0.85464155132718644</v>
      </c>
      <c r="BG204" s="269" t="s">
        <v>601</v>
      </c>
      <c r="BH204" s="192">
        <v>-0.89134657961109487</v>
      </c>
      <c r="BI204" s="278" t="s">
        <v>601</v>
      </c>
      <c r="BJ204" s="192">
        <v>-0.9786969940063095</v>
      </c>
      <c r="BK204" s="269" t="s">
        <v>601</v>
      </c>
      <c r="BL204" s="192">
        <v>-0.88542383472187891</v>
      </c>
      <c r="BM204" s="269" t="s">
        <v>601</v>
      </c>
      <c r="BN204" s="192">
        <v>-0.95831635259990178</v>
      </c>
      <c r="BO204" s="278" t="s">
        <v>601</v>
      </c>
      <c r="BP204" s="192">
        <v>-0.90184070589937493</v>
      </c>
      <c r="BQ204" s="269" t="s">
        <v>601</v>
      </c>
      <c r="BR204" s="192">
        <v>-0.86909528305080119</v>
      </c>
      <c r="BS204" s="278" t="s">
        <v>601</v>
      </c>
      <c r="BT204" s="136"/>
      <c r="BU204" s="184" t="s">
        <v>433</v>
      </c>
      <c r="BV204" s="192">
        <v>5.0606109779824687E-2</v>
      </c>
      <c r="BW204" s="278" t="s">
        <v>601</v>
      </c>
      <c r="BX204" s="192">
        <v>9.0000552343380644E-3</v>
      </c>
      <c r="BY204" s="278" t="s">
        <v>604</v>
      </c>
      <c r="BZ204" s="192">
        <v>0.47132050624631339</v>
      </c>
      <c r="CA204" s="278" t="s">
        <v>601</v>
      </c>
      <c r="CB204" s="192">
        <v>6.8626077772986965E-3</v>
      </c>
      <c r="CC204" s="278" t="s">
        <v>604</v>
      </c>
      <c r="CD204" s="192">
        <v>4.2630790794387918E-2</v>
      </c>
      <c r="CE204" s="278" t="s">
        <v>601</v>
      </c>
      <c r="CF204" s="192">
        <v>7.1665572194802183E-3</v>
      </c>
      <c r="CG204" s="278" t="s">
        <v>604</v>
      </c>
      <c r="CH204" s="192">
        <v>9.2893991481810944E-3</v>
      </c>
      <c r="CI204" s="278" t="s">
        <v>601</v>
      </c>
      <c r="CJ204" s="192">
        <v>7.2356305049974057E-3</v>
      </c>
      <c r="CK204" s="278" t="s">
        <v>604</v>
      </c>
      <c r="CL204" s="192">
        <v>3.2997601706270335E-2</v>
      </c>
      <c r="CM204" s="278" t="s">
        <v>601</v>
      </c>
      <c r="CN204" s="192" t="s">
        <v>603</v>
      </c>
      <c r="CO204" s="278" t="s">
        <v>601</v>
      </c>
      <c r="CP204" s="192">
        <v>3.0019205645371187E-2</v>
      </c>
      <c r="CQ204" s="278" t="s">
        <v>601</v>
      </c>
      <c r="CR204" s="192">
        <v>0.15507084900045481</v>
      </c>
      <c r="CS204" s="278" t="s">
        <v>601</v>
      </c>
      <c r="CT204" s="192">
        <v>1.536254137347743E-2</v>
      </c>
      <c r="CU204" s="278" t="s">
        <v>601</v>
      </c>
      <c r="CV204" s="192">
        <v>8.8523748289856638E-2</v>
      </c>
      <c r="CW204" s="278" t="s">
        <v>601</v>
      </c>
      <c r="CX204" s="192">
        <v>7.2878062404114055E-2</v>
      </c>
      <c r="CY204" s="278" t="s">
        <v>601</v>
      </c>
      <c r="CZ204" s="192">
        <v>1</v>
      </c>
      <c r="DA204" s="278" t="s">
        <v>601</v>
      </c>
      <c r="DB204" s="192">
        <v>0.62301102012879572</v>
      </c>
      <c r="DC204" s="278" t="s">
        <v>601</v>
      </c>
      <c r="DD204" s="252"/>
    </row>
    <row r="205" spans="1:108" s="120" customFormat="1" ht="12.75" customHeight="1" x14ac:dyDescent="0.25">
      <c r="A205" s="124" t="s">
        <v>460</v>
      </c>
      <c r="B205" s="82">
        <v>6.956752786930676</v>
      </c>
      <c r="C205" s="276" t="s">
        <v>601</v>
      </c>
      <c r="D205" s="82">
        <v>1.4718449914905005</v>
      </c>
      <c r="E205" s="276" t="s">
        <v>601</v>
      </c>
      <c r="F205" s="82">
        <v>29.070716739452553</v>
      </c>
      <c r="G205" s="276" t="s">
        <v>601</v>
      </c>
      <c r="H205" s="82">
        <v>0.51294715330570062</v>
      </c>
      <c r="I205" s="276" t="s">
        <v>604</v>
      </c>
      <c r="J205" s="82">
        <v>5.1906713417077111</v>
      </c>
      <c r="K205" s="276" t="s">
        <v>601</v>
      </c>
      <c r="L205" s="82">
        <v>1.8518449923382012</v>
      </c>
      <c r="M205" s="276" t="s">
        <v>601</v>
      </c>
      <c r="N205" s="82">
        <v>1.0193316554329008</v>
      </c>
      <c r="O205" s="276" t="s">
        <v>601</v>
      </c>
      <c r="P205" s="82">
        <v>1.1558721940718</v>
      </c>
      <c r="Q205" s="276" t="s">
        <v>604</v>
      </c>
      <c r="R205" s="82">
        <v>3.350543279983099</v>
      </c>
      <c r="S205" s="276" t="s">
        <v>601</v>
      </c>
      <c r="T205" s="82" t="s">
        <v>602</v>
      </c>
      <c r="U205" s="276" t="s">
        <v>601</v>
      </c>
      <c r="V205" s="82">
        <v>1.3167604447004977</v>
      </c>
      <c r="W205" s="276" t="s">
        <v>601</v>
      </c>
      <c r="X205" s="82">
        <v>19.290338657294726</v>
      </c>
      <c r="Y205" s="276" t="s">
        <v>601</v>
      </c>
      <c r="Z205" s="82">
        <v>1.272936625196901</v>
      </c>
      <c r="AA205" s="276" t="s">
        <v>601</v>
      </c>
      <c r="AB205" s="82">
        <v>4.1312660302452082</v>
      </c>
      <c r="AC205" s="276" t="s">
        <v>601</v>
      </c>
      <c r="AD205" s="82">
        <v>7.8188764003190014</v>
      </c>
      <c r="AE205" s="276" t="s">
        <v>601</v>
      </c>
      <c r="AF205" s="82">
        <v>85.440369999848699</v>
      </c>
      <c r="AG205" s="276" t="s">
        <v>601</v>
      </c>
      <c r="AH205" s="82">
        <v>48.911705787335642</v>
      </c>
      <c r="AI205" s="276" t="s">
        <v>601</v>
      </c>
      <c r="AJ205" s="251"/>
      <c r="AK205" s="124" t="s">
        <v>460</v>
      </c>
      <c r="AL205" s="190">
        <v>-0.8638251176889894</v>
      </c>
      <c r="AM205" s="268" t="s">
        <v>601</v>
      </c>
      <c r="AN205" s="190">
        <v>-0.90298738145106672</v>
      </c>
      <c r="AO205" s="268" t="s">
        <v>601</v>
      </c>
      <c r="AP205" s="190">
        <v>-0.83660577974951655</v>
      </c>
      <c r="AQ205" s="276" t="s">
        <v>601</v>
      </c>
      <c r="AR205" s="190">
        <v>-0.91608477403251409</v>
      </c>
      <c r="AS205" s="268" t="s">
        <v>604</v>
      </c>
      <c r="AT205" s="190">
        <v>-0.91765982366199772</v>
      </c>
      <c r="AU205" s="268" t="s">
        <v>601</v>
      </c>
      <c r="AV205" s="190">
        <v>-0.89765665896157765</v>
      </c>
      <c r="AW205" s="276" t="s">
        <v>601</v>
      </c>
      <c r="AX205" s="190">
        <v>-0.94024761860075812</v>
      </c>
      <c r="AY205" s="268" t="s">
        <v>601</v>
      </c>
      <c r="AZ205" s="190">
        <v>-0.88821910311519114</v>
      </c>
      <c r="BA205" s="268" t="s">
        <v>604</v>
      </c>
      <c r="BB205" s="190">
        <v>-0.94548935371096787</v>
      </c>
      <c r="BC205" s="276" t="s">
        <v>601</v>
      </c>
      <c r="BD205" s="190" t="s">
        <v>603</v>
      </c>
      <c r="BE205" s="268" t="s">
        <v>601</v>
      </c>
      <c r="BF205" s="190">
        <v>-0.86814749693512749</v>
      </c>
      <c r="BG205" s="268" t="s">
        <v>601</v>
      </c>
      <c r="BH205" s="190">
        <v>-0.81501736189770158</v>
      </c>
      <c r="BI205" s="276" t="s">
        <v>601</v>
      </c>
      <c r="BJ205" s="190">
        <v>-0.97510055841070487</v>
      </c>
      <c r="BK205" s="268" t="s">
        <v>601</v>
      </c>
      <c r="BL205" s="190">
        <v>-0.94347321188495059</v>
      </c>
      <c r="BM205" s="268" t="s">
        <v>601</v>
      </c>
      <c r="BN205" s="190">
        <v>-0.9553189079622616</v>
      </c>
      <c r="BO205" s="276" t="s">
        <v>601</v>
      </c>
      <c r="BP205" s="190">
        <v>-0.90181035396651743</v>
      </c>
      <c r="BQ205" s="268" t="s">
        <v>601</v>
      </c>
      <c r="BR205" s="190">
        <v>-0.87888199877959494</v>
      </c>
      <c r="BS205" s="276" t="s">
        <v>601</v>
      </c>
      <c r="BT205" s="136"/>
      <c r="BU205" s="124" t="s">
        <v>460</v>
      </c>
      <c r="BV205" s="190">
        <v>8.1422315785184399E-2</v>
      </c>
      <c r="BW205" s="276" t="s">
        <v>601</v>
      </c>
      <c r="BX205" s="190">
        <v>1.7226575581228254E-2</v>
      </c>
      <c r="BY205" s="276" t="s">
        <v>601</v>
      </c>
      <c r="BZ205" s="190">
        <v>0.34024567940780259</v>
      </c>
      <c r="CA205" s="276" t="s">
        <v>601</v>
      </c>
      <c r="CB205" s="190">
        <v>6.0035689605113952E-3</v>
      </c>
      <c r="CC205" s="276" t="s">
        <v>604</v>
      </c>
      <c r="CD205" s="190">
        <v>6.0751976398474197E-2</v>
      </c>
      <c r="CE205" s="276" t="s">
        <v>601</v>
      </c>
      <c r="CF205" s="190">
        <v>2.1674121874021384E-2</v>
      </c>
      <c r="CG205" s="276" t="s">
        <v>601</v>
      </c>
      <c r="CH205" s="190">
        <v>1.1930328197720889E-2</v>
      </c>
      <c r="CI205" s="276" t="s">
        <v>601</v>
      </c>
      <c r="CJ205" s="190">
        <v>1.3528408105838573E-2</v>
      </c>
      <c r="CK205" s="276" t="s">
        <v>604</v>
      </c>
      <c r="CL205" s="190">
        <v>3.9214990290761059E-2</v>
      </c>
      <c r="CM205" s="276" t="s">
        <v>601</v>
      </c>
      <c r="CN205" s="190" t="s">
        <v>603</v>
      </c>
      <c r="CO205" s="276" t="s">
        <v>601</v>
      </c>
      <c r="CP205" s="190">
        <v>1.5411455319105354E-2</v>
      </c>
      <c r="CQ205" s="276" t="s">
        <v>601</v>
      </c>
      <c r="CR205" s="190">
        <v>0.22577545786996106</v>
      </c>
      <c r="CS205" s="276" t="s">
        <v>601</v>
      </c>
      <c r="CT205" s="190">
        <v>1.4898538304540994E-2</v>
      </c>
      <c r="CU205" s="276" t="s">
        <v>601</v>
      </c>
      <c r="CV205" s="190">
        <v>4.8352623358870334E-2</v>
      </c>
      <c r="CW205" s="276" t="s">
        <v>601</v>
      </c>
      <c r="CX205" s="190">
        <v>9.1512670185450368E-2</v>
      </c>
      <c r="CY205" s="276" t="s">
        <v>601</v>
      </c>
      <c r="CZ205" s="190">
        <v>1</v>
      </c>
      <c r="DA205" s="276" t="s">
        <v>601</v>
      </c>
      <c r="DB205" s="190">
        <v>0.57246598753519273</v>
      </c>
      <c r="DC205" s="276" t="s">
        <v>601</v>
      </c>
      <c r="DD205" s="252"/>
    </row>
    <row r="206" spans="1:108" s="120" customFormat="1" ht="12.75" customHeight="1" x14ac:dyDescent="0.25">
      <c r="A206" s="124" t="s">
        <v>461</v>
      </c>
      <c r="B206" s="82">
        <v>4.5763156458054004</v>
      </c>
      <c r="C206" s="276" t="s">
        <v>601</v>
      </c>
      <c r="D206" s="82">
        <v>0.93201027109669998</v>
      </c>
      <c r="E206" s="276" t="s">
        <v>604</v>
      </c>
      <c r="F206" s="82">
        <v>16.22979372194299</v>
      </c>
      <c r="G206" s="276" t="s">
        <v>601</v>
      </c>
      <c r="H206" s="82" t="s">
        <v>602</v>
      </c>
      <c r="I206" s="276" t="s">
        <v>601</v>
      </c>
      <c r="J206" s="82">
        <v>7.803629980863005</v>
      </c>
      <c r="K206" s="276" t="s">
        <v>601</v>
      </c>
      <c r="L206" s="82">
        <v>1.8545632685721989</v>
      </c>
      <c r="M206" s="276" t="s">
        <v>601</v>
      </c>
      <c r="N206" s="82">
        <v>0.29050968981129971</v>
      </c>
      <c r="O206" s="276" t="s">
        <v>601</v>
      </c>
      <c r="P206" s="82">
        <v>0.73788092834910002</v>
      </c>
      <c r="Q206" s="276" t="s">
        <v>604</v>
      </c>
      <c r="R206" s="82">
        <v>3.8030716784459009</v>
      </c>
      <c r="S206" s="276" t="s">
        <v>601</v>
      </c>
      <c r="T206" s="82" t="s">
        <v>602</v>
      </c>
      <c r="U206" s="276" t="s">
        <v>601</v>
      </c>
      <c r="V206" s="82">
        <v>0.31095489464620002</v>
      </c>
      <c r="W206" s="276" t="s">
        <v>604</v>
      </c>
      <c r="X206" s="82">
        <v>10.285778585609402</v>
      </c>
      <c r="Y206" s="276" t="s">
        <v>601</v>
      </c>
      <c r="Z206" s="82">
        <v>1.5081787108074001</v>
      </c>
      <c r="AA206" s="276" t="s">
        <v>601</v>
      </c>
      <c r="AB206" s="82">
        <v>4.3294968430698022</v>
      </c>
      <c r="AC206" s="276" t="s">
        <v>601</v>
      </c>
      <c r="AD206" s="82">
        <v>0.40552321463079999</v>
      </c>
      <c r="AE206" s="276" t="s">
        <v>601</v>
      </c>
      <c r="AF206" s="82">
        <v>54.347650000081359</v>
      </c>
      <c r="AG206" s="276" t="s">
        <v>601</v>
      </c>
      <c r="AH206" s="82">
        <v>35.489894256537497</v>
      </c>
      <c r="AI206" s="276" t="s">
        <v>601</v>
      </c>
      <c r="AJ206" s="251"/>
      <c r="AK206" s="124" t="s">
        <v>461</v>
      </c>
      <c r="AL206" s="190">
        <v>-0.91785488629195822</v>
      </c>
      <c r="AM206" s="268" t="s">
        <v>601</v>
      </c>
      <c r="AN206" s="190">
        <v>-0.93442350343751213</v>
      </c>
      <c r="AO206" s="268" t="s">
        <v>604</v>
      </c>
      <c r="AP206" s="190">
        <v>-0.93238626019463355</v>
      </c>
      <c r="AQ206" s="276" t="s">
        <v>601</v>
      </c>
      <c r="AR206" s="190" t="s">
        <v>603</v>
      </c>
      <c r="AS206" s="268" t="s">
        <v>601</v>
      </c>
      <c r="AT206" s="190">
        <v>-0.83362068742396067</v>
      </c>
      <c r="AU206" s="268" t="s">
        <v>601</v>
      </c>
      <c r="AV206" s="190">
        <v>-0.94125095100460721</v>
      </c>
      <c r="AW206" s="276" t="s">
        <v>601</v>
      </c>
      <c r="AX206" s="190">
        <v>-0.9907175592622921</v>
      </c>
      <c r="AY206" s="268" t="s">
        <v>601</v>
      </c>
      <c r="AZ206" s="190">
        <v>-0.96153652803987333</v>
      </c>
      <c r="BA206" s="268" t="s">
        <v>604</v>
      </c>
      <c r="BB206" s="190">
        <v>-0.96415821861819806</v>
      </c>
      <c r="BC206" s="276" t="s">
        <v>601</v>
      </c>
      <c r="BD206" s="190" t="s">
        <v>603</v>
      </c>
      <c r="BE206" s="268" t="s">
        <v>601</v>
      </c>
      <c r="BF206" s="190">
        <v>-0.97102337353840884</v>
      </c>
      <c r="BG206" s="268" t="s">
        <v>604</v>
      </c>
      <c r="BH206" s="190">
        <v>-0.91718775230229099</v>
      </c>
      <c r="BI206" s="276" t="s">
        <v>601</v>
      </c>
      <c r="BJ206" s="190">
        <v>-0.96851257357190002</v>
      </c>
      <c r="BK206" s="268" t="s">
        <v>601</v>
      </c>
      <c r="BL206" s="190">
        <v>-0.94093235824286559</v>
      </c>
      <c r="BM206" s="268" t="s">
        <v>601</v>
      </c>
      <c r="BN206" s="190">
        <v>-0.9967646921031762</v>
      </c>
      <c r="BO206" s="276" t="s">
        <v>601</v>
      </c>
      <c r="BP206" s="190">
        <v>-0.94376021531080523</v>
      </c>
      <c r="BQ206" s="268" t="s">
        <v>601</v>
      </c>
      <c r="BR206" s="190">
        <v>-0.93250738259926802</v>
      </c>
      <c r="BS206" s="276" t="s">
        <v>601</v>
      </c>
      <c r="BT206" s="136"/>
      <c r="BU206" s="124" t="s">
        <v>461</v>
      </c>
      <c r="BV206" s="190">
        <v>8.4204480705210805E-2</v>
      </c>
      <c r="BW206" s="276" t="s">
        <v>601</v>
      </c>
      <c r="BX206" s="190">
        <v>1.7149044551057951E-2</v>
      </c>
      <c r="BY206" s="276" t="s">
        <v>604</v>
      </c>
      <c r="BZ206" s="190">
        <v>0.29862917204182138</v>
      </c>
      <c r="CA206" s="276" t="s">
        <v>601</v>
      </c>
      <c r="CB206" s="190" t="s">
        <v>603</v>
      </c>
      <c r="CC206" s="276" t="s">
        <v>601</v>
      </c>
      <c r="CD206" s="190">
        <v>0.1435872568703766</v>
      </c>
      <c r="CE206" s="276" t="s">
        <v>601</v>
      </c>
      <c r="CF206" s="190">
        <v>3.4124074703679418E-2</v>
      </c>
      <c r="CG206" s="276" t="s">
        <v>601</v>
      </c>
      <c r="CH206" s="190">
        <v>5.3453956116016939E-3</v>
      </c>
      <c r="CI206" s="276" t="s">
        <v>601</v>
      </c>
      <c r="CJ206" s="190">
        <v>1.3577053071255066E-2</v>
      </c>
      <c r="CK206" s="276" t="s">
        <v>604</v>
      </c>
      <c r="CL206" s="190">
        <v>6.9976745607955596E-2</v>
      </c>
      <c r="CM206" s="276" t="s">
        <v>601</v>
      </c>
      <c r="CN206" s="190" t="s">
        <v>603</v>
      </c>
      <c r="CO206" s="276" t="s">
        <v>601</v>
      </c>
      <c r="CP206" s="190">
        <v>5.7215885994285776E-3</v>
      </c>
      <c r="CQ206" s="276" t="s">
        <v>604</v>
      </c>
      <c r="CR206" s="190">
        <v>0.18925893917389258</v>
      </c>
      <c r="CS206" s="276" t="s">
        <v>601</v>
      </c>
      <c r="CT206" s="190">
        <v>2.7750578190687956E-2</v>
      </c>
      <c r="CU206" s="276" t="s">
        <v>601</v>
      </c>
      <c r="CV206" s="190">
        <v>7.9663000020485167E-2</v>
      </c>
      <c r="CW206" s="276" t="s">
        <v>601</v>
      </c>
      <c r="CX206" s="190">
        <v>7.4616513249458425E-3</v>
      </c>
      <c r="CY206" s="276" t="s">
        <v>601</v>
      </c>
      <c r="CZ206" s="190">
        <v>1</v>
      </c>
      <c r="DA206" s="276" t="s">
        <v>601</v>
      </c>
      <c r="DB206" s="190">
        <v>0.65301617009170343</v>
      </c>
      <c r="DC206" s="276" t="s">
        <v>601</v>
      </c>
      <c r="DD206" s="252"/>
    </row>
    <row r="207" spans="1:108" s="120" customFormat="1" ht="12.75" customHeight="1" x14ac:dyDescent="0.25">
      <c r="A207" s="124" t="s">
        <v>462</v>
      </c>
      <c r="B207" s="82">
        <v>5.1431791888340035</v>
      </c>
      <c r="C207" s="276" t="s">
        <v>601</v>
      </c>
      <c r="D207" s="82">
        <v>0.79542322151000044</v>
      </c>
      <c r="E207" s="276" t="s">
        <v>604</v>
      </c>
      <c r="F207" s="82">
        <v>30.075769654222409</v>
      </c>
      <c r="G207" s="276" t="s">
        <v>601</v>
      </c>
      <c r="H207" s="82" t="s">
        <v>602</v>
      </c>
      <c r="I207" s="276" t="s">
        <v>601</v>
      </c>
      <c r="J207" s="82">
        <v>12.591426765132685</v>
      </c>
      <c r="K207" s="276" t="s">
        <v>601</v>
      </c>
      <c r="L207" s="82">
        <v>2.5406531623190012</v>
      </c>
      <c r="M207" s="276" t="s">
        <v>601</v>
      </c>
      <c r="N207" s="82">
        <v>0.82506320355149987</v>
      </c>
      <c r="O207" s="276" t="s">
        <v>601</v>
      </c>
      <c r="P207" s="82">
        <v>0.87105160310060026</v>
      </c>
      <c r="Q207" s="276" t="s">
        <v>604</v>
      </c>
      <c r="R207" s="82">
        <v>1.3188081727026997</v>
      </c>
      <c r="S207" s="276" t="s">
        <v>601</v>
      </c>
      <c r="T207" s="82" t="s">
        <v>602</v>
      </c>
      <c r="U207" s="276" t="s">
        <v>601</v>
      </c>
      <c r="V207" s="82">
        <v>1.9909520526086992</v>
      </c>
      <c r="W207" s="276" t="s">
        <v>601</v>
      </c>
      <c r="X207" s="82">
        <v>14.508944924606286</v>
      </c>
      <c r="Y207" s="276" t="s">
        <v>601</v>
      </c>
      <c r="Z207" s="82">
        <v>1.0721897503094995</v>
      </c>
      <c r="AA207" s="276" t="s">
        <v>601</v>
      </c>
      <c r="AB207" s="82">
        <v>2.8176010317897027</v>
      </c>
      <c r="AC207" s="276" t="s">
        <v>601</v>
      </c>
      <c r="AD207" s="82">
        <v>10.761849885751301</v>
      </c>
      <c r="AE207" s="276" t="s">
        <v>601</v>
      </c>
      <c r="AF207" s="82">
        <v>85.627210000174443</v>
      </c>
      <c r="AG207" s="276" t="s">
        <v>601</v>
      </c>
      <c r="AH207" s="82">
        <v>53.290323368272297</v>
      </c>
      <c r="AI207" s="276" t="s">
        <v>601</v>
      </c>
      <c r="AJ207" s="251"/>
      <c r="AK207" s="124" t="s">
        <v>462</v>
      </c>
      <c r="AL207" s="190">
        <v>-0.83079565274618061</v>
      </c>
      <c r="AM207" s="268" t="s">
        <v>601</v>
      </c>
      <c r="AN207" s="190">
        <v>-0.89107567201049687</v>
      </c>
      <c r="AO207" s="268" t="s">
        <v>604</v>
      </c>
      <c r="AP207" s="190">
        <v>-0.72268699644067125</v>
      </c>
      <c r="AQ207" s="276" t="s">
        <v>601</v>
      </c>
      <c r="AR207" s="190" t="s">
        <v>603</v>
      </c>
      <c r="AS207" s="268" t="s">
        <v>601</v>
      </c>
      <c r="AT207" s="190">
        <v>-0.28975512998085218</v>
      </c>
      <c r="AU207" s="268" t="s">
        <v>601</v>
      </c>
      <c r="AV207" s="190">
        <v>-0.82679574140029444</v>
      </c>
      <c r="AW207" s="276" t="s">
        <v>601</v>
      </c>
      <c r="AX207" s="190">
        <v>-0.94106540373824787</v>
      </c>
      <c r="AY207" s="268" t="s">
        <v>601</v>
      </c>
      <c r="AZ207" s="190">
        <v>-0.81113686861723056</v>
      </c>
      <c r="BA207" s="268" t="s">
        <v>604</v>
      </c>
      <c r="BB207" s="190">
        <v>-0.96384034936147289</v>
      </c>
      <c r="BC207" s="276" t="s">
        <v>601</v>
      </c>
      <c r="BD207" s="190" t="s">
        <v>603</v>
      </c>
      <c r="BE207" s="268" t="s">
        <v>601</v>
      </c>
      <c r="BF207" s="190">
        <v>-0.39101905790319036</v>
      </c>
      <c r="BG207" s="268" t="s">
        <v>601</v>
      </c>
      <c r="BH207" s="190">
        <v>-0.69688693885590403</v>
      </c>
      <c r="BI207" s="276" t="s">
        <v>601</v>
      </c>
      <c r="BJ207" s="190">
        <v>-0.96023806793172406</v>
      </c>
      <c r="BK207" s="268" t="s">
        <v>601</v>
      </c>
      <c r="BL207" s="190">
        <v>-0.90673355933273037</v>
      </c>
      <c r="BM207" s="268" t="s">
        <v>601</v>
      </c>
      <c r="BN207" s="190">
        <v>-0.73523142437476841</v>
      </c>
      <c r="BO207" s="276" t="s">
        <v>601</v>
      </c>
      <c r="BP207" s="190">
        <v>-0.78547093595130502</v>
      </c>
      <c r="BQ207" s="268" t="s">
        <v>601</v>
      </c>
      <c r="BR207" s="190">
        <v>-0.76731281772851734</v>
      </c>
      <c r="BS207" s="276" t="s">
        <v>601</v>
      </c>
      <c r="BT207" s="136"/>
      <c r="BU207" s="124" t="s">
        <v>462</v>
      </c>
      <c r="BV207" s="190">
        <v>6.0064776007807866E-2</v>
      </c>
      <c r="BW207" s="276" t="s">
        <v>601</v>
      </c>
      <c r="BX207" s="190">
        <v>9.289374505001155E-3</v>
      </c>
      <c r="BY207" s="276" t="s">
        <v>604</v>
      </c>
      <c r="BZ207" s="190">
        <v>0.35124079897220917</v>
      </c>
      <c r="CA207" s="276" t="s">
        <v>601</v>
      </c>
      <c r="CB207" s="190" t="s">
        <v>603</v>
      </c>
      <c r="CC207" s="276" t="s">
        <v>601</v>
      </c>
      <c r="CD207" s="190">
        <v>0.14704936392423662</v>
      </c>
      <c r="CE207" s="276" t="s">
        <v>601</v>
      </c>
      <c r="CF207" s="190">
        <v>2.9671095932167185E-2</v>
      </c>
      <c r="CG207" s="276" t="s">
        <v>601</v>
      </c>
      <c r="CH207" s="190">
        <v>9.6355259449632785E-3</v>
      </c>
      <c r="CI207" s="276" t="s">
        <v>601</v>
      </c>
      <c r="CJ207" s="190">
        <v>1.0172602880542595E-2</v>
      </c>
      <c r="CK207" s="276" t="s">
        <v>604</v>
      </c>
      <c r="CL207" s="190">
        <v>1.5401741720885371E-2</v>
      </c>
      <c r="CM207" s="276" t="s">
        <v>601</v>
      </c>
      <c r="CN207" s="190" t="s">
        <v>603</v>
      </c>
      <c r="CO207" s="276" t="s">
        <v>601</v>
      </c>
      <c r="CP207" s="190">
        <v>2.3251394651357241E-2</v>
      </c>
      <c r="CQ207" s="276" t="s">
        <v>601</v>
      </c>
      <c r="CR207" s="190">
        <v>0.16944315860083176</v>
      </c>
      <c r="CS207" s="276" t="s">
        <v>601</v>
      </c>
      <c r="CT207" s="190">
        <v>1.2521600905918985E-2</v>
      </c>
      <c r="CU207" s="276" t="s">
        <v>601</v>
      </c>
      <c r="CV207" s="190">
        <v>3.2905440125679239E-2</v>
      </c>
      <c r="CW207" s="276" t="s">
        <v>601</v>
      </c>
      <c r="CX207" s="190">
        <v>0.12568259418623329</v>
      </c>
      <c r="CY207" s="276" t="s">
        <v>601</v>
      </c>
      <c r="CZ207" s="190">
        <v>1</v>
      </c>
      <c r="DA207" s="276" t="s">
        <v>601</v>
      </c>
      <c r="DB207" s="190">
        <v>0.62235267700727059</v>
      </c>
      <c r="DC207" s="276" t="s">
        <v>601</v>
      </c>
      <c r="DD207" s="252"/>
    </row>
    <row r="208" spans="1:108" s="116" customFormat="1" ht="12.75" customHeight="1" x14ac:dyDescent="0.25">
      <c r="A208" s="124" t="s">
        <v>463</v>
      </c>
      <c r="B208" s="82">
        <v>8.3951095689989916</v>
      </c>
      <c r="C208" s="276" t="s">
        <v>601</v>
      </c>
      <c r="D208" s="82">
        <v>1.9877370586381993</v>
      </c>
      <c r="E208" s="276" t="s">
        <v>601</v>
      </c>
      <c r="F208" s="82">
        <v>28.026821481820143</v>
      </c>
      <c r="G208" s="276" t="s">
        <v>601</v>
      </c>
      <c r="H208" s="82">
        <v>1.0338319344018998</v>
      </c>
      <c r="I208" s="276" t="s">
        <v>604</v>
      </c>
      <c r="J208" s="82">
        <v>7.0498858135828923</v>
      </c>
      <c r="K208" s="276" t="s">
        <v>601</v>
      </c>
      <c r="L208" s="82">
        <v>2.5607743544831028</v>
      </c>
      <c r="M208" s="276" t="s">
        <v>601</v>
      </c>
      <c r="N208" s="82">
        <v>1.3456062500112997</v>
      </c>
      <c r="O208" s="276" t="s">
        <v>601</v>
      </c>
      <c r="P208" s="82">
        <v>1.0027598044862003</v>
      </c>
      <c r="Q208" s="276" t="s">
        <v>601</v>
      </c>
      <c r="R208" s="82">
        <v>3.8336300908416026</v>
      </c>
      <c r="S208" s="276" t="s">
        <v>601</v>
      </c>
      <c r="T208" s="82" t="s">
        <v>602</v>
      </c>
      <c r="U208" s="276" t="s">
        <v>601</v>
      </c>
      <c r="V208" s="82">
        <v>1.8842174968784005</v>
      </c>
      <c r="W208" s="276" t="s">
        <v>601</v>
      </c>
      <c r="X208" s="82">
        <v>14.910710085926924</v>
      </c>
      <c r="Y208" s="276" t="s">
        <v>601</v>
      </c>
      <c r="Z208" s="82">
        <v>1.5349018524137006</v>
      </c>
      <c r="AA208" s="276" t="s">
        <v>601</v>
      </c>
      <c r="AB208" s="82">
        <v>5.0976003438696917</v>
      </c>
      <c r="AC208" s="276" t="s">
        <v>601</v>
      </c>
      <c r="AD208" s="82">
        <v>14.619994563220907</v>
      </c>
      <c r="AE208" s="276" t="s">
        <v>601</v>
      </c>
      <c r="AF208" s="82">
        <v>93.535320000154456</v>
      </c>
      <c r="AG208" s="276" t="s">
        <v>601</v>
      </c>
      <c r="AH208" s="82">
        <v>53.199564618376222</v>
      </c>
      <c r="AI208" s="276" t="s">
        <v>601</v>
      </c>
      <c r="AJ208" s="250"/>
      <c r="AK208" s="124" t="s">
        <v>463</v>
      </c>
      <c r="AL208" s="190" t="s">
        <v>603</v>
      </c>
      <c r="AM208" s="268" t="s">
        <v>601</v>
      </c>
      <c r="AN208" s="190" t="s">
        <v>603</v>
      </c>
      <c r="AO208" s="268" t="s">
        <v>601</v>
      </c>
      <c r="AP208" s="190" t="s">
        <v>603</v>
      </c>
      <c r="AQ208" s="276" t="s">
        <v>601</v>
      </c>
      <c r="AR208" s="190" t="s">
        <v>603</v>
      </c>
      <c r="AS208" s="268" t="s">
        <v>601</v>
      </c>
      <c r="AT208" s="190" t="s">
        <v>603</v>
      </c>
      <c r="AU208" s="268" t="s">
        <v>601</v>
      </c>
      <c r="AV208" s="190" t="s">
        <v>603</v>
      </c>
      <c r="AW208" s="276" t="s">
        <v>601</v>
      </c>
      <c r="AX208" s="190" t="s">
        <v>603</v>
      </c>
      <c r="AY208" s="268" t="s">
        <v>601</v>
      </c>
      <c r="AZ208" s="190" t="s">
        <v>603</v>
      </c>
      <c r="BA208" s="268" t="s">
        <v>601</v>
      </c>
      <c r="BB208" s="190" t="s">
        <v>603</v>
      </c>
      <c r="BC208" s="276" t="s">
        <v>601</v>
      </c>
      <c r="BD208" s="190" t="s">
        <v>603</v>
      </c>
      <c r="BE208" s="268" t="s">
        <v>601</v>
      </c>
      <c r="BF208" s="190" t="s">
        <v>603</v>
      </c>
      <c r="BG208" s="268" t="s">
        <v>601</v>
      </c>
      <c r="BH208" s="190" t="s">
        <v>603</v>
      </c>
      <c r="BI208" s="276" t="s">
        <v>601</v>
      </c>
      <c r="BJ208" s="190" t="s">
        <v>603</v>
      </c>
      <c r="BK208" s="268" t="s">
        <v>601</v>
      </c>
      <c r="BL208" s="190" t="s">
        <v>603</v>
      </c>
      <c r="BM208" s="268" t="s">
        <v>601</v>
      </c>
      <c r="BN208" s="190" t="s">
        <v>603</v>
      </c>
      <c r="BO208" s="276" t="s">
        <v>601</v>
      </c>
      <c r="BP208" s="190" t="s">
        <v>603</v>
      </c>
      <c r="BQ208" s="268" t="s">
        <v>601</v>
      </c>
      <c r="BR208" s="190" t="s">
        <v>603</v>
      </c>
      <c r="BS208" s="276" t="s">
        <v>601</v>
      </c>
      <c r="BU208" s="124" t="s">
        <v>463</v>
      </c>
      <c r="BV208" s="190">
        <v>8.9753363424481022E-2</v>
      </c>
      <c r="BW208" s="276" t="s">
        <v>601</v>
      </c>
      <c r="BX208" s="190">
        <v>2.1251192155379559E-2</v>
      </c>
      <c r="BY208" s="276" t="s">
        <v>601</v>
      </c>
      <c r="BZ208" s="190">
        <v>0.29963891160872558</v>
      </c>
      <c r="CA208" s="276" t="s">
        <v>601</v>
      </c>
      <c r="CB208" s="190">
        <v>1.1052850777654822E-2</v>
      </c>
      <c r="CC208" s="276" t="s">
        <v>604</v>
      </c>
      <c r="CD208" s="190">
        <v>7.5371376433749845E-2</v>
      </c>
      <c r="CE208" s="276" t="s">
        <v>601</v>
      </c>
      <c r="CF208" s="190">
        <v>2.7377619005086784E-2</v>
      </c>
      <c r="CG208" s="276" t="s">
        <v>601</v>
      </c>
      <c r="CH208" s="190">
        <v>1.4386076297264795E-2</v>
      </c>
      <c r="CI208" s="276" t="s">
        <v>601</v>
      </c>
      <c r="CJ208" s="190">
        <v>1.0720654021224756E-2</v>
      </c>
      <c r="CK208" s="276" t="s">
        <v>601</v>
      </c>
      <c r="CL208" s="190">
        <v>4.0985908754417821E-2</v>
      </c>
      <c r="CM208" s="276" t="s">
        <v>601</v>
      </c>
      <c r="CN208" s="190" t="s">
        <v>603</v>
      </c>
      <c r="CO208" s="276" t="s">
        <v>601</v>
      </c>
      <c r="CP208" s="190">
        <v>2.0144449143652782E-2</v>
      </c>
      <c r="CQ208" s="276" t="s">
        <v>601</v>
      </c>
      <c r="CR208" s="190">
        <v>0.15941261638814408</v>
      </c>
      <c r="CS208" s="276" t="s">
        <v>601</v>
      </c>
      <c r="CT208" s="190">
        <v>1.6409863700804852E-2</v>
      </c>
      <c r="CU208" s="276" t="s">
        <v>601</v>
      </c>
      <c r="CV208" s="190">
        <v>5.4499202481600256E-2</v>
      </c>
      <c r="CW208" s="276" t="s">
        <v>601</v>
      </c>
      <c r="CX208" s="190">
        <v>0.15630453355156923</v>
      </c>
      <c r="CY208" s="276" t="s">
        <v>601</v>
      </c>
      <c r="CZ208" s="190">
        <v>1</v>
      </c>
      <c r="DA208" s="276" t="s">
        <v>601</v>
      </c>
      <c r="DB208" s="190">
        <v>0.56876444767910528</v>
      </c>
      <c r="DC208" s="276" t="s">
        <v>601</v>
      </c>
    </row>
    <row r="209" spans="1:108" s="150" customFormat="1" ht="12.75" customHeight="1" x14ac:dyDescent="0.25">
      <c r="A209" s="124" t="s">
        <v>464</v>
      </c>
      <c r="B209" s="82">
        <v>14.3769395356095</v>
      </c>
      <c r="C209" s="276" t="s">
        <v>601</v>
      </c>
      <c r="D209" s="82">
        <v>3.5587013535234004</v>
      </c>
      <c r="E209" s="276" t="s">
        <v>601</v>
      </c>
      <c r="F209" s="82">
        <v>117.51250522221491</v>
      </c>
      <c r="G209" s="276" t="s">
        <v>601</v>
      </c>
      <c r="H209" s="82">
        <v>1.3974832077255981</v>
      </c>
      <c r="I209" s="276" t="s">
        <v>604</v>
      </c>
      <c r="J209" s="82">
        <v>17.058150798813564</v>
      </c>
      <c r="K209" s="276" t="s">
        <v>601</v>
      </c>
      <c r="L209" s="82">
        <v>7.2099954067356835</v>
      </c>
      <c r="M209" s="276" t="s">
        <v>601</v>
      </c>
      <c r="N209" s="82">
        <v>0.98696622178250204</v>
      </c>
      <c r="O209" s="276" t="s">
        <v>601</v>
      </c>
      <c r="P209" s="82">
        <v>1.8178091450914988</v>
      </c>
      <c r="Q209" s="276" t="s">
        <v>601</v>
      </c>
      <c r="R209" s="82">
        <v>5.1216730012635967</v>
      </c>
      <c r="S209" s="276" t="s">
        <v>601</v>
      </c>
      <c r="T209" s="82" t="s">
        <v>602</v>
      </c>
      <c r="U209" s="276" t="s">
        <v>601</v>
      </c>
      <c r="V209" s="82">
        <v>6.6495685140297969</v>
      </c>
      <c r="W209" s="276" t="s">
        <v>601</v>
      </c>
      <c r="X209" s="82">
        <v>39.702126499562219</v>
      </c>
      <c r="Y209" s="276" t="s">
        <v>601</v>
      </c>
      <c r="Z209" s="82">
        <v>2.7947981189127984</v>
      </c>
      <c r="AA209" s="276" t="s">
        <v>601</v>
      </c>
      <c r="AB209" s="82">
        <v>11.093175429673771</v>
      </c>
      <c r="AC209" s="276" t="s">
        <v>601</v>
      </c>
      <c r="AD209" s="82">
        <v>18.226766097375904</v>
      </c>
      <c r="AE209" s="276" t="s">
        <v>604</v>
      </c>
      <c r="AF209" s="82">
        <v>251.15475999992086</v>
      </c>
      <c r="AG209" s="276" t="s">
        <v>601</v>
      </c>
      <c r="AH209" s="82">
        <v>165.82493153994315</v>
      </c>
      <c r="AI209" s="276" t="s">
        <v>601</v>
      </c>
      <c r="AJ209" s="256"/>
      <c r="AK209" s="124" t="s">
        <v>464</v>
      </c>
      <c r="AL209" s="190" t="s">
        <v>603</v>
      </c>
      <c r="AM209" s="268" t="s">
        <v>601</v>
      </c>
      <c r="AN209" s="190" t="s">
        <v>603</v>
      </c>
      <c r="AO209" s="268" t="s">
        <v>601</v>
      </c>
      <c r="AP209" s="190" t="s">
        <v>603</v>
      </c>
      <c r="AQ209" s="276" t="s">
        <v>601</v>
      </c>
      <c r="AR209" s="190" t="s">
        <v>603</v>
      </c>
      <c r="AS209" s="268" t="s">
        <v>601</v>
      </c>
      <c r="AT209" s="190" t="s">
        <v>603</v>
      </c>
      <c r="AU209" s="268" t="s">
        <v>601</v>
      </c>
      <c r="AV209" s="190" t="s">
        <v>603</v>
      </c>
      <c r="AW209" s="276" t="s">
        <v>601</v>
      </c>
      <c r="AX209" s="190" t="s">
        <v>603</v>
      </c>
      <c r="AY209" s="268" t="s">
        <v>601</v>
      </c>
      <c r="AZ209" s="190" t="s">
        <v>603</v>
      </c>
      <c r="BA209" s="268" t="s">
        <v>601</v>
      </c>
      <c r="BB209" s="190" t="s">
        <v>603</v>
      </c>
      <c r="BC209" s="276" t="s">
        <v>601</v>
      </c>
      <c r="BD209" s="190" t="s">
        <v>603</v>
      </c>
      <c r="BE209" s="268" t="s">
        <v>601</v>
      </c>
      <c r="BF209" s="190" t="s">
        <v>603</v>
      </c>
      <c r="BG209" s="268" t="s">
        <v>601</v>
      </c>
      <c r="BH209" s="190" t="s">
        <v>603</v>
      </c>
      <c r="BI209" s="276" t="s">
        <v>601</v>
      </c>
      <c r="BJ209" s="190" t="s">
        <v>603</v>
      </c>
      <c r="BK209" s="268" t="s">
        <v>601</v>
      </c>
      <c r="BL209" s="190" t="s">
        <v>603</v>
      </c>
      <c r="BM209" s="268" t="s">
        <v>601</v>
      </c>
      <c r="BN209" s="190" t="s">
        <v>603</v>
      </c>
      <c r="BO209" s="276" t="s">
        <v>601</v>
      </c>
      <c r="BP209" s="190" t="s">
        <v>603</v>
      </c>
      <c r="BQ209" s="268" t="s">
        <v>601</v>
      </c>
      <c r="BR209" s="190" t="s">
        <v>603</v>
      </c>
      <c r="BS209" s="276" t="s">
        <v>601</v>
      </c>
      <c r="BU209" s="124" t="s">
        <v>464</v>
      </c>
      <c r="BV209" s="190">
        <v>5.7243348824501793E-2</v>
      </c>
      <c r="BW209" s="276" t="s">
        <v>601</v>
      </c>
      <c r="BX209" s="190">
        <v>1.4169356589238133E-2</v>
      </c>
      <c r="BY209" s="276" t="s">
        <v>601</v>
      </c>
      <c r="BZ209" s="190">
        <v>0.46788882369679929</v>
      </c>
      <c r="CA209" s="276" t="s">
        <v>601</v>
      </c>
      <c r="CB209" s="190">
        <v>5.5642314233902571E-3</v>
      </c>
      <c r="CC209" s="276" t="s">
        <v>604</v>
      </c>
      <c r="CD209" s="190">
        <v>6.7918883157217239E-2</v>
      </c>
      <c r="CE209" s="276" t="s">
        <v>601</v>
      </c>
      <c r="CF209" s="190">
        <v>2.870738108542301E-2</v>
      </c>
      <c r="CG209" s="276" t="s">
        <v>601</v>
      </c>
      <c r="CH209" s="190">
        <v>3.9297133838228394E-3</v>
      </c>
      <c r="CI209" s="276" t="s">
        <v>601</v>
      </c>
      <c r="CJ209" s="190">
        <v>7.2378048701608189E-3</v>
      </c>
      <c r="CK209" s="276" t="s">
        <v>601</v>
      </c>
      <c r="CL209" s="190">
        <v>2.0392498239990398E-2</v>
      </c>
      <c r="CM209" s="276" t="s">
        <v>601</v>
      </c>
      <c r="CN209" s="190" t="s">
        <v>603</v>
      </c>
      <c r="CO209" s="276" t="s">
        <v>601</v>
      </c>
      <c r="CP209" s="190">
        <v>2.6475980443420193E-2</v>
      </c>
      <c r="CQ209" s="276" t="s">
        <v>601</v>
      </c>
      <c r="CR209" s="190">
        <v>0.15807833584191169</v>
      </c>
      <c r="CS209" s="276" t="s">
        <v>601</v>
      </c>
      <c r="CT209" s="190">
        <v>1.1127792755803948E-2</v>
      </c>
      <c r="CU209" s="276" t="s">
        <v>601</v>
      </c>
      <c r="CV209" s="190">
        <v>4.4168684796884863E-2</v>
      </c>
      <c r="CW209" s="276" t="s">
        <v>601</v>
      </c>
      <c r="CX209" s="190">
        <v>7.2571852101794315E-2</v>
      </c>
      <c r="CY209" s="276" t="s">
        <v>604</v>
      </c>
      <c r="CZ209" s="190">
        <v>1</v>
      </c>
      <c r="DA209" s="276" t="s">
        <v>601</v>
      </c>
      <c r="DB209" s="190">
        <v>0.66025000497699271</v>
      </c>
      <c r="DC209" s="276" t="s">
        <v>601</v>
      </c>
    </row>
    <row r="210" spans="1:108" s="120" customFormat="1" ht="12.75" customHeight="1" x14ac:dyDescent="0.25">
      <c r="A210" s="124" t="s">
        <v>465</v>
      </c>
      <c r="B210" s="82">
        <v>32.022527329406238</v>
      </c>
      <c r="C210" s="276" t="s">
        <v>601</v>
      </c>
      <c r="D210" s="82">
        <v>11.686761657378991</v>
      </c>
      <c r="E210" s="276" t="s">
        <v>601</v>
      </c>
      <c r="F210" s="82">
        <v>170.18660534428136</v>
      </c>
      <c r="G210" s="276" t="s">
        <v>601</v>
      </c>
      <c r="H210" s="82">
        <v>1.9945321678863002</v>
      </c>
      <c r="I210" s="276" t="s">
        <v>604</v>
      </c>
      <c r="J210" s="82">
        <v>37.997924312029511</v>
      </c>
      <c r="K210" s="276" t="s">
        <v>601</v>
      </c>
      <c r="L210" s="82">
        <v>11.823887136618277</v>
      </c>
      <c r="M210" s="276" t="s">
        <v>601</v>
      </c>
      <c r="N210" s="82">
        <v>9.8319297722585759</v>
      </c>
      <c r="O210" s="276" t="s">
        <v>601</v>
      </c>
      <c r="P210" s="82">
        <v>6.1949357463151049</v>
      </c>
      <c r="Q210" s="276" t="s">
        <v>601</v>
      </c>
      <c r="R210" s="82">
        <v>13.281512402392488</v>
      </c>
      <c r="S210" s="276" t="s">
        <v>601</v>
      </c>
      <c r="T210" s="82">
        <v>2.1782522294225992</v>
      </c>
      <c r="U210" s="276" t="s">
        <v>604</v>
      </c>
      <c r="V210" s="82">
        <v>7.0465567224036096</v>
      </c>
      <c r="W210" s="276" t="s">
        <v>601</v>
      </c>
      <c r="X210" s="82">
        <v>51.181255684645478</v>
      </c>
      <c r="Y210" s="276" t="s">
        <v>601</v>
      </c>
      <c r="Z210" s="82">
        <v>8.7012003719348137</v>
      </c>
      <c r="AA210" s="276" t="s">
        <v>601</v>
      </c>
      <c r="AB210" s="82">
        <v>15.97995990101278</v>
      </c>
      <c r="AC210" s="276" t="s">
        <v>601</v>
      </c>
      <c r="AD210" s="82">
        <v>24.227999222077447</v>
      </c>
      <c r="AE210" s="276" t="s">
        <v>601</v>
      </c>
      <c r="AF210" s="82">
        <v>404.33584000005158</v>
      </c>
      <c r="AG210" s="276" t="s">
        <v>601</v>
      </c>
      <c r="AH210" s="82">
        <v>286.83114795436541</v>
      </c>
      <c r="AI210" s="276" t="s">
        <v>601</v>
      </c>
      <c r="AJ210" s="251"/>
      <c r="AK210" s="124" t="s">
        <v>465</v>
      </c>
      <c r="AL210" s="190">
        <v>4.2872995007410504</v>
      </c>
      <c r="AM210" s="268" t="s">
        <v>601</v>
      </c>
      <c r="AN210" s="190">
        <v>2.2738996829369125</v>
      </c>
      <c r="AO210" s="268" t="s">
        <v>601</v>
      </c>
      <c r="AP210" s="190">
        <v>3.7605868884525373</v>
      </c>
      <c r="AQ210" s="276" t="s">
        <v>601</v>
      </c>
      <c r="AR210" s="190" t="s">
        <v>603</v>
      </c>
      <c r="AS210" s="268" t="s">
        <v>601</v>
      </c>
      <c r="AT210" s="190">
        <v>8.2888567143759033</v>
      </c>
      <c r="AU210" s="268" t="s">
        <v>601</v>
      </c>
      <c r="AV210" s="190">
        <v>1.8180018315746045</v>
      </c>
      <c r="AW210" s="276" t="s">
        <v>601</v>
      </c>
      <c r="AX210" s="190" t="s">
        <v>603</v>
      </c>
      <c r="AY210" s="268" t="s">
        <v>601</v>
      </c>
      <c r="AZ210" s="373" t="s">
        <v>603</v>
      </c>
      <c r="BA210" s="268" t="s">
        <v>601</v>
      </c>
      <c r="BB210" s="190" t="s">
        <v>603</v>
      </c>
      <c r="BC210" s="276" t="s">
        <v>601</v>
      </c>
      <c r="BD210" s="190" t="s">
        <v>603</v>
      </c>
      <c r="BE210" s="268" t="s">
        <v>601</v>
      </c>
      <c r="BF210" s="190">
        <v>9.1060166361706116</v>
      </c>
      <c r="BG210" s="268" t="s">
        <v>601</v>
      </c>
      <c r="BH210" s="190">
        <v>4.2314111801055958</v>
      </c>
      <c r="BI210" s="276" t="s">
        <v>601</v>
      </c>
      <c r="BJ210" s="190" t="s">
        <v>603</v>
      </c>
      <c r="BK210" s="268" t="s">
        <v>601</v>
      </c>
      <c r="BL210" s="190" t="s">
        <v>603</v>
      </c>
      <c r="BM210" s="268" t="s">
        <v>601</v>
      </c>
      <c r="BN210" s="190" t="s">
        <v>603</v>
      </c>
      <c r="BO210" s="276" t="s">
        <v>601</v>
      </c>
      <c r="BP210" s="190">
        <v>4.2661781263734246</v>
      </c>
      <c r="BQ210" s="268" t="s">
        <v>601</v>
      </c>
      <c r="BR210" s="190">
        <v>4.033095942927174</v>
      </c>
      <c r="BS210" s="276" t="s">
        <v>601</v>
      </c>
      <c r="BT210" s="136"/>
      <c r="BU210" s="124" t="s">
        <v>465</v>
      </c>
      <c r="BV210" s="190">
        <v>7.9197845358952482E-2</v>
      </c>
      <c r="BW210" s="276" t="s">
        <v>601</v>
      </c>
      <c r="BX210" s="190">
        <v>2.8903600673582386E-2</v>
      </c>
      <c r="BY210" s="276" t="s">
        <v>601</v>
      </c>
      <c r="BZ210" s="190">
        <v>0.42090408147904884</v>
      </c>
      <c r="CA210" s="276" t="s">
        <v>601</v>
      </c>
      <c r="CB210" s="190">
        <v>4.9328601884167525E-3</v>
      </c>
      <c r="CC210" s="276" t="s">
        <v>604</v>
      </c>
      <c r="CD210" s="190">
        <v>9.3976146937715596E-2</v>
      </c>
      <c r="CE210" s="276" t="s">
        <v>601</v>
      </c>
      <c r="CF210" s="190">
        <v>2.9242738255942802E-2</v>
      </c>
      <c r="CG210" s="276" t="s">
        <v>601</v>
      </c>
      <c r="CH210" s="190">
        <v>2.4316246049960157E-2</v>
      </c>
      <c r="CI210" s="276" t="s">
        <v>601</v>
      </c>
      <c r="CJ210" s="190">
        <v>1.5321263003334839E-2</v>
      </c>
      <c r="CK210" s="276" t="s">
        <v>601</v>
      </c>
      <c r="CL210" s="190">
        <v>3.28477248081466E-2</v>
      </c>
      <c r="CM210" s="276" t="s">
        <v>601</v>
      </c>
      <c r="CN210" s="190">
        <v>5.3872350999662096E-3</v>
      </c>
      <c r="CO210" s="276" t="s">
        <v>604</v>
      </c>
      <c r="CP210" s="190">
        <v>1.7427484841320798E-2</v>
      </c>
      <c r="CQ210" s="276" t="s">
        <v>601</v>
      </c>
      <c r="CR210" s="190">
        <v>0.12658105124848432</v>
      </c>
      <c r="CS210" s="276" t="s">
        <v>601</v>
      </c>
      <c r="CT210" s="190">
        <v>2.1519735603783487E-2</v>
      </c>
      <c r="CU210" s="276" t="s">
        <v>601</v>
      </c>
      <c r="CV210" s="190">
        <v>3.9521502474306365E-2</v>
      </c>
      <c r="CW210" s="276" t="s">
        <v>601</v>
      </c>
      <c r="CX210" s="190">
        <v>5.9920483977068062E-2</v>
      </c>
      <c r="CY210" s="276" t="s">
        <v>601</v>
      </c>
      <c r="CZ210" s="190">
        <v>1</v>
      </c>
      <c r="DA210" s="276" t="s">
        <v>601</v>
      </c>
      <c r="DB210" s="190">
        <v>0.70938838356334877</v>
      </c>
      <c r="DC210" s="276" t="s">
        <v>601</v>
      </c>
      <c r="DD210" s="252"/>
    </row>
    <row r="211" spans="1:108" s="120" customFormat="1" ht="12.75" customHeight="1" x14ac:dyDescent="0.25">
      <c r="A211" s="124" t="s">
        <v>466</v>
      </c>
      <c r="B211" s="82">
        <v>70.868561943837904</v>
      </c>
      <c r="C211" s="276" t="s">
        <v>601</v>
      </c>
      <c r="D211" s="82">
        <v>40.002169879242686</v>
      </c>
      <c r="E211" s="276" t="s">
        <v>601</v>
      </c>
      <c r="F211" s="82">
        <v>269.58444050211551</v>
      </c>
      <c r="G211" s="276" t="s">
        <v>601</v>
      </c>
      <c r="H211" s="82">
        <v>8.4985338957683059</v>
      </c>
      <c r="I211" s="276" t="s">
        <v>601</v>
      </c>
      <c r="J211" s="82">
        <v>48.571852854738246</v>
      </c>
      <c r="K211" s="276" t="s">
        <v>601</v>
      </c>
      <c r="L211" s="82">
        <v>76.190645988591797</v>
      </c>
      <c r="M211" s="276" t="s">
        <v>601</v>
      </c>
      <c r="N211" s="82">
        <v>39.129625714728611</v>
      </c>
      <c r="O211" s="276" t="s">
        <v>601</v>
      </c>
      <c r="P211" s="82">
        <v>7.1732764253831913</v>
      </c>
      <c r="Q211" s="276" t="s">
        <v>601</v>
      </c>
      <c r="R211" s="82">
        <v>23.36256182116837</v>
      </c>
      <c r="S211" s="276" t="s">
        <v>601</v>
      </c>
      <c r="T211" s="82">
        <v>7.6133988422603975</v>
      </c>
      <c r="U211" s="276" t="s">
        <v>601</v>
      </c>
      <c r="V211" s="82">
        <v>14.142623462483295</v>
      </c>
      <c r="W211" s="276" t="s">
        <v>601</v>
      </c>
      <c r="X211" s="82">
        <v>117.11112760257485</v>
      </c>
      <c r="Y211" s="276" t="s">
        <v>601</v>
      </c>
      <c r="Z211" s="82">
        <v>27.420710146048389</v>
      </c>
      <c r="AA211" s="276" t="s">
        <v>601</v>
      </c>
      <c r="AB211" s="82">
        <v>24.133901631477876</v>
      </c>
      <c r="AC211" s="276" t="s">
        <v>601</v>
      </c>
      <c r="AD211" s="82">
        <v>41.850099289450078</v>
      </c>
      <c r="AE211" s="276" t="s">
        <v>601</v>
      </c>
      <c r="AF211" s="82">
        <v>815.6535299998709</v>
      </c>
      <c r="AG211" s="276" t="s">
        <v>601</v>
      </c>
      <c r="AH211" s="82">
        <v>567.70985870442314</v>
      </c>
      <c r="AI211" s="276" t="s">
        <v>601</v>
      </c>
      <c r="AJ211" s="251"/>
      <c r="AK211" s="124" t="s">
        <v>466</v>
      </c>
      <c r="AL211" s="190">
        <v>0.89796796422291236</v>
      </c>
      <c r="AM211" s="268" t="s">
        <v>601</v>
      </c>
      <c r="AN211" s="190">
        <v>0.97723702200654472</v>
      </c>
      <c r="AO211" s="268" t="s">
        <v>601</v>
      </c>
      <c r="AP211" s="190">
        <v>0.49331360751930675</v>
      </c>
      <c r="AQ211" s="276" t="s">
        <v>601</v>
      </c>
      <c r="AR211" s="190">
        <v>2.350437701730375</v>
      </c>
      <c r="AS211" s="268" t="s">
        <v>601</v>
      </c>
      <c r="AT211" s="190">
        <v>2.3457792609942163</v>
      </c>
      <c r="AU211" s="268" t="s">
        <v>601</v>
      </c>
      <c r="AV211" s="190">
        <v>0.80664011582101813</v>
      </c>
      <c r="AW211" s="276" t="s">
        <v>601</v>
      </c>
      <c r="AX211" s="190">
        <v>9.4497090804822879</v>
      </c>
      <c r="AY211" s="268" t="s">
        <v>601</v>
      </c>
      <c r="AZ211" s="190">
        <v>3.0243998457521606</v>
      </c>
      <c r="BA211" s="268" t="s">
        <v>601</v>
      </c>
      <c r="BB211" s="190">
        <v>-0.17899865716326868</v>
      </c>
      <c r="BC211" s="276" t="s">
        <v>601</v>
      </c>
      <c r="BD211" s="190" t="s">
        <v>603</v>
      </c>
      <c r="BE211" s="268" t="s">
        <v>601</v>
      </c>
      <c r="BF211" s="190">
        <v>0.91848822646974626</v>
      </c>
      <c r="BG211" s="268" t="s">
        <v>601</v>
      </c>
      <c r="BH211" s="190">
        <v>1.2745022967927055</v>
      </c>
      <c r="BI211" s="276" t="s">
        <v>601</v>
      </c>
      <c r="BJ211" s="190">
        <v>4.6892824167068099</v>
      </c>
      <c r="BK211" s="268" t="s">
        <v>601</v>
      </c>
      <c r="BL211" s="190">
        <v>0.85080819225301507</v>
      </c>
      <c r="BM211" s="268" t="s">
        <v>601</v>
      </c>
      <c r="BN211" s="190">
        <v>0.47249363834213232</v>
      </c>
      <c r="BO211" s="276" t="s">
        <v>601</v>
      </c>
      <c r="BP211" s="190">
        <v>0.86673736275864566</v>
      </c>
      <c r="BQ211" s="268" t="s">
        <v>601</v>
      </c>
      <c r="BR211" s="190">
        <v>0.73617489248894619</v>
      </c>
      <c r="BS211" s="276" t="s">
        <v>601</v>
      </c>
      <c r="BT211" s="136"/>
      <c r="BU211" s="124" t="s">
        <v>466</v>
      </c>
      <c r="BV211" s="190">
        <v>8.6885619122924806E-2</v>
      </c>
      <c r="BW211" s="276" t="s">
        <v>601</v>
      </c>
      <c r="BX211" s="190">
        <v>4.904309048873854E-2</v>
      </c>
      <c r="BY211" s="276" t="s">
        <v>601</v>
      </c>
      <c r="BZ211" s="190">
        <v>0.33051342339210887</v>
      </c>
      <c r="CA211" s="276" t="s">
        <v>601</v>
      </c>
      <c r="CB211" s="190">
        <v>1.0419293956552424E-2</v>
      </c>
      <c r="CC211" s="276" t="s">
        <v>601</v>
      </c>
      <c r="CD211" s="190">
        <v>5.9549613982233282E-2</v>
      </c>
      <c r="CE211" s="276" t="s">
        <v>601</v>
      </c>
      <c r="CF211" s="190">
        <v>9.3410551399935524E-2</v>
      </c>
      <c r="CG211" s="276" t="s">
        <v>601</v>
      </c>
      <c r="CH211" s="190">
        <v>4.7973341958974673E-2</v>
      </c>
      <c r="CI211" s="276" t="s">
        <v>601</v>
      </c>
      <c r="CJ211" s="190">
        <v>8.7945140449331802E-3</v>
      </c>
      <c r="CK211" s="276" t="s">
        <v>601</v>
      </c>
      <c r="CL211" s="190">
        <v>2.8642752053279371E-2</v>
      </c>
      <c r="CM211" s="276" t="s">
        <v>601</v>
      </c>
      <c r="CN211" s="190">
        <v>9.3341088614691623E-3</v>
      </c>
      <c r="CO211" s="276" t="s">
        <v>601</v>
      </c>
      <c r="CP211" s="190">
        <v>1.7339008466604116E-2</v>
      </c>
      <c r="CQ211" s="276" t="s">
        <v>601</v>
      </c>
      <c r="CR211" s="190">
        <v>0.14357950195175812</v>
      </c>
      <c r="CS211" s="276" t="s">
        <v>601</v>
      </c>
      <c r="CT211" s="190">
        <v>3.3618085544303018E-2</v>
      </c>
      <c r="CU211" s="276" t="s">
        <v>601</v>
      </c>
      <c r="CV211" s="190">
        <v>2.9588422956352185E-2</v>
      </c>
      <c r="CW211" s="276" t="s">
        <v>601</v>
      </c>
      <c r="CX211" s="190">
        <v>5.130867181983103E-2</v>
      </c>
      <c r="CY211" s="276" t="s">
        <v>601</v>
      </c>
      <c r="CZ211" s="190">
        <v>1</v>
      </c>
      <c r="DA211" s="276" t="s">
        <v>601</v>
      </c>
      <c r="DB211" s="190">
        <v>0.69601839239819507</v>
      </c>
      <c r="DC211" s="276" t="s">
        <v>601</v>
      </c>
      <c r="DD211" s="252"/>
    </row>
    <row r="212" spans="1:108" s="120" customFormat="1" ht="12.75" customHeight="1" x14ac:dyDescent="0.25">
      <c r="A212" s="124" t="s">
        <v>467</v>
      </c>
      <c r="B212" s="82">
        <v>80.118132957999649</v>
      </c>
      <c r="C212" s="276" t="s">
        <v>601</v>
      </c>
      <c r="D212" s="82">
        <v>32.601192691979669</v>
      </c>
      <c r="E212" s="276" t="s">
        <v>601</v>
      </c>
      <c r="F212" s="82">
        <v>412.2941453425762</v>
      </c>
      <c r="G212" s="276" t="s">
        <v>601</v>
      </c>
      <c r="H212" s="82">
        <v>22.19056097754051</v>
      </c>
      <c r="I212" s="276" t="s">
        <v>601</v>
      </c>
      <c r="J212" s="82">
        <v>86.852986133695964</v>
      </c>
      <c r="K212" s="276" t="s">
        <v>601</v>
      </c>
      <c r="L212" s="82">
        <v>107.81076163412554</v>
      </c>
      <c r="M212" s="276" t="s">
        <v>601</v>
      </c>
      <c r="N212" s="82">
        <v>21.976866423291586</v>
      </c>
      <c r="O212" s="276" t="s">
        <v>601</v>
      </c>
      <c r="P212" s="82">
        <v>20.72509715538266</v>
      </c>
      <c r="Q212" s="276" t="s">
        <v>601</v>
      </c>
      <c r="R212" s="82">
        <v>46.037526644387206</v>
      </c>
      <c r="S212" s="276" t="s">
        <v>601</v>
      </c>
      <c r="T212" s="82">
        <v>5.3735077962606939</v>
      </c>
      <c r="U212" s="276" t="s">
        <v>601</v>
      </c>
      <c r="V212" s="82">
        <v>23.645599581545845</v>
      </c>
      <c r="W212" s="276" t="s">
        <v>601</v>
      </c>
      <c r="X212" s="82">
        <v>123.04781561454564</v>
      </c>
      <c r="Y212" s="276" t="s">
        <v>601</v>
      </c>
      <c r="Z212" s="82">
        <v>31.995654893859985</v>
      </c>
      <c r="AA212" s="276" t="s">
        <v>601</v>
      </c>
      <c r="AB212" s="82">
        <v>25.547807374313859</v>
      </c>
      <c r="AC212" s="276" t="s">
        <v>601</v>
      </c>
      <c r="AD212" s="82">
        <v>36.538754933679606</v>
      </c>
      <c r="AE212" s="276" t="s">
        <v>601</v>
      </c>
      <c r="AF212" s="82">
        <v>1076.7564101551927</v>
      </c>
      <c r="AG212" s="276" t="s">
        <v>601</v>
      </c>
      <c r="AH212" s="82">
        <v>787.69161182805567</v>
      </c>
      <c r="AI212" s="276" t="s">
        <v>601</v>
      </c>
      <c r="AJ212" s="251"/>
      <c r="AK212" s="124" t="s">
        <v>467</v>
      </c>
      <c r="AL212" s="190">
        <v>3.5885319110868492</v>
      </c>
      <c r="AM212" s="268" t="s">
        <v>601</v>
      </c>
      <c r="AN212" s="190">
        <v>2.603062785012749</v>
      </c>
      <c r="AO212" s="268" t="s">
        <v>601</v>
      </c>
      <c r="AP212" s="190">
        <v>0.63326140432250577</v>
      </c>
      <c r="AQ212" s="276" t="s">
        <v>601</v>
      </c>
      <c r="AR212" s="373">
        <v>13.286672736641792</v>
      </c>
      <c r="AS212" s="268" t="s">
        <v>601</v>
      </c>
      <c r="AT212" s="190">
        <v>5.6672323687053696</v>
      </c>
      <c r="AU212" s="268" t="s">
        <v>601</v>
      </c>
      <c r="AV212" s="190">
        <v>5.3704069493256634</v>
      </c>
      <c r="AW212" s="276" t="s">
        <v>601</v>
      </c>
      <c r="AX212" s="190">
        <v>6.0917730755036139</v>
      </c>
      <c r="AY212" s="268" t="s">
        <v>601</v>
      </c>
      <c r="AZ212" s="190">
        <v>6.8429830528834676</v>
      </c>
      <c r="BA212" s="268" t="s">
        <v>601</v>
      </c>
      <c r="BB212" s="190">
        <v>1.9274350406281382</v>
      </c>
      <c r="BC212" s="276" t="s">
        <v>601</v>
      </c>
      <c r="BD212" s="190">
        <v>1.4701935822449612</v>
      </c>
      <c r="BE212" s="268" t="s">
        <v>601</v>
      </c>
      <c r="BF212" s="190">
        <v>7.6462962964601555</v>
      </c>
      <c r="BG212" s="268" t="s">
        <v>601</v>
      </c>
      <c r="BH212" s="190">
        <v>0.83505665485949399</v>
      </c>
      <c r="BI212" s="276" t="s">
        <v>601</v>
      </c>
      <c r="BJ212" s="190">
        <v>3.5237508087121849</v>
      </c>
      <c r="BK212" s="268" t="s">
        <v>601</v>
      </c>
      <c r="BL212" s="190">
        <v>1.469846545805984</v>
      </c>
      <c r="BM212" s="268" t="s">
        <v>601</v>
      </c>
      <c r="BN212" s="190">
        <v>-1.385480485427415E-2</v>
      </c>
      <c r="BO212" s="276" t="s">
        <v>601</v>
      </c>
      <c r="BP212" s="190">
        <v>1.3492059003865058</v>
      </c>
      <c r="BQ212" s="268" t="s">
        <v>601</v>
      </c>
      <c r="BR212" s="190">
        <v>1.4035470092629856</v>
      </c>
      <c r="BS212" s="276" t="s">
        <v>601</v>
      </c>
      <c r="BT212" s="136"/>
      <c r="BU212" s="124" t="s">
        <v>467</v>
      </c>
      <c r="BV212" s="190">
        <v>7.4406924539647951E-2</v>
      </c>
      <c r="BW212" s="276" t="s">
        <v>601</v>
      </c>
      <c r="BX212" s="190">
        <v>3.027722183449167E-2</v>
      </c>
      <c r="BY212" s="276" t="s">
        <v>601</v>
      </c>
      <c r="BZ212" s="190">
        <v>0.38290382249329014</v>
      </c>
      <c r="CA212" s="276" t="s">
        <v>601</v>
      </c>
      <c r="CB212" s="190">
        <v>2.0608710352922058E-2</v>
      </c>
      <c r="CC212" s="276" t="s">
        <v>601</v>
      </c>
      <c r="CD212" s="190">
        <v>8.066168477341859E-2</v>
      </c>
      <c r="CE212" s="276" t="s">
        <v>601</v>
      </c>
      <c r="CF212" s="190">
        <v>0.10012548856671008</v>
      </c>
      <c r="CG212" s="276" t="s">
        <v>601</v>
      </c>
      <c r="CH212" s="190">
        <v>2.0410248981126627E-2</v>
      </c>
      <c r="CI212" s="276" t="s">
        <v>601</v>
      </c>
      <c r="CJ212" s="190">
        <v>1.9247711887218348E-2</v>
      </c>
      <c r="CK212" s="276" t="s">
        <v>601</v>
      </c>
      <c r="CL212" s="190">
        <v>4.2755748849223778E-2</v>
      </c>
      <c r="CM212" s="276" t="s">
        <v>601</v>
      </c>
      <c r="CN212" s="190">
        <v>4.9904581440905569E-3</v>
      </c>
      <c r="CO212" s="276" t="s">
        <v>601</v>
      </c>
      <c r="CP212" s="190">
        <v>2.1960026760498047E-2</v>
      </c>
      <c r="CQ212" s="276" t="s">
        <v>601</v>
      </c>
      <c r="CR212" s="190">
        <v>0.11427637156746602</v>
      </c>
      <c r="CS212" s="276" t="s">
        <v>601</v>
      </c>
      <c r="CT212" s="190">
        <v>2.9714849702402475E-2</v>
      </c>
      <c r="CU212" s="276" t="s">
        <v>601</v>
      </c>
      <c r="CV212" s="190">
        <v>2.3726635972040933E-2</v>
      </c>
      <c r="CW212" s="276" t="s">
        <v>601</v>
      </c>
      <c r="CX212" s="190">
        <v>3.3934095575445224E-2</v>
      </c>
      <c r="CY212" s="276" t="s">
        <v>601</v>
      </c>
      <c r="CZ212" s="190">
        <v>1</v>
      </c>
      <c r="DA212" s="276" t="s">
        <v>601</v>
      </c>
      <c r="DB212" s="190">
        <v>0.73154114003790871</v>
      </c>
      <c r="DC212" s="276" t="s">
        <v>601</v>
      </c>
      <c r="DD212" s="252"/>
    </row>
    <row r="213" spans="1:108" s="120" customFormat="1" ht="12.75" customHeight="1" x14ac:dyDescent="0.25">
      <c r="A213" s="124" t="s">
        <v>468</v>
      </c>
      <c r="B213" s="82">
        <v>98.859801202597751</v>
      </c>
      <c r="C213" s="276" t="s">
        <v>601</v>
      </c>
      <c r="D213" s="82">
        <v>20.952044495742861</v>
      </c>
      <c r="E213" s="276" t="s">
        <v>601</v>
      </c>
      <c r="F213" s="82">
        <v>217.95978384793719</v>
      </c>
      <c r="G213" s="276" t="s">
        <v>601</v>
      </c>
      <c r="H213" s="82">
        <v>22.170448051102856</v>
      </c>
      <c r="I213" s="276" t="s">
        <v>601</v>
      </c>
      <c r="J213" s="82">
        <v>54.330570686542529</v>
      </c>
      <c r="K213" s="276" t="s">
        <v>601</v>
      </c>
      <c r="L213" s="82">
        <v>60.565806663209493</v>
      </c>
      <c r="M213" s="276" t="s">
        <v>601</v>
      </c>
      <c r="N213" s="82">
        <v>39.878145236009118</v>
      </c>
      <c r="O213" s="276" t="s">
        <v>601</v>
      </c>
      <c r="P213" s="82">
        <v>10.941955691042605</v>
      </c>
      <c r="Q213" s="276" t="s">
        <v>601</v>
      </c>
      <c r="R213" s="82">
        <v>58.358676054958771</v>
      </c>
      <c r="S213" s="276" t="s">
        <v>601</v>
      </c>
      <c r="T213" s="82">
        <v>9.3369833181980972</v>
      </c>
      <c r="U213" s="276" t="s">
        <v>601</v>
      </c>
      <c r="V213" s="82">
        <v>36.03388979786066</v>
      </c>
      <c r="W213" s="276" t="s">
        <v>601</v>
      </c>
      <c r="X213" s="82">
        <v>115.53062809214055</v>
      </c>
      <c r="Y213" s="276" t="s">
        <v>601</v>
      </c>
      <c r="Z213" s="82">
        <v>53.335452050015981</v>
      </c>
      <c r="AA213" s="276" t="s">
        <v>601</v>
      </c>
      <c r="AB213" s="82">
        <v>31.325133759014783</v>
      </c>
      <c r="AC213" s="276" t="s">
        <v>601</v>
      </c>
      <c r="AD213" s="82">
        <v>48.245421053649437</v>
      </c>
      <c r="AE213" s="276" t="s">
        <v>601</v>
      </c>
      <c r="AF213" s="82">
        <v>877.82474000000047</v>
      </c>
      <c r="AG213" s="276" t="s">
        <v>601</v>
      </c>
      <c r="AH213" s="82">
        <v>550.90482818699763</v>
      </c>
      <c r="AI213" s="276" t="s">
        <v>601</v>
      </c>
      <c r="AJ213" s="251"/>
      <c r="AK213" s="124" t="s">
        <v>468</v>
      </c>
      <c r="AL213" s="190">
        <v>6.2450548171393763</v>
      </c>
      <c r="AM213" s="268" t="s">
        <v>601</v>
      </c>
      <c r="AN213" s="190">
        <v>3.6671403973394137</v>
      </c>
      <c r="AO213" s="268" t="s">
        <v>601</v>
      </c>
      <c r="AP213" s="190">
        <v>0.7736068272359109</v>
      </c>
      <c r="AQ213" s="276" t="s">
        <v>601</v>
      </c>
      <c r="AR213" s="373">
        <v>11.253788989710303</v>
      </c>
      <c r="AS213" s="268" t="s">
        <v>601</v>
      </c>
      <c r="AT213" s="190">
        <v>2.033304962698621</v>
      </c>
      <c r="AU213" s="268" t="s">
        <v>601</v>
      </c>
      <c r="AV213" s="190">
        <v>6.6526471657597863</v>
      </c>
      <c r="AW213" s="276" t="s">
        <v>601</v>
      </c>
      <c r="AX213" s="373">
        <v>20.961898538632887</v>
      </c>
      <c r="AY213" s="268" t="s">
        <v>601</v>
      </c>
      <c r="AZ213" s="190">
        <v>3.9072759928181853</v>
      </c>
      <c r="BA213" s="268" t="s">
        <v>601</v>
      </c>
      <c r="BB213" s="190">
        <v>2.7316208289901978</v>
      </c>
      <c r="BC213" s="276" t="s">
        <v>601</v>
      </c>
      <c r="BD213" s="190">
        <v>16.943204669887283</v>
      </c>
      <c r="BE213" s="268" t="s">
        <v>601</v>
      </c>
      <c r="BF213" s="373">
        <v>10.393702375397128</v>
      </c>
      <c r="BG213" s="268" t="s">
        <v>601</v>
      </c>
      <c r="BH213" s="190">
        <v>0.76254323389607936</v>
      </c>
      <c r="BI213" s="276" t="s">
        <v>601</v>
      </c>
      <c r="BJ213" s="373">
        <v>11.628606213476932</v>
      </c>
      <c r="BK213" s="375" t="s">
        <v>601</v>
      </c>
      <c r="BL213" s="373">
        <v>2.8400179639796379</v>
      </c>
      <c r="BM213" s="375" t="s">
        <v>601</v>
      </c>
      <c r="BN213" s="373">
        <v>8.1899951559611868</v>
      </c>
      <c r="BO213" s="276" t="s">
        <v>601</v>
      </c>
      <c r="BP213" s="190">
        <v>2.189701167435119</v>
      </c>
      <c r="BQ213" s="268" t="s">
        <v>601</v>
      </c>
      <c r="BR213" s="190">
        <v>1.9890840820576021</v>
      </c>
      <c r="BS213" s="276" t="s">
        <v>601</v>
      </c>
      <c r="BT213" s="136"/>
      <c r="BU213" s="124" t="s">
        <v>468</v>
      </c>
      <c r="BV213" s="190">
        <v>0.11261906471512491</v>
      </c>
      <c r="BW213" s="276" t="s">
        <v>601</v>
      </c>
      <c r="BX213" s="190">
        <v>2.3868140804214347E-2</v>
      </c>
      <c r="BY213" s="276" t="s">
        <v>601</v>
      </c>
      <c r="BZ213" s="190">
        <v>0.24829533039583399</v>
      </c>
      <c r="CA213" s="276" t="s">
        <v>601</v>
      </c>
      <c r="CB213" s="190">
        <v>2.5256121228826204E-2</v>
      </c>
      <c r="CC213" s="276" t="s">
        <v>601</v>
      </c>
      <c r="CD213" s="190">
        <v>6.189227554300019E-2</v>
      </c>
      <c r="CE213" s="276" t="s">
        <v>601</v>
      </c>
      <c r="CF213" s="190">
        <v>6.899532891179333E-2</v>
      </c>
      <c r="CG213" s="276" t="s">
        <v>601</v>
      </c>
      <c r="CH213" s="190">
        <v>4.5428367894950306E-2</v>
      </c>
      <c r="CI213" s="276" t="s">
        <v>601</v>
      </c>
      <c r="CJ213" s="190">
        <v>1.2464852256320092E-2</v>
      </c>
      <c r="CK213" s="276" t="s">
        <v>601</v>
      </c>
      <c r="CL213" s="190">
        <v>6.6481010839314847E-2</v>
      </c>
      <c r="CM213" s="276" t="s">
        <v>601</v>
      </c>
      <c r="CN213" s="190">
        <v>1.0636500536767842E-2</v>
      </c>
      <c r="CO213" s="276" t="s">
        <v>601</v>
      </c>
      <c r="CP213" s="190">
        <v>4.1049070681079963E-2</v>
      </c>
      <c r="CQ213" s="276" t="s">
        <v>601</v>
      </c>
      <c r="CR213" s="190">
        <v>0.13161012993566401</v>
      </c>
      <c r="CS213" s="276" t="s">
        <v>601</v>
      </c>
      <c r="CT213" s="190">
        <v>6.0758656733707402E-2</v>
      </c>
      <c r="CU213" s="276" t="s">
        <v>601</v>
      </c>
      <c r="CV213" s="190">
        <v>3.5684952054341468E-2</v>
      </c>
      <c r="CW213" s="276" t="s">
        <v>601</v>
      </c>
      <c r="CX213" s="190">
        <v>5.4960197469086383E-2</v>
      </c>
      <c r="CY213" s="276" t="s">
        <v>601</v>
      </c>
      <c r="CZ213" s="190">
        <v>1</v>
      </c>
      <c r="DA213" s="276" t="s">
        <v>601</v>
      </c>
      <c r="DB213" s="190">
        <v>0.62757951910423182</v>
      </c>
      <c r="DC213" s="276" t="s">
        <v>601</v>
      </c>
      <c r="DD213" s="252"/>
    </row>
    <row r="214" spans="1:108" s="120" customFormat="1" ht="12.75" customHeight="1" x14ac:dyDescent="0.25">
      <c r="A214" s="124" t="s">
        <v>469</v>
      </c>
      <c r="B214" s="82">
        <v>90.489480015964986</v>
      </c>
      <c r="C214" s="276" t="s">
        <v>601</v>
      </c>
      <c r="D214" s="82">
        <v>24.657808438013017</v>
      </c>
      <c r="E214" s="276" t="s">
        <v>601</v>
      </c>
      <c r="F214" s="82">
        <v>252.01031949615407</v>
      </c>
      <c r="G214" s="276" t="s">
        <v>601</v>
      </c>
      <c r="H214" s="82">
        <v>18.824309267058421</v>
      </c>
      <c r="I214" s="276" t="s">
        <v>601</v>
      </c>
      <c r="J214" s="82">
        <v>46.089525203855388</v>
      </c>
      <c r="K214" s="276" t="s">
        <v>601</v>
      </c>
      <c r="L214" s="82">
        <v>45.767584032052596</v>
      </c>
      <c r="M214" s="276" t="s">
        <v>601</v>
      </c>
      <c r="N214" s="82">
        <v>44.838862944230243</v>
      </c>
      <c r="O214" s="276" t="s">
        <v>601</v>
      </c>
      <c r="P214" s="82">
        <v>8.973141957539795</v>
      </c>
      <c r="Q214" s="276" t="s">
        <v>601</v>
      </c>
      <c r="R214" s="82">
        <v>59.029266959220799</v>
      </c>
      <c r="S214" s="276" t="s">
        <v>601</v>
      </c>
      <c r="T214" s="82">
        <v>9.4681000977866052</v>
      </c>
      <c r="U214" s="276" t="s">
        <v>601</v>
      </c>
      <c r="V214" s="82">
        <v>33.079290139094333</v>
      </c>
      <c r="W214" s="276" t="s">
        <v>601</v>
      </c>
      <c r="X214" s="82">
        <v>103.91620766987565</v>
      </c>
      <c r="Y214" s="276" t="s">
        <v>601</v>
      </c>
      <c r="Z214" s="82">
        <v>42.771140551043658</v>
      </c>
      <c r="AA214" s="276" t="s">
        <v>601</v>
      </c>
      <c r="AB214" s="82">
        <v>29.403423099056358</v>
      </c>
      <c r="AC214" s="276" t="s">
        <v>601</v>
      </c>
      <c r="AD214" s="82">
        <v>59.445030130120003</v>
      </c>
      <c r="AE214" s="276" t="s">
        <v>601</v>
      </c>
      <c r="AF214" s="82">
        <v>868.76349000106904</v>
      </c>
      <c r="AG214" s="276" t="s">
        <v>601</v>
      </c>
      <c r="AH214" s="82">
        <v>562.88284708949107</v>
      </c>
      <c r="AI214" s="276" t="s">
        <v>601</v>
      </c>
      <c r="AJ214" s="251"/>
      <c r="AK214" s="124" t="s">
        <v>469</v>
      </c>
      <c r="AL214" s="373">
        <v>11.819472975589683</v>
      </c>
      <c r="AM214" s="268" t="s">
        <v>601</v>
      </c>
      <c r="AN214" s="373">
        <v>24.861188852789422</v>
      </c>
      <c r="AO214" s="268" t="s">
        <v>601</v>
      </c>
      <c r="AP214" s="190">
        <v>0.83220416867550351</v>
      </c>
      <c r="AQ214" s="276" t="s">
        <v>601</v>
      </c>
      <c r="AR214" s="373">
        <v>24.954353993081352</v>
      </c>
      <c r="AS214" s="268" t="s">
        <v>601</v>
      </c>
      <c r="AT214" s="190">
        <v>3.2190307362938784</v>
      </c>
      <c r="AU214" s="268" t="s">
        <v>601</v>
      </c>
      <c r="AV214" s="373">
        <v>11.777373635405061</v>
      </c>
      <c r="AW214" s="276" t="s">
        <v>601</v>
      </c>
      <c r="AX214" s="373">
        <v>20.411637234602384</v>
      </c>
      <c r="AY214" s="268" t="s">
        <v>601</v>
      </c>
      <c r="AZ214" s="190">
        <v>4.1679109209553911</v>
      </c>
      <c r="BA214" s="268" t="s">
        <v>601</v>
      </c>
      <c r="BB214" s="190">
        <v>5.0321681641681346</v>
      </c>
      <c r="BC214" s="276" t="s">
        <v>601</v>
      </c>
      <c r="BD214" s="190" t="s">
        <v>603</v>
      </c>
      <c r="BE214" s="268" t="s">
        <v>601</v>
      </c>
      <c r="BF214" s="373">
        <v>13.574912265687001</v>
      </c>
      <c r="BG214" s="268" t="s">
        <v>601</v>
      </c>
      <c r="BH214" s="190">
        <v>1.7747956395310696</v>
      </c>
      <c r="BI214" s="276" t="s">
        <v>601</v>
      </c>
      <c r="BJ214" s="373">
        <v>18.53603550505597</v>
      </c>
      <c r="BK214" s="375" t="s">
        <v>601</v>
      </c>
      <c r="BL214" s="373">
        <v>2.6781388815489202</v>
      </c>
      <c r="BM214" s="375" t="s">
        <v>601</v>
      </c>
      <c r="BN214" s="373">
        <v>7.9845752669037413</v>
      </c>
      <c r="BO214" s="276" t="s">
        <v>601</v>
      </c>
      <c r="BP214" s="190">
        <v>2.7608211592541787</v>
      </c>
      <c r="BQ214" s="268" t="s">
        <v>601</v>
      </c>
      <c r="BR214" s="190">
        <v>2.2736574331358912</v>
      </c>
      <c r="BS214" s="276" t="s">
        <v>601</v>
      </c>
      <c r="BT214" s="136"/>
      <c r="BU214" s="124" t="s">
        <v>469</v>
      </c>
      <c r="BV214" s="190">
        <v>0.10415893515029463</v>
      </c>
      <c r="BW214" s="276" t="s">
        <v>601</v>
      </c>
      <c r="BX214" s="190">
        <v>2.8382648122082885E-2</v>
      </c>
      <c r="BY214" s="276" t="s">
        <v>601</v>
      </c>
      <c r="BZ214" s="190">
        <v>0.29007931663408643</v>
      </c>
      <c r="CA214" s="276" t="s">
        <v>601</v>
      </c>
      <c r="CB214" s="190">
        <v>2.166793319898291E-2</v>
      </c>
      <c r="CC214" s="276" t="s">
        <v>601</v>
      </c>
      <c r="CD214" s="190">
        <v>5.30518670896249E-2</v>
      </c>
      <c r="CE214" s="276" t="s">
        <v>601</v>
      </c>
      <c r="CF214" s="190">
        <v>5.2681293077816008E-2</v>
      </c>
      <c r="CG214" s="276" t="s">
        <v>601</v>
      </c>
      <c r="CH214" s="190">
        <v>5.1612278209544775E-2</v>
      </c>
      <c r="CI214" s="276" t="s">
        <v>601</v>
      </c>
      <c r="CJ214" s="190">
        <v>1.0328636114218788E-2</v>
      </c>
      <c r="CK214" s="276" t="s">
        <v>601</v>
      </c>
      <c r="CL214" s="190">
        <v>6.7946302576721032E-2</v>
      </c>
      <c r="CM214" s="276" t="s">
        <v>601</v>
      </c>
      <c r="CN214" s="190">
        <v>1.0898363256235543E-2</v>
      </c>
      <c r="CO214" s="276" t="s">
        <v>601</v>
      </c>
      <c r="CP214" s="190">
        <v>3.8076289484786738E-2</v>
      </c>
      <c r="CQ214" s="276" t="s">
        <v>601</v>
      </c>
      <c r="CR214" s="190">
        <v>0.11961392124080603</v>
      </c>
      <c r="CS214" s="276" t="s">
        <v>601</v>
      </c>
      <c r="CT214" s="190">
        <v>4.9232203060226465E-2</v>
      </c>
      <c r="CU214" s="276" t="s">
        <v>601</v>
      </c>
      <c r="CV214" s="190">
        <v>3.3845141327267535E-2</v>
      </c>
      <c r="CW214" s="276" t="s">
        <v>601</v>
      </c>
      <c r="CX214" s="190">
        <v>6.842487145730175E-2</v>
      </c>
      <c r="CY214" s="276" t="s">
        <v>601</v>
      </c>
      <c r="CZ214" s="190">
        <v>1</v>
      </c>
      <c r="DA214" s="276" t="s">
        <v>601</v>
      </c>
      <c r="DB214" s="190">
        <v>0.64791264086017064</v>
      </c>
      <c r="DC214" s="276" t="s">
        <v>601</v>
      </c>
      <c r="DD214" s="252"/>
    </row>
    <row r="215" spans="1:108" s="120" customFormat="1" ht="12.75" customHeight="1" x14ac:dyDescent="0.25">
      <c r="A215" s="124" t="s">
        <v>470</v>
      </c>
      <c r="B215" s="82">
        <v>45.783762586348388</v>
      </c>
      <c r="C215" s="276" t="s">
        <v>601</v>
      </c>
      <c r="D215" s="82">
        <v>19.159529089668606</v>
      </c>
      <c r="E215" s="276" t="s">
        <v>601</v>
      </c>
      <c r="F215" s="82">
        <v>170.1607911802781</v>
      </c>
      <c r="G215" s="276" t="s">
        <v>601</v>
      </c>
      <c r="H215" s="82">
        <v>7.6938551160905941</v>
      </c>
      <c r="I215" s="276" t="s">
        <v>601</v>
      </c>
      <c r="J215" s="82">
        <v>48.496541074341074</v>
      </c>
      <c r="K215" s="276" t="s">
        <v>601</v>
      </c>
      <c r="L215" s="82">
        <v>25.538093826802346</v>
      </c>
      <c r="M215" s="276" t="s">
        <v>601</v>
      </c>
      <c r="N215" s="82">
        <v>16.727473006374606</v>
      </c>
      <c r="O215" s="276" t="s">
        <v>601</v>
      </c>
      <c r="P215" s="82">
        <v>8.7236437818879011</v>
      </c>
      <c r="Q215" s="276" t="s">
        <v>601</v>
      </c>
      <c r="R215" s="82">
        <v>37.314501538680304</v>
      </c>
      <c r="S215" s="276" t="s">
        <v>601</v>
      </c>
      <c r="T215" s="82">
        <v>7.3305961180353947</v>
      </c>
      <c r="U215" s="276" t="s">
        <v>601</v>
      </c>
      <c r="V215" s="82">
        <v>17.399007388166133</v>
      </c>
      <c r="W215" s="276" t="s">
        <v>601</v>
      </c>
      <c r="X215" s="82">
        <v>103.47101387092246</v>
      </c>
      <c r="Y215" s="276" t="s">
        <v>601</v>
      </c>
      <c r="Z215" s="82">
        <v>43.996897037715534</v>
      </c>
      <c r="AA215" s="276" t="s">
        <v>601</v>
      </c>
      <c r="AB215" s="82">
        <v>28.955126051959695</v>
      </c>
      <c r="AC215" s="276" t="s">
        <v>601</v>
      </c>
      <c r="AD215" s="82">
        <v>35.308610818825564</v>
      </c>
      <c r="AE215" s="276" t="s">
        <v>601</v>
      </c>
      <c r="AF215" s="82">
        <v>616.0594424861016</v>
      </c>
      <c r="AG215" s="276" t="s">
        <v>601</v>
      </c>
      <c r="AH215" s="82">
        <v>363.18069230249336</v>
      </c>
      <c r="AI215" s="276" t="s">
        <v>601</v>
      </c>
      <c r="AJ215" s="251"/>
      <c r="AK215" s="124" t="s">
        <v>470</v>
      </c>
      <c r="AL215" s="190">
        <v>9.9605907010480568</v>
      </c>
      <c r="AM215" s="268" t="s">
        <v>601</v>
      </c>
      <c r="AN215" s="373">
        <v>14.015008249179699</v>
      </c>
      <c r="AO215" s="268" t="s">
        <v>601</v>
      </c>
      <c r="AP215" s="373">
        <v>10.806085254939594</v>
      </c>
      <c r="AQ215" s="276" t="s">
        <v>601</v>
      </c>
      <c r="AR215" s="373">
        <v>14.498481921496303</v>
      </c>
      <c r="AS215" s="268" t="s">
        <v>601</v>
      </c>
      <c r="AT215" s="373">
        <v>10.212671796194709</v>
      </c>
      <c r="AU215" s="268" t="s">
        <v>601</v>
      </c>
      <c r="AV215" s="373">
        <v>8.498928895209346</v>
      </c>
      <c r="AW215" s="276" t="s">
        <v>601</v>
      </c>
      <c r="AX215" s="373">
        <v>28.706696708014004</v>
      </c>
      <c r="AY215" s="268" t="s">
        <v>601</v>
      </c>
      <c r="AZ215" s="190">
        <v>3.0755662850825898</v>
      </c>
      <c r="BA215" s="268" t="s">
        <v>601</v>
      </c>
      <c r="BB215" s="373">
        <v>12.084751076181492</v>
      </c>
      <c r="BC215" s="276" t="s">
        <v>601</v>
      </c>
      <c r="BD215" s="190" t="s">
        <v>603</v>
      </c>
      <c r="BE215" s="268" t="s">
        <v>601</v>
      </c>
      <c r="BF215" s="373">
        <v>13.451017540381676</v>
      </c>
      <c r="BG215" s="268" t="s">
        <v>601</v>
      </c>
      <c r="BH215" s="190">
        <v>4.4061809004976382</v>
      </c>
      <c r="BI215" s="276" t="s">
        <v>601</v>
      </c>
      <c r="BJ215" s="373">
        <v>29.20905002829576</v>
      </c>
      <c r="BK215" s="375" t="s">
        <v>601</v>
      </c>
      <c r="BL215" s="373">
        <v>10.960999873077498</v>
      </c>
      <c r="BM215" s="375" t="s">
        <v>601</v>
      </c>
      <c r="BN215" s="373">
        <v>21.24784311984283</v>
      </c>
      <c r="BO215" s="276" t="s">
        <v>601</v>
      </c>
      <c r="BP215" s="190">
        <v>9.4704543701872179</v>
      </c>
      <c r="BQ215" s="268" t="s">
        <v>601</v>
      </c>
      <c r="BR215" s="190">
        <v>10.98828031436784</v>
      </c>
      <c r="BS215" s="276" t="s">
        <v>601</v>
      </c>
      <c r="BT215" s="136"/>
      <c r="BU215" s="124" t="s">
        <v>470</v>
      </c>
      <c r="BV215" s="190">
        <v>7.4317118493612375E-2</v>
      </c>
      <c r="BW215" s="276" t="s">
        <v>601</v>
      </c>
      <c r="BX215" s="190">
        <v>3.1100130552906585E-2</v>
      </c>
      <c r="BY215" s="276" t="s">
        <v>601</v>
      </c>
      <c r="BZ215" s="190">
        <v>0.27620839718582341</v>
      </c>
      <c r="CA215" s="276" t="s">
        <v>601</v>
      </c>
      <c r="CB215" s="190">
        <v>1.2488819398728992E-2</v>
      </c>
      <c r="CC215" s="276" t="s">
        <v>601</v>
      </c>
      <c r="CD215" s="190">
        <v>7.87205547546415E-2</v>
      </c>
      <c r="CE215" s="276" t="s">
        <v>601</v>
      </c>
      <c r="CF215" s="190">
        <v>4.1453944320281218E-2</v>
      </c>
      <c r="CG215" s="276" t="s">
        <v>601</v>
      </c>
      <c r="CH215" s="190">
        <v>2.715236850988122E-2</v>
      </c>
      <c r="CI215" s="276" t="s">
        <v>601</v>
      </c>
      <c r="CJ215" s="190">
        <v>1.4160392943063619E-2</v>
      </c>
      <c r="CK215" s="276" t="s">
        <v>601</v>
      </c>
      <c r="CL215" s="190">
        <v>6.0569644688989774E-2</v>
      </c>
      <c r="CM215" s="276" t="s">
        <v>601</v>
      </c>
      <c r="CN215" s="190">
        <v>1.1899170132759996E-2</v>
      </c>
      <c r="CO215" s="276" t="s">
        <v>601</v>
      </c>
      <c r="CP215" s="190">
        <v>2.8242416540119272E-2</v>
      </c>
      <c r="CQ215" s="276" t="s">
        <v>601</v>
      </c>
      <c r="CR215" s="190">
        <v>0.16795621775289449</v>
      </c>
      <c r="CS215" s="276" t="s">
        <v>601</v>
      </c>
      <c r="CT215" s="190">
        <v>7.1416642621638105E-2</v>
      </c>
      <c r="CU215" s="276" t="s">
        <v>601</v>
      </c>
      <c r="CV215" s="190">
        <v>4.7000539323139953E-2</v>
      </c>
      <c r="CW215" s="276" t="s">
        <v>601</v>
      </c>
      <c r="CX215" s="190">
        <v>5.7313642781511513E-2</v>
      </c>
      <c r="CY215" s="276" t="s">
        <v>601</v>
      </c>
      <c r="CZ215" s="190">
        <v>1</v>
      </c>
      <c r="DA215" s="276" t="s">
        <v>601</v>
      </c>
      <c r="DB215" s="190">
        <v>0.58952215850613598</v>
      </c>
      <c r="DC215" s="276" t="s">
        <v>601</v>
      </c>
      <c r="DD215" s="252"/>
    </row>
    <row r="216" spans="1:108" s="120" customFormat="1" ht="12.75" customHeight="1" x14ac:dyDescent="0.25">
      <c r="A216" s="184" t="s">
        <v>471</v>
      </c>
      <c r="B216" s="186">
        <v>41.510013803224602</v>
      </c>
      <c r="C216" s="278" t="s">
        <v>601</v>
      </c>
      <c r="D216" s="186">
        <v>13.957030707934015</v>
      </c>
      <c r="E216" s="278" t="s">
        <v>601</v>
      </c>
      <c r="F216" s="186">
        <v>183.66530406771233</v>
      </c>
      <c r="G216" s="278" t="s">
        <v>601</v>
      </c>
      <c r="H216" s="186">
        <v>4.4468796553964971</v>
      </c>
      <c r="I216" s="278" t="s">
        <v>601</v>
      </c>
      <c r="J216" s="186">
        <v>46.221476803878986</v>
      </c>
      <c r="K216" s="278" t="s">
        <v>601</v>
      </c>
      <c r="L216" s="186">
        <v>13.846037045274166</v>
      </c>
      <c r="M216" s="278" t="s">
        <v>601</v>
      </c>
      <c r="N216" s="186">
        <v>16.529589433201185</v>
      </c>
      <c r="O216" s="278" t="s">
        <v>601</v>
      </c>
      <c r="P216" s="186">
        <v>4.2465462353695003</v>
      </c>
      <c r="Q216" s="278" t="s">
        <v>601</v>
      </c>
      <c r="R216" s="186">
        <v>29.891923446093994</v>
      </c>
      <c r="S216" s="278" t="s">
        <v>601</v>
      </c>
      <c r="T216" s="186">
        <v>8.2774755046878958</v>
      </c>
      <c r="U216" s="278" t="s">
        <v>601</v>
      </c>
      <c r="V216" s="186">
        <v>12.034752120300599</v>
      </c>
      <c r="W216" s="278" t="s">
        <v>601</v>
      </c>
      <c r="X216" s="186">
        <v>78.254664220937258</v>
      </c>
      <c r="Y216" s="278" t="s">
        <v>601</v>
      </c>
      <c r="Z216" s="186">
        <v>29.271088445968434</v>
      </c>
      <c r="AA216" s="278" t="s">
        <v>601</v>
      </c>
      <c r="AB216" s="186">
        <v>31.160362759603885</v>
      </c>
      <c r="AC216" s="278" t="s">
        <v>601</v>
      </c>
      <c r="AD216" s="186">
        <v>45.025265749530014</v>
      </c>
      <c r="AE216" s="278" t="s">
        <v>601</v>
      </c>
      <c r="AF216" s="186">
        <v>558.33840999910387</v>
      </c>
      <c r="AG216" s="278" t="s">
        <v>601</v>
      </c>
      <c r="AH216" s="186">
        <v>345.62137530731923</v>
      </c>
      <c r="AI216" s="278" t="s">
        <v>601</v>
      </c>
      <c r="AJ216" s="251"/>
      <c r="AK216" s="184" t="s">
        <v>471</v>
      </c>
      <c r="AL216" s="192">
        <v>7.413864461528334</v>
      </c>
      <c r="AM216" s="269" t="s">
        <v>601</v>
      </c>
      <c r="AN216" s="374">
        <v>14.907189194621518</v>
      </c>
      <c r="AO216" s="269" t="s">
        <v>601</v>
      </c>
      <c r="AP216" s="192">
        <v>2.9972045569601109</v>
      </c>
      <c r="AQ216" s="278" t="s">
        <v>601</v>
      </c>
      <c r="AR216" s="192">
        <v>5.6467873629791185</v>
      </c>
      <c r="AS216" s="269" t="s">
        <v>601</v>
      </c>
      <c r="AT216" s="192">
        <v>10.121567849770909</v>
      </c>
      <c r="AU216" s="269" t="s">
        <v>601</v>
      </c>
      <c r="AV216" s="374">
        <v>18.818031013039736</v>
      </c>
      <c r="AW216" s="278" t="s">
        <v>601</v>
      </c>
      <c r="AX216" s="374">
        <v>17.252402182116906</v>
      </c>
      <c r="AY216" s="269" t="s">
        <v>601</v>
      </c>
      <c r="AZ216" s="192">
        <v>5.0201188199669451</v>
      </c>
      <c r="BA216" s="269" t="s">
        <v>601</v>
      </c>
      <c r="BB216" s="192">
        <v>8.2921684123787038</v>
      </c>
      <c r="BC216" s="278" t="s">
        <v>601</v>
      </c>
      <c r="BD216" s="192" t="s">
        <v>603</v>
      </c>
      <c r="BE216" s="269" t="s">
        <v>601</v>
      </c>
      <c r="BF216" s="192">
        <v>3.1122881736954691</v>
      </c>
      <c r="BG216" s="269" t="s">
        <v>601</v>
      </c>
      <c r="BH216" s="192">
        <v>4.1763740918073795</v>
      </c>
      <c r="BI216" s="278" t="s">
        <v>601</v>
      </c>
      <c r="BJ216" s="374">
        <v>18.544357303250464</v>
      </c>
      <c r="BK216" s="376" t="s">
        <v>601</v>
      </c>
      <c r="BL216" s="374">
        <v>2.6106741566284515</v>
      </c>
      <c r="BM216" s="376" t="s">
        <v>601</v>
      </c>
      <c r="BN216" s="374">
        <v>5.3373114958314591</v>
      </c>
      <c r="BO216" s="278" t="s">
        <v>601</v>
      </c>
      <c r="BP216" s="192">
        <v>4.7272098015722515</v>
      </c>
      <c r="BQ216" s="269" t="s">
        <v>601</v>
      </c>
      <c r="BR216" s="192">
        <v>4.6905003248490802</v>
      </c>
      <c r="BS216" s="278" t="s">
        <v>601</v>
      </c>
      <c r="BT216" s="136"/>
      <c r="BU216" s="184" t="s">
        <v>471</v>
      </c>
      <c r="BV216" s="192">
        <v>7.4345617388728857E-2</v>
      </c>
      <c r="BW216" s="278" t="s">
        <v>601</v>
      </c>
      <c r="BX216" s="192">
        <v>2.4997439649470678E-2</v>
      </c>
      <c r="BY216" s="278" t="s">
        <v>601</v>
      </c>
      <c r="BZ216" s="192">
        <v>0.32894979241712408</v>
      </c>
      <c r="CA216" s="278" t="s">
        <v>601</v>
      </c>
      <c r="CB216" s="192">
        <v>7.9644881594365582E-3</v>
      </c>
      <c r="CC216" s="278" t="s">
        <v>601</v>
      </c>
      <c r="CD216" s="192">
        <v>8.278398185780049E-2</v>
      </c>
      <c r="CE216" s="278" t="s">
        <v>601</v>
      </c>
      <c r="CF216" s="192">
        <v>2.479864683731214E-2</v>
      </c>
      <c r="CG216" s="278" t="s">
        <v>601</v>
      </c>
      <c r="CH216" s="192">
        <v>2.9604965621526404E-2</v>
      </c>
      <c r="CI216" s="278" t="s">
        <v>601</v>
      </c>
      <c r="CJ216" s="192">
        <v>7.6056852964429154E-3</v>
      </c>
      <c r="CK216" s="278" t="s">
        <v>601</v>
      </c>
      <c r="CL216" s="192">
        <v>5.353728654659809E-2</v>
      </c>
      <c r="CM216" s="278" t="s">
        <v>601</v>
      </c>
      <c r="CN216" s="192">
        <v>1.4825194463517532E-2</v>
      </c>
      <c r="CO216" s="278" t="s">
        <v>601</v>
      </c>
      <c r="CP216" s="192">
        <v>2.1554583931132222E-2</v>
      </c>
      <c r="CQ216" s="278" t="s">
        <v>601</v>
      </c>
      <c r="CR216" s="192">
        <v>0.14015633318342338</v>
      </c>
      <c r="CS216" s="278" t="s">
        <v>601</v>
      </c>
      <c r="CT216" s="192">
        <v>5.2425353373083204E-2</v>
      </c>
      <c r="CU216" s="278" t="s">
        <v>601</v>
      </c>
      <c r="CV216" s="192">
        <v>5.580909749636228E-2</v>
      </c>
      <c r="CW216" s="278" t="s">
        <v>601</v>
      </c>
      <c r="CX216" s="192">
        <v>8.0641533778058147E-2</v>
      </c>
      <c r="CY216" s="278" t="s">
        <v>601</v>
      </c>
      <c r="CZ216" s="192">
        <v>1</v>
      </c>
      <c r="DA216" s="278" t="s">
        <v>601</v>
      </c>
      <c r="DB216" s="192">
        <v>0.61901773031856067</v>
      </c>
      <c r="DC216" s="278" t="s">
        <v>601</v>
      </c>
      <c r="DD216" s="252"/>
    </row>
    <row r="217" spans="1:108" s="120" customFormat="1" ht="12.75" customHeight="1" x14ac:dyDescent="0.25">
      <c r="A217" s="124" t="s">
        <v>477</v>
      </c>
      <c r="B217" s="82">
        <v>23.100052322703622</v>
      </c>
      <c r="C217" s="276" t="s">
        <v>601</v>
      </c>
      <c r="D217" s="82">
        <v>7.9904924812529998</v>
      </c>
      <c r="E217" s="276" t="s">
        <v>601</v>
      </c>
      <c r="F217" s="82">
        <v>117.16012391722268</v>
      </c>
      <c r="G217" s="276" t="s">
        <v>601</v>
      </c>
      <c r="H217" s="82">
        <v>4.8268216099296986</v>
      </c>
      <c r="I217" s="276" t="s">
        <v>601</v>
      </c>
      <c r="J217" s="82">
        <v>47.775618162619232</v>
      </c>
      <c r="K217" s="276" t="s">
        <v>601</v>
      </c>
      <c r="L217" s="82">
        <v>17.625709505030581</v>
      </c>
      <c r="M217" s="276" t="s">
        <v>601</v>
      </c>
      <c r="N217" s="82">
        <v>9.9344055064207115</v>
      </c>
      <c r="O217" s="276" t="s">
        <v>601</v>
      </c>
      <c r="P217" s="82">
        <v>5.4391089766697025</v>
      </c>
      <c r="Q217" s="276" t="s">
        <v>604</v>
      </c>
      <c r="R217" s="82">
        <v>16.075659795603492</v>
      </c>
      <c r="S217" s="276" t="s">
        <v>601</v>
      </c>
      <c r="T217" s="82">
        <v>10.535592901441206</v>
      </c>
      <c r="U217" s="276" t="s">
        <v>601</v>
      </c>
      <c r="V217" s="82">
        <v>14.65305186269981</v>
      </c>
      <c r="W217" s="276" t="s">
        <v>601</v>
      </c>
      <c r="X217" s="82">
        <v>109.66618186881891</v>
      </c>
      <c r="Y217" s="276" t="s">
        <v>601</v>
      </c>
      <c r="Z217" s="82">
        <v>19.732883391250997</v>
      </c>
      <c r="AA217" s="276" t="s">
        <v>601</v>
      </c>
      <c r="AB217" s="82">
        <v>37.343866756622191</v>
      </c>
      <c r="AC217" s="276" t="s">
        <v>601</v>
      </c>
      <c r="AD217" s="82">
        <v>23.312760941261224</v>
      </c>
      <c r="AE217" s="276" t="s">
        <v>601</v>
      </c>
      <c r="AF217" s="82">
        <v>465.17232999955178</v>
      </c>
      <c r="AG217" s="276" t="s">
        <v>601</v>
      </c>
      <c r="AH217" s="82">
        <v>239.66206169085333</v>
      </c>
      <c r="AI217" s="276" t="s">
        <v>601</v>
      </c>
      <c r="AJ217" s="251"/>
      <c r="AK217" s="124" t="s">
        <v>477</v>
      </c>
      <c r="AL217" s="190">
        <v>2.3205222364808766</v>
      </c>
      <c r="AM217" s="268" t="s">
        <v>601</v>
      </c>
      <c r="AN217" s="373">
        <v>4.4288953846703851</v>
      </c>
      <c r="AO217" s="268" t="s">
        <v>601</v>
      </c>
      <c r="AP217" s="373">
        <v>3.0301766539598907</v>
      </c>
      <c r="AQ217" s="276" t="s">
        <v>601</v>
      </c>
      <c r="AR217" s="373">
        <v>8.4099783551251388</v>
      </c>
      <c r="AS217" s="268" t="s">
        <v>601</v>
      </c>
      <c r="AT217" s="373">
        <v>8.2041308373227189</v>
      </c>
      <c r="AU217" s="268" t="s">
        <v>601</v>
      </c>
      <c r="AV217" s="373">
        <v>8.5179183883937135</v>
      </c>
      <c r="AW217" s="276" t="s">
        <v>601</v>
      </c>
      <c r="AX217" s="373">
        <v>8.7459992078845623</v>
      </c>
      <c r="AY217" s="268" t="s">
        <v>601</v>
      </c>
      <c r="AZ217" s="373">
        <v>3.7056318203393328</v>
      </c>
      <c r="BA217" s="268" t="s">
        <v>604</v>
      </c>
      <c r="BB217" s="373">
        <v>3.7979263218723682</v>
      </c>
      <c r="BC217" s="276" t="s">
        <v>601</v>
      </c>
      <c r="BD217" s="190" t="s">
        <v>603</v>
      </c>
      <c r="BE217" s="268" t="s">
        <v>601</v>
      </c>
      <c r="BF217" s="373">
        <v>10.128107562520762</v>
      </c>
      <c r="BG217" s="268" t="s">
        <v>601</v>
      </c>
      <c r="BH217" s="190" t="s">
        <v>603</v>
      </c>
      <c r="BI217" s="276" t="s">
        <v>601</v>
      </c>
      <c r="BJ217" s="373">
        <v>14.501858459134734</v>
      </c>
      <c r="BK217" s="268" t="s">
        <v>601</v>
      </c>
      <c r="BL217" s="373">
        <v>8.0393275289525885</v>
      </c>
      <c r="BM217" s="268" t="s">
        <v>601</v>
      </c>
      <c r="BN217" s="190" t="s">
        <v>603</v>
      </c>
      <c r="BO217" s="276" t="s">
        <v>601</v>
      </c>
      <c r="BP217" s="373">
        <v>4.4444091241690025</v>
      </c>
      <c r="BQ217" s="268" t="s">
        <v>601</v>
      </c>
      <c r="BR217" s="190">
        <v>3.8998917096223478</v>
      </c>
      <c r="BS217" s="276" t="s">
        <v>601</v>
      </c>
      <c r="BT217" s="136"/>
      <c r="BU217" s="124" t="s">
        <v>477</v>
      </c>
      <c r="BV217" s="190">
        <v>4.9659128097163219E-2</v>
      </c>
      <c r="BW217" s="276" t="s">
        <v>601</v>
      </c>
      <c r="BX217" s="190">
        <v>1.7177488784125873E-2</v>
      </c>
      <c r="BY217" s="276" t="s">
        <v>601</v>
      </c>
      <c r="BZ217" s="190">
        <v>0.2518639144278757</v>
      </c>
      <c r="CA217" s="276" t="s">
        <v>601</v>
      </c>
      <c r="CB217" s="190">
        <v>1.0376416004654339E-2</v>
      </c>
      <c r="CC217" s="276" t="s">
        <v>601</v>
      </c>
      <c r="CD217" s="190">
        <v>0.10270520209717819</v>
      </c>
      <c r="CE217" s="276" t="s">
        <v>601</v>
      </c>
      <c r="CF217" s="190">
        <v>3.7890709245426452E-2</v>
      </c>
      <c r="CG217" s="276" t="s">
        <v>601</v>
      </c>
      <c r="CH217" s="190">
        <v>2.1356398189957437E-2</v>
      </c>
      <c r="CI217" s="276" t="s">
        <v>601</v>
      </c>
      <c r="CJ217" s="190">
        <v>1.1692675221406535E-2</v>
      </c>
      <c r="CK217" s="276" t="s">
        <v>604</v>
      </c>
      <c r="CL217" s="190">
        <v>3.4558503932551152E-2</v>
      </c>
      <c r="CM217" s="276" t="s">
        <v>601</v>
      </c>
      <c r="CN217" s="190">
        <v>2.2648795343118016E-2</v>
      </c>
      <c r="CO217" s="276" t="s">
        <v>601</v>
      </c>
      <c r="CP217" s="190">
        <v>3.1500265423598885E-2</v>
      </c>
      <c r="CQ217" s="276" t="s">
        <v>601</v>
      </c>
      <c r="CR217" s="190">
        <v>0.23575388043593345</v>
      </c>
      <c r="CS217" s="276" t="s">
        <v>601</v>
      </c>
      <c r="CT217" s="190">
        <v>4.2420587207476441E-2</v>
      </c>
      <c r="CU217" s="276" t="s">
        <v>601</v>
      </c>
      <c r="CV217" s="190">
        <v>8.0279639067650857E-2</v>
      </c>
      <c r="CW217" s="276" t="s">
        <v>601</v>
      </c>
      <c r="CX217" s="190">
        <v>5.0116396521873274E-2</v>
      </c>
      <c r="CY217" s="276" t="s">
        <v>601</v>
      </c>
      <c r="CZ217" s="190">
        <v>1</v>
      </c>
      <c r="DA217" s="276" t="s">
        <v>601</v>
      </c>
      <c r="DB217" s="190">
        <v>0.5152113447742781</v>
      </c>
      <c r="DC217" s="276" t="s">
        <v>601</v>
      </c>
      <c r="DD217" s="252"/>
    </row>
    <row r="218" spans="1:108" s="120" customFormat="1" ht="12.75" customHeight="1" x14ac:dyDescent="0.25">
      <c r="A218" s="124" t="s">
        <v>478</v>
      </c>
      <c r="B218" s="82">
        <v>40.791810970579185</v>
      </c>
      <c r="C218" s="276" t="s">
        <v>601</v>
      </c>
      <c r="D218" s="82">
        <v>9.1202530544937055</v>
      </c>
      <c r="E218" s="276" t="s">
        <v>601</v>
      </c>
      <c r="F218" s="82">
        <v>196.27260349867493</v>
      </c>
      <c r="G218" s="276" t="s">
        <v>601</v>
      </c>
      <c r="H218" s="82">
        <v>6.5223388668135014</v>
      </c>
      <c r="I218" s="276" t="s">
        <v>601</v>
      </c>
      <c r="J218" s="82">
        <v>44.611000156362927</v>
      </c>
      <c r="K218" s="276" t="s">
        <v>601</v>
      </c>
      <c r="L218" s="82">
        <v>24.546784383881388</v>
      </c>
      <c r="M218" s="276" t="s">
        <v>601</v>
      </c>
      <c r="N218" s="82">
        <v>15.911610891735437</v>
      </c>
      <c r="O218" s="276" t="s">
        <v>601</v>
      </c>
      <c r="P218" s="82">
        <v>7.9701722985848997</v>
      </c>
      <c r="Q218" s="276" t="s">
        <v>601</v>
      </c>
      <c r="R218" s="82">
        <v>38.068441821367742</v>
      </c>
      <c r="S218" s="276" t="s">
        <v>601</v>
      </c>
      <c r="T218" s="82">
        <v>3.3567825992013964</v>
      </c>
      <c r="U218" s="276" t="s">
        <v>601</v>
      </c>
      <c r="V218" s="82">
        <v>17.214392638200188</v>
      </c>
      <c r="W218" s="276" t="s">
        <v>601</v>
      </c>
      <c r="X218" s="82">
        <v>116.94501879375962</v>
      </c>
      <c r="Y218" s="276" t="s">
        <v>601</v>
      </c>
      <c r="Z218" s="82">
        <v>18.456933548864722</v>
      </c>
      <c r="AA218" s="276" t="s">
        <v>601</v>
      </c>
      <c r="AB218" s="82">
        <v>24.349627682186199</v>
      </c>
      <c r="AC218" s="276" t="s">
        <v>601</v>
      </c>
      <c r="AD218" s="82">
        <v>54.93726879627441</v>
      </c>
      <c r="AE218" s="276" t="s">
        <v>601</v>
      </c>
      <c r="AF218" s="82">
        <v>619.07504000097947</v>
      </c>
      <c r="AG218" s="276" t="s">
        <v>601</v>
      </c>
      <c r="AH218" s="82">
        <v>369.32250477709528</v>
      </c>
      <c r="AI218" s="276" t="s">
        <v>601</v>
      </c>
      <c r="AJ218" s="251"/>
      <c r="AK218" s="124" t="s">
        <v>478</v>
      </c>
      <c r="AL218" s="190">
        <v>7.9136795028482148</v>
      </c>
      <c r="AM218" s="268" t="s">
        <v>601</v>
      </c>
      <c r="AN218" s="373">
        <v>8.7855714012270152</v>
      </c>
      <c r="AO218" s="268" t="s">
        <v>601</v>
      </c>
      <c r="AP218" s="373">
        <v>11.093351700047217</v>
      </c>
      <c r="AQ218" s="276" t="s">
        <v>601</v>
      </c>
      <c r="AR218" s="373" t="s">
        <v>603</v>
      </c>
      <c r="AS218" s="268" t="s">
        <v>601</v>
      </c>
      <c r="AT218" s="373">
        <v>4.7166985448776222</v>
      </c>
      <c r="AU218" s="268" t="s">
        <v>601</v>
      </c>
      <c r="AV218" s="373">
        <v>12.235884048744046</v>
      </c>
      <c r="AW218" s="276" t="s">
        <v>601</v>
      </c>
      <c r="AX218" s="373">
        <v>53.771360301512864</v>
      </c>
      <c r="AY218" s="268" t="s">
        <v>601</v>
      </c>
      <c r="AZ218" s="373">
        <v>9.8014342048614633</v>
      </c>
      <c r="BA218" s="268" t="s">
        <v>601</v>
      </c>
      <c r="BB218" s="373">
        <v>9.0099196228991794</v>
      </c>
      <c r="BC218" s="276" t="s">
        <v>601</v>
      </c>
      <c r="BD218" s="190" t="s">
        <v>603</v>
      </c>
      <c r="BE218" s="268" t="s">
        <v>601</v>
      </c>
      <c r="BF218" s="373">
        <v>54.3597738276044</v>
      </c>
      <c r="BG218" s="268" t="s">
        <v>601</v>
      </c>
      <c r="BH218" s="190" t="s">
        <v>603</v>
      </c>
      <c r="BI218" s="276" t="s">
        <v>601</v>
      </c>
      <c r="BJ218" s="373">
        <v>11.237895560124866</v>
      </c>
      <c r="BK218" s="268" t="s">
        <v>601</v>
      </c>
      <c r="BL218" s="373">
        <v>4.6241241337691452</v>
      </c>
      <c r="BM218" s="268" t="s">
        <v>601</v>
      </c>
      <c r="BN218" s="190" t="s">
        <v>603</v>
      </c>
      <c r="BO218" s="276" t="s">
        <v>601</v>
      </c>
      <c r="BP218" s="373">
        <v>10.391017642898133</v>
      </c>
      <c r="BQ218" s="268" t="s">
        <v>601</v>
      </c>
      <c r="BR218" s="190">
        <v>9.4064132202665949</v>
      </c>
      <c r="BS218" s="276" t="s">
        <v>601</v>
      </c>
      <c r="BT218" s="136"/>
      <c r="BU218" s="124" t="s">
        <v>478</v>
      </c>
      <c r="BV218" s="190">
        <v>6.5891545184109904E-2</v>
      </c>
      <c r="BW218" s="276" t="s">
        <v>601</v>
      </c>
      <c r="BX218" s="190">
        <v>1.4732063910183288E-2</v>
      </c>
      <c r="BY218" s="276" t="s">
        <v>601</v>
      </c>
      <c r="BZ218" s="190">
        <v>0.31704170062867404</v>
      </c>
      <c r="CA218" s="276" t="s">
        <v>601</v>
      </c>
      <c r="CB218" s="190">
        <v>1.0535619182455139E-2</v>
      </c>
      <c r="CC218" s="276" t="s">
        <v>601</v>
      </c>
      <c r="CD218" s="190">
        <v>7.2060731371583558E-2</v>
      </c>
      <c r="CE218" s="276" t="s">
        <v>601</v>
      </c>
      <c r="CF218" s="190">
        <v>3.9650741505977291E-2</v>
      </c>
      <c r="CG218" s="276" t="s">
        <v>601</v>
      </c>
      <c r="CH218" s="190">
        <v>2.5702232950161039E-2</v>
      </c>
      <c r="CI218" s="276" t="s">
        <v>601</v>
      </c>
      <c r="CJ218" s="190">
        <v>1.2874323439969878E-2</v>
      </c>
      <c r="CK218" s="276" t="s">
        <v>601</v>
      </c>
      <c r="CL218" s="190">
        <v>6.1492451418017936E-2</v>
      </c>
      <c r="CM218" s="276" t="s">
        <v>601</v>
      </c>
      <c r="CN218" s="190">
        <v>5.4222547870708621E-3</v>
      </c>
      <c r="CO218" s="276" t="s">
        <v>601</v>
      </c>
      <c r="CP218" s="190">
        <v>2.7806633325376761E-2</v>
      </c>
      <c r="CQ218" s="276" t="s">
        <v>601</v>
      </c>
      <c r="CR218" s="190">
        <v>0.18890281668208525</v>
      </c>
      <c r="CS218" s="276" t="s">
        <v>601</v>
      </c>
      <c r="CT218" s="190">
        <v>2.9813725891509889E-2</v>
      </c>
      <c r="CU218" s="276" t="s">
        <v>601</v>
      </c>
      <c r="CV218" s="190">
        <v>3.9332271709981513E-2</v>
      </c>
      <c r="CW218" s="276" t="s">
        <v>601</v>
      </c>
      <c r="CX218" s="190">
        <v>8.8740888012844923E-2</v>
      </c>
      <c r="CY218" s="276" t="s">
        <v>601</v>
      </c>
      <c r="CZ218" s="190">
        <v>1</v>
      </c>
      <c r="DA218" s="276" t="s">
        <v>601</v>
      </c>
      <c r="DB218" s="190">
        <v>0.596571466968707</v>
      </c>
      <c r="DC218" s="276" t="s">
        <v>601</v>
      </c>
      <c r="DD218" s="252"/>
    </row>
    <row r="219" spans="1:108" s="120" customFormat="1" ht="12.75" customHeight="1" x14ac:dyDescent="0.25">
      <c r="A219" s="124" t="s">
        <v>479</v>
      </c>
      <c r="B219" s="82">
        <v>70.461254779917041</v>
      </c>
      <c r="C219" s="276" t="s">
        <v>601</v>
      </c>
      <c r="D219" s="82">
        <v>9.4742522565351894</v>
      </c>
      <c r="E219" s="276" t="s">
        <v>601</v>
      </c>
      <c r="F219" s="82">
        <v>142.62084679638969</v>
      </c>
      <c r="G219" s="276" t="s">
        <v>601</v>
      </c>
      <c r="H219" s="82">
        <v>9.7187268170096104</v>
      </c>
      <c r="I219" s="276" t="s">
        <v>601</v>
      </c>
      <c r="J219" s="82">
        <v>48.341758883411345</v>
      </c>
      <c r="K219" s="276" t="s">
        <v>601</v>
      </c>
      <c r="L219" s="82">
        <v>20.290961762908811</v>
      </c>
      <c r="M219" s="276" t="s">
        <v>601</v>
      </c>
      <c r="N219" s="82">
        <v>24.318918722578932</v>
      </c>
      <c r="O219" s="276" t="s">
        <v>601</v>
      </c>
      <c r="P219" s="82">
        <v>8.8130959111074052</v>
      </c>
      <c r="Q219" s="276" t="s">
        <v>601</v>
      </c>
      <c r="R219" s="82">
        <v>48.127155300120982</v>
      </c>
      <c r="S219" s="276" t="s">
        <v>601</v>
      </c>
      <c r="T219" s="82" t="s">
        <v>602</v>
      </c>
      <c r="U219" s="276" t="s">
        <v>601</v>
      </c>
      <c r="V219" s="82">
        <v>18.886258464645117</v>
      </c>
      <c r="W219" s="276" t="s">
        <v>601</v>
      </c>
      <c r="X219" s="82">
        <v>143.80388378930724</v>
      </c>
      <c r="Y219" s="276" t="s">
        <v>601</v>
      </c>
      <c r="Z219" s="82">
        <v>57.538626425860578</v>
      </c>
      <c r="AA219" s="276" t="s">
        <v>601</v>
      </c>
      <c r="AB219" s="82">
        <v>50.550005001292028</v>
      </c>
      <c r="AC219" s="276" t="s">
        <v>601</v>
      </c>
      <c r="AD219" s="82">
        <v>56.017605029996716</v>
      </c>
      <c r="AE219" s="276" t="s">
        <v>601</v>
      </c>
      <c r="AF219" s="82">
        <v>708.96334994108156</v>
      </c>
      <c r="AG219" s="276" t="s">
        <v>601</v>
      </c>
      <c r="AH219" s="82">
        <v>363.63514850186198</v>
      </c>
      <c r="AI219" s="276" t="s">
        <v>601</v>
      </c>
      <c r="AJ219" s="251"/>
      <c r="AK219" s="124" t="s">
        <v>479</v>
      </c>
      <c r="AL219" s="373">
        <v>12.699941649493868</v>
      </c>
      <c r="AM219" s="268" t="s">
        <v>601</v>
      </c>
      <c r="AN219" s="373">
        <v>10.910957588778512</v>
      </c>
      <c r="AO219" s="268" t="s">
        <v>601</v>
      </c>
      <c r="AP219" s="373">
        <v>3.7420514399493285</v>
      </c>
      <c r="AQ219" s="276" t="s">
        <v>601</v>
      </c>
      <c r="AR219" s="373" t="s">
        <v>603</v>
      </c>
      <c r="AS219" s="268" t="s">
        <v>601</v>
      </c>
      <c r="AT219" s="373">
        <v>2.8392598221891761</v>
      </c>
      <c r="AU219" s="268" t="s">
        <v>601</v>
      </c>
      <c r="AV219" s="373">
        <v>6.9865138869990719</v>
      </c>
      <c r="AW219" s="276" t="s">
        <v>601</v>
      </c>
      <c r="AX219" s="373">
        <v>28.475219132180047</v>
      </c>
      <c r="AY219" s="268" t="s">
        <v>601</v>
      </c>
      <c r="AZ219" s="373">
        <v>9.1177655603138295</v>
      </c>
      <c r="BA219" s="268" t="s">
        <v>601</v>
      </c>
      <c r="BB219" s="373">
        <v>35.492915570496955</v>
      </c>
      <c r="BC219" s="276" t="s">
        <v>601</v>
      </c>
      <c r="BD219" s="190" t="s">
        <v>603</v>
      </c>
      <c r="BE219" s="268" t="s">
        <v>601</v>
      </c>
      <c r="BF219" s="373">
        <v>8.4860438451538212</v>
      </c>
      <c r="BG219" s="268" t="s">
        <v>601</v>
      </c>
      <c r="BH219" s="190" t="s">
        <v>603</v>
      </c>
      <c r="BI219" s="276" t="s">
        <v>601</v>
      </c>
      <c r="BJ219" s="373">
        <v>52.664592866375955</v>
      </c>
      <c r="BK219" s="268" t="s">
        <v>601</v>
      </c>
      <c r="BL219" s="373">
        <v>16.940795886628184</v>
      </c>
      <c r="BM219" s="268" t="s">
        <v>601</v>
      </c>
      <c r="BN219" s="190" t="s">
        <v>603</v>
      </c>
      <c r="BO219" s="276" t="s">
        <v>601</v>
      </c>
      <c r="BP219" s="373">
        <v>7.2796502413150836</v>
      </c>
      <c r="BQ219" s="268" t="s">
        <v>601</v>
      </c>
      <c r="BR219" s="190">
        <v>5.8236618867725065</v>
      </c>
      <c r="BS219" s="276" t="s">
        <v>601</v>
      </c>
      <c r="BT219" s="136"/>
      <c r="BU219" s="124" t="s">
        <v>479</v>
      </c>
      <c r="BV219" s="190">
        <v>9.9386314942475837E-2</v>
      </c>
      <c r="BW219" s="276" t="s">
        <v>601</v>
      </c>
      <c r="BX219" s="190">
        <v>1.3363528957205682E-2</v>
      </c>
      <c r="BY219" s="276" t="s">
        <v>601</v>
      </c>
      <c r="BZ219" s="190">
        <v>0.20116815179267333</v>
      </c>
      <c r="CA219" s="276" t="s">
        <v>601</v>
      </c>
      <c r="CB219" s="190">
        <v>1.3708362805802706E-2</v>
      </c>
      <c r="CC219" s="276" t="s">
        <v>601</v>
      </c>
      <c r="CD219" s="190">
        <v>6.8186541500951756E-2</v>
      </c>
      <c r="CE219" s="276" t="s">
        <v>601</v>
      </c>
      <c r="CF219" s="190">
        <v>2.8620607489223657E-2</v>
      </c>
      <c r="CG219" s="276" t="s">
        <v>601</v>
      </c>
      <c r="CH219" s="190">
        <v>3.4302081658522908E-2</v>
      </c>
      <c r="CI219" s="276" t="s">
        <v>601</v>
      </c>
      <c r="CJ219" s="190">
        <v>1.243096122224064E-2</v>
      </c>
      <c r="CK219" s="276" t="s">
        <v>601</v>
      </c>
      <c r="CL219" s="190">
        <v>6.7883840968818193E-2</v>
      </c>
      <c r="CM219" s="276" t="s">
        <v>601</v>
      </c>
      <c r="CN219" s="190" t="s">
        <v>603</v>
      </c>
      <c r="CO219" s="276" t="s">
        <v>601</v>
      </c>
      <c r="CP219" s="190">
        <v>2.6639259231404078E-2</v>
      </c>
      <c r="CQ219" s="276" t="s">
        <v>601</v>
      </c>
      <c r="CR219" s="190">
        <v>0.2028368374772237</v>
      </c>
      <c r="CS219" s="276" t="s">
        <v>601</v>
      </c>
      <c r="CT219" s="190">
        <v>8.1158816503902956E-2</v>
      </c>
      <c r="CU219" s="276" t="s">
        <v>601</v>
      </c>
      <c r="CV219" s="190">
        <v>7.1301295060588091E-2</v>
      </c>
      <c r="CW219" s="276" t="s">
        <v>601</v>
      </c>
      <c r="CX219" s="190">
        <v>7.9013400388965191E-2</v>
      </c>
      <c r="CY219" s="276" t="s">
        <v>601</v>
      </c>
      <c r="CZ219" s="190">
        <v>1</v>
      </c>
      <c r="DA219" s="276" t="s">
        <v>601</v>
      </c>
      <c r="DB219" s="190">
        <v>0.51291106730987135</v>
      </c>
      <c r="DC219" s="276" t="s">
        <v>601</v>
      </c>
      <c r="DD219" s="252"/>
    </row>
    <row r="220" spans="1:108" s="120" customFormat="1" ht="12.75" customHeight="1" x14ac:dyDescent="0.25">
      <c r="A220" s="124" t="s">
        <v>480</v>
      </c>
      <c r="B220" s="82">
        <v>126.54403688382125</v>
      </c>
      <c r="C220" s="276" t="s">
        <v>601</v>
      </c>
      <c r="D220" s="82">
        <v>29.320193503300835</v>
      </c>
      <c r="E220" s="276" t="s">
        <v>601</v>
      </c>
      <c r="F220" s="82">
        <v>269.10221702567634</v>
      </c>
      <c r="G220" s="276" t="s">
        <v>601</v>
      </c>
      <c r="H220" s="82">
        <v>33.701328481450254</v>
      </c>
      <c r="I220" s="276" t="s">
        <v>601</v>
      </c>
      <c r="J220" s="82">
        <v>49.365767266181116</v>
      </c>
      <c r="K220" s="276" t="s">
        <v>601</v>
      </c>
      <c r="L220" s="82">
        <v>50.415769888861043</v>
      </c>
      <c r="M220" s="276" t="s">
        <v>601</v>
      </c>
      <c r="N220" s="82">
        <v>58.555169113275447</v>
      </c>
      <c r="O220" s="276" t="s">
        <v>601</v>
      </c>
      <c r="P220" s="82">
        <v>28.261959849974705</v>
      </c>
      <c r="Q220" s="276" t="s">
        <v>601</v>
      </c>
      <c r="R220" s="82">
        <v>99.735881830914252</v>
      </c>
      <c r="S220" s="276" t="s">
        <v>601</v>
      </c>
      <c r="T220" s="82" t="s">
        <v>602</v>
      </c>
      <c r="U220" s="276" t="s">
        <v>601</v>
      </c>
      <c r="V220" s="82">
        <v>16.188477752515421</v>
      </c>
      <c r="W220" s="276" t="s">
        <v>601</v>
      </c>
      <c r="X220" s="82">
        <v>183.53307196628089</v>
      </c>
      <c r="Y220" s="276" t="s">
        <v>601</v>
      </c>
      <c r="Z220" s="82">
        <v>82.563489778979843</v>
      </c>
      <c r="AA220" s="276" t="s">
        <v>601</v>
      </c>
      <c r="AB220" s="82">
        <v>71.14894611578616</v>
      </c>
      <c r="AC220" s="276" t="s">
        <v>601</v>
      </c>
      <c r="AD220" s="82">
        <v>58.450240542377493</v>
      </c>
      <c r="AE220" s="276" t="s">
        <v>601</v>
      </c>
      <c r="AF220" s="82">
        <v>1156.8865499993676</v>
      </c>
      <c r="AG220" s="276" t="s">
        <v>601</v>
      </c>
      <c r="AH220" s="82">
        <v>683.03903551203041</v>
      </c>
      <c r="AI220" s="276" t="s">
        <v>601</v>
      </c>
      <c r="AJ220" s="251"/>
      <c r="AK220" s="124" t="s">
        <v>480</v>
      </c>
      <c r="AL220" s="190">
        <v>14.073542023932152</v>
      </c>
      <c r="AM220" s="268" t="s">
        <v>601</v>
      </c>
      <c r="AN220" s="373">
        <v>13.750539250592897</v>
      </c>
      <c r="AO220" s="268" t="s">
        <v>601</v>
      </c>
      <c r="AP220" s="373">
        <v>8.6015959997544496</v>
      </c>
      <c r="AQ220" s="276" t="s">
        <v>601</v>
      </c>
      <c r="AR220" s="373">
        <v>31.598459536798309</v>
      </c>
      <c r="AS220" s="268" t="s">
        <v>601</v>
      </c>
      <c r="AT220" s="373">
        <v>6.0023499063018795</v>
      </c>
      <c r="AU220" s="268" t="s">
        <v>601</v>
      </c>
      <c r="AV220" s="373">
        <v>18.687704932142513</v>
      </c>
      <c r="AW220" s="276" t="s">
        <v>601</v>
      </c>
      <c r="AX220" s="373">
        <v>42.515827243507324</v>
      </c>
      <c r="AY220" s="268" t="s">
        <v>601</v>
      </c>
      <c r="AZ220" s="373">
        <v>27.18417703176258</v>
      </c>
      <c r="BA220" s="268" t="s">
        <v>601</v>
      </c>
      <c r="BB220" s="373">
        <v>25.016042097848594</v>
      </c>
      <c r="BC220" s="276" t="s">
        <v>601</v>
      </c>
      <c r="BD220" s="190" t="s">
        <v>603</v>
      </c>
      <c r="BE220" s="268" t="s">
        <v>601</v>
      </c>
      <c r="BF220" s="373">
        <v>7.5916184194951022</v>
      </c>
      <c r="BG220" s="268" t="s">
        <v>601</v>
      </c>
      <c r="BH220" s="190" t="s">
        <v>603</v>
      </c>
      <c r="BI220" s="276" t="s">
        <v>601</v>
      </c>
      <c r="BJ220" s="373">
        <v>52.790729126520446</v>
      </c>
      <c r="BK220" s="268" t="s">
        <v>601</v>
      </c>
      <c r="BL220" s="373">
        <v>12.95734096756898</v>
      </c>
      <c r="BM220" s="268" t="s">
        <v>601</v>
      </c>
      <c r="BN220" s="190" t="s">
        <v>603</v>
      </c>
      <c r="BO220" s="276" t="s">
        <v>601</v>
      </c>
      <c r="BP220" s="373">
        <v>11.368445951726654</v>
      </c>
      <c r="BQ220" s="268" t="s">
        <v>601</v>
      </c>
      <c r="BR220" s="190">
        <v>11.839184689043389</v>
      </c>
      <c r="BS220" s="276" t="s">
        <v>601</v>
      </c>
      <c r="BT220" s="136"/>
      <c r="BU220" s="124" t="s">
        <v>480</v>
      </c>
      <c r="BV220" s="190">
        <v>0.10938327261553038</v>
      </c>
      <c r="BW220" s="276" t="s">
        <v>601</v>
      </c>
      <c r="BX220" s="190">
        <v>2.5344052537664009E-2</v>
      </c>
      <c r="BY220" s="276" t="s">
        <v>601</v>
      </c>
      <c r="BZ220" s="190">
        <v>0.23260899439605676</v>
      </c>
      <c r="CA220" s="276" t="s">
        <v>601</v>
      </c>
      <c r="CB220" s="190">
        <v>2.9131057389740311E-2</v>
      </c>
      <c r="CC220" s="276" t="s">
        <v>601</v>
      </c>
      <c r="CD220" s="190">
        <v>4.2671225857201039E-2</v>
      </c>
      <c r="CE220" s="276" t="s">
        <v>601</v>
      </c>
      <c r="CF220" s="190">
        <v>4.3578836566894652E-2</v>
      </c>
      <c r="CG220" s="276" t="s">
        <v>601</v>
      </c>
      <c r="CH220" s="190">
        <v>5.0614443666327918E-2</v>
      </c>
      <c r="CI220" s="276" t="s">
        <v>601</v>
      </c>
      <c r="CJ220" s="190">
        <v>2.4429327015678549E-2</v>
      </c>
      <c r="CK220" s="276" t="s">
        <v>601</v>
      </c>
      <c r="CL220" s="190">
        <v>8.6210598464446467E-2</v>
      </c>
      <c r="CM220" s="276" t="s">
        <v>601</v>
      </c>
      <c r="CN220" s="190" t="s">
        <v>603</v>
      </c>
      <c r="CO220" s="276" t="s">
        <v>601</v>
      </c>
      <c r="CP220" s="190">
        <v>1.3993141983130732E-2</v>
      </c>
      <c r="CQ220" s="276" t="s">
        <v>601</v>
      </c>
      <c r="CR220" s="190">
        <v>0.15864396726401669</v>
      </c>
      <c r="CS220" s="276" t="s">
        <v>601</v>
      </c>
      <c r="CT220" s="190">
        <v>7.1366971790816455E-2</v>
      </c>
      <c r="CU220" s="276" t="s">
        <v>601</v>
      </c>
      <c r="CV220" s="190">
        <v>6.1500365887930022E-2</v>
      </c>
      <c r="CW220" s="276" t="s">
        <v>601</v>
      </c>
      <c r="CX220" s="190">
        <v>5.0523744564589711E-2</v>
      </c>
      <c r="CY220" s="276" t="s">
        <v>601</v>
      </c>
      <c r="CZ220" s="190">
        <v>1</v>
      </c>
      <c r="DA220" s="276" t="s">
        <v>601</v>
      </c>
      <c r="DB220" s="190">
        <v>0.59041142410412129</v>
      </c>
      <c r="DC220" s="276" t="s">
        <v>601</v>
      </c>
      <c r="DD220" s="252"/>
    </row>
    <row r="221" spans="1:108" s="120" customFormat="1" ht="12.75" customHeight="1" x14ac:dyDescent="0.25">
      <c r="A221" s="124" t="s">
        <v>481</v>
      </c>
      <c r="B221" s="82">
        <v>103.61138196541572</v>
      </c>
      <c r="C221" s="276" t="s">
        <v>601</v>
      </c>
      <c r="D221" s="82">
        <v>26.871474098801077</v>
      </c>
      <c r="E221" s="276" t="s">
        <v>601</v>
      </c>
      <c r="F221" s="82">
        <v>346.7802645411258</v>
      </c>
      <c r="G221" s="276" t="s">
        <v>601</v>
      </c>
      <c r="H221" s="82">
        <v>35.307620005343466</v>
      </c>
      <c r="I221" s="276" t="s">
        <v>601</v>
      </c>
      <c r="J221" s="82">
        <v>113.36373075516747</v>
      </c>
      <c r="K221" s="276" t="s">
        <v>601</v>
      </c>
      <c r="L221" s="82">
        <v>63.92385337954483</v>
      </c>
      <c r="M221" s="276" t="s">
        <v>601</v>
      </c>
      <c r="N221" s="82">
        <v>58.97558062738527</v>
      </c>
      <c r="O221" s="276" t="s">
        <v>601</v>
      </c>
      <c r="P221" s="82">
        <v>8.8283843846812022</v>
      </c>
      <c r="Q221" s="276" t="s">
        <v>601</v>
      </c>
      <c r="R221" s="82">
        <v>168.46963039554294</v>
      </c>
      <c r="S221" s="276" t="s">
        <v>601</v>
      </c>
      <c r="T221" s="82" t="s">
        <v>602</v>
      </c>
      <c r="U221" s="276" t="s">
        <v>601</v>
      </c>
      <c r="V221" s="82">
        <v>34.401456773033502</v>
      </c>
      <c r="W221" s="276" t="s">
        <v>601</v>
      </c>
      <c r="X221" s="82">
        <v>178.15654723339404</v>
      </c>
      <c r="Y221" s="276" t="s">
        <v>601</v>
      </c>
      <c r="Z221" s="82">
        <v>138.41094583368374</v>
      </c>
      <c r="AA221" s="276" t="s">
        <v>601</v>
      </c>
      <c r="AB221" s="82">
        <v>102.51773546404625</v>
      </c>
      <c r="AC221" s="276" t="s">
        <v>601</v>
      </c>
      <c r="AD221" s="82">
        <v>95.316078734119571</v>
      </c>
      <c r="AE221" s="276" t="s">
        <v>601</v>
      </c>
      <c r="AF221" s="82">
        <v>1474.9346841913275</v>
      </c>
      <c r="AG221" s="276" t="s">
        <v>601</v>
      </c>
      <c r="AH221" s="82">
        <v>881.99591576298303</v>
      </c>
      <c r="AI221" s="276" t="s">
        <v>601</v>
      </c>
      <c r="AJ221" s="251"/>
      <c r="AK221" s="124" t="s">
        <v>481</v>
      </c>
      <c r="AL221" s="190">
        <v>6.2067759420414914</v>
      </c>
      <c r="AM221" s="268" t="s">
        <v>601</v>
      </c>
      <c r="AN221" s="373">
        <v>6.5509213697283579</v>
      </c>
      <c r="AO221" s="268" t="s">
        <v>601</v>
      </c>
      <c r="AP221" s="373">
        <v>1.9510073322440702</v>
      </c>
      <c r="AQ221" s="276" t="s">
        <v>601</v>
      </c>
      <c r="AR221" s="373">
        <v>24.265147953231271</v>
      </c>
      <c r="AS221" s="268" t="s">
        <v>601</v>
      </c>
      <c r="AT221" s="373">
        <v>5.6457221589958149</v>
      </c>
      <c r="AU221" s="268" t="s">
        <v>601</v>
      </c>
      <c r="AV221" s="373">
        <v>7.8660047300205242</v>
      </c>
      <c r="AW221" s="276" t="s">
        <v>601</v>
      </c>
      <c r="AX221" s="373">
        <v>58.754406306705128</v>
      </c>
      <c r="AY221" s="268" t="s">
        <v>601</v>
      </c>
      <c r="AZ221" s="373">
        <v>3.8566068712548081</v>
      </c>
      <c r="BA221" s="268" t="s">
        <v>601</v>
      </c>
      <c r="BB221" s="373">
        <v>31.893476478091991</v>
      </c>
      <c r="BC221" s="276" t="s">
        <v>601</v>
      </c>
      <c r="BD221" s="190" t="s">
        <v>603</v>
      </c>
      <c r="BE221" s="268" t="s">
        <v>601</v>
      </c>
      <c r="BF221" s="373">
        <v>4.173487076710396</v>
      </c>
      <c r="BG221" s="268" t="s">
        <v>601</v>
      </c>
      <c r="BH221" s="190" t="s">
        <v>603</v>
      </c>
      <c r="BI221" s="276" t="s">
        <v>601</v>
      </c>
      <c r="BJ221" s="373">
        <v>48.524487975370057</v>
      </c>
      <c r="BK221" s="268" t="s">
        <v>601</v>
      </c>
      <c r="BL221" s="373">
        <v>8.2415139482799216</v>
      </c>
      <c r="BM221" s="268" t="s">
        <v>601</v>
      </c>
      <c r="BN221" s="190" t="s">
        <v>603</v>
      </c>
      <c r="BO221" s="276" t="s">
        <v>601</v>
      </c>
      <c r="BP221" s="373">
        <v>4.872612902864323</v>
      </c>
      <c r="BQ221" s="268" t="s">
        <v>601</v>
      </c>
      <c r="BR221" s="190">
        <v>4.3188378102874836</v>
      </c>
      <c r="BS221" s="276" t="s">
        <v>601</v>
      </c>
      <c r="BT221" s="136"/>
      <c r="BU221" s="124" t="s">
        <v>481</v>
      </c>
      <c r="BV221" s="190">
        <v>7.024811544263293E-2</v>
      </c>
      <c r="BW221" s="276" t="s">
        <v>601</v>
      </c>
      <c r="BX221" s="190">
        <v>1.8218755302736735E-2</v>
      </c>
      <c r="BY221" s="276" t="s">
        <v>601</v>
      </c>
      <c r="BZ221" s="190">
        <v>0.23511567546549181</v>
      </c>
      <c r="CA221" s="276" t="s">
        <v>601</v>
      </c>
      <c r="CB221" s="190">
        <v>2.3938429534391088E-2</v>
      </c>
      <c r="CC221" s="276" t="s">
        <v>601</v>
      </c>
      <c r="CD221" s="190">
        <v>7.6860170128362104E-2</v>
      </c>
      <c r="CE221" s="276" t="s">
        <v>601</v>
      </c>
      <c r="CF221" s="190">
        <v>4.3340124864303942E-2</v>
      </c>
      <c r="CG221" s="276" t="s">
        <v>601</v>
      </c>
      <c r="CH221" s="190">
        <v>3.9985215114607064E-2</v>
      </c>
      <c r="CI221" s="276" t="s">
        <v>601</v>
      </c>
      <c r="CJ221" s="190">
        <v>5.9856103997727875E-3</v>
      </c>
      <c r="CK221" s="276" t="s">
        <v>601</v>
      </c>
      <c r="CL221" s="190">
        <v>0.11422175653012792</v>
      </c>
      <c r="CM221" s="276" t="s">
        <v>601</v>
      </c>
      <c r="CN221" s="190" t="s">
        <v>603</v>
      </c>
      <c r="CO221" s="276" t="s">
        <v>601</v>
      </c>
      <c r="CP221" s="190">
        <v>2.3324054374580676E-2</v>
      </c>
      <c r="CQ221" s="276" t="s">
        <v>601</v>
      </c>
      <c r="CR221" s="190">
        <v>0.12078944860603989</v>
      </c>
      <c r="CS221" s="276" t="s">
        <v>601</v>
      </c>
      <c r="CT221" s="190">
        <v>9.3842084884980012E-2</v>
      </c>
      <c r="CU221" s="276" t="s">
        <v>601</v>
      </c>
      <c r="CV221" s="190">
        <v>6.9506627352962647E-2</v>
      </c>
      <c r="CW221" s="276" t="s">
        <v>601</v>
      </c>
      <c r="CX221" s="190">
        <v>6.4623931998981476E-2</v>
      </c>
      <c r="CY221" s="276" t="s">
        <v>601</v>
      </c>
      <c r="CZ221" s="190">
        <v>1</v>
      </c>
      <c r="DA221" s="276" t="s">
        <v>601</v>
      </c>
      <c r="DB221" s="190">
        <v>0.59798981284826247</v>
      </c>
      <c r="DC221" s="276" t="s">
        <v>601</v>
      </c>
      <c r="DD221" s="252"/>
    </row>
    <row r="222" spans="1:108" s="120" customFormat="1" ht="12.75" customHeight="1" x14ac:dyDescent="0.25">
      <c r="A222" s="124" t="s">
        <v>482</v>
      </c>
      <c r="B222" s="82">
        <v>148.80501022902541</v>
      </c>
      <c r="C222" s="276" t="s">
        <v>601</v>
      </c>
      <c r="D222" s="82">
        <v>35.091646838998898</v>
      </c>
      <c r="E222" s="276" t="s">
        <v>601</v>
      </c>
      <c r="F222" s="82">
        <v>307.0883277642983</v>
      </c>
      <c r="G222" s="276" t="s">
        <v>601</v>
      </c>
      <c r="H222" s="82">
        <v>47.484549154545952</v>
      </c>
      <c r="I222" s="276" t="s">
        <v>601</v>
      </c>
      <c r="J222" s="82">
        <v>113.89600152074985</v>
      </c>
      <c r="K222" s="276" t="s">
        <v>601</v>
      </c>
      <c r="L222" s="82">
        <v>60.398497105741782</v>
      </c>
      <c r="M222" s="276" t="s">
        <v>601</v>
      </c>
      <c r="N222" s="82">
        <v>61.342177257998308</v>
      </c>
      <c r="O222" s="276" t="s">
        <v>601</v>
      </c>
      <c r="P222" s="82">
        <v>9.9289295880647082</v>
      </c>
      <c r="Q222" s="276" t="s">
        <v>601</v>
      </c>
      <c r="R222" s="82">
        <v>199.579314992669</v>
      </c>
      <c r="S222" s="276" t="s">
        <v>601</v>
      </c>
      <c r="T222" s="82" t="s">
        <v>602</v>
      </c>
      <c r="U222" s="276" t="s">
        <v>601</v>
      </c>
      <c r="V222" s="82">
        <v>22.539279712706453</v>
      </c>
      <c r="W222" s="276" t="s">
        <v>601</v>
      </c>
      <c r="X222" s="82">
        <v>245.85883264214485</v>
      </c>
      <c r="Y222" s="276" t="s">
        <v>601</v>
      </c>
      <c r="Z222" s="82">
        <v>175.4181042474975</v>
      </c>
      <c r="AA222" s="276" t="s">
        <v>601</v>
      </c>
      <c r="AB222" s="82">
        <v>94.930296927004648</v>
      </c>
      <c r="AC222" s="276" t="s">
        <v>601</v>
      </c>
      <c r="AD222" s="82">
        <v>108.70607313668502</v>
      </c>
      <c r="AE222" s="276" t="s">
        <v>601</v>
      </c>
      <c r="AF222" s="82">
        <v>1631.0670411181113</v>
      </c>
      <c r="AG222" s="276" t="s">
        <v>601</v>
      </c>
      <c r="AH222" s="82">
        <v>926.20097570948155</v>
      </c>
      <c r="AI222" s="276" t="s">
        <v>601</v>
      </c>
      <c r="AJ222" s="251"/>
      <c r="AK222" s="124" t="s">
        <v>482</v>
      </c>
      <c r="AL222" s="190">
        <v>3.6468852598145185</v>
      </c>
      <c r="AM222" s="268" t="s">
        <v>601</v>
      </c>
      <c r="AN222" s="373">
        <v>2.0026835378166647</v>
      </c>
      <c r="AO222" s="268" t="s">
        <v>601</v>
      </c>
      <c r="AP222" s="373">
        <v>0.80442125361787253</v>
      </c>
      <c r="AQ222" s="276" t="s">
        <v>601</v>
      </c>
      <c r="AR222" s="373">
        <v>22.807361906259736</v>
      </c>
      <c r="AS222" s="268" t="s">
        <v>601</v>
      </c>
      <c r="AT222" s="373">
        <v>1.997426927467516</v>
      </c>
      <c r="AU222" s="268" t="s">
        <v>601</v>
      </c>
      <c r="AV222" s="373">
        <v>4.1081760514009957</v>
      </c>
      <c r="AW222" s="276" t="s">
        <v>601</v>
      </c>
      <c r="AX222" s="373">
        <v>5.2390780527215739</v>
      </c>
      <c r="AY222" s="268" t="s">
        <v>601</v>
      </c>
      <c r="AZ222" s="373">
        <v>0.60274940607264105</v>
      </c>
      <c r="BA222" s="268" t="s">
        <v>601</v>
      </c>
      <c r="BB222" s="373">
        <v>14.026851532112971</v>
      </c>
      <c r="BC222" s="276" t="s">
        <v>601</v>
      </c>
      <c r="BD222" s="190" t="s">
        <v>603</v>
      </c>
      <c r="BE222" s="268" t="s">
        <v>601</v>
      </c>
      <c r="BF222" s="373">
        <v>2.1986231858527083</v>
      </c>
      <c r="BG222" s="268" t="s">
        <v>601</v>
      </c>
      <c r="BH222" s="190" t="s">
        <v>603</v>
      </c>
      <c r="BI222" s="276" t="s">
        <v>601</v>
      </c>
      <c r="BJ222" s="373">
        <v>19.16021890649683</v>
      </c>
      <c r="BK222" s="268" t="s">
        <v>601</v>
      </c>
      <c r="BL222" s="373">
        <v>4.9405841763713152</v>
      </c>
      <c r="BM222" s="268" t="s">
        <v>601</v>
      </c>
      <c r="BN222" s="190" t="s">
        <v>603</v>
      </c>
      <c r="BO222" s="276" t="s">
        <v>601</v>
      </c>
      <c r="BP222" s="373">
        <v>3.0339412927577802</v>
      </c>
      <c r="BQ222" s="268" t="s">
        <v>601</v>
      </c>
      <c r="BR222" s="190">
        <v>2.2290808802147222</v>
      </c>
      <c r="BS222" s="276" t="s">
        <v>601</v>
      </c>
      <c r="BT222" s="136"/>
      <c r="BU222" s="124" t="s">
        <v>482</v>
      </c>
      <c r="BV222" s="190">
        <v>9.1231694637774197E-2</v>
      </c>
      <c r="BW222" s="276" t="s">
        <v>601</v>
      </c>
      <c r="BX222" s="190">
        <v>2.1514533709750677E-2</v>
      </c>
      <c r="BY222" s="276" t="s">
        <v>601</v>
      </c>
      <c r="BZ222" s="190">
        <v>0.18827449762812107</v>
      </c>
      <c r="CA222" s="276" t="s">
        <v>601</v>
      </c>
      <c r="CB222" s="190">
        <v>2.9112567391463482E-2</v>
      </c>
      <c r="CC222" s="276" t="s">
        <v>601</v>
      </c>
      <c r="CD222" s="190">
        <v>6.9829135559426853E-2</v>
      </c>
      <c r="CE222" s="276" t="s">
        <v>601</v>
      </c>
      <c r="CF222" s="190">
        <v>3.70300518514175E-2</v>
      </c>
      <c r="CG222" s="276" t="s">
        <v>601</v>
      </c>
      <c r="CH222" s="190">
        <v>3.7608617985406469E-2</v>
      </c>
      <c r="CI222" s="276" t="s">
        <v>601</v>
      </c>
      <c r="CJ222" s="190">
        <v>6.0873828835743852E-3</v>
      </c>
      <c r="CK222" s="276" t="s">
        <v>601</v>
      </c>
      <c r="CL222" s="190">
        <v>0.12236119666537774</v>
      </c>
      <c r="CM222" s="276" t="s">
        <v>601</v>
      </c>
      <c r="CN222" s="190" t="s">
        <v>603</v>
      </c>
      <c r="CO222" s="276" t="s">
        <v>601</v>
      </c>
      <c r="CP222" s="190">
        <v>1.381873285677796E-2</v>
      </c>
      <c r="CQ222" s="276" t="s">
        <v>601</v>
      </c>
      <c r="CR222" s="190">
        <v>0.15073496456258867</v>
      </c>
      <c r="CS222" s="276" t="s">
        <v>601</v>
      </c>
      <c r="CT222" s="190">
        <v>0.10754806505515971</v>
      </c>
      <c r="CU222" s="276" t="s">
        <v>601</v>
      </c>
      <c r="CV222" s="190">
        <v>5.8201345826918965E-2</v>
      </c>
      <c r="CW222" s="276" t="s">
        <v>601</v>
      </c>
      <c r="CX222" s="190">
        <v>6.6647213386254206E-2</v>
      </c>
      <c r="CY222" s="276" t="s">
        <v>601</v>
      </c>
      <c r="CZ222" s="190">
        <v>1</v>
      </c>
      <c r="DA222" s="276" t="s">
        <v>601</v>
      </c>
      <c r="DB222" s="190">
        <v>0.56784972803727451</v>
      </c>
      <c r="DC222" s="276" t="s">
        <v>601</v>
      </c>
      <c r="DD222" s="252"/>
    </row>
    <row r="223" spans="1:108" s="120" customFormat="1" ht="12.75" customHeight="1" x14ac:dyDescent="0.25">
      <c r="A223" s="124" t="s">
        <v>483</v>
      </c>
      <c r="B223" s="82">
        <v>146.62795859204306</v>
      </c>
      <c r="C223" s="276" t="s">
        <v>601</v>
      </c>
      <c r="D223" s="82">
        <v>73.726516403059577</v>
      </c>
      <c r="E223" s="276" t="s">
        <v>601</v>
      </c>
      <c r="F223" s="82">
        <v>462.88152142717655</v>
      </c>
      <c r="G223" s="276" t="s">
        <v>601</v>
      </c>
      <c r="H223" s="82">
        <v>59.518356723276092</v>
      </c>
      <c r="I223" s="276" t="s">
        <v>601</v>
      </c>
      <c r="J223" s="82">
        <v>101.54373981708632</v>
      </c>
      <c r="K223" s="276" t="s">
        <v>601</v>
      </c>
      <c r="L223" s="82">
        <v>158.04188602552918</v>
      </c>
      <c r="M223" s="276" t="s">
        <v>601</v>
      </c>
      <c r="N223" s="82">
        <v>90.559273262714925</v>
      </c>
      <c r="O223" s="276" t="s">
        <v>601</v>
      </c>
      <c r="P223" s="82">
        <v>14.025876356100712</v>
      </c>
      <c r="Q223" s="276" t="s">
        <v>601</v>
      </c>
      <c r="R223" s="82">
        <v>201.36149650063703</v>
      </c>
      <c r="S223" s="276" t="s">
        <v>601</v>
      </c>
      <c r="T223" s="82" t="s">
        <v>602</v>
      </c>
      <c r="U223" s="276" t="s">
        <v>601</v>
      </c>
      <c r="V223" s="82">
        <v>48.51502766257385</v>
      </c>
      <c r="W223" s="276" t="s">
        <v>601</v>
      </c>
      <c r="X223" s="82">
        <v>213.44186236035677</v>
      </c>
      <c r="Y223" s="276" t="s">
        <v>601</v>
      </c>
      <c r="Z223" s="82">
        <v>161.55185987658021</v>
      </c>
      <c r="AA223" s="276" t="s">
        <v>601</v>
      </c>
      <c r="AB223" s="82">
        <v>113.50098780030686</v>
      </c>
      <c r="AC223" s="276" t="s">
        <v>601</v>
      </c>
      <c r="AD223" s="82">
        <v>150.43311810107485</v>
      </c>
      <c r="AE223" s="276" t="s">
        <v>601</v>
      </c>
      <c r="AF223" s="82">
        <v>1995.7294809085195</v>
      </c>
      <c r="AG223" s="276" t="s">
        <v>601</v>
      </c>
      <c r="AH223" s="82">
        <v>1234.7423920282465</v>
      </c>
      <c r="AI223" s="276" t="s">
        <v>601</v>
      </c>
      <c r="AJ223" s="251"/>
      <c r="AK223" s="124" t="s">
        <v>483</v>
      </c>
      <c r="AL223" s="190">
        <v>1.0690127550244797</v>
      </c>
      <c r="AM223" s="268" t="s">
        <v>601</v>
      </c>
      <c r="AN223" s="373">
        <v>0.84306292947664874</v>
      </c>
      <c r="AO223" s="268" t="s">
        <v>601</v>
      </c>
      <c r="AP223" s="373">
        <v>0.71701868462821827</v>
      </c>
      <c r="AQ223" s="276" t="s">
        <v>601</v>
      </c>
      <c r="AR223" s="373">
        <v>6.0033675753075721</v>
      </c>
      <c r="AS223" s="268" t="s">
        <v>601</v>
      </c>
      <c r="AT223" s="373">
        <v>1.0905881461999982</v>
      </c>
      <c r="AU223" s="268" t="s">
        <v>601</v>
      </c>
      <c r="AV223" s="373">
        <v>1.0742951313103863</v>
      </c>
      <c r="AW223" s="276" t="s">
        <v>601</v>
      </c>
      <c r="AX223" s="373">
        <v>1.3143403906525974</v>
      </c>
      <c r="AY223" s="268" t="s">
        <v>601</v>
      </c>
      <c r="AZ223" s="373">
        <v>0.9552956730440596</v>
      </c>
      <c r="BA223" s="268" t="s">
        <v>601</v>
      </c>
      <c r="BB223" s="373">
        <v>7.618981858324597</v>
      </c>
      <c r="BC223" s="276" t="s">
        <v>601</v>
      </c>
      <c r="BD223" s="190" t="s">
        <v>603</v>
      </c>
      <c r="BE223" s="268" t="s">
        <v>601</v>
      </c>
      <c r="BF223" s="373">
        <v>2.430412171495028</v>
      </c>
      <c r="BG223" s="268" t="s">
        <v>601</v>
      </c>
      <c r="BH223" s="190" t="s">
        <v>603</v>
      </c>
      <c r="BI223" s="276" t="s">
        <v>601</v>
      </c>
      <c r="BJ223" s="373">
        <v>4.8916001451501989</v>
      </c>
      <c r="BK223" s="268" t="s">
        <v>601</v>
      </c>
      <c r="BL223" s="373">
        <v>3.7029688582250371</v>
      </c>
      <c r="BM223" s="268" t="s">
        <v>601</v>
      </c>
      <c r="BN223" s="190" t="s">
        <v>603</v>
      </c>
      <c r="BO223" s="276" t="s">
        <v>601</v>
      </c>
      <c r="BP223" s="373">
        <v>1.4467858073376267</v>
      </c>
      <c r="BQ223" s="268" t="s">
        <v>601</v>
      </c>
      <c r="BR223" s="190">
        <v>1.1749532320014056</v>
      </c>
      <c r="BS223" s="276" t="s">
        <v>601</v>
      </c>
      <c r="BT223" s="136"/>
      <c r="BU223" s="124" t="s">
        <v>483</v>
      </c>
      <c r="BV223" s="190">
        <v>7.347085864828401E-2</v>
      </c>
      <c r="BW223" s="276" t="s">
        <v>601</v>
      </c>
      <c r="BX223" s="190">
        <v>3.6942139257018405E-2</v>
      </c>
      <c r="BY223" s="276" t="s">
        <v>601</v>
      </c>
      <c r="BZ223" s="190">
        <v>0.23193600428072955</v>
      </c>
      <c r="CA223" s="276" t="s">
        <v>601</v>
      </c>
      <c r="CB223" s="190">
        <v>2.9822857903658087E-2</v>
      </c>
      <c r="CC223" s="276" t="s">
        <v>601</v>
      </c>
      <c r="CD223" s="190">
        <v>5.0880513009639153E-2</v>
      </c>
      <c r="CE223" s="276" t="s">
        <v>601</v>
      </c>
      <c r="CF223" s="190">
        <v>7.9190034289408545E-2</v>
      </c>
      <c r="CG223" s="276" t="s">
        <v>601</v>
      </c>
      <c r="CH223" s="190">
        <v>4.5376527294415409E-2</v>
      </c>
      <c r="CI223" s="276" t="s">
        <v>601</v>
      </c>
      <c r="CJ223" s="190">
        <v>7.0279446639810554E-3</v>
      </c>
      <c r="CK223" s="276" t="s">
        <v>601</v>
      </c>
      <c r="CL223" s="190">
        <v>0.10089618779844395</v>
      </c>
      <c r="CM223" s="276" t="s">
        <v>601</v>
      </c>
      <c r="CN223" s="190" t="s">
        <v>603</v>
      </c>
      <c r="CO223" s="276" t="s">
        <v>601</v>
      </c>
      <c r="CP223" s="190">
        <v>2.4309420754003327E-2</v>
      </c>
      <c r="CQ223" s="276" t="s">
        <v>601</v>
      </c>
      <c r="CR223" s="190">
        <v>0.10694929568469934</v>
      </c>
      <c r="CS223" s="276" t="s">
        <v>601</v>
      </c>
      <c r="CT223" s="190">
        <v>8.0948776586211815E-2</v>
      </c>
      <c r="CU223" s="276" t="s">
        <v>601</v>
      </c>
      <c r="CV223" s="190">
        <v>5.6871930232066124E-2</v>
      </c>
      <c r="CW223" s="276" t="s">
        <v>601</v>
      </c>
      <c r="CX223" s="190">
        <v>7.5377509597439482E-2</v>
      </c>
      <c r="CY223" s="276" t="s">
        <v>601</v>
      </c>
      <c r="CZ223" s="190">
        <v>1</v>
      </c>
      <c r="DA223" s="276" t="s">
        <v>601</v>
      </c>
      <c r="DB223" s="190">
        <v>0.61869226457793891</v>
      </c>
      <c r="DC223" s="276" t="s">
        <v>601</v>
      </c>
      <c r="DD223" s="252"/>
    </row>
    <row r="224" spans="1:108" s="120" customFormat="1" ht="12.75" customHeight="1" x14ac:dyDescent="0.25">
      <c r="A224" s="124" t="s">
        <v>484</v>
      </c>
      <c r="B224" s="82">
        <v>150.20159664269309</v>
      </c>
      <c r="C224" s="276" t="s">
        <v>601</v>
      </c>
      <c r="D224" s="82">
        <v>40.072398164660065</v>
      </c>
      <c r="E224" s="276" t="s">
        <v>601</v>
      </c>
      <c r="F224" s="82">
        <v>564.52735118068665</v>
      </c>
      <c r="G224" s="276" t="s">
        <v>601</v>
      </c>
      <c r="H224" s="82">
        <v>54.96334047990991</v>
      </c>
      <c r="I224" s="276" t="s">
        <v>601</v>
      </c>
      <c r="J224" s="82">
        <v>145.47122694850148</v>
      </c>
      <c r="K224" s="276" t="s">
        <v>601</v>
      </c>
      <c r="L224" s="82">
        <v>118.53847550605904</v>
      </c>
      <c r="M224" s="276" t="s">
        <v>601</v>
      </c>
      <c r="N224" s="82">
        <v>48.063998690082457</v>
      </c>
      <c r="O224" s="276" t="s">
        <v>601</v>
      </c>
      <c r="P224" s="82">
        <v>18.085931637430207</v>
      </c>
      <c r="Q224" s="276" t="s">
        <v>601</v>
      </c>
      <c r="R224" s="82">
        <v>191.30484673701972</v>
      </c>
      <c r="S224" s="276" t="s">
        <v>601</v>
      </c>
      <c r="T224" s="82" t="s">
        <v>602</v>
      </c>
      <c r="U224" s="276" t="s">
        <v>601</v>
      </c>
      <c r="V224" s="82">
        <v>29.694197694485858</v>
      </c>
      <c r="W224" s="276" t="s">
        <v>601</v>
      </c>
      <c r="X224" s="82">
        <v>226.26986387210712</v>
      </c>
      <c r="Y224" s="276" t="s">
        <v>601</v>
      </c>
      <c r="Z224" s="82">
        <v>91.932767895830438</v>
      </c>
      <c r="AA224" s="276" t="s">
        <v>601</v>
      </c>
      <c r="AB224" s="82">
        <v>76.246918321180587</v>
      </c>
      <c r="AC224" s="276" t="s">
        <v>601</v>
      </c>
      <c r="AD224" s="82">
        <v>146.37908456919345</v>
      </c>
      <c r="AE224" s="276" t="s">
        <v>601</v>
      </c>
      <c r="AF224" s="82">
        <v>1901.7519983398417</v>
      </c>
      <c r="AG224" s="276" t="s">
        <v>601</v>
      </c>
      <c r="AH224" s="82">
        <v>1258.1798938697023</v>
      </c>
      <c r="AI224" s="276" t="s">
        <v>601</v>
      </c>
      <c r="AJ224" s="251"/>
      <c r="AK224" s="124" t="s">
        <v>484</v>
      </c>
      <c r="AL224" s="190">
        <v>0.87475158365751371</v>
      </c>
      <c r="AM224" s="268" t="s">
        <v>601</v>
      </c>
      <c r="AN224" s="373">
        <v>0.22916969766319051</v>
      </c>
      <c r="AO224" s="268" t="s">
        <v>601</v>
      </c>
      <c r="AP224" s="373">
        <v>0.36923445932422716</v>
      </c>
      <c r="AQ224" s="276" t="s">
        <v>601</v>
      </c>
      <c r="AR224" s="373">
        <v>1.4768792702239186</v>
      </c>
      <c r="AS224" s="268" t="s">
        <v>601</v>
      </c>
      <c r="AT224" s="373">
        <v>0.67491336135032065</v>
      </c>
      <c r="AU224" s="268" t="s">
        <v>601</v>
      </c>
      <c r="AV224" s="373">
        <v>9.9505037431605103E-2</v>
      </c>
      <c r="AW224" s="276" t="s">
        <v>601</v>
      </c>
      <c r="AX224" s="373">
        <v>1.1870269293325246</v>
      </c>
      <c r="AY224" s="268" t="s">
        <v>601</v>
      </c>
      <c r="AZ224" s="373">
        <v>-0.12734152694994805</v>
      </c>
      <c r="BA224" s="268" t="s">
        <v>601</v>
      </c>
      <c r="BB224" s="373">
        <v>3.1554110457483313</v>
      </c>
      <c r="BC224" s="276" t="s">
        <v>601</v>
      </c>
      <c r="BD224" s="190" t="s">
        <v>603</v>
      </c>
      <c r="BE224" s="268" t="s">
        <v>601</v>
      </c>
      <c r="BF224" s="373">
        <v>0.25580227272649192</v>
      </c>
      <c r="BG224" s="268" t="s">
        <v>601</v>
      </c>
      <c r="BH224" s="190" t="s">
        <v>603</v>
      </c>
      <c r="BI224" s="276" t="s">
        <v>601</v>
      </c>
      <c r="BJ224" s="373">
        <v>1.8732891450667717</v>
      </c>
      <c r="BK224" s="268" t="s">
        <v>601</v>
      </c>
      <c r="BL224" s="373">
        <v>1.9844799283182466</v>
      </c>
      <c r="BM224" s="268" t="s">
        <v>601</v>
      </c>
      <c r="BN224" s="190" t="s">
        <v>603</v>
      </c>
      <c r="BO224" s="276" t="s">
        <v>601</v>
      </c>
      <c r="BP224" s="373">
        <v>0.76618590834833533</v>
      </c>
      <c r="BQ224" s="268" t="s">
        <v>601</v>
      </c>
      <c r="BR224" s="190">
        <v>0.59730010447838677</v>
      </c>
      <c r="BS224" s="276" t="s">
        <v>601</v>
      </c>
      <c r="BT224" s="136"/>
      <c r="BU224" s="124" t="s">
        <v>484</v>
      </c>
      <c r="BV224" s="190">
        <v>7.8980643519141011E-2</v>
      </c>
      <c r="BW224" s="276" t="s">
        <v>601</v>
      </c>
      <c r="BX224" s="190">
        <v>2.1071305932446379E-2</v>
      </c>
      <c r="BY224" s="276" t="s">
        <v>601</v>
      </c>
      <c r="BZ224" s="190">
        <v>0.29684593557598354</v>
      </c>
      <c r="CA224" s="276" t="s">
        <v>601</v>
      </c>
      <c r="CB224" s="190">
        <v>2.8901423807042585E-2</v>
      </c>
      <c r="CC224" s="276" t="s">
        <v>601</v>
      </c>
      <c r="CD224" s="190">
        <v>7.6493268878114709E-2</v>
      </c>
      <c r="CE224" s="276" t="s">
        <v>601</v>
      </c>
      <c r="CF224" s="190">
        <v>6.2331195450057997E-2</v>
      </c>
      <c r="CG224" s="276" t="s">
        <v>601</v>
      </c>
      <c r="CH224" s="190">
        <v>2.5273536576819966E-2</v>
      </c>
      <c r="CI224" s="276" t="s">
        <v>601</v>
      </c>
      <c r="CJ224" s="190">
        <v>9.510142044398295E-3</v>
      </c>
      <c r="CK224" s="276" t="s">
        <v>601</v>
      </c>
      <c r="CL224" s="190">
        <v>0.10059400326857638</v>
      </c>
      <c r="CM224" s="276" t="s">
        <v>601</v>
      </c>
      <c r="CN224" s="190" t="s">
        <v>603</v>
      </c>
      <c r="CO224" s="276" t="s">
        <v>601</v>
      </c>
      <c r="CP224" s="190">
        <v>1.5614127247089936E-2</v>
      </c>
      <c r="CQ224" s="276" t="s">
        <v>601</v>
      </c>
      <c r="CR224" s="190">
        <v>0.11897969034323731</v>
      </c>
      <c r="CS224" s="276" t="s">
        <v>601</v>
      </c>
      <c r="CT224" s="190">
        <v>4.8341091780676082E-2</v>
      </c>
      <c r="CU224" s="276" t="s">
        <v>601</v>
      </c>
      <c r="CV224" s="190">
        <v>4.0092987091766584E-2</v>
      </c>
      <c r="CW224" s="276" t="s">
        <v>601</v>
      </c>
      <c r="CX224" s="190">
        <v>7.6970648484648324E-2</v>
      </c>
      <c r="CY224" s="276" t="s">
        <v>601</v>
      </c>
      <c r="CZ224" s="190">
        <v>1</v>
      </c>
      <c r="DA224" s="276" t="s">
        <v>601</v>
      </c>
      <c r="DB224" s="190">
        <v>0.66158988920113992</v>
      </c>
      <c r="DC224" s="276" t="s">
        <v>601</v>
      </c>
      <c r="DD224" s="252"/>
    </row>
    <row r="225" spans="1:108" s="120" customFormat="1" ht="12.75" customHeight="1" x14ac:dyDescent="0.25">
      <c r="A225" s="124" t="s">
        <v>485</v>
      </c>
      <c r="B225" s="82">
        <v>159.84755252975785</v>
      </c>
      <c r="C225" s="276" t="s">
        <v>601</v>
      </c>
      <c r="D225" s="82">
        <v>42.755350438233364</v>
      </c>
      <c r="E225" s="276" t="s">
        <v>601</v>
      </c>
      <c r="F225" s="82">
        <v>278.89142811013005</v>
      </c>
      <c r="G225" s="276" t="s">
        <v>601</v>
      </c>
      <c r="H225" s="82">
        <v>48.618723364576695</v>
      </c>
      <c r="I225" s="276" t="s">
        <v>601</v>
      </c>
      <c r="J225" s="82">
        <v>87.89230574035534</v>
      </c>
      <c r="K225" s="276" t="s">
        <v>601</v>
      </c>
      <c r="L225" s="82">
        <v>64.580807176455494</v>
      </c>
      <c r="M225" s="276" t="s">
        <v>601</v>
      </c>
      <c r="N225" s="82">
        <v>66.2327394523181</v>
      </c>
      <c r="O225" s="276" t="s">
        <v>601</v>
      </c>
      <c r="P225" s="82">
        <v>23.441078892237027</v>
      </c>
      <c r="Q225" s="276" t="s">
        <v>601</v>
      </c>
      <c r="R225" s="82">
        <v>211.93119407106877</v>
      </c>
      <c r="S225" s="276" t="s">
        <v>601</v>
      </c>
      <c r="T225" s="82" t="s">
        <v>602</v>
      </c>
      <c r="U225" s="276" t="s">
        <v>601</v>
      </c>
      <c r="V225" s="82">
        <v>45.805406335493423</v>
      </c>
      <c r="W225" s="276" t="s">
        <v>601</v>
      </c>
      <c r="X225" s="82">
        <v>206.29792511926246</v>
      </c>
      <c r="Y225" s="276" t="s">
        <v>601</v>
      </c>
      <c r="Z225" s="82">
        <v>161.7568789987275</v>
      </c>
      <c r="AA225" s="276" t="s">
        <v>601</v>
      </c>
      <c r="AB225" s="82">
        <v>105.58336111027343</v>
      </c>
      <c r="AC225" s="276" t="s">
        <v>601</v>
      </c>
      <c r="AD225" s="82">
        <v>138.75409944919951</v>
      </c>
      <c r="AE225" s="276" t="s">
        <v>601</v>
      </c>
      <c r="AF225" s="82">
        <v>1642.3888507880733</v>
      </c>
      <c r="AG225" s="276" t="s">
        <v>601</v>
      </c>
      <c r="AH225" s="82">
        <v>912.13137751831891</v>
      </c>
      <c r="AI225" s="276" t="s">
        <v>601</v>
      </c>
      <c r="AJ225" s="251"/>
      <c r="AK225" s="124" t="s">
        <v>485</v>
      </c>
      <c r="AL225" s="190">
        <v>0.61691153113058772</v>
      </c>
      <c r="AM225" s="268" t="s">
        <v>601</v>
      </c>
      <c r="AN225" s="373">
        <v>1.0406290396586644</v>
      </c>
      <c r="AO225" s="268" t="s">
        <v>601</v>
      </c>
      <c r="AP225" s="373">
        <v>0.27955452692457583</v>
      </c>
      <c r="AQ225" s="276" t="s">
        <v>601</v>
      </c>
      <c r="AR225" s="373">
        <v>1.1929517731220676</v>
      </c>
      <c r="AS225" s="268" t="s">
        <v>601</v>
      </c>
      <c r="AT225" s="373">
        <v>0.617732054526825</v>
      </c>
      <c r="AU225" s="268" t="s">
        <v>601</v>
      </c>
      <c r="AV225" s="373">
        <v>6.6291538649396076E-2</v>
      </c>
      <c r="AW225" s="276" t="s">
        <v>601</v>
      </c>
      <c r="AX225" s="373">
        <v>0.66087813413426599</v>
      </c>
      <c r="AY225" s="268" t="s">
        <v>601</v>
      </c>
      <c r="AZ225" s="373">
        <v>1.1423116263783224</v>
      </c>
      <c r="BA225" s="268" t="s">
        <v>601</v>
      </c>
      <c r="BB225" s="373">
        <v>2.631528478670154</v>
      </c>
      <c r="BC225" s="276" t="s">
        <v>601</v>
      </c>
      <c r="BD225" s="190" t="s">
        <v>603</v>
      </c>
      <c r="BE225" s="268" t="s">
        <v>601</v>
      </c>
      <c r="BF225" s="373">
        <v>0.27117573463337008</v>
      </c>
      <c r="BG225" s="268" t="s">
        <v>601</v>
      </c>
      <c r="BH225" s="190" t="s">
        <v>603</v>
      </c>
      <c r="BI225" s="276" t="s">
        <v>601</v>
      </c>
      <c r="BJ225" s="373">
        <v>2.0328209995677549</v>
      </c>
      <c r="BK225" s="268" t="s">
        <v>601</v>
      </c>
      <c r="BL225" s="373">
        <v>2.3705637754823163</v>
      </c>
      <c r="BM225" s="268" t="s">
        <v>601</v>
      </c>
      <c r="BN225" s="190" t="s">
        <v>603</v>
      </c>
      <c r="BO225" s="276" t="s">
        <v>601</v>
      </c>
      <c r="BP225" s="373">
        <v>0.87097580638712979</v>
      </c>
      <c r="BQ225" s="268" t="s">
        <v>601</v>
      </c>
      <c r="BR225" s="190">
        <v>0.65569682974117538</v>
      </c>
      <c r="BS225" s="276" t="s">
        <v>601</v>
      </c>
      <c r="BT225" s="136"/>
      <c r="BU225" s="124" t="s">
        <v>485</v>
      </c>
      <c r="BV225" s="190">
        <v>9.7326252825606807E-2</v>
      </c>
      <c r="BW225" s="276" t="s">
        <v>601</v>
      </c>
      <c r="BX225" s="190">
        <v>2.6032416390136787E-2</v>
      </c>
      <c r="BY225" s="276" t="s">
        <v>601</v>
      </c>
      <c r="BZ225" s="190">
        <v>0.16980840315392337</v>
      </c>
      <c r="CA225" s="276" t="s">
        <v>601</v>
      </c>
      <c r="CB225" s="190">
        <v>2.9602443624265836E-2</v>
      </c>
      <c r="CC225" s="276" t="s">
        <v>601</v>
      </c>
      <c r="CD225" s="190">
        <v>5.351491864924781E-2</v>
      </c>
      <c r="CE225" s="276" t="s">
        <v>601</v>
      </c>
      <c r="CF225" s="190">
        <v>3.9321264964425111E-2</v>
      </c>
      <c r="CG225" s="276" t="s">
        <v>601</v>
      </c>
      <c r="CH225" s="190">
        <v>4.0327075662098782E-2</v>
      </c>
      <c r="CI225" s="276" t="s">
        <v>601</v>
      </c>
      <c r="CJ225" s="190">
        <v>1.4272551156803828E-2</v>
      </c>
      <c r="CK225" s="276" t="s">
        <v>601</v>
      </c>
      <c r="CL225" s="190">
        <v>0.12903837843844171</v>
      </c>
      <c r="CM225" s="276" t="s">
        <v>601</v>
      </c>
      <c r="CN225" s="190" t="s">
        <v>603</v>
      </c>
      <c r="CO225" s="276" t="s">
        <v>601</v>
      </c>
      <c r="CP225" s="190">
        <v>2.7889501510872074E-2</v>
      </c>
      <c r="CQ225" s="276" t="s">
        <v>601</v>
      </c>
      <c r="CR225" s="190">
        <v>0.12560845442921376</v>
      </c>
      <c r="CS225" s="276" t="s">
        <v>601</v>
      </c>
      <c r="CT225" s="190">
        <v>9.8488782921968276E-2</v>
      </c>
      <c r="CU225" s="276" t="s">
        <v>601</v>
      </c>
      <c r="CV225" s="190">
        <v>6.4286457533860503E-2</v>
      </c>
      <c r="CW225" s="276" t="s">
        <v>601</v>
      </c>
      <c r="CX225" s="190">
        <v>8.4483098739144891E-2</v>
      </c>
      <c r="CY225" s="276" t="s">
        <v>601</v>
      </c>
      <c r="CZ225" s="190">
        <v>1</v>
      </c>
      <c r="DA225" s="276" t="s">
        <v>601</v>
      </c>
      <c r="DB225" s="190">
        <v>0.55536871008388033</v>
      </c>
      <c r="DC225" s="276" t="s">
        <v>601</v>
      </c>
      <c r="DD225" s="252"/>
    </row>
    <row r="226" spans="1:108" s="116" customFormat="1" ht="12.75" customHeight="1" x14ac:dyDescent="0.25">
      <c r="A226" s="124" t="s">
        <v>486</v>
      </c>
      <c r="B226" s="82">
        <v>120.62813215357207</v>
      </c>
      <c r="C226" s="276" t="s">
        <v>601</v>
      </c>
      <c r="D226" s="82">
        <v>24.625266382009876</v>
      </c>
      <c r="E226" s="276" t="s">
        <v>601</v>
      </c>
      <c r="F226" s="82">
        <v>307.65774538894004</v>
      </c>
      <c r="G226" s="276" t="s">
        <v>601</v>
      </c>
      <c r="H226" s="82">
        <v>25.582173880331911</v>
      </c>
      <c r="I226" s="276" t="s">
        <v>601</v>
      </c>
      <c r="J226" s="82">
        <v>130.49312178523891</v>
      </c>
      <c r="K226" s="276" t="s">
        <v>601</v>
      </c>
      <c r="L226" s="82">
        <v>38.650130648982021</v>
      </c>
      <c r="M226" s="276" t="s">
        <v>601</v>
      </c>
      <c r="N226" s="82">
        <v>69.560716848219926</v>
      </c>
      <c r="O226" s="276" t="s">
        <v>601</v>
      </c>
      <c r="P226" s="82">
        <v>4.8196447081365053</v>
      </c>
      <c r="Q226" s="276" t="s">
        <v>604</v>
      </c>
      <c r="R226" s="82">
        <v>145.44524100646731</v>
      </c>
      <c r="S226" s="276" t="s">
        <v>601</v>
      </c>
      <c r="T226" s="82" t="s">
        <v>602</v>
      </c>
      <c r="U226" s="276" t="s">
        <v>601</v>
      </c>
      <c r="V226" s="82">
        <v>38.638694175657925</v>
      </c>
      <c r="W226" s="276" t="s">
        <v>601</v>
      </c>
      <c r="X226" s="82">
        <v>243.11838124312527</v>
      </c>
      <c r="Y226" s="276" t="s">
        <v>601</v>
      </c>
      <c r="Z226" s="82">
        <v>121.81095517101892</v>
      </c>
      <c r="AA226" s="276" t="s">
        <v>601</v>
      </c>
      <c r="AB226" s="82">
        <v>89.464188026664942</v>
      </c>
      <c r="AC226" s="276" t="s">
        <v>601</v>
      </c>
      <c r="AD226" s="82">
        <v>124.3433485523995</v>
      </c>
      <c r="AE226" s="276" t="s">
        <v>601</v>
      </c>
      <c r="AF226" s="82">
        <v>1484.8377399707535</v>
      </c>
      <c r="AG226" s="276" t="s">
        <v>601</v>
      </c>
      <c r="AH226" s="82">
        <v>837.06035421343006</v>
      </c>
      <c r="AI226" s="276" t="s">
        <v>601</v>
      </c>
      <c r="AJ226" s="251"/>
      <c r="AK226" s="124" t="s">
        <v>486</v>
      </c>
      <c r="AL226" s="190">
        <v>0.33306249668237387</v>
      </c>
      <c r="AM226" s="268" t="s">
        <v>601</v>
      </c>
      <c r="AN226" s="373">
        <v>-1.3197464845648987E-3</v>
      </c>
      <c r="AO226" s="268" t="s">
        <v>601</v>
      </c>
      <c r="AP226" s="373">
        <v>0.2208140762014914</v>
      </c>
      <c r="AQ226" s="276" t="s">
        <v>601</v>
      </c>
      <c r="AR226" s="373">
        <v>0.35899668441483845</v>
      </c>
      <c r="AS226" s="268" t="s">
        <v>601</v>
      </c>
      <c r="AT226" s="373">
        <v>1.831296725406995</v>
      </c>
      <c r="AU226" s="268" t="s">
        <v>601</v>
      </c>
      <c r="AV226" s="373">
        <v>-0.1555129800621764</v>
      </c>
      <c r="AW226" s="276" t="s">
        <v>601</v>
      </c>
      <c r="AX226" s="373">
        <v>0.55134881396832625</v>
      </c>
      <c r="AY226" s="268" t="s">
        <v>601</v>
      </c>
      <c r="AZ226" s="373">
        <v>-0.46288103643710465</v>
      </c>
      <c r="BA226" s="268" t="s">
        <v>604</v>
      </c>
      <c r="BB226" s="373">
        <v>1.4639513329370208</v>
      </c>
      <c r="BC226" s="276" t="s">
        <v>601</v>
      </c>
      <c r="BD226" s="190" t="s">
        <v>603</v>
      </c>
      <c r="BE226" s="268" t="s">
        <v>601</v>
      </c>
      <c r="BF226" s="373">
        <v>0.16806297877575327</v>
      </c>
      <c r="BG226" s="268" t="s">
        <v>601</v>
      </c>
      <c r="BH226" s="190" t="s">
        <v>603</v>
      </c>
      <c r="BI226" s="276" t="s">
        <v>601</v>
      </c>
      <c r="BJ226" s="373">
        <v>1.8479707017784119</v>
      </c>
      <c r="BK226" s="268" t="s">
        <v>601</v>
      </c>
      <c r="BL226" s="373">
        <v>2.0426453316429032</v>
      </c>
      <c r="BM226" s="268" t="s">
        <v>601</v>
      </c>
      <c r="BN226" s="190" t="s">
        <v>603</v>
      </c>
      <c r="BO226" s="276" t="s">
        <v>601</v>
      </c>
      <c r="BP226" s="373">
        <v>0.70913920423719268</v>
      </c>
      <c r="BQ226" s="268" t="s">
        <v>601</v>
      </c>
      <c r="BR226" s="190">
        <v>0.48709515406559967</v>
      </c>
      <c r="BS226" s="276" t="s">
        <v>601</v>
      </c>
      <c r="BU226" s="124" t="s">
        <v>486</v>
      </c>
      <c r="BV226" s="190">
        <v>8.1239942187856864E-2</v>
      </c>
      <c r="BW226" s="276" t="s">
        <v>601</v>
      </c>
      <c r="BX226" s="190">
        <v>1.6584483084660089E-2</v>
      </c>
      <c r="BY226" s="276" t="s">
        <v>601</v>
      </c>
      <c r="BZ226" s="190">
        <v>0.20719957279305137</v>
      </c>
      <c r="CA226" s="276" t="s">
        <v>601</v>
      </c>
      <c r="CB226" s="190">
        <v>1.7228935655175224E-2</v>
      </c>
      <c r="CC226" s="276" t="s">
        <v>601</v>
      </c>
      <c r="CD226" s="190">
        <v>8.7883758792263192E-2</v>
      </c>
      <c r="CE226" s="276" t="s">
        <v>601</v>
      </c>
      <c r="CF226" s="190">
        <v>2.6029868185963069E-2</v>
      </c>
      <c r="CG226" s="276" t="s">
        <v>601</v>
      </c>
      <c r="CH226" s="190">
        <v>4.6847352391238418E-2</v>
      </c>
      <c r="CI226" s="276" t="s">
        <v>601</v>
      </c>
      <c r="CJ226" s="190">
        <v>3.2459066592902173E-3</v>
      </c>
      <c r="CK226" s="276" t="s">
        <v>604</v>
      </c>
      <c r="CL226" s="190">
        <v>9.7953626238872479E-2</v>
      </c>
      <c r="CM226" s="276" t="s">
        <v>601</v>
      </c>
      <c r="CN226" s="190" t="s">
        <v>603</v>
      </c>
      <c r="CO226" s="276" t="s">
        <v>601</v>
      </c>
      <c r="CP226" s="190">
        <v>2.602216601553984E-2</v>
      </c>
      <c r="CQ226" s="276" t="s">
        <v>601</v>
      </c>
      <c r="CR226" s="190">
        <v>0.16373397220353109</v>
      </c>
      <c r="CS226" s="276" t="s">
        <v>601</v>
      </c>
      <c r="CT226" s="190">
        <v>8.2036543045719057E-2</v>
      </c>
      <c r="CU226" s="276" t="s">
        <v>601</v>
      </c>
      <c r="CV226" s="190">
        <v>6.0251827939413159E-2</v>
      </c>
      <c r="CW226" s="276" t="s">
        <v>601</v>
      </c>
      <c r="CX226" s="190">
        <v>8.3742044807433746E-2</v>
      </c>
      <c r="CY226" s="276" t="s">
        <v>601</v>
      </c>
      <c r="CZ226" s="190">
        <v>1</v>
      </c>
      <c r="DA226" s="276" t="s">
        <v>601</v>
      </c>
      <c r="DB226" s="190">
        <v>0.56373860367390538</v>
      </c>
      <c r="DC226" s="276" t="s">
        <v>601</v>
      </c>
    </row>
    <row r="227" spans="1:108" s="150" customFormat="1" ht="12.75" customHeight="1" x14ac:dyDescent="0.25">
      <c r="A227" s="124" t="s">
        <v>487</v>
      </c>
      <c r="B227" s="82">
        <v>73.607900927074297</v>
      </c>
      <c r="C227" s="276" t="s">
        <v>601</v>
      </c>
      <c r="D227" s="82">
        <v>11.149788421718219</v>
      </c>
      <c r="E227" s="276" t="s">
        <v>601</v>
      </c>
      <c r="F227" s="82">
        <v>198.05882868840101</v>
      </c>
      <c r="G227" s="276" t="s">
        <v>601</v>
      </c>
      <c r="H227" s="82">
        <v>12.992026682182711</v>
      </c>
      <c r="I227" s="276" t="s">
        <v>601</v>
      </c>
      <c r="J227" s="82">
        <v>85.046371548115872</v>
      </c>
      <c r="K227" s="276" t="s">
        <v>601</v>
      </c>
      <c r="L227" s="82">
        <v>24.285441643588715</v>
      </c>
      <c r="M227" s="276" t="s">
        <v>601</v>
      </c>
      <c r="N227" s="82">
        <v>34.922768221329342</v>
      </c>
      <c r="O227" s="276" t="s">
        <v>601</v>
      </c>
      <c r="P227" s="82">
        <v>15.359209239543512</v>
      </c>
      <c r="Q227" s="276" t="s">
        <v>601</v>
      </c>
      <c r="R227" s="82">
        <v>78.590254827274876</v>
      </c>
      <c r="S227" s="276" t="s">
        <v>601</v>
      </c>
      <c r="T227" s="82" t="s">
        <v>602</v>
      </c>
      <c r="U227" s="276" t="s">
        <v>601</v>
      </c>
      <c r="V227" s="82">
        <v>9.6180316701644859</v>
      </c>
      <c r="W227" s="276" t="s">
        <v>601</v>
      </c>
      <c r="X227" s="82">
        <v>168.53985239436747</v>
      </c>
      <c r="Y227" s="276" t="s">
        <v>601</v>
      </c>
      <c r="Z227" s="82">
        <v>80.671613097105606</v>
      </c>
      <c r="AA227" s="276" t="s">
        <v>601</v>
      </c>
      <c r="AB227" s="82">
        <v>68.153843085911618</v>
      </c>
      <c r="AC227" s="276" t="s">
        <v>601</v>
      </c>
      <c r="AD227" s="82">
        <v>96.127189553309648</v>
      </c>
      <c r="AE227" s="276" t="s">
        <v>601</v>
      </c>
      <c r="AF227" s="82">
        <v>957.12312000009001</v>
      </c>
      <c r="AG227" s="276" t="s">
        <v>601</v>
      </c>
      <c r="AH227" s="82">
        <v>505.66135427750231</v>
      </c>
      <c r="AI227" s="276" t="s">
        <v>601</v>
      </c>
      <c r="AJ227" s="251"/>
      <c r="AK227" s="124" t="s">
        <v>487</v>
      </c>
      <c r="AL227" s="190">
        <v>0.60772939507209478</v>
      </c>
      <c r="AM227" s="268" t="s">
        <v>601</v>
      </c>
      <c r="AN227" s="373">
        <v>-0.4180551949092256</v>
      </c>
      <c r="AO227" s="268" t="s">
        <v>601</v>
      </c>
      <c r="AP227" s="373">
        <v>0.16395103310589421</v>
      </c>
      <c r="AQ227" s="276" t="s">
        <v>601</v>
      </c>
      <c r="AR227" s="373">
        <v>0.6886237765267702</v>
      </c>
      <c r="AS227" s="268" t="s">
        <v>601</v>
      </c>
      <c r="AT227" s="373">
        <v>0.75365850149492131</v>
      </c>
      <c r="AU227" s="268" t="s">
        <v>601</v>
      </c>
      <c r="AV227" s="373">
        <v>-4.9050339923920494E-2</v>
      </c>
      <c r="AW227" s="276" t="s">
        <v>601</v>
      </c>
      <c r="AX227" s="373">
        <v>1.0877491900911012</v>
      </c>
      <c r="AY227" s="268" t="s">
        <v>601</v>
      </c>
      <c r="AZ227" s="373">
        <v>0.7606414960950636</v>
      </c>
      <c r="BA227" s="268" t="s">
        <v>601</v>
      </c>
      <c r="BB227" s="373">
        <v>1.1061585063868007</v>
      </c>
      <c r="BC227" s="276" t="s">
        <v>601</v>
      </c>
      <c r="BD227" s="190" t="s">
        <v>603</v>
      </c>
      <c r="BE227" s="268" t="s">
        <v>601</v>
      </c>
      <c r="BF227" s="373">
        <v>-0.44720802425165052</v>
      </c>
      <c r="BG227" s="268" t="s">
        <v>601</v>
      </c>
      <c r="BH227" s="190" t="s">
        <v>603</v>
      </c>
      <c r="BI227" s="276" t="s">
        <v>601</v>
      </c>
      <c r="BJ227" s="373">
        <v>0.83357505934910248</v>
      </c>
      <c r="BK227" s="268" t="s">
        <v>601</v>
      </c>
      <c r="BL227" s="373">
        <v>1.3537746982558532</v>
      </c>
      <c r="BM227" s="268" t="s">
        <v>601</v>
      </c>
      <c r="BN227" s="190" t="s">
        <v>603</v>
      </c>
      <c r="BO227" s="276" t="s">
        <v>601</v>
      </c>
      <c r="BP227" s="373">
        <v>0.55362137805668454</v>
      </c>
      <c r="BQ227" s="268" t="s">
        <v>601</v>
      </c>
      <c r="BR227" s="190">
        <v>0.39231342688321313</v>
      </c>
      <c r="BS227" s="276" t="s">
        <v>601</v>
      </c>
      <c r="BU227" s="124" t="s">
        <v>487</v>
      </c>
      <c r="BV227" s="190">
        <v>7.6905362945435249E-2</v>
      </c>
      <c r="BW227" s="276" t="s">
        <v>601</v>
      </c>
      <c r="BX227" s="190">
        <v>1.1649272897845337E-2</v>
      </c>
      <c r="BY227" s="276" t="s">
        <v>601</v>
      </c>
      <c r="BZ227" s="190">
        <v>0.20693140156136067</v>
      </c>
      <c r="CA227" s="276" t="s">
        <v>601</v>
      </c>
      <c r="CB227" s="190">
        <v>1.3574039129032312E-2</v>
      </c>
      <c r="CC227" s="276" t="s">
        <v>601</v>
      </c>
      <c r="CD227" s="190">
        <v>8.885625033079117E-2</v>
      </c>
      <c r="CE227" s="276" t="s">
        <v>601</v>
      </c>
      <c r="CF227" s="190">
        <v>2.5373372700041381E-2</v>
      </c>
      <c r="CG227" s="276" t="s">
        <v>601</v>
      </c>
      <c r="CH227" s="190">
        <v>3.6487226660375793E-2</v>
      </c>
      <c r="CI227" s="276" t="s">
        <v>601</v>
      </c>
      <c r="CJ227" s="190">
        <v>1.604726593538151E-2</v>
      </c>
      <c r="CK227" s="276" t="s">
        <v>601</v>
      </c>
      <c r="CL227" s="190">
        <v>8.2110914661916723E-2</v>
      </c>
      <c r="CM227" s="276" t="s">
        <v>601</v>
      </c>
      <c r="CN227" s="190" t="s">
        <v>603</v>
      </c>
      <c r="CO227" s="276" t="s">
        <v>601</v>
      </c>
      <c r="CP227" s="190">
        <v>1.0048897021904122E-2</v>
      </c>
      <c r="CQ227" s="276" t="s">
        <v>601</v>
      </c>
      <c r="CR227" s="190">
        <v>0.17609004408372417</v>
      </c>
      <c r="CS227" s="276" t="s">
        <v>601</v>
      </c>
      <c r="CT227" s="190">
        <v>8.4285512920321076E-2</v>
      </c>
      <c r="CU227" s="276" t="s">
        <v>601</v>
      </c>
      <c r="CV227" s="190">
        <v>7.1206976053305671E-2</v>
      </c>
      <c r="CW227" s="276" t="s">
        <v>601</v>
      </c>
      <c r="CX227" s="190">
        <v>0.10043346309856209</v>
      </c>
      <c r="CY227" s="276" t="s">
        <v>601</v>
      </c>
      <c r="CZ227" s="190">
        <v>1</v>
      </c>
      <c r="DA227" s="276" t="s">
        <v>601</v>
      </c>
      <c r="DB227" s="190">
        <v>0.52831380175776632</v>
      </c>
      <c r="DC227" s="276" t="s">
        <v>601</v>
      </c>
    </row>
    <row r="228" spans="1:108" s="120" customFormat="1" ht="12.75" customHeight="1" x14ac:dyDescent="0.25">
      <c r="A228" s="184" t="s">
        <v>488</v>
      </c>
      <c r="B228" s="186">
        <v>46.980218791150811</v>
      </c>
      <c r="C228" s="278" t="s">
        <v>601</v>
      </c>
      <c r="D228" s="186">
        <v>13.402902128381402</v>
      </c>
      <c r="E228" s="278" t="s">
        <v>601</v>
      </c>
      <c r="F228" s="186">
        <v>227.24372510206666</v>
      </c>
      <c r="G228" s="278" t="s">
        <v>601</v>
      </c>
      <c r="H228" s="186">
        <v>9.1736340633953883</v>
      </c>
      <c r="I228" s="278" t="s">
        <v>601</v>
      </c>
      <c r="J228" s="186">
        <v>68.997482363135035</v>
      </c>
      <c r="K228" s="278" t="s">
        <v>601</v>
      </c>
      <c r="L228" s="186">
        <v>24.365715531417994</v>
      </c>
      <c r="M228" s="278" t="s">
        <v>601</v>
      </c>
      <c r="N228" s="186">
        <v>28.257567591687806</v>
      </c>
      <c r="O228" s="278" t="s">
        <v>601</v>
      </c>
      <c r="P228" s="186">
        <v>17.022557356162398</v>
      </c>
      <c r="Q228" s="278" t="s">
        <v>601</v>
      </c>
      <c r="R228" s="186">
        <v>54.605788134656308</v>
      </c>
      <c r="S228" s="278" t="s">
        <v>601</v>
      </c>
      <c r="T228" s="186" t="s">
        <v>602</v>
      </c>
      <c r="U228" s="278" t="s">
        <v>601</v>
      </c>
      <c r="V228" s="186">
        <v>10.768198524258004</v>
      </c>
      <c r="W228" s="278" t="s">
        <v>604</v>
      </c>
      <c r="X228" s="186">
        <v>135.68839550827192</v>
      </c>
      <c r="Y228" s="278" t="s">
        <v>601</v>
      </c>
      <c r="Z228" s="186">
        <v>52.728349483808941</v>
      </c>
      <c r="AA228" s="278" t="s">
        <v>601</v>
      </c>
      <c r="AB228" s="186">
        <v>44.706293369711936</v>
      </c>
      <c r="AC228" s="278" t="s">
        <v>601</v>
      </c>
      <c r="AD228" s="186">
        <v>80.170822053656238</v>
      </c>
      <c r="AE228" s="278" t="s">
        <v>601</v>
      </c>
      <c r="AF228" s="186">
        <v>814.11165000176356</v>
      </c>
      <c r="AG228" s="278" t="s">
        <v>601</v>
      </c>
      <c r="AH228" s="186">
        <v>463.85339964249602</v>
      </c>
      <c r="AI228" s="278" t="s">
        <v>601</v>
      </c>
      <c r="AJ228" s="251"/>
      <c r="AK228" s="184" t="s">
        <v>488</v>
      </c>
      <c r="AL228" s="192">
        <v>0.13178037024649858</v>
      </c>
      <c r="AM228" s="269" t="s">
        <v>601</v>
      </c>
      <c r="AN228" s="374">
        <v>-3.9702469038605193E-2</v>
      </c>
      <c r="AO228" s="269" t="s">
        <v>601</v>
      </c>
      <c r="AP228" s="374">
        <v>0.23727084032315737</v>
      </c>
      <c r="AQ228" s="278" t="s">
        <v>601</v>
      </c>
      <c r="AR228" s="374">
        <v>1.0629373345560977</v>
      </c>
      <c r="AS228" s="269" t="s">
        <v>601</v>
      </c>
      <c r="AT228" s="374">
        <v>0.49275806690245449</v>
      </c>
      <c r="AU228" s="269" t="s">
        <v>601</v>
      </c>
      <c r="AV228" s="374">
        <v>0.75976096638672019</v>
      </c>
      <c r="AW228" s="278" t="s">
        <v>601</v>
      </c>
      <c r="AX228" s="374">
        <v>0.70951418399599864</v>
      </c>
      <c r="AY228" s="269" t="s">
        <v>601</v>
      </c>
      <c r="AZ228" s="374">
        <v>3.008565175714196</v>
      </c>
      <c r="BA228" s="269" t="s">
        <v>601</v>
      </c>
      <c r="BB228" s="374">
        <v>0.82677398572662608</v>
      </c>
      <c r="BC228" s="278" t="s">
        <v>601</v>
      </c>
      <c r="BD228" s="192" t="s">
        <v>603</v>
      </c>
      <c r="BE228" s="269" t="s">
        <v>601</v>
      </c>
      <c r="BF228" s="374">
        <v>-0.10524135299023984</v>
      </c>
      <c r="BG228" s="269" t="s">
        <v>604</v>
      </c>
      <c r="BH228" s="192" t="s">
        <v>603</v>
      </c>
      <c r="BI228" s="278" t="s">
        <v>601</v>
      </c>
      <c r="BJ228" s="374">
        <v>0.80137986946198847</v>
      </c>
      <c r="BK228" s="269" t="s">
        <v>601</v>
      </c>
      <c r="BL228" s="374">
        <v>0.43471671734415485</v>
      </c>
      <c r="BM228" s="269" t="s">
        <v>601</v>
      </c>
      <c r="BN228" s="192" t="s">
        <v>603</v>
      </c>
      <c r="BO228" s="278" t="s">
        <v>601</v>
      </c>
      <c r="BP228" s="374">
        <v>0.45809716011311186</v>
      </c>
      <c r="BQ228" s="269" t="s">
        <v>601</v>
      </c>
      <c r="BR228" s="192">
        <v>0.34208539396629445</v>
      </c>
      <c r="BS228" s="278" t="s">
        <v>601</v>
      </c>
      <c r="BT228" s="136"/>
      <c r="BU228" s="184" t="s">
        <v>488</v>
      </c>
      <c r="BV228" s="192">
        <v>5.7707341236363639E-2</v>
      </c>
      <c r="BW228" s="278" t="s">
        <v>601</v>
      </c>
      <c r="BX228" s="192">
        <v>1.646322359881764E-2</v>
      </c>
      <c r="BY228" s="278" t="s">
        <v>601</v>
      </c>
      <c r="BZ228" s="192">
        <v>0.27913090925743955</v>
      </c>
      <c r="CA228" s="278" t="s">
        <v>601</v>
      </c>
      <c r="CB228" s="192">
        <v>1.1268275135696088E-2</v>
      </c>
      <c r="CC228" s="278" t="s">
        <v>601</v>
      </c>
      <c r="CD228" s="192">
        <v>8.4751867097081296E-2</v>
      </c>
      <c r="CE228" s="278" t="s">
        <v>601</v>
      </c>
      <c r="CF228" s="192">
        <v>2.9929206308944495E-2</v>
      </c>
      <c r="CG228" s="278" t="s">
        <v>601</v>
      </c>
      <c r="CH228" s="192">
        <v>3.4709695643867271E-2</v>
      </c>
      <c r="CI228" s="278" t="s">
        <v>601</v>
      </c>
      <c r="CJ228" s="192">
        <v>2.0909364650567922E-2</v>
      </c>
      <c r="CK228" s="278" t="s">
        <v>601</v>
      </c>
      <c r="CL228" s="192">
        <v>6.7074077781024283E-2</v>
      </c>
      <c r="CM228" s="278" t="s">
        <v>601</v>
      </c>
      <c r="CN228" s="192" t="s">
        <v>603</v>
      </c>
      <c r="CO228" s="278" t="s">
        <v>601</v>
      </c>
      <c r="CP228" s="192">
        <v>1.3226930881328964E-2</v>
      </c>
      <c r="CQ228" s="278" t="s">
        <v>604</v>
      </c>
      <c r="CR228" s="192">
        <v>0.16667049968880557</v>
      </c>
      <c r="CS228" s="278" t="s">
        <v>601</v>
      </c>
      <c r="CT228" s="192">
        <v>6.4767958404347514E-2</v>
      </c>
      <c r="CU228" s="278" t="s">
        <v>601</v>
      </c>
      <c r="CV228" s="192">
        <v>5.4914204175330363E-2</v>
      </c>
      <c r="CW228" s="278" t="s">
        <v>601</v>
      </c>
      <c r="CX228" s="192">
        <v>9.8476446140382062E-2</v>
      </c>
      <c r="CY228" s="278" t="s">
        <v>601</v>
      </c>
      <c r="CZ228" s="192">
        <v>1</v>
      </c>
      <c r="DA228" s="278" t="s">
        <v>601</v>
      </c>
      <c r="DB228" s="192">
        <v>0.56976632092353818</v>
      </c>
      <c r="DC228" s="278" t="s">
        <v>601</v>
      </c>
      <c r="DD228" s="252"/>
    </row>
    <row r="229" spans="1:108" s="120" customFormat="1" ht="12.75" customHeight="1" x14ac:dyDescent="0.25">
      <c r="A229" s="124" t="s">
        <v>492</v>
      </c>
      <c r="B229" s="82">
        <v>55.225036988950151</v>
      </c>
      <c r="C229" s="276" t="s">
        <v>601</v>
      </c>
      <c r="D229" s="82">
        <v>17.39981289283498</v>
      </c>
      <c r="E229" s="276" t="s">
        <v>601</v>
      </c>
      <c r="F229" s="82">
        <v>144.62252775121996</v>
      </c>
      <c r="G229" s="276" t="s">
        <v>601</v>
      </c>
      <c r="H229" s="82">
        <v>13.839665654657987</v>
      </c>
      <c r="I229" s="276" t="s">
        <v>601</v>
      </c>
      <c r="J229" s="82">
        <v>84.37560337871902</v>
      </c>
      <c r="K229" s="276" t="s">
        <v>601</v>
      </c>
      <c r="L229" s="82">
        <v>25.929280496572066</v>
      </c>
      <c r="M229" s="276" t="s">
        <v>601</v>
      </c>
      <c r="N229" s="82">
        <v>18.118821850066674</v>
      </c>
      <c r="O229" s="276" t="s">
        <v>601</v>
      </c>
      <c r="P229" s="82">
        <v>18.327889517440997</v>
      </c>
      <c r="Q229" s="276" t="s">
        <v>601</v>
      </c>
      <c r="R229" s="82">
        <v>54.616194212163997</v>
      </c>
      <c r="S229" s="276" t="s">
        <v>601</v>
      </c>
      <c r="T229" s="82" t="s">
        <v>602</v>
      </c>
      <c r="U229" s="276" t="s">
        <v>601</v>
      </c>
      <c r="V229" s="82">
        <v>15.337973574198015</v>
      </c>
      <c r="W229" s="276" t="s">
        <v>601</v>
      </c>
      <c r="X229" s="82">
        <v>157.23147986169465</v>
      </c>
      <c r="Y229" s="276" t="s">
        <v>601</v>
      </c>
      <c r="Z229" s="82">
        <v>49.571410450388967</v>
      </c>
      <c r="AA229" s="276" t="s">
        <v>601</v>
      </c>
      <c r="AB229" s="82">
        <v>66.594155155207346</v>
      </c>
      <c r="AC229" s="276" t="s">
        <v>601</v>
      </c>
      <c r="AD229" s="82">
        <v>75.960218216877877</v>
      </c>
      <c r="AE229" s="276" t="s">
        <v>601</v>
      </c>
      <c r="AF229" s="82">
        <v>797.1500700009816</v>
      </c>
      <c r="AG229" s="276" t="s">
        <v>601</v>
      </c>
      <c r="AH229" s="82">
        <v>400.28727757052684</v>
      </c>
      <c r="AI229" s="276" t="s">
        <v>601</v>
      </c>
      <c r="AJ229" s="251"/>
      <c r="AK229" s="124" t="s">
        <v>492</v>
      </c>
      <c r="AL229" s="190">
        <v>1.3906888269111346</v>
      </c>
      <c r="AM229" s="268" t="s">
        <v>601</v>
      </c>
      <c r="AN229" s="190">
        <v>1.1775645160367501</v>
      </c>
      <c r="AO229" s="268" t="s">
        <v>601</v>
      </c>
      <c r="AP229" s="190">
        <v>0.23440060419704167</v>
      </c>
      <c r="AQ229" s="276" t="s">
        <v>601</v>
      </c>
      <c r="AR229" s="190">
        <v>1.8672420016905407</v>
      </c>
      <c r="AS229" s="268" t="s">
        <v>601</v>
      </c>
      <c r="AT229" s="190">
        <v>0.76608083000664307</v>
      </c>
      <c r="AU229" s="268" t="s">
        <v>601</v>
      </c>
      <c r="AV229" s="190">
        <v>0.47110563062278721</v>
      </c>
      <c r="AW229" s="276" t="s">
        <v>601</v>
      </c>
      <c r="AX229" s="190">
        <v>0.82384560790842354</v>
      </c>
      <c r="AY229" s="268" t="s">
        <v>601</v>
      </c>
      <c r="AZ229" s="190">
        <v>2.3696492561660225</v>
      </c>
      <c r="BA229" s="268" t="s">
        <v>601</v>
      </c>
      <c r="BB229" s="190">
        <v>2.397446506494302</v>
      </c>
      <c r="BC229" s="276" t="s">
        <v>601</v>
      </c>
      <c r="BD229" s="190" t="s">
        <v>603</v>
      </c>
      <c r="BE229" s="268" t="s">
        <v>601</v>
      </c>
      <c r="BF229" s="190">
        <v>4.6742597918575157E-2</v>
      </c>
      <c r="BG229" s="268" t="s">
        <v>601</v>
      </c>
      <c r="BH229" s="190" t="s">
        <v>603</v>
      </c>
      <c r="BI229" s="276" t="s">
        <v>601</v>
      </c>
      <c r="BJ229" s="190">
        <v>1.512121997962423</v>
      </c>
      <c r="BK229" s="268" t="s">
        <v>601</v>
      </c>
      <c r="BL229" s="190">
        <v>0.78326887221442321</v>
      </c>
      <c r="BM229" s="268" t="s">
        <v>601</v>
      </c>
      <c r="BN229" s="190">
        <v>2.2583106912247355</v>
      </c>
      <c r="BO229" s="276" t="s">
        <v>601</v>
      </c>
      <c r="BP229" s="190">
        <v>0.71366613745437024</v>
      </c>
      <c r="BQ229" s="268" t="s">
        <v>601</v>
      </c>
      <c r="BR229" s="190">
        <v>0.67021544731125759</v>
      </c>
      <c r="BS229" s="276" t="s">
        <v>601</v>
      </c>
      <c r="BT229" s="136"/>
      <c r="BU229" s="124" t="s">
        <v>492</v>
      </c>
      <c r="BV229" s="190">
        <v>6.9278093381942685E-2</v>
      </c>
      <c r="BW229" s="276" t="s">
        <v>601</v>
      </c>
      <c r="BX229" s="190">
        <v>2.1827524763076988E-2</v>
      </c>
      <c r="BY229" s="276" t="s">
        <v>601</v>
      </c>
      <c r="BZ229" s="190">
        <v>0.18142446848313251</v>
      </c>
      <c r="CA229" s="276" t="s">
        <v>601</v>
      </c>
      <c r="CB229" s="190">
        <v>1.7361430645851845E-2</v>
      </c>
      <c r="CC229" s="276" t="s">
        <v>601</v>
      </c>
      <c r="CD229" s="190">
        <v>0.1058465733793577</v>
      </c>
      <c r="CE229" s="276" t="s">
        <v>601</v>
      </c>
      <c r="CF229" s="190">
        <v>3.2527476911016436E-2</v>
      </c>
      <c r="CG229" s="276" t="s">
        <v>601</v>
      </c>
      <c r="CH229" s="190">
        <v>2.2729499164497801E-2</v>
      </c>
      <c r="CI229" s="276" t="s">
        <v>601</v>
      </c>
      <c r="CJ229" s="190">
        <v>2.2991768058702459E-2</v>
      </c>
      <c r="CK229" s="276" t="s">
        <v>601</v>
      </c>
      <c r="CL229" s="190">
        <v>6.8514319031668339E-2</v>
      </c>
      <c r="CM229" s="276" t="s">
        <v>601</v>
      </c>
      <c r="CN229" s="190" t="s">
        <v>603</v>
      </c>
      <c r="CO229" s="276" t="s">
        <v>601</v>
      </c>
      <c r="CP229" s="190">
        <v>1.9241011387202321E-2</v>
      </c>
      <c r="CQ229" s="276" t="s">
        <v>601</v>
      </c>
      <c r="CR229" s="190">
        <v>0.19724200721891808</v>
      </c>
      <c r="CS229" s="276" t="s">
        <v>601</v>
      </c>
      <c r="CT229" s="190">
        <v>6.218579451461119E-2</v>
      </c>
      <c r="CU229" s="276" t="s">
        <v>601</v>
      </c>
      <c r="CV229" s="190">
        <v>8.3540298949136824E-2</v>
      </c>
      <c r="CW229" s="276" t="s">
        <v>601</v>
      </c>
      <c r="CX229" s="190">
        <v>9.5289734110898763E-2</v>
      </c>
      <c r="CY229" s="276" t="s">
        <v>601</v>
      </c>
      <c r="CZ229" s="190">
        <v>1</v>
      </c>
      <c r="DA229" s="276" t="s">
        <v>601</v>
      </c>
      <c r="DB229" s="190">
        <v>0.50214795511469246</v>
      </c>
      <c r="DC229" s="276" t="s">
        <v>601</v>
      </c>
      <c r="DD229" s="252"/>
    </row>
    <row r="230" spans="1:108" s="120" customFormat="1" ht="12.75" customHeight="1" x14ac:dyDescent="0.25">
      <c r="A230" s="124" t="s">
        <v>493</v>
      </c>
      <c r="B230" s="82">
        <v>67.59409916052789</v>
      </c>
      <c r="C230" s="276" t="s">
        <v>601</v>
      </c>
      <c r="D230" s="82">
        <v>16.241897828608035</v>
      </c>
      <c r="E230" s="276" t="s">
        <v>601</v>
      </c>
      <c r="F230" s="82">
        <v>204.01694731194618</v>
      </c>
      <c r="G230" s="276" t="s">
        <v>601</v>
      </c>
      <c r="H230" s="82">
        <v>12.159892491049602</v>
      </c>
      <c r="I230" s="276" t="s">
        <v>601</v>
      </c>
      <c r="J230" s="82">
        <v>72.369079703253107</v>
      </c>
      <c r="K230" s="276" t="s">
        <v>601</v>
      </c>
      <c r="L230" s="82">
        <v>30.52208392719001</v>
      </c>
      <c r="M230" s="276" t="s">
        <v>601</v>
      </c>
      <c r="N230" s="82">
        <v>13.434689100896405</v>
      </c>
      <c r="O230" s="276" t="s">
        <v>601</v>
      </c>
      <c r="P230" s="82">
        <v>23.755726569793925</v>
      </c>
      <c r="Q230" s="276" t="s">
        <v>601</v>
      </c>
      <c r="R230" s="82">
        <v>73.312395084573595</v>
      </c>
      <c r="S230" s="276" t="s">
        <v>601</v>
      </c>
      <c r="T230" s="82" t="s">
        <v>602</v>
      </c>
      <c r="U230" s="276" t="s">
        <v>601</v>
      </c>
      <c r="V230" s="82">
        <v>18.805471984987992</v>
      </c>
      <c r="W230" s="276" t="s">
        <v>601</v>
      </c>
      <c r="X230" s="82">
        <v>173.7071737858584</v>
      </c>
      <c r="Y230" s="276" t="s">
        <v>601</v>
      </c>
      <c r="Z230" s="82">
        <v>56.667438256832185</v>
      </c>
      <c r="AA230" s="276" t="s">
        <v>601</v>
      </c>
      <c r="AB230" s="82">
        <v>49.865731751341947</v>
      </c>
      <c r="AC230" s="276" t="s">
        <v>601</v>
      </c>
      <c r="AD230" s="82">
        <v>117.72548421880403</v>
      </c>
      <c r="AE230" s="276" t="s">
        <v>601</v>
      </c>
      <c r="AF230" s="82">
        <v>930.17811117565736</v>
      </c>
      <c r="AG230" s="276" t="s">
        <v>601</v>
      </c>
      <c r="AH230" s="82">
        <v>477.49119211699525</v>
      </c>
      <c r="AI230" s="276" t="s">
        <v>601</v>
      </c>
      <c r="AJ230" s="251"/>
      <c r="AK230" s="124" t="s">
        <v>493</v>
      </c>
      <c r="AL230" s="190">
        <v>0.65705070582131464</v>
      </c>
      <c r="AM230" s="268" t="s">
        <v>601</v>
      </c>
      <c r="AN230" s="190">
        <v>0.78086043573159136</v>
      </c>
      <c r="AO230" s="268" t="s">
        <v>601</v>
      </c>
      <c r="AP230" s="190">
        <v>3.9457079975624643E-2</v>
      </c>
      <c r="AQ230" s="276" t="s">
        <v>601</v>
      </c>
      <c r="AR230" s="190">
        <v>0.86434540421085737</v>
      </c>
      <c r="AS230" s="268" t="s">
        <v>601</v>
      </c>
      <c r="AT230" s="190">
        <v>0.62222499943057241</v>
      </c>
      <c r="AU230" s="268" t="s">
        <v>601</v>
      </c>
      <c r="AV230" s="190">
        <v>0.24342494111906143</v>
      </c>
      <c r="AW230" s="276" t="s">
        <v>601</v>
      </c>
      <c r="AX230" s="190">
        <v>-0.15566756927958547</v>
      </c>
      <c r="AY230" s="268" t="s">
        <v>601</v>
      </c>
      <c r="AZ230" s="190">
        <v>1.980578798028211</v>
      </c>
      <c r="BA230" s="268" t="s">
        <v>601</v>
      </c>
      <c r="BB230" s="190">
        <v>0.92580498641327358</v>
      </c>
      <c r="BC230" s="276" t="s">
        <v>601</v>
      </c>
      <c r="BD230" s="190" t="s">
        <v>603</v>
      </c>
      <c r="BE230" s="268" t="s">
        <v>601</v>
      </c>
      <c r="BF230" s="190">
        <v>9.2427271773565911E-2</v>
      </c>
      <c r="BG230" s="268" t="s">
        <v>601</v>
      </c>
      <c r="BH230" s="190" t="s">
        <v>603</v>
      </c>
      <c r="BI230" s="276" t="s">
        <v>601</v>
      </c>
      <c r="BJ230" s="190">
        <v>2.0702520603872343</v>
      </c>
      <c r="BK230" s="268" t="s">
        <v>601</v>
      </c>
      <c r="BL230" s="190">
        <v>1.0479053068980981</v>
      </c>
      <c r="BM230" s="268" t="s">
        <v>601</v>
      </c>
      <c r="BN230" s="190">
        <v>1.1429074797178052</v>
      </c>
      <c r="BO230" s="276" t="s">
        <v>601</v>
      </c>
      <c r="BP230" s="190">
        <v>0.50252885526476043</v>
      </c>
      <c r="BQ230" s="268" t="s">
        <v>601</v>
      </c>
      <c r="BR230" s="190">
        <v>0.29288409436404428</v>
      </c>
      <c r="BS230" s="276" t="s">
        <v>601</v>
      </c>
      <c r="BT230" s="136"/>
      <c r="BU230" s="124" t="s">
        <v>493</v>
      </c>
      <c r="BV230" s="190">
        <v>7.2667909885661922E-2</v>
      </c>
      <c r="BW230" s="276" t="s">
        <v>601</v>
      </c>
      <c r="BX230" s="190">
        <v>1.7461062170211476E-2</v>
      </c>
      <c r="BY230" s="276" t="s">
        <v>601</v>
      </c>
      <c r="BZ230" s="190">
        <v>0.21933105591367658</v>
      </c>
      <c r="CA230" s="276" t="s">
        <v>601</v>
      </c>
      <c r="CB230" s="190">
        <v>1.3072649576413537E-2</v>
      </c>
      <c r="CC230" s="276" t="s">
        <v>601</v>
      </c>
      <c r="CD230" s="190">
        <v>7.78013144297552E-2</v>
      </c>
      <c r="CE230" s="276" t="s">
        <v>601</v>
      </c>
      <c r="CF230" s="190">
        <v>3.2813160791983133E-2</v>
      </c>
      <c r="CG230" s="276" t="s">
        <v>601</v>
      </c>
      <c r="CH230" s="190">
        <v>1.4443136147244129E-2</v>
      </c>
      <c r="CI230" s="276" t="s">
        <v>601</v>
      </c>
      <c r="CJ230" s="190">
        <v>2.553890086681241E-2</v>
      </c>
      <c r="CK230" s="276" t="s">
        <v>601</v>
      </c>
      <c r="CL230" s="190">
        <v>7.88154378218099E-2</v>
      </c>
      <c r="CM230" s="276" t="s">
        <v>601</v>
      </c>
      <c r="CN230" s="190" t="s">
        <v>603</v>
      </c>
      <c r="CO230" s="276" t="s">
        <v>601</v>
      </c>
      <c r="CP230" s="190">
        <v>2.0217065698546324E-2</v>
      </c>
      <c r="CQ230" s="276" t="s">
        <v>601</v>
      </c>
      <c r="CR230" s="190">
        <v>0.1867461421622886</v>
      </c>
      <c r="CS230" s="276" t="s">
        <v>601</v>
      </c>
      <c r="CT230" s="190">
        <v>6.0921061865463477E-2</v>
      </c>
      <c r="CU230" s="276" t="s">
        <v>601</v>
      </c>
      <c r="CV230" s="190">
        <v>5.3608799381783312E-2</v>
      </c>
      <c r="CW230" s="276" t="s">
        <v>601</v>
      </c>
      <c r="CX230" s="190">
        <v>0.12656230328835638</v>
      </c>
      <c r="CY230" s="276" t="s">
        <v>601</v>
      </c>
      <c r="CZ230" s="190">
        <v>1</v>
      </c>
      <c r="DA230" s="276" t="s">
        <v>601</v>
      </c>
      <c r="DB230" s="190">
        <v>0.51333307716034238</v>
      </c>
      <c r="DC230" s="276" t="s">
        <v>601</v>
      </c>
      <c r="DD230" s="252"/>
    </row>
    <row r="231" spans="1:108" s="120" customFormat="1" ht="12.75" customHeight="1" x14ac:dyDescent="0.25">
      <c r="A231" s="124" t="s">
        <v>494</v>
      </c>
      <c r="B231" s="82">
        <v>86.090186036014998</v>
      </c>
      <c r="C231" s="276" t="s">
        <v>601</v>
      </c>
      <c r="D231" s="82">
        <v>21.747616891334605</v>
      </c>
      <c r="E231" s="276" t="s">
        <v>601</v>
      </c>
      <c r="F231" s="82">
        <v>203.01436832376274</v>
      </c>
      <c r="G231" s="276" t="s">
        <v>601</v>
      </c>
      <c r="H231" s="82">
        <v>13.159505011206759</v>
      </c>
      <c r="I231" s="276" t="s">
        <v>601</v>
      </c>
      <c r="J231" s="82">
        <v>98.960901601020822</v>
      </c>
      <c r="K231" s="276" t="s">
        <v>601</v>
      </c>
      <c r="L231" s="82">
        <v>29.564659800791897</v>
      </c>
      <c r="M231" s="276" t="s">
        <v>601</v>
      </c>
      <c r="N231" s="82">
        <v>25.776168598347585</v>
      </c>
      <c r="O231" s="276" t="s">
        <v>601</v>
      </c>
      <c r="P231" s="82">
        <v>25.716008069285706</v>
      </c>
      <c r="Q231" s="276" t="s">
        <v>601</v>
      </c>
      <c r="R231" s="82">
        <v>88.807610819098997</v>
      </c>
      <c r="S231" s="276" t="s">
        <v>601</v>
      </c>
      <c r="T231" s="82" t="s">
        <v>602</v>
      </c>
      <c r="U231" s="276" t="s">
        <v>601</v>
      </c>
      <c r="V231" s="82">
        <v>14.066957218048401</v>
      </c>
      <c r="W231" s="276" t="s">
        <v>601</v>
      </c>
      <c r="X231" s="82">
        <v>179.05198806580344</v>
      </c>
      <c r="Y231" s="276" t="s">
        <v>601</v>
      </c>
      <c r="Z231" s="82">
        <v>97.497907570239391</v>
      </c>
      <c r="AA231" s="276" t="s">
        <v>601</v>
      </c>
      <c r="AB231" s="82">
        <v>64.949408927190845</v>
      </c>
      <c r="AC231" s="276" t="s">
        <v>601</v>
      </c>
      <c r="AD231" s="82">
        <v>104.23436387107485</v>
      </c>
      <c r="AE231" s="276" t="s">
        <v>601</v>
      </c>
      <c r="AF231" s="82">
        <v>1052.6376508032113</v>
      </c>
      <c r="AG231" s="276" t="s">
        <v>601</v>
      </c>
      <c r="AH231" s="82">
        <v>553.96151207037167</v>
      </c>
      <c r="AI231" s="276" t="s">
        <v>601</v>
      </c>
      <c r="AJ231" s="251"/>
      <c r="AK231" s="124" t="s">
        <v>494</v>
      </c>
      <c r="AL231" s="190">
        <v>0.22180886935542543</v>
      </c>
      <c r="AM231" s="268" t="s">
        <v>601</v>
      </c>
      <c r="AN231" s="190">
        <v>1.2954441471973097</v>
      </c>
      <c r="AO231" s="268" t="s">
        <v>601</v>
      </c>
      <c r="AP231" s="190">
        <v>0.42345507605625743</v>
      </c>
      <c r="AQ231" s="276" t="s">
        <v>601</v>
      </c>
      <c r="AR231" s="190">
        <v>0.35403589986449013</v>
      </c>
      <c r="AS231" s="268" t="s">
        <v>601</v>
      </c>
      <c r="AT231" s="190">
        <v>1.047110073915404</v>
      </c>
      <c r="AU231" s="268" t="s">
        <v>601</v>
      </c>
      <c r="AV231" s="190">
        <v>0.45703590328749688</v>
      </c>
      <c r="AW231" s="276" t="s">
        <v>601</v>
      </c>
      <c r="AX231" s="190">
        <v>5.9922478149312841E-2</v>
      </c>
      <c r="AY231" s="268" t="s">
        <v>601</v>
      </c>
      <c r="AZ231" s="190">
        <v>1.9179312614622819</v>
      </c>
      <c r="BA231" s="268" t="s">
        <v>601</v>
      </c>
      <c r="BB231" s="190">
        <v>0.84527031081090609</v>
      </c>
      <c r="BC231" s="276" t="s">
        <v>601</v>
      </c>
      <c r="BD231" s="190" t="s">
        <v>603</v>
      </c>
      <c r="BE231" s="268" t="s">
        <v>601</v>
      </c>
      <c r="BF231" s="190">
        <v>-0.2551750128601914</v>
      </c>
      <c r="BG231" s="268" t="s">
        <v>601</v>
      </c>
      <c r="BH231" s="190">
        <v>0.24511232483915113</v>
      </c>
      <c r="BI231" s="276" t="s">
        <v>601</v>
      </c>
      <c r="BJ231" s="190">
        <v>0.69447749497230293</v>
      </c>
      <c r="BK231" s="268" t="s">
        <v>601</v>
      </c>
      <c r="BL231" s="190">
        <v>0.28485464888738954</v>
      </c>
      <c r="BM231" s="268" t="s">
        <v>601</v>
      </c>
      <c r="BN231" s="190">
        <v>0.86074295420624769</v>
      </c>
      <c r="BO231" s="276" t="s">
        <v>601</v>
      </c>
      <c r="BP231" s="190">
        <v>0.48475608914154855</v>
      </c>
      <c r="BQ231" s="268" t="s">
        <v>601</v>
      </c>
      <c r="BR231" s="190">
        <v>0.52339924881473654</v>
      </c>
      <c r="BS231" s="276" t="s">
        <v>601</v>
      </c>
      <c r="BT231" s="136"/>
      <c r="BU231" s="124" t="s">
        <v>494</v>
      </c>
      <c r="BV231" s="190">
        <v>8.1785204975638293E-2</v>
      </c>
      <c r="BW231" s="276" t="s">
        <v>601</v>
      </c>
      <c r="BX231" s="190">
        <v>2.066011687377909E-2</v>
      </c>
      <c r="BY231" s="276" t="s">
        <v>601</v>
      </c>
      <c r="BZ231" s="190">
        <v>0.19286253742572609</v>
      </c>
      <c r="CA231" s="276" t="s">
        <v>601</v>
      </c>
      <c r="CB231" s="190">
        <v>1.2501457648950184E-2</v>
      </c>
      <c r="CC231" s="276" t="s">
        <v>601</v>
      </c>
      <c r="CD231" s="190">
        <v>9.4012314233211283E-2</v>
      </c>
      <c r="CE231" s="276" t="s">
        <v>601</v>
      </c>
      <c r="CF231" s="190">
        <v>2.8086264801788816E-2</v>
      </c>
      <c r="CG231" s="276" t="s">
        <v>601</v>
      </c>
      <c r="CH231" s="190">
        <v>2.4487218919710098E-2</v>
      </c>
      <c r="CI231" s="276" t="s">
        <v>601</v>
      </c>
      <c r="CJ231" s="190">
        <v>2.443006674677008E-2</v>
      </c>
      <c r="CK231" s="276" t="s">
        <v>601</v>
      </c>
      <c r="CL231" s="190">
        <v>8.4366743628574062E-2</v>
      </c>
      <c r="CM231" s="276" t="s">
        <v>601</v>
      </c>
      <c r="CN231" s="190" t="s">
        <v>603</v>
      </c>
      <c r="CO231" s="276" t="s">
        <v>601</v>
      </c>
      <c r="CP231" s="190">
        <v>1.3363532272776545E-2</v>
      </c>
      <c r="CQ231" s="276" t="s">
        <v>601</v>
      </c>
      <c r="CR231" s="190">
        <v>0.17009840749015437</v>
      </c>
      <c r="CS231" s="276" t="s">
        <v>601</v>
      </c>
      <c r="CT231" s="190">
        <v>9.262247792091037E-2</v>
      </c>
      <c r="CU231" s="276" t="s">
        <v>601</v>
      </c>
      <c r="CV231" s="190">
        <v>6.1701582569872397E-2</v>
      </c>
      <c r="CW231" s="276" t="s">
        <v>601</v>
      </c>
      <c r="CX231" s="190">
        <v>9.9022074492147602E-2</v>
      </c>
      <c r="CY231" s="276" t="s">
        <v>601</v>
      </c>
      <c r="CZ231" s="190">
        <v>1</v>
      </c>
      <c r="DA231" s="276" t="s">
        <v>601</v>
      </c>
      <c r="DB231" s="190">
        <v>0.52626040085842773</v>
      </c>
      <c r="DC231" s="276" t="s">
        <v>601</v>
      </c>
      <c r="DD231" s="252"/>
    </row>
    <row r="232" spans="1:108" s="120" customFormat="1" ht="12.75" customHeight="1" x14ac:dyDescent="0.25">
      <c r="A232" s="124" t="s">
        <v>499</v>
      </c>
      <c r="B232" s="82">
        <v>118.24416855651056</v>
      </c>
      <c r="C232" s="276" t="s">
        <v>601</v>
      </c>
      <c r="D232" s="82">
        <v>27.782437319292256</v>
      </c>
      <c r="E232" s="276" t="s">
        <v>601</v>
      </c>
      <c r="F232" s="82">
        <v>383.99697898106047</v>
      </c>
      <c r="G232" s="276" t="s">
        <v>601</v>
      </c>
      <c r="H232" s="82">
        <v>25.967696663380629</v>
      </c>
      <c r="I232" s="276" t="s">
        <v>601</v>
      </c>
      <c r="J232" s="82">
        <v>130.4926324847423</v>
      </c>
      <c r="K232" s="276" t="s">
        <v>601</v>
      </c>
      <c r="L232" s="82">
        <v>44.619640058726837</v>
      </c>
      <c r="M232" s="276" t="s">
        <v>601</v>
      </c>
      <c r="N232" s="82">
        <v>58.616387378104299</v>
      </c>
      <c r="O232" s="276" t="s">
        <v>601</v>
      </c>
      <c r="P232" s="82">
        <v>26.842261693295235</v>
      </c>
      <c r="Q232" s="276" t="s">
        <v>601</v>
      </c>
      <c r="R232" s="82">
        <v>126.36290919128805</v>
      </c>
      <c r="S232" s="276" t="s">
        <v>601</v>
      </c>
      <c r="T232" s="82" t="s">
        <v>602</v>
      </c>
      <c r="U232" s="276" t="s">
        <v>601</v>
      </c>
      <c r="V232" s="82">
        <v>15.307813853866897</v>
      </c>
      <c r="W232" s="276" t="s">
        <v>601</v>
      </c>
      <c r="X232" s="82">
        <v>209.20556419317904</v>
      </c>
      <c r="Y232" s="276" t="s">
        <v>601</v>
      </c>
      <c r="Z232" s="82">
        <v>155.46064290014039</v>
      </c>
      <c r="AA232" s="276" t="s">
        <v>601</v>
      </c>
      <c r="AB232" s="82">
        <v>95.359986245388356</v>
      </c>
      <c r="AC232" s="276" t="s">
        <v>601</v>
      </c>
      <c r="AD232" s="82">
        <v>123.01092047979731</v>
      </c>
      <c r="AE232" s="276" t="s">
        <v>601</v>
      </c>
      <c r="AF232" s="82">
        <v>1541.2700399987659</v>
      </c>
      <c r="AG232" s="276" t="s">
        <v>601</v>
      </c>
      <c r="AH232" s="82">
        <v>890.11515396972482</v>
      </c>
      <c r="AI232" s="276" t="s">
        <v>601</v>
      </c>
      <c r="AJ232" s="251"/>
      <c r="AK232" s="124" t="s">
        <v>499</v>
      </c>
      <c r="AL232" s="190">
        <v>-6.5588774719829046E-2</v>
      </c>
      <c r="AM232" s="268" t="s">
        <v>601</v>
      </c>
      <c r="AN232" s="190">
        <v>-5.2446999841097797E-2</v>
      </c>
      <c r="AO232" s="268" t="s">
        <v>601</v>
      </c>
      <c r="AP232" s="190">
        <v>0.4269558356868588</v>
      </c>
      <c r="AQ232" s="276" t="s">
        <v>601</v>
      </c>
      <c r="AR232" s="190">
        <v>-0.22947557756740478</v>
      </c>
      <c r="AS232" s="268" t="s">
        <v>601</v>
      </c>
      <c r="AT232" s="190">
        <v>1.6433830508725538</v>
      </c>
      <c r="AU232" s="268" t="s">
        <v>601</v>
      </c>
      <c r="AV232" s="190">
        <v>-0.11496660356296196</v>
      </c>
      <c r="AW232" s="276" t="s">
        <v>601</v>
      </c>
      <c r="AX232" s="190">
        <v>1.0454801131292157E-3</v>
      </c>
      <c r="AY232" s="268" t="s">
        <v>601</v>
      </c>
      <c r="AZ232" s="190">
        <v>-5.0233535261382078E-2</v>
      </c>
      <c r="BA232" s="268" t="s">
        <v>601</v>
      </c>
      <c r="BB232" s="190">
        <v>0.26697540415309651</v>
      </c>
      <c r="BC232" s="276" t="s">
        <v>601</v>
      </c>
      <c r="BD232" s="190" t="s">
        <v>603</v>
      </c>
      <c r="BE232" s="268" t="s">
        <v>601</v>
      </c>
      <c r="BF232" s="190">
        <v>-5.4400661514433124E-2</v>
      </c>
      <c r="BG232" s="268" t="s">
        <v>601</v>
      </c>
      <c r="BH232" s="190">
        <v>0.13987937951376272</v>
      </c>
      <c r="BI232" s="276" t="s">
        <v>601</v>
      </c>
      <c r="BJ232" s="190">
        <v>0.88292238271788381</v>
      </c>
      <c r="BK232" s="268" t="s">
        <v>601</v>
      </c>
      <c r="BL232" s="190">
        <v>0.34028670066597599</v>
      </c>
      <c r="BM232" s="268" t="s">
        <v>601</v>
      </c>
      <c r="BN232" s="190">
        <v>1.1045408767926652</v>
      </c>
      <c r="BO232" s="276" t="s">
        <v>601</v>
      </c>
      <c r="BP232" s="190">
        <v>0.33225685785663983</v>
      </c>
      <c r="BQ232" s="268" t="s">
        <v>601</v>
      </c>
      <c r="BR232" s="190">
        <v>0.30316879078874726</v>
      </c>
      <c r="BS232" s="276" t="s">
        <v>601</v>
      </c>
      <c r="BT232" s="136"/>
      <c r="BU232" s="124" t="s">
        <v>499</v>
      </c>
      <c r="BV232" s="190">
        <v>7.6718657657554437E-2</v>
      </c>
      <c r="BW232" s="276" t="s">
        <v>601</v>
      </c>
      <c r="BX232" s="190">
        <v>1.8025677913855058E-2</v>
      </c>
      <c r="BY232" s="276" t="s">
        <v>601</v>
      </c>
      <c r="BZ232" s="190">
        <v>0.24914321891403787</v>
      </c>
      <c r="CA232" s="276" t="s">
        <v>601</v>
      </c>
      <c r="CB232" s="190">
        <v>1.6848245920229151E-2</v>
      </c>
      <c r="CC232" s="276" t="s">
        <v>601</v>
      </c>
      <c r="CD232" s="190">
        <v>8.4665651766543643E-2</v>
      </c>
      <c r="CE232" s="276" t="s">
        <v>601</v>
      </c>
      <c r="CF232" s="190">
        <v>2.8949917211627992E-2</v>
      </c>
      <c r="CG232" s="276" t="s">
        <v>601</v>
      </c>
      <c r="CH232" s="190">
        <v>3.8031224806102916E-2</v>
      </c>
      <c r="CI232" s="276" t="s">
        <v>601</v>
      </c>
      <c r="CJ232" s="190">
        <v>1.7415677328884382E-2</v>
      </c>
      <c r="CK232" s="276" t="s">
        <v>601</v>
      </c>
      <c r="CL232" s="190">
        <v>8.1986222992688054E-2</v>
      </c>
      <c r="CM232" s="276" t="s">
        <v>601</v>
      </c>
      <c r="CN232" s="190" t="s">
        <v>603</v>
      </c>
      <c r="CO232" s="276" t="s">
        <v>601</v>
      </c>
      <c r="CP232" s="190">
        <v>9.9319479757610501E-3</v>
      </c>
      <c r="CQ232" s="276" t="s">
        <v>601</v>
      </c>
      <c r="CR232" s="190">
        <v>0.13573582744354556</v>
      </c>
      <c r="CS232" s="276" t="s">
        <v>601</v>
      </c>
      <c r="CT232" s="190">
        <v>0.10086528568365921</v>
      </c>
      <c r="CU232" s="276" t="s">
        <v>601</v>
      </c>
      <c r="CV232" s="190">
        <v>6.1871043860337871E-2</v>
      </c>
      <c r="CW232" s="276" t="s">
        <v>601</v>
      </c>
      <c r="CX232" s="190">
        <v>7.9811400525177142E-2</v>
      </c>
      <c r="CY232" s="276" t="s">
        <v>601</v>
      </c>
      <c r="CZ232" s="190">
        <v>1</v>
      </c>
      <c r="DA232" s="276" t="s">
        <v>601</v>
      </c>
      <c r="DB232" s="190">
        <v>0.57752057126240997</v>
      </c>
      <c r="DC232" s="276" t="s">
        <v>601</v>
      </c>
      <c r="DD232" s="252"/>
    </row>
    <row r="233" spans="1:108" s="120" customFormat="1" ht="12.75" customHeight="1" x14ac:dyDescent="0.25">
      <c r="A233" s="124" t="s">
        <v>498</v>
      </c>
      <c r="B233" s="82">
        <v>153.01281874368991</v>
      </c>
      <c r="C233" s="276" t="s">
        <v>601</v>
      </c>
      <c r="D233" s="82">
        <v>28.958835550463043</v>
      </c>
      <c r="E233" s="276" t="s">
        <v>601</v>
      </c>
      <c r="F233" s="82">
        <v>413.29393729944388</v>
      </c>
      <c r="G233" s="276" t="s">
        <v>601</v>
      </c>
      <c r="H233" s="82">
        <v>32.928135366504087</v>
      </c>
      <c r="I233" s="276" t="s">
        <v>601</v>
      </c>
      <c r="J233" s="82">
        <v>120.40081850013298</v>
      </c>
      <c r="K233" s="276" t="s">
        <v>601</v>
      </c>
      <c r="L233" s="82">
        <v>72.968930343654989</v>
      </c>
      <c r="M233" s="276" t="s">
        <v>601</v>
      </c>
      <c r="N233" s="82">
        <v>46.153220961882127</v>
      </c>
      <c r="O233" s="276" t="s">
        <v>601</v>
      </c>
      <c r="P233" s="82">
        <v>14.625569345057498</v>
      </c>
      <c r="Q233" s="276" t="s">
        <v>601</v>
      </c>
      <c r="R233" s="82">
        <v>200.55504582691412</v>
      </c>
      <c r="S233" s="276" t="s">
        <v>601</v>
      </c>
      <c r="T233" s="82" t="s">
        <v>602</v>
      </c>
      <c r="U233" s="276" t="s">
        <v>601</v>
      </c>
      <c r="V233" s="82">
        <v>36.061202185712986</v>
      </c>
      <c r="W233" s="276" t="s">
        <v>601</v>
      </c>
      <c r="X233" s="82">
        <v>240.87172223203973</v>
      </c>
      <c r="Y233" s="276" t="s">
        <v>601</v>
      </c>
      <c r="Z233" s="82">
        <v>211.67478092387731</v>
      </c>
      <c r="AA233" s="276" t="s">
        <v>601</v>
      </c>
      <c r="AB233" s="82">
        <v>142.99286985331062</v>
      </c>
      <c r="AC233" s="276" t="s">
        <v>601</v>
      </c>
      <c r="AD233" s="82">
        <v>209.77986753266819</v>
      </c>
      <c r="AE233" s="276" t="s">
        <v>601</v>
      </c>
      <c r="AF233" s="82">
        <v>1924.277754665291</v>
      </c>
      <c r="AG233" s="276" t="s">
        <v>601</v>
      </c>
      <c r="AH233" s="82">
        <v>1035.3436072261811</v>
      </c>
      <c r="AI233" s="276" t="s">
        <v>601</v>
      </c>
      <c r="AJ233" s="251"/>
      <c r="AK233" s="124" t="s">
        <v>498</v>
      </c>
      <c r="AL233" s="190">
        <v>0.47679546244025417</v>
      </c>
      <c r="AM233" s="268" t="s">
        <v>601</v>
      </c>
      <c r="AN233" s="190">
        <v>7.7679454576520479E-2</v>
      </c>
      <c r="AO233" s="268" t="s">
        <v>601</v>
      </c>
      <c r="AP233" s="190">
        <v>0.19180351236634463</v>
      </c>
      <c r="AQ233" s="276" t="s">
        <v>601</v>
      </c>
      <c r="AR233" s="190">
        <v>-6.7392949127674573E-2</v>
      </c>
      <c r="AS233" s="268" t="s">
        <v>601</v>
      </c>
      <c r="AT233" s="190">
        <v>6.2075301316287579E-2</v>
      </c>
      <c r="AU233" s="268" t="s">
        <v>601</v>
      </c>
      <c r="AV233" s="190">
        <v>0.14149768022283404</v>
      </c>
      <c r="AW233" s="276" t="s">
        <v>601</v>
      </c>
      <c r="AX233" s="190">
        <v>-0.21741811660179045</v>
      </c>
      <c r="AY233" s="268" t="s">
        <v>601</v>
      </c>
      <c r="AZ233" s="190">
        <v>0.65665298516401616</v>
      </c>
      <c r="BA233" s="268" t="s">
        <v>601</v>
      </c>
      <c r="BB233" s="190">
        <v>0.19045222189921795</v>
      </c>
      <c r="BC233" s="276" t="s">
        <v>601</v>
      </c>
      <c r="BD233" s="190" t="s">
        <v>603</v>
      </c>
      <c r="BE233" s="268" t="s">
        <v>601</v>
      </c>
      <c r="BF233" s="190">
        <v>4.8246370019438212E-2</v>
      </c>
      <c r="BG233" s="268" t="s">
        <v>601</v>
      </c>
      <c r="BH233" s="190">
        <v>0.35202284716758503</v>
      </c>
      <c r="BI233" s="276" t="s">
        <v>601</v>
      </c>
      <c r="BJ233" s="190">
        <v>0.52932110714876757</v>
      </c>
      <c r="BK233" s="268" t="s">
        <v>601</v>
      </c>
      <c r="BL233" s="190">
        <v>0.3948110461673171</v>
      </c>
      <c r="BM233" s="268" t="s">
        <v>601</v>
      </c>
      <c r="BN233" s="190">
        <v>1.2008864644740669</v>
      </c>
      <c r="BO233" s="276" t="s">
        <v>601</v>
      </c>
      <c r="BP233" s="190">
        <v>0.30465286042163142</v>
      </c>
      <c r="BQ233" s="268" t="s">
        <v>601</v>
      </c>
      <c r="BR233" s="190">
        <v>0.17386440086918364</v>
      </c>
      <c r="BS233" s="276" t="s">
        <v>601</v>
      </c>
      <c r="BT233" s="136"/>
      <c r="BU233" s="124" t="s">
        <v>498</v>
      </c>
      <c r="BV233" s="190">
        <v>7.9517012745545651E-2</v>
      </c>
      <c r="BW233" s="276" t="s">
        <v>601</v>
      </c>
      <c r="BX233" s="190">
        <v>1.504919727947494E-2</v>
      </c>
      <c r="BY233" s="276" t="s">
        <v>601</v>
      </c>
      <c r="BZ233" s="190">
        <v>0.21477873259067648</v>
      </c>
      <c r="CA233" s="276" t="s">
        <v>601</v>
      </c>
      <c r="CB233" s="190">
        <v>1.7111945137167378E-2</v>
      </c>
      <c r="CC233" s="276" t="s">
        <v>601</v>
      </c>
      <c r="CD233" s="190">
        <v>6.2569355285757855E-2</v>
      </c>
      <c r="CE233" s="276" t="s">
        <v>601</v>
      </c>
      <c r="CF233" s="190">
        <v>3.7920165197953562E-2</v>
      </c>
      <c r="CG233" s="276" t="s">
        <v>601</v>
      </c>
      <c r="CH233" s="190">
        <v>2.3984698076972791E-2</v>
      </c>
      <c r="CI233" s="276" t="s">
        <v>601</v>
      </c>
      <c r="CJ233" s="190">
        <v>7.6005500295363909E-3</v>
      </c>
      <c r="CK233" s="276" t="s">
        <v>601</v>
      </c>
      <c r="CL233" s="190">
        <v>0.10422354327003</v>
      </c>
      <c r="CM233" s="276" t="s">
        <v>601</v>
      </c>
      <c r="CN233" s="190" t="s">
        <v>603</v>
      </c>
      <c r="CO233" s="276" t="s">
        <v>601</v>
      </c>
      <c r="CP233" s="190">
        <v>1.8740123195980861E-2</v>
      </c>
      <c r="CQ233" s="276" t="s">
        <v>601</v>
      </c>
      <c r="CR233" s="190">
        <v>0.12517513214922393</v>
      </c>
      <c r="CS233" s="276" t="s">
        <v>601</v>
      </c>
      <c r="CT233" s="190">
        <v>0.11000219714159509</v>
      </c>
      <c r="CU233" s="276" t="s">
        <v>601</v>
      </c>
      <c r="CV233" s="190">
        <v>7.4309890818325661E-2</v>
      </c>
      <c r="CW233" s="276" t="s">
        <v>601</v>
      </c>
      <c r="CX233" s="190">
        <v>0.10901745708179084</v>
      </c>
      <c r="CY233" s="276" t="s">
        <v>601</v>
      </c>
      <c r="CZ233" s="190">
        <v>1</v>
      </c>
      <c r="DA233" s="276" t="s">
        <v>601</v>
      </c>
      <c r="DB233" s="190">
        <v>0.53804270444641134</v>
      </c>
      <c r="DC233" s="276" t="s">
        <v>601</v>
      </c>
      <c r="DD233" s="252"/>
    </row>
    <row r="234" spans="1:108" s="120" customFormat="1" ht="12.75" customHeight="1" x14ac:dyDescent="0.25">
      <c r="A234" s="124" t="s">
        <v>500</v>
      </c>
      <c r="B234" s="82">
        <v>145.83124666478957</v>
      </c>
      <c r="C234" s="276" t="s">
        <v>601</v>
      </c>
      <c r="D234" s="82">
        <v>23.504471346264744</v>
      </c>
      <c r="E234" s="276" t="s">
        <v>601</v>
      </c>
      <c r="F234" s="82">
        <v>268.47359170447663</v>
      </c>
      <c r="G234" s="276" t="s">
        <v>601</v>
      </c>
      <c r="H234" s="82">
        <v>53.810310694715056</v>
      </c>
      <c r="I234" s="276" t="s">
        <v>601</v>
      </c>
      <c r="J234" s="82">
        <v>86.651896825706203</v>
      </c>
      <c r="K234" s="276" t="s">
        <v>601</v>
      </c>
      <c r="L234" s="82">
        <v>76.566822070309087</v>
      </c>
      <c r="M234" s="276" t="s">
        <v>601</v>
      </c>
      <c r="N234" s="82">
        <v>58.801546926843919</v>
      </c>
      <c r="O234" s="276" t="s">
        <v>601</v>
      </c>
      <c r="P234" s="82">
        <v>21.322752531831981</v>
      </c>
      <c r="Q234" s="276" t="s">
        <v>601</v>
      </c>
      <c r="R234" s="82">
        <v>238.92420601069824</v>
      </c>
      <c r="S234" s="276" t="s">
        <v>601</v>
      </c>
      <c r="T234" s="82" t="s">
        <v>602</v>
      </c>
      <c r="U234" s="276" t="s">
        <v>601</v>
      </c>
      <c r="V234" s="82">
        <v>40.729876324707952</v>
      </c>
      <c r="W234" s="276" t="s">
        <v>601</v>
      </c>
      <c r="X234" s="82">
        <v>254.41456038003764</v>
      </c>
      <c r="Y234" s="276" t="s">
        <v>601</v>
      </c>
      <c r="Z234" s="82">
        <v>223.52605524907858</v>
      </c>
      <c r="AA234" s="276" t="s">
        <v>601</v>
      </c>
      <c r="AB234" s="82">
        <v>113.24365293022568</v>
      </c>
      <c r="AC234" s="276" t="s">
        <v>601</v>
      </c>
      <c r="AD234" s="82">
        <v>213.90698034304489</v>
      </c>
      <c r="AE234" s="276" t="s">
        <v>601</v>
      </c>
      <c r="AF234" s="82">
        <v>1819.7079700027648</v>
      </c>
      <c r="AG234" s="276" t="s">
        <v>601</v>
      </c>
      <c r="AH234" s="82">
        <v>898.75378154908844</v>
      </c>
      <c r="AI234" s="276" t="s">
        <v>601</v>
      </c>
      <c r="AJ234" s="251"/>
      <c r="AK234" s="124" t="s">
        <v>500</v>
      </c>
      <c r="AL234" s="190">
        <v>-1.998429730060125E-2</v>
      </c>
      <c r="AM234" s="268" t="s">
        <v>601</v>
      </c>
      <c r="AN234" s="190">
        <v>-0.33019754091041431</v>
      </c>
      <c r="AO234" s="268" t="s">
        <v>601</v>
      </c>
      <c r="AP234" s="190">
        <v>-0.12574472087867805</v>
      </c>
      <c r="AQ234" s="276" t="s">
        <v>601</v>
      </c>
      <c r="AR234" s="190">
        <v>0.13321726019933178</v>
      </c>
      <c r="AS234" s="268" t="s">
        <v>601</v>
      </c>
      <c r="AT234" s="190">
        <v>-0.2392015903216782</v>
      </c>
      <c r="AU234" s="268" t="s">
        <v>601</v>
      </c>
      <c r="AV234" s="190">
        <v>0.26769416027456527</v>
      </c>
      <c r="AW234" s="276" t="s">
        <v>601</v>
      </c>
      <c r="AX234" s="190">
        <v>-4.1417348465946691E-2</v>
      </c>
      <c r="AY234" s="268" t="s">
        <v>601</v>
      </c>
      <c r="AZ234" s="190">
        <v>1.1475378934566596</v>
      </c>
      <c r="BA234" s="268" t="s">
        <v>601</v>
      </c>
      <c r="BB234" s="190">
        <v>0.19713912245602438</v>
      </c>
      <c r="BC234" s="276" t="s">
        <v>601</v>
      </c>
      <c r="BD234" s="190" t="s">
        <v>603</v>
      </c>
      <c r="BE234" s="268" t="s">
        <v>601</v>
      </c>
      <c r="BF234" s="190">
        <v>0.80706201989882609</v>
      </c>
      <c r="BG234" s="268" t="s">
        <v>601</v>
      </c>
      <c r="BH234" s="190">
        <v>3.4799350692215736E-2</v>
      </c>
      <c r="BI234" s="276" t="s">
        <v>601</v>
      </c>
      <c r="BJ234" s="190">
        <v>0.2742473543876951</v>
      </c>
      <c r="BK234" s="268" t="s">
        <v>601</v>
      </c>
      <c r="BL234" s="190">
        <v>0.1929137124400111</v>
      </c>
      <c r="BM234" s="268" t="s">
        <v>601</v>
      </c>
      <c r="BN234" s="190">
        <v>0.96775556480714897</v>
      </c>
      <c r="BO234" s="276" t="s">
        <v>601</v>
      </c>
      <c r="BP234" s="190">
        <v>0.11565492044725434</v>
      </c>
      <c r="BQ234" s="268" t="s">
        <v>601</v>
      </c>
      <c r="BR234" s="190">
        <v>-2.9634166752381397E-2</v>
      </c>
      <c r="BS234" s="276" t="s">
        <v>601</v>
      </c>
      <c r="BT234" s="136"/>
      <c r="BU234" s="124" t="s">
        <v>500</v>
      </c>
      <c r="BV234" s="190">
        <v>8.0139917541037095E-2</v>
      </c>
      <c r="BW234" s="276" t="s">
        <v>601</v>
      </c>
      <c r="BX234" s="190">
        <v>1.291661724503467E-2</v>
      </c>
      <c r="BY234" s="276" t="s">
        <v>601</v>
      </c>
      <c r="BZ234" s="190">
        <v>0.14753663561965316</v>
      </c>
      <c r="CA234" s="276" t="s">
        <v>601</v>
      </c>
      <c r="CB234" s="190">
        <v>2.9570849598814088E-2</v>
      </c>
      <c r="CC234" s="276" t="s">
        <v>601</v>
      </c>
      <c r="CD234" s="190">
        <v>4.761857300958821E-2</v>
      </c>
      <c r="CE234" s="276" t="s">
        <v>601</v>
      </c>
      <c r="CF234" s="190">
        <v>4.2076433874273109E-2</v>
      </c>
      <c r="CG234" s="276" t="s">
        <v>601</v>
      </c>
      <c r="CH234" s="190">
        <v>3.2313727200279599E-2</v>
      </c>
      <c r="CI234" s="276" t="s">
        <v>601</v>
      </c>
      <c r="CJ234" s="190">
        <v>1.17176782666944E-2</v>
      </c>
      <c r="CK234" s="276" t="s">
        <v>601</v>
      </c>
      <c r="CL234" s="190">
        <v>0.13129810384373666</v>
      </c>
      <c r="CM234" s="276" t="s">
        <v>601</v>
      </c>
      <c r="CN234" s="190" t="s">
        <v>603</v>
      </c>
      <c r="CO234" s="276" t="s">
        <v>601</v>
      </c>
      <c r="CP234" s="190">
        <v>2.2382644356196378E-2</v>
      </c>
      <c r="CQ234" s="276" t="s">
        <v>601</v>
      </c>
      <c r="CR234" s="190">
        <v>0.13981065345317528</v>
      </c>
      <c r="CS234" s="276" t="s">
        <v>601</v>
      </c>
      <c r="CT234" s="190">
        <v>0.12283622368744088</v>
      </c>
      <c r="CU234" s="276" t="s">
        <v>601</v>
      </c>
      <c r="CV234" s="190">
        <v>6.2231772788275262E-2</v>
      </c>
      <c r="CW234" s="276" t="s">
        <v>601</v>
      </c>
      <c r="CX234" s="190">
        <v>0.11755016951578219</v>
      </c>
      <c r="CY234" s="276" t="s">
        <v>601</v>
      </c>
      <c r="CZ234" s="190">
        <v>1</v>
      </c>
      <c r="DA234" s="276" t="s">
        <v>601</v>
      </c>
      <c r="DB234" s="190">
        <v>0.49390000833360254</v>
      </c>
      <c r="DC234" s="276" t="s">
        <v>601</v>
      </c>
      <c r="DD234" s="252"/>
    </row>
    <row r="235" spans="1:108" s="120" customFormat="1" ht="12.75" customHeight="1" x14ac:dyDescent="0.25">
      <c r="A235" s="124" t="s">
        <v>501</v>
      </c>
      <c r="B235" s="82">
        <v>156.99835063984986</v>
      </c>
      <c r="C235" s="276" t="s">
        <v>601</v>
      </c>
      <c r="D235" s="82">
        <v>96.844972712804832</v>
      </c>
      <c r="E235" s="276" t="s">
        <v>601</v>
      </c>
      <c r="F235" s="82">
        <v>478.22674986213008</v>
      </c>
      <c r="G235" s="276" t="s">
        <v>601</v>
      </c>
      <c r="H235" s="82">
        <v>49.780758549439845</v>
      </c>
      <c r="I235" s="276" t="s">
        <v>601</v>
      </c>
      <c r="J235" s="82">
        <v>108.69973962820856</v>
      </c>
      <c r="K235" s="276" t="s">
        <v>601</v>
      </c>
      <c r="L235" s="82">
        <v>161.02561376437043</v>
      </c>
      <c r="M235" s="276" t="s">
        <v>601</v>
      </c>
      <c r="N235" s="82">
        <v>90.395696243446665</v>
      </c>
      <c r="O235" s="276" t="s">
        <v>601</v>
      </c>
      <c r="P235" s="82">
        <v>22.203033931899427</v>
      </c>
      <c r="Q235" s="276" t="s">
        <v>601</v>
      </c>
      <c r="R235" s="82">
        <v>239.42376658690813</v>
      </c>
      <c r="S235" s="276" t="s">
        <v>601</v>
      </c>
      <c r="T235" s="82" t="s">
        <v>602</v>
      </c>
      <c r="U235" s="276" t="s">
        <v>601</v>
      </c>
      <c r="V235" s="82">
        <v>52.491959940133633</v>
      </c>
      <c r="W235" s="276" t="s">
        <v>601</v>
      </c>
      <c r="X235" s="82">
        <v>246.7051108028281</v>
      </c>
      <c r="Y235" s="276" t="s">
        <v>601</v>
      </c>
      <c r="Z235" s="82">
        <v>188.89539008334077</v>
      </c>
      <c r="AA235" s="276" t="s">
        <v>601</v>
      </c>
      <c r="AB235" s="82">
        <v>156.67481765729028</v>
      </c>
      <c r="AC235" s="276" t="s">
        <v>601</v>
      </c>
      <c r="AD235" s="82">
        <v>260.65471959608988</v>
      </c>
      <c r="AE235" s="276" t="s">
        <v>601</v>
      </c>
      <c r="AF235" s="82">
        <v>2309.0206799987191</v>
      </c>
      <c r="AG235" s="276" t="s">
        <v>601</v>
      </c>
      <c r="AH235" s="82">
        <v>1331.6148894377186</v>
      </c>
      <c r="AI235" s="276" t="s">
        <v>601</v>
      </c>
      <c r="AJ235" s="251"/>
      <c r="AK235" s="124" t="s">
        <v>501</v>
      </c>
      <c r="AL235" s="190">
        <v>7.07258843905747E-2</v>
      </c>
      <c r="AM235" s="268" t="s">
        <v>601</v>
      </c>
      <c r="AN235" s="190">
        <v>0.31357044164894043</v>
      </c>
      <c r="AO235" s="268" t="s">
        <v>601</v>
      </c>
      <c r="AP235" s="190">
        <v>3.3151525227536505E-2</v>
      </c>
      <c r="AQ235" s="276" t="s">
        <v>601</v>
      </c>
      <c r="AR235" s="190">
        <v>-0.16360663684164056</v>
      </c>
      <c r="AS235" s="268" t="s">
        <v>601</v>
      </c>
      <c r="AT235" s="190">
        <v>7.0472092361504091E-2</v>
      </c>
      <c r="AU235" s="268" t="s">
        <v>601</v>
      </c>
      <c r="AV235" s="190">
        <v>1.8879347835416782E-2</v>
      </c>
      <c r="AW235" s="276" t="s">
        <v>601</v>
      </c>
      <c r="AX235" s="190">
        <v>-1.8062978353824422E-3</v>
      </c>
      <c r="AY235" s="268" t="s">
        <v>601</v>
      </c>
      <c r="AZ235" s="190">
        <v>0.58300510914185888</v>
      </c>
      <c r="BA235" s="268" t="s">
        <v>601</v>
      </c>
      <c r="BB235" s="190">
        <v>0.18902456898531583</v>
      </c>
      <c r="BC235" s="276" t="s">
        <v>601</v>
      </c>
      <c r="BD235" s="190" t="s">
        <v>603</v>
      </c>
      <c r="BE235" s="268" t="s">
        <v>601</v>
      </c>
      <c r="BF235" s="190">
        <v>8.1973204369163444E-2</v>
      </c>
      <c r="BG235" s="268" t="s">
        <v>601</v>
      </c>
      <c r="BH235" s="190">
        <v>0.15584219550292611</v>
      </c>
      <c r="BI235" s="276" t="s">
        <v>601</v>
      </c>
      <c r="BJ235" s="190">
        <v>0.16925543430852508</v>
      </c>
      <c r="BK235" s="268" t="s">
        <v>601</v>
      </c>
      <c r="BL235" s="190">
        <v>0.38038285563596386</v>
      </c>
      <c r="BM235" s="268" t="s">
        <v>601</v>
      </c>
      <c r="BN235" s="190">
        <v>0.73269505336556273</v>
      </c>
      <c r="BO235" s="276" t="s">
        <v>601</v>
      </c>
      <c r="BP235" s="190">
        <v>0.15698079428459399</v>
      </c>
      <c r="BQ235" s="268" t="s">
        <v>601</v>
      </c>
      <c r="BR235" s="190">
        <v>7.8455634175113032E-2</v>
      </c>
      <c r="BS235" s="276" t="s">
        <v>601</v>
      </c>
      <c r="BT235" s="136"/>
      <c r="BU235" s="124" t="s">
        <v>501</v>
      </c>
      <c r="BV235" s="190">
        <v>6.7993479659929662E-2</v>
      </c>
      <c r="BW235" s="276" t="s">
        <v>601</v>
      </c>
      <c r="BX235" s="190">
        <v>4.194201184584391E-2</v>
      </c>
      <c r="BY235" s="276" t="s">
        <v>601</v>
      </c>
      <c r="BZ235" s="190">
        <v>0.20711237192661064</v>
      </c>
      <c r="CA235" s="276" t="s">
        <v>601</v>
      </c>
      <c r="CB235" s="190">
        <v>2.1559251929033161E-2</v>
      </c>
      <c r="CC235" s="276" t="s">
        <v>601</v>
      </c>
      <c r="CD235" s="190">
        <v>4.7076122171529823E-2</v>
      </c>
      <c r="CE235" s="276" t="s">
        <v>601</v>
      </c>
      <c r="CF235" s="190">
        <v>6.9737623036126198E-2</v>
      </c>
      <c r="CG235" s="276" t="s">
        <v>601</v>
      </c>
      <c r="CH235" s="190">
        <v>3.9148933150090631E-2</v>
      </c>
      <c r="CI235" s="276" t="s">
        <v>601</v>
      </c>
      <c r="CJ235" s="190">
        <v>9.6157795918535224E-3</v>
      </c>
      <c r="CK235" s="276" t="s">
        <v>601</v>
      </c>
      <c r="CL235" s="190">
        <v>0.10369061163499019</v>
      </c>
      <c r="CM235" s="276" t="s">
        <v>601</v>
      </c>
      <c r="CN235" s="190" t="s">
        <v>603</v>
      </c>
      <c r="CO235" s="276" t="s">
        <v>601</v>
      </c>
      <c r="CP235" s="190">
        <v>2.2733429975240738E-2</v>
      </c>
      <c r="CQ235" s="276" t="s">
        <v>601</v>
      </c>
      <c r="CR235" s="190">
        <v>0.10684404559034308</v>
      </c>
      <c r="CS235" s="276" t="s">
        <v>601</v>
      </c>
      <c r="CT235" s="190">
        <v>8.180757830347607E-2</v>
      </c>
      <c r="CU235" s="276" t="s">
        <v>601</v>
      </c>
      <c r="CV235" s="190">
        <v>6.7853362689405269E-2</v>
      </c>
      <c r="CW235" s="276" t="s">
        <v>601</v>
      </c>
      <c r="CX235" s="190">
        <v>0.11288539849553642</v>
      </c>
      <c r="CY235" s="276" t="s">
        <v>601</v>
      </c>
      <c r="CZ235" s="190">
        <v>1</v>
      </c>
      <c r="DA235" s="276" t="s">
        <v>601</v>
      </c>
      <c r="DB235" s="190">
        <v>0.57670115342512107</v>
      </c>
      <c r="DC235" s="276" t="s">
        <v>601</v>
      </c>
      <c r="DD235" s="252"/>
    </row>
    <row r="236" spans="1:108" s="120" customFormat="1" ht="12.75" customHeight="1" x14ac:dyDescent="0.25">
      <c r="A236" s="124" t="s">
        <v>502</v>
      </c>
      <c r="B236" s="82">
        <v>173.34013345574189</v>
      </c>
      <c r="C236" s="276" t="s">
        <v>601</v>
      </c>
      <c r="D236" s="82">
        <v>50.149861312104115</v>
      </c>
      <c r="E236" s="276" t="s">
        <v>601</v>
      </c>
      <c r="F236" s="82">
        <v>568.50457717561414</v>
      </c>
      <c r="G236" s="276" t="s">
        <v>601</v>
      </c>
      <c r="H236" s="82">
        <v>57.680464933992106</v>
      </c>
      <c r="I236" s="276" t="s">
        <v>601</v>
      </c>
      <c r="J236" s="82">
        <v>157.40351144238636</v>
      </c>
      <c r="K236" s="276" t="s">
        <v>601</v>
      </c>
      <c r="L236" s="82">
        <v>112.86945273179374</v>
      </c>
      <c r="M236" s="276" t="s">
        <v>601</v>
      </c>
      <c r="N236" s="82">
        <v>46.219450291055303</v>
      </c>
      <c r="O236" s="276" t="s">
        <v>601</v>
      </c>
      <c r="P236" s="82">
        <v>47.050969326193055</v>
      </c>
      <c r="Q236" s="276" t="s">
        <v>601</v>
      </c>
      <c r="R236" s="82">
        <v>262.69941560597664</v>
      </c>
      <c r="S236" s="276" t="s">
        <v>601</v>
      </c>
      <c r="T236" s="82" t="s">
        <v>602</v>
      </c>
      <c r="U236" s="276" t="s">
        <v>601</v>
      </c>
      <c r="V236" s="82">
        <v>19.406702023649302</v>
      </c>
      <c r="W236" s="276" t="s">
        <v>601</v>
      </c>
      <c r="X236" s="82">
        <v>247.4348583559524</v>
      </c>
      <c r="Y236" s="276" t="s">
        <v>601</v>
      </c>
      <c r="Z236" s="82">
        <v>102.72411728075343</v>
      </c>
      <c r="AA236" s="276" t="s">
        <v>601</v>
      </c>
      <c r="AB236" s="82">
        <v>107.7874488179453</v>
      </c>
      <c r="AC236" s="276" t="s">
        <v>601</v>
      </c>
      <c r="AD236" s="82">
        <v>200.93924724554816</v>
      </c>
      <c r="AE236" s="276" t="s">
        <v>601</v>
      </c>
      <c r="AF236" s="82">
        <v>2154.2102099986882</v>
      </c>
      <c r="AG236" s="276" t="s">
        <v>601</v>
      </c>
      <c r="AH236" s="82">
        <v>1371.1864020146722</v>
      </c>
      <c r="AI236" s="276" t="s">
        <v>601</v>
      </c>
      <c r="AJ236" s="251"/>
      <c r="AK236" s="124" t="s">
        <v>502</v>
      </c>
      <c r="AL236" s="190">
        <v>0.15404987250629487</v>
      </c>
      <c r="AM236" s="268" t="s">
        <v>601</v>
      </c>
      <c r="AN236" s="190">
        <v>0.25148140887488446</v>
      </c>
      <c r="AO236" s="268" t="s">
        <v>601</v>
      </c>
      <c r="AP236" s="190">
        <v>7.0452317086309169E-3</v>
      </c>
      <c r="AQ236" s="276" t="s">
        <v>601</v>
      </c>
      <c r="AR236" s="190">
        <v>4.943521318678501E-2</v>
      </c>
      <c r="AS236" s="268" t="s">
        <v>601</v>
      </c>
      <c r="AT236" s="190">
        <v>8.2025048830508984E-2</v>
      </c>
      <c r="AU236" s="268" t="s">
        <v>601</v>
      </c>
      <c r="AV236" s="190">
        <v>-4.7824326659030802E-2</v>
      </c>
      <c r="AW236" s="276" t="s">
        <v>601</v>
      </c>
      <c r="AX236" s="190">
        <v>-3.8376923462420054E-2</v>
      </c>
      <c r="AY236" s="268" t="s">
        <v>601</v>
      </c>
      <c r="AZ236" s="190">
        <v>1.6015231213645365</v>
      </c>
      <c r="BA236" s="268" t="s">
        <v>601</v>
      </c>
      <c r="BB236" s="190">
        <v>0.3731979094450264</v>
      </c>
      <c r="BC236" s="276" t="s">
        <v>601</v>
      </c>
      <c r="BD236" s="190" t="s">
        <v>603</v>
      </c>
      <c r="BE236" s="268" t="s">
        <v>601</v>
      </c>
      <c r="BF236" s="190">
        <v>-0.34644800902456852</v>
      </c>
      <c r="BG236" s="268" t="s">
        <v>601</v>
      </c>
      <c r="BH236" s="190">
        <v>9.3538724608099866E-2</v>
      </c>
      <c r="BI236" s="276" t="s">
        <v>601</v>
      </c>
      <c r="BJ236" s="190">
        <v>0.11738305755300149</v>
      </c>
      <c r="BK236" s="268" t="s">
        <v>601</v>
      </c>
      <c r="BL236" s="190">
        <v>0.41366301997812127</v>
      </c>
      <c r="BM236" s="268" t="s">
        <v>601</v>
      </c>
      <c r="BN236" s="190">
        <v>0.37273195714353635</v>
      </c>
      <c r="BO236" s="276" t="s">
        <v>601</v>
      </c>
      <c r="BP236" s="190">
        <v>0.13275033331329888</v>
      </c>
      <c r="BQ236" s="268" t="s">
        <v>601</v>
      </c>
      <c r="BR236" s="190">
        <v>8.9817448757190999E-2</v>
      </c>
      <c r="BS236" s="276" t="s">
        <v>601</v>
      </c>
      <c r="BT236" s="136"/>
      <c r="BU236" s="124" t="s">
        <v>502</v>
      </c>
      <c r="BV236" s="190">
        <v>8.0465746866851706E-2</v>
      </c>
      <c r="BW236" s="276" t="s">
        <v>601</v>
      </c>
      <c r="BX236" s="190">
        <v>2.3279929265647037E-2</v>
      </c>
      <c r="BY236" s="276" t="s">
        <v>601</v>
      </c>
      <c r="BZ236" s="190">
        <v>0.26390394704143583</v>
      </c>
      <c r="CA236" s="276" t="s">
        <v>601</v>
      </c>
      <c r="CB236" s="190">
        <v>2.6775690072524179E-2</v>
      </c>
      <c r="CC236" s="276" t="s">
        <v>601</v>
      </c>
      <c r="CD236" s="190">
        <v>7.306785136928777E-2</v>
      </c>
      <c r="CE236" s="276" t="s">
        <v>601</v>
      </c>
      <c r="CF236" s="190">
        <v>5.2394818392334362E-2</v>
      </c>
      <c r="CG236" s="276" t="s">
        <v>601</v>
      </c>
      <c r="CH236" s="190">
        <v>2.1455403969644841E-2</v>
      </c>
      <c r="CI236" s="276" t="s">
        <v>601</v>
      </c>
      <c r="CJ236" s="190">
        <v>2.1841401135231694E-2</v>
      </c>
      <c r="CK236" s="276" t="s">
        <v>601</v>
      </c>
      <c r="CL236" s="190">
        <v>0.12194697359926476</v>
      </c>
      <c r="CM236" s="276" t="s">
        <v>601</v>
      </c>
      <c r="CN236" s="190" t="s">
        <v>603</v>
      </c>
      <c r="CO236" s="276" t="s">
        <v>601</v>
      </c>
      <c r="CP236" s="190">
        <v>9.008731800440737E-3</v>
      </c>
      <c r="CQ236" s="276" t="s">
        <v>601</v>
      </c>
      <c r="CR236" s="190">
        <v>0.11486105543808701</v>
      </c>
      <c r="CS236" s="276" t="s">
        <v>601</v>
      </c>
      <c r="CT236" s="190">
        <v>4.7685280110531081E-2</v>
      </c>
      <c r="CU236" s="276" t="s">
        <v>601</v>
      </c>
      <c r="CV236" s="190">
        <v>5.0035715325112556E-2</v>
      </c>
      <c r="CW236" s="276" t="s">
        <v>601</v>
      </c>
      <c r="CX236" s="190">
        <v>9.3277455613614654E-2</v>
      </c>
      <c r="CY236" s="276" t="s">
        <v>601</v>
      </c>
      <c r="CZ236" s="190">
        <v>1</v>
      </c>
      <c r="DA236" s="276" t="s">
        <v>601</v>
      </c>
      <c r="DB236" s="190">
        <v>0.63651467050446631</v>
      </c>
      <c r="DC236" s="276" t="s">
        <v>601</v>
      </c>
      <c r="DD236" s="252"/>
    </row>
    <row r="237" spans="1:108" s="120" customFormat="1" ht="12.75" customHeight="1" x14ac:dyDescent="0.25">
      <c r="A237" s="124" t="s">
        <v>503</v>
      </c>
      <c r="B237" s="82">
        <v>172.32113589928684</v>
      </c>
      <c r="C237" s="276" t="s">
        <v>601</v>
      </c>
      <c r="D237" s="82">
        <v>44.92250213802388</v>
      </c>
      <c r="E237" s="276" t="s">
        <v>601</v>
      </c>
      <c r="F237" s="82">
        <v>292.3291216896755</v>
      </c>
      <c r="G237" s="276" t="s">
        <v>601</v>
      </c>
      <c r="H237" s="82">
        <v>50.688100185743458</v>
      </c>
      <c r="I237" s="276" t="s">
        <v>601</v>
      </c>
      <c r="J237" s="82">
        <v>93.730410831174467</v>
      </c>
      <c r="K237" s="276" t="s">
        <v>601</v>
      </c>
      <c r="L237" s="82">
        <v>77.598245235396064</v>
      </c>
      <c r="M237" s="276" t="s">
        <v>601</v>
      </c>
      <c r="N237" s="82">
        <v>74.800650820392221</v>
      </c>
      <c r="O237" s="276" t="s">
        <v>601</v>
      </c>
      <c r="P237" s="82">
        <v>24.182062944204976</v>
      </c>
      <c r="Q237" s="276" t="s">
        <v>601</v>
      </c>
      <c r="R237" s="82">
        <v>217.25837256143237</v>
      </c>
      <c r="S237" s="276" t="s">
        <v>601</v>
      </c>
      <c r="T237" s="82" t="s">
        <v>602</v>
      </c>
      <c r="U237" s="276" t="s">
        <v>601</v>
      </c>
      <c r="V237" s="82">
        <v>32.001374550060433</v>
      </c>
      <c r="W237" s="276" t="s">
        <v>601</v>
      </c>
      <c r="X237" s="82">
        <v>229.1161210736995</v>
      </c>
      <c r="Y237" s="276" t="s">
        <v>601</v>
      </c>
      <c r="Z237" s="82">
        <v>187.68841516065254</v>
      </c>
      <c r="AA237" s="276" t="s">
        <v>601</v>
      </c>
      <c r="AB237" s="82">
        <v>112.08282940829237</v>
      </c>
      <c r="AC237" s="276" t="s">
        <v>601</v>
      </c>
      <c r="AD237" s="82">
        <v>209.95101749938942</v>
      </c>
      <c r="AE237" s="276" t="s">
        <v>601</v>
      </c>
      <c r="AF237" s="82">
        <v>1818.6703599973971</v>
      </c>
      <c r="AG237" s="276" t="s">
        <v>601</v>
      </c>
      <c r="AH237" s="82">
        <v>972.96043917538134</v>
      </c>
      <c r="AI237" s="276" t="s">
        <v>601</v>
      </c>
      <c r="AJ237" s="251"/>
      <c r="AK237" s="124" t="s">
        <v>503</v>
      </c>
      <c r="AL237" s="190">
        <v>7.80342468315669E-2</v>
      </c>
      <c r="AM237" s="268" t="s">
        <v>601</v>
      </c>
      <c r="AN237" s="190">
        <v>5.0687263174729491E-2</v>
      </c>
      <c r="AO237" s="268" t="s">
        <v>601</v>
      </c>
      <c r="AP237" s="190">
        <v>4.8182526335083686E-2</v>
      </c>
      <c r="AQ237" s="276" t="s">
        <v>601</v>
      </c>
      <c r="AR237" s="190">
        <v>4.2563372255769671E-2</v>
      </c>
      <c r="AS237" s="268" t="s">
        <v>601</v>
      </c>
      <c r="AT237" s="190">
        <v>6.6423392146129467E-2</v>
      </c>
      <c r="AU237" s="268" t="s">
        <v>601</v>
      </c>
      <c r="AV237" s="190">
        <v>0.20156821551289617</v>
      </c>
      <c r="AW237" s="276" t="s">
        <v>601</v>
      </c>
      <c r="AX237" s="190">
        <v>0.12936066723077788</v>
      </c>
      <c r="AY237" s="268" t="s">
        <v>601</v>
      </c>
      <c r="AZ237" s="190">
        <v>3.1610492647304644E-2</v>
      </c>
      <c r="BA237" s="268" t="s">
        <v>601</v>
      </c>
      <c r="BB237" s="190">
        <v>2.5136358588991659E-2</v>
      </c>
      <c r="BC237" s="276" t="s">
        <v>601</v>
      </c>
      <c r="BD237" s="190" t="s">
        <v>603</v>
      </c>
      <c r="BE237" s="268" t="s">
        <v>601</v>
      </c>
      <c r="BF237" s="190">
        <v>-0.30136250040721946</v>
      </c>
      <c r="BG237" s="268" t="s">
        <v>601</v>
      </c>
      <c r="BH237" s="190">
        <v>0.11060797601936945</v>
      </c>
      <c r="BI237" s="276" t="s">
        <v>601</v>
      </c>
      <c r="BJ237" s="190">
        <v>0.16031179831386977</v>
      </c>
      <c r="BK237" s="268" t="s">
        <v>601</v>
      </c>
      <c r="BL237" s="190">
        <v>6.1557694599537971E-2</v>
      </c>
      <c r="BM237" s="268" t="s">
        <v>601</v>
      </c>
      <c r="BN237" s="190">
        <v>0.51311578059901897</v>
      </c>
      <c r="BO237" s="276" t="s">
        <v>601</v>
      </c>
      <c r="BP237" s="190">
        <v>0.1073323830253341</v>
      </c>
      <c r="BQ237" s="268" t="s">
        <v>601</v>
      </c>
      <c r="BR237" s="190">
        <v>6.6688925692440337E-2</v>
      </c>
      <c r="BS237" s="276" t="s">
        <v>601</v>
      </c>
      <c r="BT237" s="136"/>
      <c r="BU237" s="124" t="s">
        <v>503</v>
      </c>
      <c r="BV237" s="190">
        <v>9.4751165296130674E-2</v>
      </c>
      <c r="BW237" s="276" t="s">
        <v>601</v>
      </c>
      <c r="BX237" s="190">
        <v>2.4700739136743931E-2</v>
      </c>
      <c r="BY237" s="276" t="s">
        <v>601</v>
      </c>
      <c r="BZ237" s="190">
        <v>0.16073782699691322</v>
      </c>
      <c r="CA237" s="276" t="s">
        <v>601</v>
      </c>
      <c r="CB237" s="190">
        <v>2.7870966229314918E-2</v>
      </c>
      <c r="CC237" s="276" t="s">
        <v>601</v>
      </c>
      <c r="CD237" s="190">
        <v>5.1537877832521894E-2</v>
      </c>
      <c r="CE237" s="276" t="s">
        <v>601</v>
      </c>
      <c r="CF237" s="190">
        <v>4.266757018875434E-2</v>
      </c>
      <c r="CG237" s="276" t="s">
        <v>601</v>
      </c>
      <c r="CH237" s="190">
        <v>4.112930658885279E-2</v>
      </c>
      <c r="CI237" s="276" t="s">
        <v>601</v>
      </c>
      <c r="CJ237" s="190">
        <v>1.329656185975318E-2</v>
      </c>
      <c r="CK237" s="276" t="s">
        <v>601</v>
      </c>
      <c r="CL237" s="190">
        <v>0.11946000624420101</v>
      </c>
      <c r="CM237" s="276" t="s">
        <v>601</v>
      </c>
      <c r="CN237" s="190" t="s">
        <v>603</v>
      </c>
      <c r="CO237" s="276" t="s">
        <v>601</v>
      </c>
      <c r="CP237" s="190">
        <v>1.7596027985030908E-2</v>
      </c>
      <c r="CQ237" s="276" t="s">
        <v>601</v>
      </c>
      <c r="CR237" s="190">
        <v>0.12598001601237258</v>
      </c>
      <c r="CS237" s="276" t="s">
        <v>601</v>
      </c>
      <c r="CT237" s="190">
        <v>0.1032008984634913</v>
      </c>
      <c r="CU237" s="276" t="s">
        <v>601</v>
      </c>
      <c r="CV237" s="190">
        <v>6.1628996586524223E-2</v>
      </c>
      <c r="CW237" s="276" t="s">
        <v>601</v>
      </c>
      <c r="CX237" s="190">
        <v>0.11544204057940985</v>
      </c>
      <c r="CY237" s="276" t="s">
        <v>601</v>
      </c>
      <c r="CZ237" s="190">
        <v>1</v>
      </c>
      <c r="DA237" s="276" t="s">
        <v>601</v>
      </c>
      <c r="DB237" s="190">
        <v>0.53498449228411782</v>
      </c>
      <c r="DC237" s="276" t="s">
        <v>601</v>
      </c>
      <c r="DD237" s="252"/>
    </row>
    <row r="238" spans="1:108" s="120" customFormat="1" ht="12.75" customHeight="1" x14ac:dyDescent="0.25">
      <c r="A238" s="124" t="s">
        <v>504</v>
      </c>
      <c r="B238" s="82">
        <v>136.06043652896923</v>
      </c>
      <c r="C238" s="276" t="s">
        <v>601</v>
      </c>
      <c r="D238" s="82">
        <v>22.995052845338908</v>
      </c>
      <c r="E238" s="276" t="s">
        <v>601</v>
      </c>
      <c r="F238" s="82">
        <v>309.20979533502702</v>
      </c>
      <c r="G238" s="276" t="s">
        <v>601</v>
      </c>
      <c r="H238" s="82">
        <v>32.656128789816755</v>
      </c>
      <c r="I238" s="276" t="s">
        <v>601</v>
      </c>
      <c r="J238" s="82">
        <v>114.74015984846243</v>
      </c>
      <c r="K238" s="276" t="s">
        <v>601</v>
      </c>
      <c r="L238" s="82">
        <v>56.88201802290402</v>
      </c>
      <c r="M238" s="276" t="s">
        <v>601</v>
      </c>
      <c r="N238" s="82">
        <v>75.408114306065158</v>
      </c>
      <c r="O238" s="276" t="s">
        <v>601</v>
      </c>
      <c r="P238" s="82">
        <v>16.479562101015915</v>
      </c>
      <c r="Q238" s="276" t="s">
        <v>601</v>
      </c>
      <c r="R238" s="82">
        <v>162.09600124239884</v>
      </c>
      <c r="S238" s="276" t="s">
        <v>601</v>
      </c>
      <c r="T238" s="82" t="s">
        <v>602</v>
      </c>
      <c r="U238" s="276" t="s">
        <v>601</v>
      </c>
      <c r="V238" s="82">
        <v>47.676683574276083</v>
      </c>
      <c r="W238" s="276" t="s">
        <v>601</v>
      </c>
      <c r="X238" s="82">
        <v>197.37392854190372</v>
      </c>
      <c r="Y238" s="276" t="s">
        <v>601</v>
      </c>
      <c r="Z238" s="82">
        <v>144.12580315197002</v>
      </c>
      <c r="AA238" s="276" t="s">
        <v>601</v>
      </c>
      <c r="AB238" s="82">
        <v>107.68692497965156</v>
      </c>
      <c r="AC238" s="276" t="s">
        <v>601</v>
      </c>
      <c r="AD238" s="82">
        <v>246.39561073077456</v>
      </c>
      <c r="AE238" s="276" t="s">
        <v>601</v>
      </c>
      <c r="AF238" s="82">
        <v>1669.7862199986171</v>
      </c>
      <c r="AG238" s="276" t="s">
        <v>601</v>
      </c>
      <c r="AH238" s="82">
        <v>877.39157812916574</v>
      </c>
      <c r="AI238" s="276" t="s">
        <v>601</v>
      </c>
      <c r="AJ238" s="251"/>
      <c r="AK238" s="124" t="s">
        <v>504</v>
      </c>
      <c r="AL238" s="190">
        <v>0.12793288016555082</v>
      </c>
      <c r="AM238" s="268" t="s">
        <v>601</v>
      </c>
      <c r="AN238" s="190">
        <v>-6.6200848810388013E-2</v>
      </c>
      <c r="AO238" s="268" t="s">
        <v>601</v>
      </c>
      <c r="AP238" s="190">
        <v>5.0447289865069855E-3</v>
      </c>
      <c r="AQ238" s="276" t="s">
        <v>601</v>
      </c>
      <c r="AR238" s="190">
        <v>0.27651891284045416</v>
      </c>
      <c r="AS238" s="268" t="s">
        <v>601</v>
      </c>
      <c r="AT238" s="190">
        <v>-0.12071871468215911</v>
      </c>
      <c r="AU238" s="268" t="s">
        <v>601</v>
      </c>
      <c r="AV238" s="190">
        <v>0.47171606066491267</v>
      </c>
      <c r="AW238" s="276" t="s">
        <v>601</v>
      </c>
      <c r="AX238" s="190">
        <v>8.4061776858972426E-2</v>
      </c>
      <c r="AY238" s="268" t="s">
        <v>601</v>
      </c>
      <c r="AZ238" s="190">
        <v>2.4192483261671103</v>
      </c>
      <c r="BA238" s="268" t="s">
        <v>601</v>
      </c>
      <c r="BB238" s="190">
        <v>0.11448129977103294</v>
      </c>
      <c r="BC238" s="276" t="s">
        <v>601</v>
      </c>
      <c r="BD238" s="190" t="s">
        <v>603</v>
      </c>
      <c r="BE238" s="268" t="s">
        <v>601</v>
      </c>
      <c r="BF238" s="190">
        <v>0.23391032206031492</v>
      </c>
      <c r="BG238" s="268" t="s">
        <v>601</v>
      </c>
      <c r="BH238" s="190">
        <v>-0.188157112873649</v>
      </c>
      <c r="BI238" s="276" t="s">
        <v>601</v>
      </c>
      <c r="BJ238" s="190">
        <v>0.18319245547021401</v>
      </c>
      <c r="BK238" s="268" t="s">
        <v>601</v>
      </c>
      <c r="BL238" s="190">
        <v>0.2036875017247719</v>
      </c>
      <c r="BM238" s="268" t="s">
        <v>601</v>
      </c>
      <c r="BN238" s="190">
        <v>0.98157451604209478</v>
      </c>
      <c r="BO238" s="276" t="s">
        <v>601</v>
      </c>
      <c r="BP238" s="190">
        <v>0.12455804095571166</v>
      </c>
      <c r="BQ238" s="268" t="s">
        <v>601</v>
      </c>
      <c r="BR238" s="190">
        <v>4.8181978411382387E-2</v>
      </c>
      <c r="BS238" s="276" t="s">
        <v>601</v>
      </c>
      <c r="BT238" s="136"/>
      <c r="BU238" s="124" t="s">
        <v>504</v>
      </c>
      <c r="BV238" s="190">
        <v>8.1483746182239969E-2</v>
      </c>
      <c r="BW238" s="276" t="s">
        <v>601</v>
      </c>
      <c r="BX238" s="190">
        <v>1.3771255607414195E-2</v>
      </c>
      <c r="BY238" s="276" t="s">
        <v>601</v>
      </c>
      <c r="BZ238" s="190">
        <v>0.1851792712334655</v>
      </c>
      <c r="CA238" s="276" t="s">
        <v>601</v>
      </c>
      <c r="CB238" s="190">
        <v>1.9557071677022104E-2</v>
      </c>
      <c r="CC238" s="276" t="s">
        <v>601</v>
      </c>
      <c r="CD238" s="190">
        <v>6.8715478948291622E-2</v>
      </c>
      <c r="CE238" s="276" t="s">
        <v>601</v>
      </c>
      <c r="CF238" s="190">
        <v>3.4065449421993153E-2</v>
      </c>
      <c r="CG238" s="276" t="s">
        <v>601</v>
      </c>
      <c r="CH238" s="190">
        <v>4.5160340529177209E-2</v>
      </c>
      <c r="CI238" s="276" t="s">
        <v>601</v>
      </c>
      <c r="CJ238" s="190">
        <v>9.869264642170519E-3</v>
      </c>
      <c r="CK238" s="276" t="s">
        <v>601</v>
      </c>
      <c r="CL238" s="190">
        <v>9.7075900675796148E-2</v>
      </c>
      <c r="CM238" s="276" t="s">
        <v>601</v>
      </c>
      <c r="CN238" s="190" t="s">
        <v>603</v>
      </c>
      <c r="CO238" s="276" t="s">
        <v>601</v>
      </c>
      <c r="CP238" s="190">
        <v>2.8552567390522345E-2</v>
      </c>
      <c r="CQ238" s="276" t="s">
        <v>601</v>
      </c>
      <c r="CR238" s="190">
        <v>0.11820311257693047</v>
      </c>
      <c r="CS238" s="276" t="s">
        <v>601</v>
      </c>
      <c r="CT238" s="190">
        <v>8.6313925355120835E-2</v>
      </c>
      <c r="CU238" s="276" t="s">
        <v>601</v>
      </c>
      <c r="CV238" s="190">
        <v>6.4491444287844674E-2</v>
      </c>
      <c r="CW238" s="276" t="s">
        <v>601</v>
      </c>
      <c r="CX238" s="190">
        <v>0.14756117147198558</v>
      </c>
      <c r="CY238" s="276" t="s">
        <v>601</v>
      </c>
      <c r="CZ238" s="190">
        <v>1</v>
      </c>
      <c r="DA238" s="276" t="s">
        <v>601</v>
      </c>
      <c r="DB238" s="190">
        <v>0.52545144259837784</v>
      </c>
      <c r="DC238" s="276" t="s">
        <v>601</v>
      </c>
      <c r="DD238" s="252"/>
    </row>
    <row r="239" spans="1:108" s="120" customFormat="1" ht="12.75" customHeight="1" x14ac:dyDescent="0.25">
      <c r="A239" s="124" t="s">
        <v>505</v>
      </c>
      <c r="B239" s="82">
        <v>64.886853122137495</v>
      </c>
      <c r="C239" s="276" t="s">
        <v>601</v>
      </c>
      <c r="D239" s="82">
        <v>34.161252595558821</v>
      </c>
      <c r="E239" s="276" t="s">
        <v>601</v>
      </c>
      <c r="F239" s="82">
        <v>199.23572357441043</v>
      </c>
      <c r="G239" s="276" t="s">
        <v>601</v>
      </c>
      <c r="H239" s="82">
        <v>14.209241735082202</v>
      </c>
      <c r="I239" s="276" t="s">
        <v>604</v>
      </c>
      <c r="J239" s="82">
        <v>100.69720186620495</v>
      </c>
      <c r="K239" s="276" t="s">
        <v>601</v>
      </c>
      <c r="L239" s="82">
        <v>39.597123938970029</v>
      </c>
      <c r="M239" s="276" t="s">
        <v>601</v>
      </c>
      <c r="N239" s="82">
        <v>34.452692388994201</v>
      </c>
      <c r="O239" s="276" t="s">
        <v>601</v>
      </c>
      <c r="P239" s="82">
        <v>43.328065277969202</v>
      </c>
      <c r="Q239" s="276" t="s">
        <v>601</v>
      </c>
      <c r="R239" s="82">
        <v>73.072489585933099</v>
      </c>
      <c r="S239" s="276" t="s">
        <v>601</v>
      </c>
      <c r="T239" s="82" t="s">
        <v>602</v>
      </c>
      <c r="U239" s="276" t="s">
        <v>601</v>
      </c>
      <c r="V239" s="82">
        <v>24.629367760357997</v>
      </c>
      <c r="W239" s="276" t="s">
        <v>601</v>
      </c>
      <c r="X239" s="82">
        <v>209.19453781866994</v>
      </c>
      <c r="Y239" s="276" t="s">
        <v>601</v>
      </c>
      <c r="Z239" s="82">
        <v>105.19652783925466</v>
      </c>
      <c r="AA239" s="276" t="s">
        <v>601</v>
      </c>
      <c r="AB239" s="82">
        <v>71.103952993932083</v>
      </c>
      <c r="AC239" s="276" t="s">
        <v>601</v>
      </c>
      <c r="AD239" s="82">
        <v>131.84270950302209</v>
      </c>
      <c r="AE239" s="276" t="s">
        <v>601</v>
      </c>
      <c r="AF239" s="82">
        <v>1145.6077400004945</v>
      </c>
      <c r="AG239" s="276" t="s">
        <v>601</v>
      </c>
      <c r="AH239" s="82">
        <v>546.103337072209</v>
      </c>
      <c r="AI239" s="276" t="s">
        <v>601</v>
      </c>
      <c r="AJ239" s="251"/>
      <c r="AK239" s="124" t="s">
        <v>505</v>
      </c>
      <c r="AL239" s="190">
        <v>-0.11847977859845527</v>
      </c>
      <c r="AM239" s="268" t="s">
        <v>601</v>
      </c>
      <c r="AN239" s="190">
        <v>2.0638476088943096</v>
      </c>
      <c r="AO239" s="268" t="s">
        <v>601</v>
      </c>
      <c r="AP239" s="190">
        <v>5.942148066830244E-3</v>
      </c>
      <c r="AQ239" s="276" t="s">
        <v>601</v>
      </c>
      <c r="AR239" s="190">
        <v>9.3689389860073247E-2</v>
      </c>
      <c r="AS239" s="268" t="s">
        <v>604</v>
      </c>
      <c r="AT239" s="190">
        <v>0.18402702000325144</v>
      </c>
      <c r="AU239" s="268" t="s">
        <v>601</v>
      </c>
      <c r="AV239" s="190">
        <v>0.63048811382944536</v>
      </c>
      <c r="AW239" s="276" t="s">
        <v>601</v>
      </c>
      <c r="AX239" s="190">
        <v>-1.3460440173469368E-2</v>
      </c>
      <c r="AY239" s="268" t="s">
        <v>601</v>
      </c>
      <c r="AZ239" s="190">
        <v>1.8209828124756342</v>
      </c>
      <c r="BA239" s="268" t="s">
        <v>601</v>
      </c>
      <c r="BB239" s="190">
        <v>-7.0209280444104571E-2</v>
      </c>
      <c r="BC239" s="276" t="s">
        <v>601</v>
      </c>
      <c r="BD239" s="190" t="s">
        <v>603</v>
      </c>
      <c r="BE239" s="268" t="s">
        <v>601</v>
      </c>
      <c r="BF239" s="190">
        <v>1.5607492889381169</v>
      </c>
      <c r="BG239" s="268" t="s">
        <v>601</v>
      </c>
      <c r="BH239" s="190">
        <v>0.24121704657231047</v>
      </c>
      <c r="BI239" s="276" t="s">
        <v>601</v>
      </c>
      <c r="BJ239" s="190">
        <v>0.30400922704530586</v>
      </c>
      <c r="BK239" s="268" t="s">
        <v>601</v>
      </c>
      <c r="BL239" s="190">
        <v>4.3286038973645136E-2</v>
      </c>
      <c r="BM239" s="268" t="s">
        <v>601</v>
      </c>
      <c r="BN239" s="190">
        <v>0.37154441023063023</v>
      </c>
      <c r="BO239" s="276" t="s">
        <v>601</v>
      </c>
      <c r="BP239" s="190">
        <v>0.19692829068885809</v>
      </c>
      <c r="BQ239" s="268" t="s">
        <v>601</v>
      </c>
      <c r="BR239" s="190">
        <v>7.9978393548565396E-2</v>
      </c>
      <c r="BS239" s="276" t="s">
        <v>601</v>
      </c>
      <c r="BT239" s="136"/>
      <c r="BU239" s="124" t="s">
        <v>505</v>
      </c>
      <c r="BV239" s="190">
        <v>5.6639677663237062E-2</v>
      </c>
      <c r="BW239" s="276" t="s">
        <v>601</v>
      </c>
      <c r="BX239" s="190">
        <v>2.9819327683264497E-2</v>
      </c>
      <c r="BY239" s="276" t="s">
        <v>601</v>
      </c>
      <c r="BZ239" s="190">
        <v>0.17391268984820618</v>
      </c>
      <c r="CA239" s="276" t="s">
        <v>601</v>
      </c>
      <c r="CB239" s="190">
        <v>1.240323475387489E-2</v>
      </c>
      <c r="CC239" s="276" t="s">
        <v>604</v>
      </c>
      <c r="CD239" s="190">
        <v>8.7898499940443395E-2</v>
      </c>
      <c r="CE239" s="276" t="s">
        <v>601</v>
      </c>
      <c r="CF239" s="190">
        <v>3.4564295051771332E-2</v>
      </c>
      <c r="CG239" s="276" t="s">
        <v>601</v>
      </c>
      <c r="CH239" s="190">
        <v>3.0073725225511598E-2</v>
      </c>
      <c r="CI239" s="276" t="s">
        <v>601</v>
      </c>
      <c r="CJ239" s="190">
        <v>3.7821030502072639E-2</v>
      </c>
      <c r="CK239" s="276" t="s">
        <v>601</v>
      </c>
      <c r="CL239" s="190">
        <v>6.3784912614069419E-2</v>
      </c>
      <c r="CM239" s="276" t="s">
        <v>601</v>
      </c>
      <c r="CN239" s="190" t="s">
        <v>603</v>
      </c>
      <c r="CO239" s="276" t="s">
        <v>601</v>
      </c>
      <c r="CP239" s="190">
        <v>2.1498953699760587E-2</v>
      </c>
      <c r="CQ239" s="276" t="s">
        <v>601</v>
      </c>
      <c r="CR239" s="190">
        <v>0.18260573014160994</v>
      </c>
      <c r="CS239" s="276" t="s">
        <v>601</v>
      </c>
      <c r="CT239" s="190">
        <v>9.1825957669602734E-2</v>
      </c>
      <c r="CU239" s="276" t="s">
        <v>601</v>
      </c>
      <c r="CV239" s="190">
        <v>6.2066578734795728E-2</v>
      </c>
      <c r="CW239" s="276" t="s">
        <v>601</v>
      </c>
      <c r="CX239" s="190">
        <v>0.11508538647178237</v>
      </c>
      <c r="CY239" s="276" t="s">
        <v>601</v>
      </c>
      <c r="CZ239" s="190">
        <v>1</v>
      </c>
      <c r="DA239" s="276" t="s">
        <v>601</v>
      </c>
      <c r="DB239" s="190">
        <v>0.47669312802650349</v>
      </c>
      <c r="DC239" s="276" t="s">
        <v>601</v>
      </c>
      <c r="DD239" s="252"/>
    </row>
    <row r="240" spans="1:108" s="120" customFormat="1" ht="12.75" customHeight="1" x14ac:dyDescent="0.25">
      <c r="A240" s="184" t="s">
        <v>506</v>
      </c>
      <c r="B240" s="186">
        <v>56.482534342043316</v>
      </c>
      <c r="C240" s="278" t="s">
        <v>601</v>
      </c>
      <c r="D240" s="186">
        <v>22.631630107849602</v>
      </c>
      <c r="E240" s="278" t="s">
        <v>601</v>
      </c>
      <c r="F240" s="186">
        <v>260.03433446743628</v>
      </c>
      <c r="G240" s="278" t="s">
        <v>601</v>
      </c>
      <c r="H240" s="186">
        <v>11.673638332079003</v>
      </c>
      <c r="I240" s="278" t="s">
        <v>601</v>
      </c>
      <c r="J240" s="186">
        <v>90.926256037185979</v>
      </c>
      <c r="K240" s="278" t="s">
        <v>601</v>
      </c>
      <c r="L240" s="186">
        <v>24.712569286759983</v>
      </c>
      <c r="M240" s="278" t="s">
        <v>601</v>
      </c>
      <c r="N240" s="186">
        <v>21.691237853387168</v>
      </c>
      <c r="O240" s="278" t="s">
        <v>601</v>
      </c>
      <c r="P240" s="186">
        <v>11.17898166723131</v>
      </c>
      <c r="Q240" s="278" t="s">
        <v>604</v>
      </c>
      <c r="R240" s="186">
        <v>60.703778237346313</v>
      </c>
      <c r="S240" s="278" t="s">
        <v>601</v>
      </c>
      <c r="T240" s="186" t="s">
        <v>602</v>
      </c>
      <c r="U240" s="278" t="s">
        <v>601</v>
      </c>
      <c r="V240" s="186">
        <v>9.2698946348931965</v>
      </c>
      <c r="W240" s="278" t="s">
        <v>601</v>
      </c>
      <c r="X240" s="186">
        <v>181.79798397883548</v>
      </c>
      <c r="Y240" s="278" t="s">
        <v>601</v>
      </c>
      <c r="Z240" s="186">
        <v>71.047388173190711</v>
      </c>
      <c r="AA240" s="278" t="s">
        <v>601</v>
      </c>
      <c r="AB240" s="186">
        <v>58.571925617098806</v>
      </c>
      <c r="AC240" s="278" t="s">
        <v>601</v>
      </c>
      <c r="AD240" s="186">
        <v>139.37301692568042</v>
      </c>
      <c r="AE240" s="278" t="s">
        <v>601</v>
      </c>
      <c r="AF240" s="186">
        <v>1020.0951696610289</v>
      </c>
      <c r="AG240" s="278" t="s">
        <v>601</v>
      </c>
      <c r="AH240" s="186">
        <v>537.18234033200872</v>
      </c>
      <c r="AI240" s="278" t="s">
        <v>601</v>
      </c>
      <c r="AJ240" s="251"/>
      <c r="AK240" s="184" t="s">
        <v>506</v>
      </c>
      <c r="AL240" s="192">
        <v>0.20226205401755948</v>
      </c>
      <c r="AM240" s="269" t="s">
        <v>601</v>
      </c>
      <c r="AN240" s="192">
        <v>0.68856191674531808</v>
      </c>
      <c r="AO240" s="269" t="s">
        <v>601</v>
      </c>
      <c r="AP240" s="192">
        <v>0.14429709489510301</v>
      </c>
      <c r="AQ240" s="278" t="s">
        <v>601</v>
      </c>
      <c r="AR240" s="192">
        <v>0.27252060104066356</v>
      </c>
      <c r="AS240" s="269" t="s">
        <v>601</v>
      </c>
      <c r="AT240" s="192">
        <v>0.31781991056774217</v>
      </c>
      <c r="AU240" s="269" t="s">
        <v>601</v>
      </c>
      <c r="AV240" s="192">
        <v>1.4235319906560573E-2</v>
      </c>
      <c r="AW240" s="278" t="s">
        <v>601</v>
      </c>
      <c r="AX240" s="192">
        <v>-0.23237420266251718</v>
      </c>
      <c r="AY240" s="269" t="s">
        <v>601</v>
      </c>
      <c r="AZ240" s="192">
        <v>-0.34328424141368119</v>
      </c>
      <c r="BA240" s="269" t="s">
        <v>604</v>
      </c>
      <c r="BB240" s="192">
        <v>0.11167296198806875</v>
      </c>
      <c r="BC240" s="278" t="s">
        <v>601</v>
      </c>
      <c r="BD240" s="192" t="s">
        <v>603</v>
      </c>
      <c r="BE240" s="269" t="s">
        <v>601</v>
      </c>
      <c r="BF240" s="192">
        <v>-0.13914155519974036</v>
      </c>
      <c r="BG240" s="269" t="s">
        <v>601</v>
      </c>
      <c r="BH240" s="192">
        <v>0.33981968979618893</v>
      </c>
      <c r="BI240" s="278" t="s">
        <v>601</v>
      </c>
      <c r="BJ240" s="192">
        <v>0.34742294929991924</v>
      </c>
      <c r="BK240" s="269" t="s">
        <v>601</v>
      </c>
      <c r="BL240" s="192">
        <v>0.31014944881967543</v>
      </c>
      <c r="BM240" s="269" t="s">
        <v>601</v>
      </c>
      <c r="BN240" s="192">
        <v>0.73845064021423767</v>
      </c>
      <c r="BO240" s="278" t="s">
        <v>601</v>
      </c>
      <c r="BP240" s="192">
        <v>0.2530163026887271</v>
      </c>
      <c r="BQ240" s="269" t="s">
        <v>601</v>
      </c>
      <c r="BR240" s="192">
        <v>0.15808645737215499</v>
      </c>
      <c r="BS240" s="278" t="s">
        <v>601</v>
      </c>
      <c r="BT240" s="136"/>
      <c r="BU240" s="184" t="s">
        <v>506</v>
      </c>
      <c r="BV240" s="192">
        <v>5.5369867461299814E-2</v>
      </c>
      <c r="BW240" s="278" t="s">
        <v>601</v>
      </c>
      <c r="BX240" s="192">
        <v>2.2185802639737965E-2</v>
      </c>
      <c r="BY240" s="278" t="s">
        <v>601</v>
      </c>
      <c r="BZ240" s="192">
        <v>0.25491183783748728</v>
      </c>
      <c r="CA240" s="278" t="s">
        <v>601</v>
      </c>
      <c r="CB240" s="192">
        <v>1.1443675726803097E-2</v>
      </c>
      <c r="CC240" s="278" t="s">
        <v>601</v>
      </c>
      <c r="CD240" s="192">
        <v>8.9135071649638534E-2</v>
      </c>
      <c r="CE240" s="278" t="s">
        <v>601</v>
      </c>
      <c r="CF240" s="192">
        <v>2.4225748755355651E-2</v>
      </c>
      <c r="CG240" s="278" t="s">
        <v>601</v>
      </c>
      <c r="CH240" s="192">
        <v>2.1263935462604952E-2</v>
      </c>
      <c r="CI240" s="278" t="s">
        <v>601</v>
      </c>
      <c r="CJ240" s="192">
        <v>1.0958763456301842E-2</v>
      </c>
      <c r="CK240" s="278" t="s">
        <v>604</v>
      </c>
      <c r="CL240" s="192">
        <v>5.9507955769967806E-2</v>
      </c>
      <c r="CM240" s="278" t="s">
        <v>601</v>
      </c>
      <c r="CN240" s="192" t="s">
        <v>603</v>
      </c>
      <c r="CO240" s="278" t="s">
        <v>601</v>
      </c>
      <c r="CP240" s="192">
        <v>9.0872841187685689E-3</v>
      </c>
      <c r="CQ240" s="278" t="s">
        <v>601</v>
      </c>
      <c r="CR240" s="192">
        <v>0.17821668936952792</v>
      </c>
      <c r="CS240" s="278" t="s">
        <v>601</v>
      </c>
      <c r="CT240" s="192">
        <v>6.9647803740507178E-2</v>
      </c>
      <c r="CU240" s="278" t="s">
        <v>601</v>
      </c>
      <c r="CV240" s="192">
        <v>5.7418099172611398E-2</v>
      </c>
      <c r="CW240" s="278" t="s">
        <v>601</v>
      </c>
      <c r="CX240" s="192">
        <v>0.13662746483937688</v>
      </c>
      <c r="CY240" s="278" t="s">
        <v>601</v>
      </c>
      <c r="CZ240" s="192">
        <v>1</v>
      </c>
      <c r="DA240" s="278" t="s">
        <v>601</v>
      </c>
      <c r="DB240" s="192">
        <v>0.52660021957609204</v>
      </c>
      <c r="DC240" s="278" t="s">
        <v>601</v>
      </c>
      <c r="DD240" s="252"/>
    </row>
    <row r="241" spans="1:108" s="120" customFormat="1" ht="12.75" customHeight="1" x14ac:dyDescent="0.25">
      <c r="A241" s="124" t="s">
        <v>514</v>
      </c>
      <c r="B241" s="82">
        <v>53.512695264742646</v>
      </c>
      <c r="C241" s="276" t="s">
        <v>601</v>
      </c>
      <c r="D241" s="82">
        <v>19.484591205507698</v>
      </c>
      <c r="E241" s="276" t="s">
        <v>601</v>
      </c>
      <c r="F241" s="82">
        <v>157.16920009344895</v>
      </c>
      <c r="G241" s="276" t="s">
        <v>601</v>
      </c>
      <c r="H241" s="82">
        <v>9.5669637092580029</v>
      </c>
      <c r="I241" s="276" t="s">
        <v>604</v>
      </c>
      <c r="J241" s="82">
        <v>152.47218868360633</v>
      </c>
      <c r="K241" s="276" t="s">
        <v>601</v>
      </c>
      <c r="L241" s="82">
        <v>28.85390371872505</v>
      </c>
      <c r="M241" s="276" t="s">
        <v>601</v>
      </c>
      <c r="N241" s="82">
        <v>23.158894227654564</v>
      </c>
      <c r="O241" s="276" t="s">
        <v>601</v>
      </c>
      <c r="P241" s="82">
        <v>12.933970635510002</v>
      </c>
      <c r="Q241" s="276" t="s">
        <v>604</v>
      </c>
      <c r="R241" s="82">
        <v>49.840457122503729</v>
      </c>
      <c r="S241" s="276" t="s">
        <v>601</v>
      </c>
      <c r="T241" s="82" t="s">
        <v>602</v>
      </c>
      <c r="U241" s="276" t="s">
        <v>601</v>
      </c>
      <c r="V241" s="82">
        <v>27.905181328618703</v>
      </c>
      <c r="W241" s="276" t="s">
        <v>601</v>
      </c>
      <c r="X241" s="82">
        <v>160.17370222290731</v>
      </c>
      <c r="Y241" s="276" t="s">
        <v>601</v>
      </c>
      <c r="Z241" s="82">
        <v>61.313134199300187</v>
      </c>
      <c r="AA241" s="276" t="s">
        <v>601</v>
      </c>
      <c r="AB241" s="82">
        <v>79.725876527791286</v>
      </c>
      <c r="AC241" s="276" t="s">
        <v>601</v>
      </c>
      <c r="AD241" s="82">
        <v>122.61547106113318</v>
      </c>
      <c r="AE241" s="276" t="s">
        <v>601</v>
      </c>
      <c r="AF241" s="82">
        <v>958.72623000068529</v>
      </c>
      <c r="AG241" s="276" t="s">
        <v>601</v>
      </c>
      <c r="AH241" s="82">
        <v>484.49193031618904</v>
      </c>
      <c r="AI241" s="276" t="s">
        <v>601</v>
      </c>
      <c r="AJ241" s="251"/>
      <c r="AK241" s="124" t="s">
        <v>514</v>
      </c>
      <c r="AL241" s="190">
        <v>-3.1006619779179623E-2</v>
      </c>
      <c r="AM241" s="268" t="s">
        <v>601</v>
      </c>
      <c r="AN241" s="190">
        <v>0.11981613397298108</v>
      </c>
      <c r="AO241" s="268" t="s">
        <v>601</v>
      </c>
      <c r="AP241" s="190">
        <v>8.6754619334353134E-2</v>
      </c>
      <c r="AQ241" s="276" t="s">
        <v>601</v>
      </c>
      <c r="AR241" s="190">
        <v>-0.30872869706660355</v>
      </c>
      <c r="AS241" s="268" t="s">
        <v>604</v>
      </c>
      <c r="AT241" s="190">
        <v>0.80706486920438936</v>
      </c>
      <c r="AU241" s="268" t="s">
        <v>601</v>
      </c>
      <c r="AV241" s="190">
        <v>0.11279230145007801</v>
      </c>
      <c r="AW241" s="276" t="s">
        <v>601</v>
      </c>
      <c r="AX241" s="190">
        <v>0.27816777598976961</v>
      </c>
      <c r="AY241" s="268" t="s">
        <v>601</v>
      </c>
      <c r="AZ241" s="190">
        <v>-0.29430114562825638</v>
      </c>
      <c r="BA241" s="268" t="s">
        <v>604</v>
      </c>
      <c r="BB241" s="190">
        <v>-8.7441777270460652E-2</v>
      </c>
      <c r="BC241" s="276" t="s">
        <v>601</v>
      </c>
      <c r="BD241" s="190" t="s">
        <v>603</v>
      </c>
      <c r="BE241" s="268" t="s">
        <v>601</v>
      </c>
      <c r="BF241" s="190">
        <v>0.81935254964590687</v>
      </c>
      <c r="BG241" s="268" t="s">
        <v>601</v>
      </c>
      <c r="BH241" s="190">
        <v>1.8712679953153843E-2</v>
      </c>
      <c r="BI241" s="276" t="s">
        <v>601</v>
      </c>
      <c r="BJ241" s="190">
        <v>0.23686483080126042</v>
      </c>
      <c r="BK241" s="268" t="s">
        <v>601</v>
      </c>
      <c r="BL241" s="190">
        <v>0.19719029908823904</v>
      </c>
      <c r="BM241" s="268" t="s">
        <v>601</v>
      </c>
      <c r="BN241" s="190">
        <v>0.61420640882109523</v>
      </c>
      <c r="BO241" s="276" t="s">
        <v>601</v>
      </c>
      <c r="BP241" s="190">
        <v>0.20269227348810848</v>
      </c>
      <c r="BQ241" s="268" t="s">
        <v>601</v>
      </c>
      <c r="BR241" s="190">
        <v>0.21036055219323369</v>
      </c>
      <c r="BS241" s="276" t="s">
        <v>601</v>
      </c>
      <c r="BT241" s="136"/>
      <c r="BU241" s="124" t="s">
        <v>514</v>
      </c>
      <c r="BV241" s="190">
        <v>5.5816450609371973E-2</v>
      </c>
      <c r="BW241" s="276" t="s">
        <v>601</v>
      </c>
      <c r="BX241" s="190">
        <v>2.0323415168784702E-2</v>
      </c>
      <c r="BY241" s="276" t="s">
        <v>601</v>
      </c>
      <c r="BZ241" s="190">
        <v>0.16393543346919445</v>
      </c>
      <c r="CA241" s="276" t="s">
        <v>601</v>
      </c>
      <c r="CB241" s="190">
        <v>9.9788275420931837E-3</v>
      </c>
      <c r="CC241" s="276" t="s">
        <v>604</v>
      </c>
      <c r="CD241" s="190">
        <v>0.15903621275022103</v>
      </c>
      <c r="CE241" s="276" t="s">
        <v>601</v>
      </c>
      <c r="CF241" s="190">
        <v>3.009608250595629E-2</v>
      </c>
      <c r="CG241" s="276" t="s">
        <v>601</v>
      </c>
      <c r="CH241" s="190">
        <v>2.4155899257745361E-2</v>
      </c>
      <c r="CI241" s="276" t="s">
        <v>601</v>
      </c>
      <c r="CJ241" s="190">
        <v>1.3490786244057135E-2</v>
      </c>
      <c r="CK241" s="276" t="s">
        <v>604</v>
      </c>
      <c r="CL241" s="190">
        <v>5.198612029470405E-2</v>
      </c>
      <c r="CM241" s="276" t="s">
        <v>601</v>
      </c>
      <c r="CN241" s="190" t="s">
        <v>603</v>
      </c>
      <c r="CO241" s="276" t="s">
        <v>601</v>
      </c>
      <c r="CP241" s="190">
        <v>2.9106517017479284E-2</v>
      </c>
      <c r="CQ241" s="276" t="s">
        <v>601</v>
      </c>
      <c r="CR241" s="190">
        <v>0.16706928131380405</v>
      </c>
      <c r="CS241" s="276" t="s">
        <v>601</v>
      </c>
      <c r="CT241" s="190">
        <v>6.3952703368986119E-2</v>
      </c>
      <c r="CU241" s="276" t="s">
        <v>601</v>
      </c>
      <c r="CV241" s="190">
        <v>8.3158125889321186E-2</v>
      </c>
      <c r="CW241" s="276" t="s">
        <v>601</v>
      </c>
      <c r="CX241" s="190">
        <v>0.12789414456830447</v>
      </c>
      <c r="CY241" s="276" t="s">
        <v>601</v>
      </c>
      <c r="CZ241" s="190">
        <v>1</v>
      </c>
      <c r="DA241" s="276" t="s">
        <v>601</v>
      </c>
      <c r="DB241" s="190">
        <v>0.50534961405597789</v>
      </c>
      <c r="DC241" s="276" t="s">
        <v>601</v>
      </c>
      <c r="DD241" s="252"/>
    </row>
    <row r="242" spans="1:108" s="120" customFormat="1" ht="12.75" customHeight="1" x14ac:dyDescent="0.25">
      <c r="A242" s="124" t="s">
        <v>515</v>
      </c>
      <c r="B242" s="82">
        <v>60.255282826496988</v>
      </c>
      <c r="C242" s="276" t="s">
        <v>601</v>
      </c>
      <c r="D242" s="82">
        <v>25.001191456647692</v>
      </c>
      <c r="E242" s="276" t="s">
        <v>601</v>
      </c>
      <c r="F242" s="82">
        <v>220.22081222053146</v>
      </c>
      <c r="G242" s="276" t="s">
        <v>601</v>
      </c>
      <c r="H242" s="82">
        <v>10.035438646773619</v>
      </c>
      <c r="I242" s="276" t="s">
        <v>601</v>
      </c>
      <c r="J242" s="82">
        <v>88.612718553935949</v>
      </c>
      <c r="K242" s="276" t="s">
        <v>601</v>
      </c>
      <c r="L242" s="82">
        <v>35.974528384202912</v>
      </c>
      <c r="M242" s="276" t="s">
        <v>601</v>
      </c>
      <c r="N242" s="82">
        <v>24.874516465650288</v>
      </c>
      <c r="O242" s="276" t="s">
        <v>601</v>
      </c>
      <c r="P242" s="82">
        <v>22.380064204111971</v>
      </c>
      <c r="Q242" s="276" t="s">
        <v>601</v>
      </c>
      <c r="R242" s="82">
        <v>68.166094276163747</v>
      </c>
      <c r="S242" s="276" t="s">
        <v>601</v>
      </c>
      <c r="T242" s="82" t="s">
        <v>602</v>
      </c>
      <c r="U242" s="276" t="s">
        <v>601</v>
      </c>
      <c r="V242" s="82">
        <v>21.534752785809001</v>
      </c>
      <c r="W242" s="276" t="s">
        <v>604</v>
      </c>
      <c r="X242" s="82">
        <v>174.01984004673758</v>
      </c>
      <c r="Y242" s="276" t="s">
        <v>601</v>
      </c>
      <c r="Z242" s="82">
        <v>57.47631821555499</v>
      </c>
      <c r="AA242" s="276" t="s">
        <v>601</v>
      </c>
      <c r="AB242" s="82">
        <v>67.866754010940141</v>
      </c>
      <c r="AC242" s="276" t="s">
        <v>601</v>
      </c>
      <c r="AD242" s="82">
        <v>173.32544928570567</v>
      </c>
      <c r="AE242" s="276" t="s">
        <v>601</v>
      </c>
      <c r="AF242" s="82">
        <v>1049.7437613792813</v>
      </c>
      <c r="AG242" s="276" t="s">
        <v>601</v>
      </c>
      <c r="AH242" s="82">
        <v>523.10514418362902</v>
      </c>
      <c r="AI242" s="276" t="s">
        <v>601</v>
      </c>
      <c r="AJ242" s="251"/>
      <c r="AK242" s="124" t="s">
        <v>515</v>
      </c>
      <c r="AL242" s="190">
        <v>-0.10857184909887008</v>
      </c>
      <c r="AM242" s="268" t="s">
        <v>601</v>
      </c>
      <c r="AN242" s="190">
        <v>0.53930234757487971</v>
      </c>
      <c r="AO242" s="268" t="s">
        <v>601</v>
      </c>
      <c r="AP242" s="190">
        <v>7.9424112173432482E-2</v>
      </c>
      <c r="AQ242" s="276" t="s">
        <v>601</v>
      </c>
      <c r="AR242" s="190">
        <v>-0.17470991999639041</v>
      </c>
      <c r="AS242" s="268" t="s">
        <v>601</v>
      </c>
      <c r="AT242" s="190">
        <v>0.2244555121785341</v>
      </c>
      <c r="AU242" s="268" t="s">
        <v>601</v>
      </c>
      <c r="AV242" s="190">
        <v>0.17863932456314657</v>
      </c>
      <c r="AW242" s="276" t="s">
        <v>601</v>
      </c>
      <c r="AX242" s="190">
        <v>0.85151411237276653</v>
      </c>
      <c r="AY242" s="268" t="s">
        <v>601</v>
      </c>
      <c r="AZ242" s="190">
        <v>-5.7908663060263876E-2</v>
      </c>
      <c r="BA242" s="268" t="s">
        <v>601</v>
      </c>
      <c r="BB242" s="190">
        <v>-7.0196871926951121E-2</v>
      </c>
      <c r="BC242" s="276" t="s">
        <v>601</v>
      </c>
      <c r="BD242" s="190" t="s">
        <v>603</v>
      </c>
      <c r="BE242" s="268" t="s">
        <v>601</v>
      </c>
      <c r="BF242" s="190">
        <v>0.14513226804409562</v>
      </c>
      <c r="BG242" s="268" t="s">
        <v>604</v>
      </c>
      <c r="BH242" s="190">
        <v>1.799961706041131E-3</v>
      </c>
      <c r="BI242" s="276" t="s">
        <v>601</v>
      </c>
      <c r="BJ242" s="190">
        <v>1.4274157851582148E-2</v>
      </c>
      <c r="BK242" s="268" t="s">
        <v>601</v>
      </c>
      <c r="BL242" s="190">
        <v>0.36098983464959922</v>
      </c>
      <c r="BM242" s="268" t="s">
        <v>601</v>
      </c>
      <c r="BN242" s="190">
        <v>0.47228487048363976</v>
      </c>
      <c r="BO242" s="276" t="s">
        <v>601</v>
      </c>
      <c r="BP242" s="190">
        <v>0.12854059751256042</v>
      </c>
      <c r="BQ242" s="268" t="s">
        <v>601</v>
      </c>
      <c r="BR242" s="190">
        <v>9.5528363286452977E-2</v>
      </c>
      <c r="BS242" s="276" t="s">
        <v>601</v>
      </c>
      <c r="BT242" s="136"/>
      <c r="BU242" s="124" t="s">
        <v>515</v>
      </c>
      <c r="BV242" s="190">
        <v>5.739999135343872E-2</v>
      </c>
      <c r="BW242" s="276" t="s">
        <v>601</v>
      </c>
      <c r="BX242" s="190">
        <v>2.381647062498193E-2</v>
      </c>
      <c r="BY242" s="276" t="s">
        <v>601</v>
      </c>
      <c r="BZ242" s="190">
        <v>0.20978530220668187</v>
      </c>
      <c r="CA242" s="276" t="s">
        <v>601</v>
      </c>
      <c r="CB242" s="190">
        <v>9.5598935816373284E-3</v>
      </c>
      <c r="CC242" s="276" t="s">
        <v>601</v>
      </c>
      <c r="CD242" s="190">
        <v>8.4413665328675794E-2</v>
      </c>
      <c r="CE242" s="276" t="s">
        <v>601</v>
      </c>
      <c r="CF242" s="190">
        <v>3.4269818700265665E-2</v>
      </c>
      <c r="CG242" s="276" t="s">
        <v>601</v>
      </c>
      <c r="CH242" s="190">
        <v>2.3695798327933969E-2</v>
      </c>
      <c r="CI242" s="276" t="s">
        <v>601</v>
      </c>
      <c r="CJ242" s="190">
        <v>2.1319549615333094E-2</v>
      </c>
      <c r="CK242" s="276" t="s">
        <v>601</v>
      </c>
      <c r="CL242" s="190">
        <v>6.4935936543789333E-2</v>
      </c>
      <c r="CM242" s="276" t="s">
        <v>601</v>
      </c>
      <c r="CN242" s="190" t="s">
        <v>603</v>
      </c>
      <c r="CO242" s="276" t="s">
        <v>601</v>
      </c>
      <c r="CP242" s="190">
        <v>2.0514294609871288E-2</v>
      </c>
      <c r="CQ242" s="276" t="s">
        <v>604</v>
      </c>
      <c r="CR242" s="190">
        <v>0.16577363586146882</v>
      </c>
      <c r="CS242" s="276" t="s">
        <v>601</v>
      </c>
      <c r="CT242" s="190">
        <v>5.4752712357190481E-2</v>
      </c>
      <c r="CU242" s="276" t="s">
        <v>601</v>
      </c>
      <c r="CV242" s="190">
        <v>6.4650780988465731E-2</v>
      </c>
      <c r="CW242" s="276" t="s">
        <v>601</v>
      </c>
      <c r="CX242" s="190">
        <v>0.16511214990024764</v>
      </c>
      <c r="CY242" s="276" t="s">
        <v>601</v>
      </c>
      <c r="CZ242" s="190">
        <v>1</v>
      </c>
      <c r="DA242" s="276" t="s">
        <v>601</v>
      </c>
      <c r="DB242" s="190">
        <v>0.49831698308576727</v>
      </c>
      <c r="DC242" s="276" t="s">
        <v>601</v>
      </c>
      <c r="DD242" s="252"/>
    </row>
    <row r="243" spans="1:108" s="120" customFormat="1" ht="12.75" customHeight="1" x14ac:dyDescent="0.25">
      <c r="A243" s="124" t="s">
        <v>516</v>
      </c>
      <c r="B243" s="82">
        <v>121.16836857904977</v>
      </c>
      <c r="C243" s="276" t="s">
        <v>601</v>
      </c>
      <c r="D243" s="82">
        <v>31.845153531537193</v>
      </c>
      <c r="E243" s="276" t="s">
        <v>601</v>
      </c>
      <c r="F243" s="82">
        <v>211.15923820578237</v>
      </c>
      <c r="G243" s="276" t="s">
        <v>601</v>
      </c>
      <c r="H243" s="82">
        <v>15.836590554607966</v>
      </c>
      <c r="I243" s="276" t="s">
        <v>601</v>
      </c>
      <c r="J243" s="82">
        <v>107.37067303750869</v>
      </c>
      <c r="K243" s="276" t="s">
        <v>601</v>
      </c>
      <c r="L243" s="82">
        <v>24.869188322239978</v>
      </c>
      <c r="M243" s="276" t="s">
        <v>601</v>
      </c>
      <c r="N243" s="82">
        <v>44.10991867521777</v>
      </c>
      <c r="O243" s="276" t="s">
        <v>601</v>
      </c>
      <c r="P243" s="82">
        <v>16.299534640265794</v>
      </c>
      <c r="Q243" s="276" t="s">
        <v>601</v>
      </c>
      <c r="R243" s="82">
        <v>92.966602100707675</v>
      </c>
      <c r="S243" s="276" t="s">
        <v>601</v>
      </c>
      <c r="T243" s="82" t="s">
        <v>602</v>
      </c>
      <c r="U243" s="276" t="s">
        <v>601</v>
      </c>
      <c r="V243" s="82">
        <v>43.205204647830193</v>
      </c>
      <c r="W243" s="276" t="s">
        <v>601</v>
      </c>
      <c r="X243" s="82">
        <v>254.50481174932673</v>
      </c>
      <c r="Y243" s="276" t="s">
        <v>601</v>
      </c>
      <c r="Z243" s="82">
        <v>124.33113189335131</v>
      </c>
      <c r="AA243" s="276" t="s">
        <v>601</v>
      </c>
      <c r="AB243" s="82">
        <v>94.101090847071731</v>
      </c>
      <c r="AC243" s="276" t="s">
        <v>601</v>
      </c>
      <c r="AD243" s="82">
        <v>164.66149321505605</v>
      </c>
      <c r="AE243" s="276" t="s">
        <v>601</v>
      </c>
      <c r="AF243" s="82">
        <v>1346.4289999995399</v>
      </c>
      <c r="AG243" s="276" t="s">
        <v>601</v>
      </c>
      <c r="AH243" s="82">
        <v>633.48914245204344</v>
      </c>
      <c r="AI243" s="276" t="s">
        <v>601</v>
      </c>
      <c r="AJ243" s="251"/>
      <c r="AK243" s="124" t="s">
        <v>516</v>
      </c>
      <c r="AL243" s="190">
        <v>0.40745855199290837</v>
      </c>
      <c r="AM243" s="268" t="s">
        <v>601</v>
      </c>
      <c r="AN243" s="190">
        <v>0.46430543128732316</v>
      </c>
      <c r="AO243" s="268" t="s">
        <v>601</v>
      </c>
      <c r="AP243" s="190">
        <v>4.0119672066907031E-2</v>
      </c>
      <c r="AQ243" s="276" t="s">
        <v>601</v>
      </c>
      <c r="AR243" s="190">
        <v>0.20343360492065421</v>
      </c>
      <c r="AS243" s="268" t="s">
        <v>601</v>
      </c>
      <c r="AT243" s="190">
        <v>8.4980747956333369E-2</v>
      </c>
      <c r="AU243" s="268" t="s">
        <v>601</v>
      </c>
      <c r="AV243" s="190">
        <v>-0.15882041295892579</v>
      </c>
      <c r="AW243" s="276" t="s">
        <v>601</v>
      </c>
      <c r="AX243" s="190">
        <v>0.71126746424391007</v>
      </c>
      <c r="AY243" s="268" t="s">
        <v>601</v>
      </c>
      <c r="AZ243" s="190">
        <v>-0.36617166255545774</v>
      </c>
      <c r="BA243" s="268" t="s">
        <v>601</v>
      </c>
      <c r="BB243" s="190">
        <v>4.6831473600619011E-2</v>
      </c>
      <c r="BC243" s="276" t="s">
        <v>601</v>
      </c>
      <c r="BD243" s="190" t="s">
        <v>603</v>
      </c>
      <c r="BE243" s="268" t="s">
        <v>601</v>
      </c>
      <c r="BF243" s="190">
        <v>2.0713966054006616</v>
      </c>
      <c r="BG243" s="268" t="s">
        <v>601</v>
      </c>
      <c r="BH243" s="190">
        <v>0.42140176436239063</v>
      </c>
      <c r="BI243" s="276" t="s">
        <v>601</v>
      </c>
      <c r="BJ243" s="190">
        <v>0.27521846357349511</v>
      </c>
      <c r="BK243" s="268" t="s">
        <v>601</v>
      </c>
      <c r="BL243" s="190">
        <v>0.44883675465869599</v>
      </c>
      <c r="BM243" s="268" t="s">
        <v>601</v>
      </c>
      <c r="BN243" s="190">
        <v>0.57972368324444479</v>
      </c>
      <c r="BO243" s="276" t="s">
        <v>601</v>
      </c>
      <c r="BP243" s="190">
        <v>0.27910017181330349</v>
      </c>
      <c r="BQ243" s="268" t="s">
        <v>601</v>
      </c>
      <c r="BR243" s="190">
        <v>0.14356165301889989</v>
      </c>
      <c r="BS243" s="276" t="s">
        <v>601</v>
      </c>
      <c r="BT243" s="136"/>
      <c r="BU243" s="124" t="s">
        <v>516</v>
      </c>
      <c r="BV243" s="190">
        <v>8.9992393642064433E-2</v>
      </c>
      <c r="BW243" s="276" t="s">
        <v>601</v>
      </c>
      <c r="BX243" s="190">
        <v>2.3651565386327889E-2</v>
      </c>
      <c r="BY243" s="276" t="s">
        <v>601</v>
      </c>
      <c r="BZ243" s="190">
        <v>0.15682909251498187</v>
      </c>
      <c r="CA243" s="276" t="s">
        <v>601</v>
      </c>
      <c r="CB243" s="190">
        <v>1.1761920275494199E-2</v>
      </c>
      <c r="CC243" s="276" t="s">
        <v>601</v>
      </c>
      <c r="CD243" s="190">
        <v>7.9744771568010922E-2</v>
      </c>
      <c r="CE243" s="276" t="s">
        <v>601</v>
      </c>
      <c r="CF243" s="190">
        <v>1.847047881637166E-2</v>
      </c>
      <c r="CG243" s="276" t="s">
        <v>601</v>
      </c>
      <c r="CH243" s="190">
        <v>3.2760671877412655E-2</v>
      </c>
      <c r="CI243" s="276" t="s">
        <v>601</v>
      </c>
      <c r="CJ243" s="190">
        <v>1.2105751317203777E-2</v>
      </c>
      <c r="CK243" s="276" t="s">
        <v>601</v>
      </c>
      <c r="CL243" s="190">
        <v>6.9046791253559933E-2</v>
      </c>
      <c r="CM243" s="276" t="s">
        <v>601</v>
      </c>
      <c r="CN243" s="190" t="s">
        <v>603</v>
      </c>
      <c r="CO243" s="276" t="s">
        <v>601</v>
      </c>
      <c r="CP243" s="190">
        <v>3.2088735943629376E-2</v>
      </c>
      <c r="CQ243" s="276" t="s">
        <v>601</v>
      </c>
      <c r="CR243" s="190">
        <v>0.18902208118617</v>
      </c>
      <c r="CS243" s="276" t="s">
        <v>601</v>
      </c>
      <c r="CT243" s="190">
        <v>9.2341394825418796E-2</v>
      </c>
      <c r="CU243" s="276" t="s">
        <v>601</v>
      </c>
      <c r="CV243" s="190">
        <v>6.9889382096719466E-2</v>
      </c>
      <c r="CW243" s="276" t="s">
        <v>601</v>
      </c>
      <c r="CX243" s="190">
        <v>0.12229496929664492</v>
      </c>
      <c r="CY243" s="276" t="s">
        <v>601</v>
      </c>
      <c r="CZ243" s="190">
        <v>1</v>
      </c>
      <c r="DA243" s="276" t="s">
        <v>601</v>
      </c>
      <c r="DB243" s="190">
        <v>0.47049576505872936</v>
      </c>
      <c r="DC243" s="276" t="s">
        <v>601</v>
      </c>
      <c r="DD243" s="252"/>
    </row>
    <row r="244" spans="1:108" s="116" customFormat="1" ht="12.75" customHeight="1" x14ac:dyDescent="0.25">
      <c r="A244" s="124" t="s">
        <v>517</v>
      </c>
      <c r="B244" s="82">
        <v>130.3255231428021</v>
      </c>
      <c r="C244" s="276" t="s">
        <v>601</v>
      </c>
      <c r="D244" s="82">
        <v>39.47154112377811</v>
      </c>
      <c r="E244" s="276" t="s">
        <v>601</v>
      </c>
      <c r="F244" s="82">
        <v>383.79358052882094</v>
      </c>
      <c r="G244" s="276" t="s">
        <v>601</v>
      </c>
      <c r="H244" s="82">
        <v>32.65438776435591</v>
      </c>
      <c r="I244" s="276" t="s">
        <v>601</v>
      </c>
      <c r="J244" s="82">
        <v>139.82535255589619</v>
      </c>
      <c r="K244" s="276" t="s">
        <v>601</v>
      </c>
      <c r="L244" s="82">
        <v>58.147315530828912</v>
      </c>
      <c r="M244" s="276" t="s">
        <v>601</v>
      </c>
      <c r="N244" s="82">
        <v>48.347853591330924</v>
      </c>
      <c r="O244" s="276" t="s">
        <v>601</v>
      </c>
      <c r="P244" s="82">
        <v>18.652234487206695</v>
      </c>
      <c r="Q244" s="276" t="s">
        <v>604</v>
      </c>
      <c r="R244" s="82">
        <v>135.94814888941281</v>
      </c>
      <c r="S244" s="276" t="s">
        <v>601</v>
      </c>
      <c r="T244" s="82" t="s">
        <v>602</v>
      </c>
      <c r="U244" s="276" t="s">
        <v>601</v>
      </c>
      <c r="V244" s="82">
        <v>15.769491766596003</v>
      </c>
      <c r="W244" s="276" t="s">
        <v>601</v>
      </c>
      <c r="X244" s="82">
        <v>252.20206740533638</v>
      </c>
      <c r="Y244" s="276" t="s">
        <v>601</v>
      </c>
      <c r="Z244" s="82">
        <v>155.36279648743582</v>
      </c>
      <c r="AA244" s="276" t="s">
        <v>601</v>
      </c>
      <c r="AB244" s="82">
        <v>77.606305934447761</v>
      </c>
      <c r="AC244" s="276" t="s">
        <v>601</v>
      </c>
      <c r="AD244" s="82">
        <v>181.3659884084756</v>
      </c>
      <c r="AE244" s="276" t="s">
        <v>601</v>
      </c>
      <c r="AF244" s="82">
        <v>1669.4725876167574</v>
      </c>
      <c r="AG244" s="276" t="s">
        <v>601</v>
      </c>
      <c r="AH244" s="82">
        <v>935.85931536287001</v>
      </c>
      <c r="AI244" s="276" t="s">
        <v>601</v>
      </c>
      <c r="AJ244" s="251"/>
      <c r="AK244" s="124" t="s">
        <v>517</v>
      </c>
      <c r="AL244" s="190">
        <v>0.10217294208904426</v>
      </c>
      <c r="AM244" s="268" t="s">
        <v>601</v>
      </c>
      <c r="AN244" s="190">
        <v>0.42073716103982295</v>
      </c>
      <c r="AO244" s="268" t="s">
        <v>601</v>
      </c>
      <c r="AP244" s="190">
        <v>-5.2968763655181217E-4</v>
      </c>
      <c r="AQ244" s="276" t="s">
        <v>601</v>
      </c>
      <c r="AR244" s="190">
        <v>0.25750035467738575</v>
      </c>
      <c r="AS244" s="268" t="s">
        <v>601</v>
      </c>
      <c r="AT244" s="190">
        <v>7.1519134018888764E-2</v>
      </c>
      <c r="AU244" s="268" t="s">
        <v>601</v>
      </c>
      <c r="AV244" s="190">
        <v>0.30317760193263354</v>
      </c>
      <c r="AW244" s="276" t="s">
        <v>601</v>
      </c>
      <c r="AX244" s="190">
        <v>-0.1751819626913601</v>
      </c>
      <c r="AY244" s="268" t="s">
        <v>601</v>
      </c>
      <c r="AZ244" s="190">
        <v>-0.30511688246204227</v>
      </c>
      <c r="BA244" s="268" t="s">
        <v>604</v>
      </c>
      <c r="BB244" s="190">
        <v>7.5854851391674138E-2</v>
      </c>
      <c r="BC244" s="276" t="s">
        <v>601</v>
      </c>
      <c r="BD244" s="190" t="s">
        <v>603</v>
      </c>
      <c r="BE244" s="268" t="s">
        <v>601</v>
      </c>
      <c r="BF244" s="190">
        <v>3.0159624172100941E-2</v>
      </c>
      <c r="BG244" s="268" t="s">
        <v>601</v>
      </c>
      <c r="BH244" s="190">
        <v>0.20552275164371192</v>
      </c>
      <c r="BI244" s="276" t="s">
        <v>601</v>
      </c>
      <c r="BJ244" s="190">
        <v>-6.2939668123851433E-4</v>
      </c>
      <c r="BK244" s="268" t="s">
        <v>601</v>
      </c>
      <c r="BL244" s="190">
        <v>-0.18617536568488302</v>
      </c>
      <c r="BM244" s="268" t="s">
        <v>601</v>
      </c>
      <c r="BN244" s="190">
        <v>0.47438932820815882</v>
      </c>
      <c r="BO244" s="276" t="s">
        <v>601</v>
      </c>
      <c r="BP244" s="190">
        <v>8.3179809047669639E-2</v>
      </c>
      <c r="BQ244" s="268" t="s">
        <v>601</v>
      </c>
      <c r="BR244" s="190">
        <v>5.1391284812011051E-2</v>
      </c>
      <c r="BS244" s="276" t="s">
        <v>601</v>
      </c>
      <c r="BU244" s="124" t="s">
        <v>517</v>
      </c>
      <c r="BV244" s="190">
        <v>7.8063889224349162E-2</v>
      </c>
      <c r="BW244" s="276" t="s">
        <v>601</v>
      </c>
      <c r="BX244" s="190">
        <v>2.3643120238425359E-2</v>
      </c>
      <c r="BY244" s="276" t="s">
        <v>601</v>
      </c>
      <c r="BZ244" s="190">
        <v>0.22988911790202107</v>
      </c>
      <c r="CA244" s="276" t="s">
        <v>601</v>
      </c>
      <c r="CB244" s="190">
        <v>1.9559702870576286E-2</v>
      </c>
      <c r="CC244" s="276" t="s">
        <v>601</v>
      </c>
      <c r="CD244" s="190">
        <v>8.3754206923219249E-2</v>
      </c>
      <c r="CE244" s="276" t="s">
        <v>601</v>
      </c>
      <c r="CF244" s="190">
        <v>3.4829751600675668E-2</v>
      </c>
      <c r="CG244" s="276" t="s">
        <v>601</v>
      </c>
      <c r="CH244" s="190">
        <v>2.8959956545527667E-2</v>
      </c>
      <c r="CI244" s="276" t="s">
        <v>601</v>
      </c>
      <c r="CJ244" s="190">
        <v>1.117253114879445E-2</v>
      </c>
      <c r="CK244" s="276" t="s">
        <v>604</v>
      </c>
      <c r="CL244" s="190">
        <v>8.143179462652006E-2</v>
      </c>
      <c r="CM244" s="276" t="s">
        <v>601</v>
      </c>
      <c r="CN244" s="190" t="s">
        <v>603</v>
      </c>
      <c r="CO244" s="276" t="s">
        <v>601</v>
      </c>
      <c r="CP244" s="190">
        <v>9.4457925715974878E-3</v>
      </c>
      <c r="CQ244" s="276" t="s">
        <v>601</v>
      </c>
      <c r="CR244" s="190">
        <v>0.15106691135633768</v>
      </c>
      <c r="CS244" s="276" t="s">
        <v>601</v>
      </c>
      <c r="CT244" s="190">
        <v>9.3061004798660849E-2</v>
      </c>
      <c r="CU244" s="276" t="s">
        <v>601</v>
      </c>
      <c r="CV244" s="190">
        <v>4.6485522739390432E-2</v>
      </c>
      <c r="CW244" s="276" t="s">
        <v>601</v>
      </c>
      <c r="CX244" s="190">
        <v>0.10863669745388464</v>
      </c>
      <c r="CY244" s="276" t="s">
        <v>601</v>
      </c>
      <c r="CZ244" s="190">
        <v>1</v>
      </c>
      <c r="DA244" s="276" t="s">
        <v>601</v>
      </c>
      <c r="DB244" s="190">
        <v>0.56057183706073821</v>
      </c>
      <c r="DC244" s="276" t="s">
        <v>601</v>
      </c>
    </row>
    <row r="245" spans="1:108" s="150" customFormat="1" ht="12.75" customHeight="1" x14ac:dyDescent="0.25">
      <c r="A245" s="124" t="s">
        <v>518</v>
      </c>
      <c r="B245" s="82">
        <v>178.81381379687411</v>
      </c>
      <c r="C245" s="276" t="s">
        <v>601</v>
      </c>
      <c r="D245" s="82">
        <v>41.413034635014384</v>
      </c>
      <c r="E245" s="276" t="s">
        <v>601</v>
      </c>
      <c r="F245" s="82">
        <v>423.04050268872629</v>
      </c>
      <c r="G245" s="276" t="s">
        <v>601</v>
      </c>
      <c r="H245" s="82">
        <v>47.057915223870033</v>
      </c>
      <c r="I245" s="276" t="s">
        <v>601</v>
      </c>
      <c r="J245" s="82">
        <v>114.44963805034905</v>
      </c>
      <c r="K245" s="276" t="s">
        <v>601</v>
      </c>
      <c r="L245" s="82">
        <v>64.20202914642131</v>
      </c>
      <c r="M245" s="276" t="s">
        <v>601</v>
      </c>
      <c r="N245" s="82">
        <v>40.679669738175107</v>
      </c>
      <c r="O245" s="276" t="s">
        <v>601</v>
      </c>
      <c r="P245" s="82">
        <v>20.692413120180952</v>
      </c>
      <c r="Q245" s="276" t="s">
        <v>601</v>
      </c>
      <c r="R245" s="82">
        <v>243.24849325510294</v>
      </c>
      <c r="S245" s="276" t="s">
        <v>601</v>
      </c>
      <c r="T245" s="82" t="s">
        <v>602</v>
      </c>
      <c r="U245" s="276" t="s">
        <v>601</v>
      </c>
      <c r="V245" s="82">
        <v>52.289363153140357</v>
      </c>
      <c r="W245" s="276" t="s">
        <v>601</v>
      </c>
      <c r="X245" s="82">
        <v>224.98272950488865</v>
      </c>
      <c r="Y245" s="276" t="s">
        <v>601</v>
      </c>
      <c r="Z245" s="82">
        <v>202.35417493848257</v>
      </c>
      <c r="AA245" s="276" t="s">
        <v>601</v>
      </c>
      <c r="AB245" s="82">
        <v>134.41232389537987</v>
      </c>
      <c r="AC245" s="276" t="s">
        <v>601</v>
      </c>
      <c r="AD245" s="82">
        <v>250.97153693779339</v>
      </c>
      <c r="AE245" s="276" t="s">
        <v>601</v>
      </c>
      <c r="AF245" s="82">
        <v>2038.6076380844313</v>
      </c>
      <c r="AG245" s="276" t="s">
        <v>601</v>
      </c>
      <c r="AH245" s="82">
        <v>1105.8471813106632</v>
      </c>
      <c r="AI245" s="276" t="s">
        <v>601</v>
      </c>
      <c r="AJ245" s="251"/>
      <c r="AK245" s="124" t="s">
        <v>518</v>
      </c>
      <c r="AL245" s="190">
        <v>0.16861982718195101</v>
      </c>
      <c r="AM245" s="268" t="s">
        <v>601</v>
      </c>
      <c r="AN245" s="190">
        <v>0.43006560339240574</v>
      </c>
      <c r="AO245" s="268" t="s">
        <v>601</v>
      </c>
      <c r="AP245" s="190">
        <v>2.3582647867928186E-2</v>
      </c>
      <c r="AQ245" s="276" t="s">
        <v>601</v>
      </c>
      <c r="AR245" s="190">
        <v>0.42910962616302184</v>
      </c>
      <c r="AS245" s="268" t="s">
        <v>601</v>
      </c>
      <c r="AT245" s="190">
        <v>-4.9428073030727493E-2</v>
      </c>
      <c r="AU245" s="268" t="s">
        <v>601</v>
      </c>
      <c r="AV245" s="190">
        <v>-0.12014567235596063</v>
      </c>
      <c r="AW245" s="276" t="s">
        <v>601</v>
      </c>
      <c r="AX245" s="190">
        <v>-0.11859521631713676</v>
      </c>
      <c r="AY245" s="268" t="s">
        <v>601</v>
      </c>
      <c r="AZ245" s="190">
        <v>0.41481077638688002</v>
      </c>
      <c r="BA245" s="268" t="s">
        <v>601</v>
      </c>
      <c r="BB245" s="190">
        <v>0.21287645619764017</v>
      </c>
      <c r="BC245" s="276" t="s">
        <v>601</v>
      </c>
      <c r="BD245" s="190" t="s">
        <v>603</v>
      </c>
      <c r="BE245" s="268" t="s">
        <v>601</v>
      </c>
      <c r="BF245" s="190">
        <v>0.45001719254542127</v>
      </c>
      <c r="BG245" s="268" t="s">
        <v>601</v>
      </c>
      <c r="BH245" s="190">
        <v>-6.596454154068232E-2</v>
      </c>
      <c r="BI245" s="276" t="s">
        <v>601</v>
      </c>
      <c r="BJ245" s="190">
        <v>-4.4032670990440836E-2</v>
      </c>
      <c r="BK245" s="268" t="s">
        <v>601</v>
      </c>
      <c r="BL245" s="190">
        <v>-6.0006809897116709E-2</v>
      </c>
      <c r="BM245" s="268" t="s">
        <v>601</v>
      </c>
      <c r="BN245" s="190">
        <v>0.19635663750579191</v>
      </c>
      <c r="BO245" s="276" t="s">
        <v>601</v>
      </c>
      <c r="BP245" s="190">
        <v>5.9414439075624603E-2</v>
      </c>
      <c r="BQ245" s="268" t="s">
        <v>601</v>
      </c>
      <c r="BR245" s="190">
        <v>6.8096787957546034E-2</v>
      </c>
      <c r="BS245" s="276" t="s">
        <v>601</v>
      </c>
      <c r="BU245" s="124" t="s">
        <v>518</v>
      </c>
      <c r="BV245" s="190">
        <v>8.7713697553343684E-2</v>
      </c>
      <c r="BW245" s="276" t="s">
        <v>601</v>
      </c>
      <c r="BX245" s="190">
        <v>2.0314372349712159E-2</v>
      </c>
      <c r="BY245" s="276" t="s">
        <v>601</v>
      </c>
      <c r="BZ245" s="190">
        <v>0.20751443033257466</v>
      </c>
      <c r="CA245" s="276" t="s">
        <v>601</v>
      </c>
      <c r="CB245" s="190">
        <v>2.3083360596101658E-2</v>
      </c>
      <c r="CC245" s="276" t="s">
        <v>601</v>
      </c>
      <c r="CD245" s="190">
        <v>5.6141081742385281E-2</v>
      </c>
      <c r="CE245" s="276" t="s">
        <v>601</v>
      </c>
      <c r="CF245" s="190">
        <v>3.1493077896415846E-2</v>
      </c>
      <c r="CG245" s="276" t="s">
        <v>601</v>
      </c>
      <c r="CH245" s="190">
        <v>1.9954634221031164E-2</v>
      </c>
      <c r="CI245" s="276" t="s">
        <v>601</v>
      </c>
      <c r="CJ245" s="190">
        <v>1.0150267630520843E-2</v>
      </c>
      <c r="CK245" s="276" t="s">
        <v>601</v>
      </c>
      <c r="CL245" s="190">
        <v>0.11932089761209289</v>
      </c>
      <c r="CM245" s="276" t="s">
        <v>601</v>
      </c>
      <c r="CN245" s="190" t="s">
        <v>603</v>
      </c>
      <c r="CO245" s="276" t="s">
        <v>601</v>
      </c>
      <c r="CP245" s="190">
        <v>2.5649547355897199E-2</v>
      </c>
      <c r="CQ245" s="276" t="s">
        <v>601</v>
      </c>
      <c r="CR245" s="190">
        <v>0.1103609764340394</v>
      </c>
      <c r="CS245" s="276" t="s">
        <v>601</v>
      </c>
      <c r="CT245" s="190">
        <v>9.9260971634847692E-2</v>
      </c>
      <c r="CU245" s="276" t="s">
        <v>601</v>
      </c>
      <c r="CV245" s="190">
        <v>6.5933395609995768E-2</v>
      </c>
      <c r="CW245" s="276" t="s">
        <v>601</v>
      </c>
      <c r="CX245" s="190">
        <v>0.12310928903102594</v>
      </c>
      <c r="CY245" s="276" t="s">
        <v>601</v>
      </c>
      <c r="CZ245" s="190">
        <v>1</v>
      </c>
      <c r="DA245" s="276" t="s">
        <v>601</v>
      </c>
      <c r="DB245" s="190">
        <v>0.54245219170755565</v>
      </c>
      <c r="DC245" s="276" t="s">
        <v>601</v>
      </c>
    </row>
    <row r="246" spans="1:108" s="120" customFormat="1" ht="12.75" customHeight="1" x14ac:dyDescent="0.25">
      <c r="A246" s="124" t="s">
        <v>519</v>
      </c>
      <c r="B246" s="82">
        <v>125.7984914403214</v>
      </c>
      <c r="C246" s="276" t="s">
        <v>601</v>
      </c>
      <c r="D246" s="82">
        <v>37.21085055844285</v>
      </c>
      <c r="E246" s="276" t="s">
        <v>601</v>
      </c>
      <c r="F246" s="82">
        <v>316.9231558053246</v>
      </c>
      <c r="G246" s="276" t="s">
        <v>601</v>
      </c>
      <c r="H246" s="82">
        <v>62.176329859478926</v>
      </c>
      <c r="I246" s="276" t="s">
        <v>601</v>
      </c>
      <c r="J246" s="82">
        <v>121.63518060947122</v>
      </c>
      <c r="K246" s="276" t="s">
        <v>601</v>
      </c>
      <c r="L246" s="82">
        <v>64.094739610334955</v>
      </c>
      <c r="M246" s="276" t="s">
        <v>601</v>
      </c>
      <c r="N246" s="82">
        <v>65.403571068407047</v>
      </c>
      <c r="O246" s="276" t="s">
        <v>601</v>
      </c>
      <c r="P246" s="82">
        <v>22.773154359574882</v>
      </c>
      <c r="Q246" s="276" t="s">
        <v>601</v>
      </c>
      <c r="R246" s="82">
        <v>250.58054741408108</v>
      </c>
      <c r="S246" s="276" t="s">
        <v>601</v>
      </c>
      <c r="T246" s="82" t="s">
        <v>602</v>
      </c>
      <c r="U246" s="276" t="s">
        <v>601</v>
      </c>
      <c r="V246" s="82">
        <v>31.381197284780644</v>
      </c>
      <c r="W246" s="276" t="s">
        <v>601</v>
      </c>
      <c r="X246" s="82">
        <v>244.47001076945472</v>
      </c>
      <c r="Y246" s="276" t="s">
        <v>601</v>
      </c>
      <c r="Z246" s="82">
        <v>281.18695359039913</v>
      </c>
      <c r="AA246" s="276" t="s">
        <v>601</v>
      </c>
      <c r="AB246" s="82">
        <v>122.07611999152009</v>
      </c>
      <c r="AC246" s="276" t="s">
        <v>601</v>
      </c>
      <c r="AD246" s="82">
        <v>258.15268764069208</v>
      </c>
      <c r="AE246" s="276" t="s">
        <v>601</v>
      </c>
      <c r="AF246" s="82">
        <v>2003.8629900023539</v>
      </c>
      <c r="AG246" s="276" t="s">
        <v>601</v>
      </c>
      <c r="AH246" s="82">
        <v>981.6465365063832</v>
      </c>
      <c r="AI246" s="276" t="s">
        <v>601</v>
      </c>
      <c r="AJ246" s="251"/>
      <c r="AK246" s="124" t="s">
        <v>519</v>
      </c>
      <c r="AL246" s="190">
        <v>-0.13736942995842194</v>
      </c>
      <c r="AM246" s="268" t="s">
        <v>601</v>
      </c>
      <c r="AN246" s="190">
        <v>0.58313922530983775</v>
      </c>
      <c r="AO246" s="268" t="s">
        <v>601</v>
      </c>
      <c r="AP246" s="190">
        <v>0.18046305334261348</v>
      </c>
      <c r="AQ246" s="276" t="s">
        <v>601</v>
      </c>
      <c r="AR246" s="190">
        <v>0.15547241888691654</v>
      </c>
      <c r="AS246" s="268" t="s">
        <v>601</v>
      </c>
      <c r="AT246" s="190">
        <v>0.40372207724582498</v>
      </c>
      <c r="AU246" s="268" t="s">
        <v>601</v>
      </c>
      <c r="AV246" s="190">
        <v>-0.16289147339197896</v>
      </c>
      <c r="AW246" s="276" t="s">
        <v>601</v>
      </c>
      <c r="AX246" s="190">
        <v>0.11227636833733023</v>
      </c>
      <c r="AY246" s="268" t="s">
        <v>601</v>
      </c>
      <c r="AZ246" s="190">
        <v>6.8021322555690045E-2</v>
      </c>
      <c r="BA246" s="268" t="s">
        <v>601</v>
      </c>
      <c r="BB246" s="190">
        <v>4.8786774676404798E-2</v>
      </c>
      <c r="BC246" s="276" t="s">
        <v>601</v>
      </c>
      <c r="BD246" s="190" t="s">
        <v>603</v>
      </c>
      <c r="BE246" s="268" t="s">
        <v>601</v>
      </c>
      <c r="BF246" s="190">
        <v>-0.22952878534168608</v>
      </c>
      <c r="BG246" s="268" t="s">
        <v>601</v>
      </c>
      <c r="BH246" s="190">
        <v>-3.9087973564594924E-2</v>
      </c>
      <c r="BI246" s="276" t="s">
        <v>601</v>
      </c>
      <c r="BJ246" s="190">
        <v>0.25796052400722647</v>
      </c>
      <c r="BK246" s="268" t="s">
        <v>601</v>
      </c>
      <c r="BL246" s="190">
        <v>7.799525035399979E-2</v>
      </c>
      <c r="BM246" s="268" t="s">
        <v>601</v>
      </c>
      <c r="BN246" s="190">
        <v>0.20684555140131433</v>
      </c>
      <c r="BO246" s="276" t="s">
        <v>601</v>
      </c>
      <c r="BP246" s="190">
        <v>0.10120031512490946</v>
      </c>
      <c r="BQ246" s="268" t="s">
        <v>601</v>
      </c>
      <c r="BR246" s="190">
        <v>9.2230771829878933E-2</v>
      </c>
      <c r="BS246" s="276" t="s">
        <v>601</v>
      </c>
      <c r="BT246" s="136"/>
      <c r="BU246" s="124" t="s">
        <v>519</v>
      </c>
      <c r="BV246" s="190">
        <v>6.2777990345624188E-2</v>
      </c>
      <c r="BW246" s="276" t="s">
        <v>601</v>
      </c>
      <c r="BX246" s="190">
        <v>1.8569558270248376E-2</v>
      </c>
      <c r="BY246" s="276" t="s">
        <v>601</v>
      </c>
      <c r="BZ246" s="190">
        <v>0.15815610018574788</v>
      </c>
      <c r="CA246" s="276" t="s">
        <v>601</v>
      </c>
      <c r="CB246" s="190">
        <v>3.1028234050775042E-2</v>
      </c>
      <c r="CC246" s="276" t="s">
        <v>601</v>
      </c>
      <c r="CD246" s="190">
        <v>6.0700347886223666E-2</v>
      </c>
      <c r="CE246" s="276" t="s">
        <v>601</v>
      </c>
      <c r="CF246" s="190">
        <v>3.1985589798362246E-2</v>
      </c>
      <c r="CG246" s="276" t="s">
        <v>601</v>
      </c>
      <c r="CH246" s="190">
        <v>3.2638743963393536E-2</v>
      </c>
      <c r="CI246" s="276" t="s">
        <v>601</v>
      </c>
      <c r="CJ246" s="190">
        <v>1.1364626460588572E-2</v>
      </c>
      <c r="CK246" s="276" t="s">
        <v>601</v>
      </c>
      <c r="CL246" s="190">
        <v>0.12504874268563976</v>
      </c>
      <c r="CM246" s="276" t="s">
        <v>601</v>
      </c>
      <c r="CN246" s="190" t="s">
        <v>603</v>
      </c>
      <c r="CO246" s="276" t="s">
        <v>601</v>
      </c>
      <c r="CP246" s="190">
        <v>1.5660350753193851E-2</v>
      </c>
      <c r="CQ246" s="276" t="s">
        <v>601</v>
      </c>
      <c r="CR246" s="190">
        <v>0.12199936422258467</v>
      </c>
      <c r="CS246" s="276" t="s">
        <v>601</v>
      </c>
      <c r="CT246" s="190">
        <v>0.1403224446947188</v>
      </c>
      <c r="CU246" s="276" t="s">
        <v>601</v>
      </c>
      <c r="CV246" s="190">
        <v>6.0920392562056697E-2</v>
      </c>
      <c r="CW246" s="276" t="s">
        <v>601</v>
      </c>
      <c r="CX246" s="190">
        <v>0.12882751412080765</v>
      </c>
      <c r="CY246" s="276" t="s">
        <v>601</v>
      </c>
      <c r="CZ246" s="190">
        <v>1</v>
      </c>
      <c r="DA246" s="276" t="s">
        <v>601</v>
      </c>
      <c r="DB246" s="190">
        <v>0.4898770731352397</v>
      </c>
      <c r="DC246" s="276" t="s">
        <v>601</v>
      </c>
      <c r="DD246" s="252"/>
    </row>
    <row r="247" spans="1:108" s="120" customFormat="1" ht="12.75" customHeight="1" x14ac:dyDescent="0.25">
      <c r="A247" s="124" t="s">
        <v>520</v>
      </c>
      <c r="B247" s="82">
        <v>196.67727982041001</v>
      </c>
      <c r="C247" s="276" t="s">
        <v>601</v>
      </c>
      <c r="D247" s="82">
        <v>88.382268944263643</v>
      </c>
      <c r="E247" s="276" t="s">
        <v>601</v>
      </c>
      <c r="F247" s="82">
        <v>425.13971593469842</v>
      </c>
      <c r="G247" s="276" t="s">
        <v>601</v>
      </c>
      <c r="H247" s="82">
        <v>64.416943936074048</v>
      </c>
      <c r="I247" s="276" t="s">
        <v>601</v>
      </c>
      <c r="J247" s="82">
        <v>131.58600250061221</v>
      </c>
      <c r="K247" s="276" t="s">
        <v>601</v>
      </c>
      <c r="L247" s="82">
        <v>170.27809251104634</v>
      </c>
      <c r="M247" s="276" t="s">
        <v>601</v>
      </c>
      <c r="N247" s="82">
        <v>87.736379201469191</v>
      </c>
      <c r="O247" s="276" t="s">
        <v>601</v>
      </c>
      <c r="P247" s="82">
        <v>37.125668296573764</v>
      </c>
      <c r="Q247" s="276" t="s">
        <v>601</v>
      </c>
      <c r="R247" s="82">
        <v>255.02207888470997</v>
      </c>
      <c r="S247" s="276" t="s">
        <v>601</v>
      </c>
      <c r="T247" s="82" t="s">
        <v>602</v>
      </c>
      <c r="U247" s="276" t="s">
        <v>601</v>
      </c>
      <c r="V247" s="82">
        <v>54.285638585566936</v>
      </c>
      <c r="W247" s="276" t="s">
        <v>601</v>
      </c>
      <c r="X247" s="82">
        <v>262.05730418578912</v>
      </c>
      <c r="Y247" s="276" t="s">
        <v>601</v>
      </c>
      <c r="Z247" s="82">
        <v>218.50080309205768</v>
      </c>
      <c r="AA247" s="276" t="s">
        <v>601</v>
      </c>
      <c r="AB247" s="82">
        <v>148.41025327633696</v>
      </c>
      <c r="AC247" s="276" t="s">
        <v>601</v>
      </c>
      <c r="AD247" s="82">
        <v>254.91682083000961</v>
      </c>
      <c r="AE247" s="276" t="s">
        <v>601</v>
      </c>
      <c r="AF247" s="82">
        <v>2394.5352499996761</v>
      </c>
      <c r="AG247" s="276" t="s">
        <v>601</v>
      </c>
      <c r="AH247" s="82">
        <v>1354.8218177972096</v>
      </c>
      <c r="AI247" s="276" t="s">
        <v>601</v>
      </c>
      <c r="AJ247" s="251"/>
      <c r="AK247" s="124" t="s">
        <v>520</v>
      </c>
      <c r="AL247" s="190">
        <v>0.25273468809607169</v>
      </c>
      <c r="AM247" s="268" t="s">
        <v>601</v>
      </c>
      <c r="AN247" s="190">
        <v>-8.7384027600869385E-2</v>
      </c>
      <c r="AO247" s="268" t="s">
        <v>601</v>
      </c>
      <c r="AP247" s="190">
        <v>-0.11100808129770312</v>
      </c>
      <c r="AQ247" s="276" t="s">
        <v>601</v>
      </c>
      <c r="AR247" s="190">
        <v>0.29401290404400426</v>
      </c>
      <c r="AS247" s="268" t="s">
        <v>601</v>
      </c>
      <c r="AT247" s="190">
        <v>0.21054570094355984</v>
      </c>
      <c r="AU247" s="268" t="s">
        <v>601</v>
      </c>
      <c r="AV247" s="190">
        <v>5.7459670734216761E-2</v>
      </c>
      <c r="AW247" s="276" t="s">
        <v>601</v>
      </c>
      <c r="AX247" s="190">
        <v>-2.941862447539112E-2</v>
      </c>
      <c r="AY247" s="268" t="s">
        <v>601</v>
      </c>
      <c r="AZ247" s="190">
        <v>0.67209888569484044</v>
      </c>
      <c r="BA247" s="268" t="s">
        <v>601</v>
      </c>
      <c r="BB247" s="190">
        <v>6.514938980437357E-2</v>
      </c>
      <c r="BC247" s="276" t="s">
        <v>601</v>
      </c>
      <c r="BD247" s="190" t="s">
        <v>603</v>
      </c>
      <c r="BE247" s="268" t="s">
        <v>601</v>
      </c>
      <c r="BF247" s="190">
        <v>3.4170540545237271E-2</v>
      </c>
      <c r="BG247" s="268" t="s">
        <v>601</v>
      </c>
      <c r="BH247" s="190">
        <v>6.2228923158510474E-2</v>
      </c>
      <c r="BI247" s="276" t="s">
        <v>601</v>
      </c>
      <c r="BJ247" s="190">
        <v>0.15672914514036029</v>
      </c>
      <c r="BK247" s="268" t="s">
        <v>601</v>
      </c>
      <c r="BL247" s="190">
        <v>-5.2749794156653707E-2</v>
      </c>
      <c r="BM247" s="268" t="s">
        <v>601</v>
      </c>
      <c r="BN247" s="190">
        <v>-2.2013408293437786E-2</v>
      </c>
      <c r="BO247" s="276" t="s">
        <v>601</v>
      </c>
      <c r="BP247" s="190">
        <v>3.703499528683496E-2</v>
      </c>
      <c r="BQ247" s="268" t="s">
        <v>601</v>
      </c>
      <c r="BR247" s="190">
        <v>1.7427657608492408E-2</v>
      </c>
      <c r="BS247" s="276" t="s">
        <v>601</v>
      </c>
      <c r="BT247" s="136"/>
      <c r="BU247" s="124" t="s">
        <v>520</v>
      </c>
      <c r="BV247" s="190">
        <v>8.2135888298339566E-2</v>
      </c>
      <c r="BW247" s="276" t="s">
        <v>601</v>
      </c>
      <c r="BX247" s="190">
        <v>3.6909988668688672E-2</v>
      </c>
      <c r="BY247" s="276" t="s">
        <v>601</v>
      </c>
      <c r="BZ247" s="190">
        <v>0.17754581643129116</v>
      </c>
      <c r="CA247" s="276" t="s">
        <v>601</v>
      </c>
      <c r="CB247" s="190">
        <v>2.6901647798286854E-2</v>
      </c>
      <c r="CC247" s="276" t="s">
        <v>601</v>
      </c>
      <c r="CD247" s="190">
        <v>5.4952627028827417E-2</v>
      </c>
      <c r="CE247" s="276" t="s">
        <v>601</v>
      </c>
      <c r="CF247" s="190">
        <v>7.1111123760265946E-2</v>
      </c>
      <c r="CG247" s="276" t="s">
        <v>601</v>
      </c>
      <c r="CH247" s="190">
        <v>3.664025376176068E-2</v>
      </c>
      <c r="CI247" s="276" t="s">
        <v>601</v>
      </c>
      <c r="CJ247" s="190">
        <v>1.550433149671895E-2</v>
      </c>
      <c r="CK247" s="276" t="s">
        <v>601</v>
      </c>
      <c r="CL247" s="190">
        <v>0.10650170169127578</v>
      </c>
      <c r="CM247" s="276" t="s">
        <v>601</v>
      </c>
      <c r="CN247" s="190" t="s">
        <v>603</v>
      </c>
      <c r="CO247" s="276" t="s">
        <v>601</v>
      </c>
      <c r="CP247" s="190">
        <v>2.2670636644657571E-2</v>
      </c>
      <c r="CQ247" s="276" t="s">
        <v>601</v>
      </c>
      <c r="CR247" s="190">
        <v>0.10943973540829043</v>
      </c>
      <c r="CS247" s="276" t="s">
        <v>601</v>
      </c>
      <c r="CT247" s="190">
        <v>9.124977512529299E-2</v>
      </c>
      <c r="CU247" s="276" t="s">
        <v>601</v>
      </c>
      <c r="CV247" s="190">
        <v>6.1978729808365544E-2</v>
      </c>
      <c r="CW247" s="276" t="s">
        <v>601</v>
      </c>
      <c r="CX247" s="190">
        <v>0.10645774407791411</v>
      </c>
      <c r="CY247" s="276" t="s">
        <v>601</v>
      </c>
      <c r="CZ247" s="190">
        <v>1</v>
      </c>
      <c r="DA247" s="276" t="s">
        <v>601</v>
      </c>
      <c r="DB247" s="190">
        <v>0.56579739964044917</v>
      </c>
      <c r="DC247" s="276" t="s">
        <v>601</v>
      </c>
      <c r="DD247" s="252"/>
    </row>
    <row r="248" spans="1:108" s="120" customFormat="1" ht="12.75" customHeight="1" x14ac:dyDescent="0.25">
      <c r="A248" s="128" t="s">
        <v>521</v>
      </c>
      <c r="B248" s="125">
        <v>187.73554619797139</v>
      </c>
      <c r="C248" s="279" t="s">
        <v>601</v>
      </c>
      <c r="D248" s="125">
        <v>60.796654141587069</v>
      </c>
      <c r="E248" s="279" t="s">
        <v>601</v>
      </c>
      <c r="F248" s="125">
        <v>556.6868586165167</v>
      </c>
      <c r="G248" s="279" t="s">
        <v>601</v>
      </c>
      <c r="H248" s="125">
        <v>57.665774155312604</v>
      </c>
      <c r="I248" s="279" t="s">
        <v>601</v>
      </c>
      <c r="J248" s="125">
        <v>197.2468437279604</v>
      </c>
      <c r="K248" s="279" t="s">
        <v>601</v>
      </c>
      <c r="L248" s="125">
        <v>115.32338527626666</v>
      </c>
      <c r="M248" s="279" t="s">
        <v>601</v>
      </c>
      <c r="N248" s="125">
        <v>46.292315892156338</v>
      </c>
      <c r="O248" s="279" t="s">
        <v>601</v>
      </c>
      <c r="P248" s="125">
        <v>29.657301016021574</v>
      </c>
      <c r="Q248" s="279" t="s">
        <v>601</v>
      </c>
      <c r="R248" s="125">
        <v>246.68584857866793</v>
      </c>
      <c r="S248" s="279" t="s">
        <v>601</v>
      </c>
      <c r="T248" s="125" t="s">
        <v>602</v>
      </c>
      <c r="U248" s="279" t="s">
        <v>601</v>
      </c>
      <c r="V248" s="125">
        <v>25.237661469855592</v>
      </c>
      <c r="W248" s="279" t="s">
        <v>601</v>
      </c>
      <c r="X248" s="125">
        <v>213.41969167561314</v>
      </c>
      <c r="Y248" s="279" t="s">
        <v>601</v>
      </c>
      <c r="Z248" s="125">
        <v>177.77116739427083</v>
      </c>
      <c r="AA248" s="279" t="s">
        <v>601</v>
      </c>
      <c r="AB248" s="125">
        <v>130.9949742485982</v>
      </c>
      <c r="AC248" s="279" t="s">
        <v>601</v>
      </c>
      <c r="AD248" s="125">
        <v>242.33149774818335</v>
      </c>
      <c r="AE248" s="279" t="s">
        <v>601</v>
      </c>
      <c r="AF248" s="125">
        <v>2287.8455201390466</v>
      </c>
      <c r="AG248" s="279" t="s">
        <v>601</v>
      </c>
      <c r="AH248" s="125">
        <v>1410.7674524311265</v>
      </c>
      <c r="AI248" s="279"/>
      <c r="AJ248" s="251"/>
      <c r="AK248" s="128" t="s">
        <v>521</v>
      </c>
      <c r="AL248" s="194">
        <v>8.3047200064057858E-2</v>
      </c>
      <c r="AM248" s="270" t="s">
        <v>601</v>
      </c>
      <c r="AN248" s="194">
        <v>0.21229954681675767</v>
      </c>
      <c r="AO248" s="270" t="s">
        <v>601</v>
      </c>
      <c r="AP248" s="194">
        <v>-2.0787376273748048E-2</v>
      </c>
      <c r="AQ248" s="279" t="s">
        <v>601</v>
      </c>
      <c r="AR248" s="194">
        <v>-2.5469244563680604E-4</v>
      </c>
      <c r="AS248" s="270" t="s">
        <v>601</v>
      </c>
      <c r="AT248" s="194">
        <v>0.25312861142972465</v>
      </c>
      <c r="AU248" s="270" t="s">
        <v>601</v>
      </c>
      <c r="AV248" s="194">
        <v>2.174133465769601E-2</v>
      </c>
      <c r="AW248" s="279" t="s">
        <v>601</v>
      </c>
      <c r="AX248" s="194">
        <v>1.5765137975933818E-3</v>
      </c>
      <c r="AY248" s="270" t="s">
        <v>601</v>
      </c>
      <c r="AZ248" s="194">
        <v>-0.36967715137992929</v>
      </c>
      <c r="BA248" s="270" t="s">
        <v>601</v>
      </c>
      <c r="BB248" s="194">
        <v>-6.0957756568927768E-2</v>
      </c>
      <c r="BC248" s="279" t="s">
        <v>601</v>
      </c>
      <c r="BD248" s="194" t="s">
        <v>603</v>
      </c>
      <c r="BE248" s="270" t="s">
        <v>601</v>
      </c>
      <c r="BF248" s="194">
        <v>0.30046112106532052</v>
      </c>
      <c r="BG248" s="270" t="s">
        <v>601</v>
      </c>
      <c r="BH248" s="194">
        <v>-0.137471199112156</v>
      </c>
      <c r="BI248" s="279" t="s">
        <v>601</v>
      </c>
      <c r="BJ248" s="194">
        <v>0.73056894622328716</v>
      </c>
      <c r="BK248" s="270" t="s">
        <v>601</v>
      </c>
      <c r="BL248" s="194">
        <v>0.21530823565414137</v>
      </c>
      <c r="BM248" s="270" t="s">
        <v>601</v>
      </c>
      <c r="BN248" s="194">
        <v>0.20599385670064629</v>
      </c>
      <c r="BO248" s="279" t="s">
        <v>601</v>
      </c>
      <c r="BP248" s="194">
        <v>6.2034479977903123E-2</v>
      </c>
      <c r="BQ248" s="270" t="s">
        <v>601</v>
      </c>
      <c r="BR248" s="194">
        <v>2.8866279856843757E-2</v>
      </c>
      <c r="BS248" s="279"/>
      <c r="BT248" s="136"/>
      <c r="BU248" s="128" t="s">
        <v>521</v>
      </c>
      <c r="BV248" s="194">
        <v>8.2057789542784129E-2</v>
      </c>
      <c r="BW248" s="279" t="s">
        <v>601</v>
      </c>
      <c r="BX248" s="194">
        <v>2.6573758414375846E-2</v>
      </c>
      <c r="BY248" s="279" t="s">
        <v>601</v>
      </c>
      <c r="BZ248" s="194">
        <v>0.24332362203488433</v>
      </c>
      <c r="CA248" s="279" t="s">
        <v>601</v>
      </c>
      <c r="CB248" s="194">
        <v>2.5205274415471851E-2</v>
      </c>
      <c r="CC248" s="279" t="s">
        <v>601</v>
      </c>
      <c r="CD248" s="194">
        <v>8.6215105867800235E-2</v>
      </c>
      <c r="CE248" s="279" t="s">
        <v>601</v>
      </c>
      <c r="CF248" s="194">
        <v>5.0406980830269406E-2</v>
      </c>
      <c r="CG248" s="279" t="s">
        <v>601</v>
      </c>
      <c r="CH248" s="194">
        <v>2.0234021696247599E-2</v>
      </c>
      <c r="CI248" s="279" t="s">
        <v>601</v>
      </c>
      <c r="CJ248" s="194">
        <v>1.2962982314566027E-2</v>
      </c>
      <c r="CK248" s="279" t="s">
        <v>601</v>
      </c>
      <c r="CL248" s="194">
        <v>0.10782452154535123</v>
      </c>
      <c r="CM248" s="279" t="s">
        <v>601</v>
      </c>
      <c r="CN248" s="194" t="s">
        <v>603</v>
      </c>
      <c r="CO248" s="279" t="s">
        <v>601</v>
      </c>
      <c r="CP248" s="194">
        <v>1.1031191244206795E-2</v>
      </c>
      <c r="CQ248" s="279" t="s">
        <v>601</v>
      </c>
      <c r="CR248" s="194">
        <v>9.3284135575133723E-2</v>
      </c>
      <c r="CS248" s="279" t="s">
        <v>601</v>
      </c>
      <c r="CT248" s="194">
        <v>7.7702434814509058E-2</v>
      </c>
      <c r="CU248" s="279" t="s">
        <v>601</v>
      </c>
      <c r="CV248" s="194">
        <v>5.7256914024788184E-2</v>
      </c>
      <c r="CW248" s="279" t="s">
        <v>601</v>
      </c>
      <c r="CX248" s="194">
        <v>0.10592126767958326</v>
      </c>
      <c r="CY248" s="279" t="s">
        <v>601</v>
      </c>
      <c r="CZ248" s="194">
        <v>1</v>
      </c>
      <c r="DA248" s="279" t="s">
        <v>601</v>
      </c>
      <c r="DB248" s="194">
        <v>0.6166357999317128</v>
      </c>
      <c r="DC248" s="279" t="s">
        <v>601</v>
      </c>
      <c r="DD248" s="252"/>
    </row>
    <row r="249" spans="1:108" s="120" customFormat="1" ht="12.75" customHeight="1" x14ac:dyDescent="0.25">
      <c r="A249" s="124"/>
      <c r="B249" s="84"/>
      <c r="C249" s="202"/>
      <c r="D249" s="82"/>
      <c r="E249" s="276"/>
      <c r="F249" s="82"/>
      <c r="G249" s="276"/>
      <c r="H249" s="84"/>
      <c r="I249" s="202"/>
      <c r="J249" s="82"/>
      <c r="K249" s="276"/>
      <c r="L249" s="82"/>
      <c r="M249" s="276"/>
      <c r="N249" s="84"/>
      <c r="O249" s="202"/>
      <c r="P249" s="82"/>
      <c r="Q249" s="276"/>
      <c r="R249" s="82"/>
      <c r="S249" s="276"/>
      <c r="T249" s="84"/>
      <c r="U249" s="202"/>
      <c r="V249" s="82"/>
      <c r="W249" s="276"/>
      <c r="X249" s="82"/>
      <c r="Y249" s="276"/>
      <c r="Z249" s="84"/>
      <c r="AA249" s="202"/>
      <c r="AB249" s="82"/>
      <c r="AC249" s="276"/>
      <c r="AD249" s="82"/>
      <c r="AE249" s="276"/>
      <c r="AF249" s="82"/>
      <c r="AG249" s="276"/>
      <c r="AH249" s="82"/>
      <c r="AI249" s="276"/>
      <c r="AJ249" s="251"/>
      <c r="AK249" s="124"/>
      <c r="AL249" s="189"/>
      <c r="AM249" s="202"/>
      <c r="AN249" s="190"/>
      <c r="AO249" s="276"/>
      <c r="AP249" s="190"/>
      <c r="AQ249" s="276"/>
      <c r="AR249" s="189"/>
      <c r="AS249" s="202"/>
      <c r="AT249" s="190"/>
      <c r="AU249" s="276"/>
      <c r="AV249" s="190"/>
      <c r="AW249" s="276"/>
      <c r="AX249" s="189"/>
      <c r="AY249" s="202"/>
      <c r="AZ249" s="190"/>
      <c r="BA249" s="276"/>
      <c r="BB249" s="190"/>
      <c r="BC249" s="276"/>
      <c r="BD249" s="189"/>
      <c r="BE249" s="202"/>
      <c r="BF249" s="190"/>
      <c r="BG249" s="276"/>
      <c r="BH249" s="190"/>
      <c r="BI249" s="276"/>
      <c r="BJ249" s="189"/>
      <c r="BK249" s="202"/>
      <c r="BL249" s="190"/>
      <c r="BM249" s="276"/>
      <c r="BN249" s="190"/>
      <c r="BO249" s="276"/>
      <c r="BP249" s="190"/>
      <c r="BQ249" s="276"/>
      <c r="BR249" s="190"/>
      <c r="BS249" s="276"/>
      <c r="BT249" s="136"/>
      <c r="BU249" s="124"/>
      <c r="BV249" s="190"/>
      <c r="BW249" s="276"/>
      <c r="BX249" s="190"/>
      <c r="BY249" s="276"/>
      <c r="BZ249" s="190"/>
      <c r="CA249" s="276"/>
      <c r="CB249" s="190"/>
      <c r="CC249" s="276"/>
      <c r="CD249" s="190"/>
      <c r="CE249" s="276"/>
      <c r="CF249" s="190"/>
      <c r="CG249" s="276"/>
      <c r="CH249" s="190"/>
      <c r="CI249" s="276"/>
      <c r="CJ249" s="190"/>
      <c r="CK249" s="276"/>
      <c r="CL249" s="190"/>
      <c r="CM249" s="276"/>
      <c r="CN249" s="190"/>
      <c r="CO249" s="276"/>
      <c r="CP249" s="190"/>
      <c r="CQ249" s="276"/>
      <c r="CR249" s="190"/>
      <c r="CS249" s="276"/>
      <c r="CT249" s="190"/>
      <c r="CU249" s="276"/>
      <c r="CV249" s="190"/>
      <c r="CW249" s="276"/>
      <c r="CX249" s="190"/>
      <c r="CY249" s="276"/>
      <c r="CZ249" s="190"/>
      <c r="DA249" s="276"/>
      <c r="DB249" s="190"/>
      <c r="DC249" s="276"/>
      <c r="DD249" s="252"/>
    </row>
    <row r="250" spans="1:108" s="120" customFormat="1" ht="12.75" customHeight="1" x14ac:dyDescent="0.25">
      <c r="A250" s="180" t="s">
        <v>530</v>
      </c>
      <c r="B250" s="181"/>
      <c r="C250" s="271"/>
      <c r="D250" s="181"/>
      <c r="E250" s="271"/>
      <c r="F250" s="181"/>
      <c r="G250" s="271"/>
      <c r="H250" s="181"/>
      <c r="I250" s="271"/>
      <c r="J250" s="181"/>
      <c r="K250" s="271"/>
      <c r="L250" s="181"/>
      <c r="M250" s="271"/>
      <c r="N250" s="181"/>
      <c r="O250" s="271"/>
      <c r="P250" s="181"/>
      <c r="Q250" s="271"/>
      <c r="R250" s="181"/>
      <c r="S250" s="271"/>
      <c r="T250" s="181"/>
      <c r="U250" s="271"/>
      <c r="V250" s="181"/>
      <c r="W250" s="271"/>
      <c r="X250" s="181"/>
      <c r="Y250" s="271"/>
      <c r="Z250" s="181"/>
      <c r="AA250" s="271"/>
      <c r="AB250" s="181"/>
      <c r="AC250" s="271"/>
      <c r="AD250" s="181"/>
      <c r="AE250" s="271"/>
      <c r="AF250" s="181"/>
      <c r="AG250" s="271"/>
      <c r="AH250" s="181"/>
      <c r="AI250" s="271"/>
      <c r="AJ250" s="251"/>
      <c r="AK250" s="180" t="s">
        <v>530</v>
      </c>
      <c r="AL250" s="195"/>
      <c r="AM250" s="271"/>
      <c r="AN250" s="195"/>
      <c r="AO250" s="271"/>
      <c r="AP250" s="195"/>
      <c r="AQ250" s="271"/>
      <c r="AR250" s="195"/>
      <c r="AS250" s="271"/>
      <c r="AT250" s="195"/>
      <c r="AU250" s="271"/>
      <c r="AV250" s="195"/>
      <c r="AW250" s="271"/>
      <c r="AX250" s="195"/>
      <c r="AY250" s="271"/>
      <c r="AZ250" s="195"/>
      <c r="BA250" s="271"/>
      <c r="BB250" s="195"/>
      <c r="BC250" s="271"/>
      <c r="BD250" s="195"/>
      <c r="BE250" s="271"/>
      <c r="BF250" s="195"/>
      <c r="BG250" s="271"/>
      <c r="BH250" s="195"/>
      <c r="BI250" s="271"/>
      <c r="BJ250" s="195"/>
      <c r="BK250" s="271"/>
      <c r="BL250" s="195"/>
      <c r="BM250" s="271"/>
      <c r="BN250" s="195"/>
      <c r="BO250" s="271"/>
      <c r="BP250" s="195"/>
      <c r="BQ250" s="271"/>
      <c r="BR250" s="195"/>
      <c r="BS250" s="271"/>
      <c r="BT250" s="136"/>
      <c r="BU250" s="180" t="s">
        <v>530</v>
      </c>
      <c r="BV250" s="195"/>
      <c r="BW250" s="271"/>
      <c r="BX250" s="195"/>
      <c r="BY250" s="271"/>
      <c r="BZ250" s="195"/>
      <c r="CA250" s="271"/>
      <c r="CB250" s="195"/>
      <c r="CC250" s="271"/>
      <c r="CD250" s="195"/>
      <c r="CE250" s="271"/>
      <c r="CF250" s="195"/>
      <c r="CG250" s="271"/>
      <c r="CH250" s="195"/>
      <c r="CI250" s="271"/>
      <c r="CJ250" s="195"/>
      <c r="CK250" s="271"/>
      <c r="CL250" s="195"/>
      <c r="CM250" s="271"/>
      <c r="CN250" s="195"/>
      <c r="CO250" s="271"/>
      <c r="CP250" s="195"/>
      <c r="CQ250" s="271"/>
      <c r="CR250" s="195"/>
      <c r="CS250" s="271"/>
      <c r="CT250" s="195"/>
      <c r="CU250" s="271"/>
      <c r="CV250" s="195"/>
      <c r="CW250" s="271"/>
      <c r="CX250" s="195"/>
      <c r="CY250" s="271"/>
      <c r="CZ250" s="195"/>
      <c r="DA250" s="271"/>
      <c r="DB250" s="195"/>
      <c r="DC250" s="271"/>
      <c r="DD250" s="252"/>
    </row>
    <row r="251" spans="1:108" s="120" customFormat="1" ht="12.75" customHeight="1" x14ac:dyDescent="0.25">
      <c r="A251" s="126" t="s">
        <v>96</v>
      </c>
      <c r="B251" s="127">
        <v>199.95400000000001</v>
      </c>
      <c r="C251" s="277" t="s">
        <v>601</v>
      </c>
      <c r="D251" s="127">
        <v>74.995000000000005</v>
      </c>
      <c r="E251" s="277" t="s">
        <v>601</v>
      </c>
      <c r="F251" s="127">
        <v>580.202</v>
      </c>
      <c r="G251" s="277" t="s">
        <v>601</v>
      </c>
      <c r="H251" s="127">
        <v>33.073999999999998</v>
      </c>
      <c r="I251" s="277" t="s">
        <v>601</v>
      </c>
      <c r="J251" s="127">
        <v>220.37099999999998</v>
      </c>
      <c r="K251" s="277" t="s">
        <v>601</v>
      </c>
      <c r="L251" s="127">
        <v>91.986999999999995</v>
      </c>
      <c r="M251" s="277" t="s">
        <v>601</v>
      </c>
      <c r="N251" s="127">
        <v>52.416000000000004</v>
      </c>
      <c r="O251" s="277" t="s">
        <v>601</v>
      </c>
      <c r="P251" s="127">
        <v>36.298000000000002</v>
      </c>
      <c r="Q251" s="277" t="s">
        <v>601</v>
      </c>
      <c r="R251" s="127">
        <v>371.471</v>
      </c>
      <c r="S251" s="277" t="s">
        <v>601</v>
      </c>
      <c r="T251" s="84" t="s">
        <v>603</v>
      </c>
      <c r="U251" s="277" t="s">
        <v>601</v>
      </c>
      <c r="V251" s="127">
        <v>62.530999999999999</v>
      </c>
      <c r="W251" s="277" t="s">
        <v>601</v>
      </c>
      <c r="X251" s="127">
        <v>212.637</v>
      </c>
      <c r="Y251" s="277" t="s">
        <v>601</v>
      </c>
      <c r="Z251" s="127">
        <v>55.059999999999995</v>
      </c>
      <c r="AA251" s="277" t="s">
        <v>601</v>
      </c>
      <c r="AB251" s="127">
        <v>45.603000000000002</v>
      </c>
      <c r="AC251" s="277" t="s">
        <v>601</v>
      </c>
      <c r="AD251" s="127">
        <v>73.751999999999995</v>
      </c>
      <c r="AE251" s="277" t="s">
        <v>601</v>
      </c>
      <c r="AF251" s="127">
        <v>2127.0010000000002</v>
      </c>
      <c r="AG251" s="277" t="s">
        <v>601</v>
      </c>
      <c r="AH251" s="127">
        <v>1591.396</v>
      </c>
      <c r="AI251" s="277" t="s">
        <v>601</v>
      </c>
      <c r="AJ251" s="251"/>
      <c r="AK251" s="126" t="s">
        <v>96</v>
      </c>
      <c r="AL251" s="187">
        <v>5.3570581757443871E-2</v>
      </c>
      <c r="AM251" s="272" t="s">
        <v>601</v>
      </c>
      <c r="AN251" s="188">
        <v>0.16430168291622679</v>
      </c>
      <c r="AO251" s="277" t="s">
        <v>601</v>
      </c>
      <c r="AP251" s="188">
        <v>0.38625552218550718</v>
      </c>
      <c r="AQ251" s="232" t="s">
        <v>601</v>
      </c>
      <c r="AR251" s="188">
        <v>0.57173406833626383</v>
      </c>
      <c r="AS251" s="232" t="s">
        <v>601</v>
      </c>
      <c r="AT251" s="188">
        <v>1.9174471037114116E-2</v>
      </c>
      <c r="AU251" s="232" t="s">
        <v>601</v>
      </c>
      <c r="AV251" s="188">
        <v>0.12376612587959343</v>
      </c>
      <c r="AW251" s="232" t="s">
        <v>601</v>
      </c>
      <c r="AX251" s="188">
        <v>0.13138638865505406</v>
      </c>
      <c r="AY251" s="232" t="s">
        <v>601</v>
      </c>
      <c r="AZ251" s="188">
        <v>-7.3037438071403032E-2</v>
      </c>
      <c r="BA251" s="232" t="s">
        <v>601</v>
      </c>
      <c r="BB251" s="188">
        <v>9.9915020119800899E-2</v>
      </c>
      <c r="BC251" s="232" t="s">
        <v>601</v>
      </c>
      <c r="BD251" s="188" t="s">
        <v>603</v>
      </c>
      <c r="BE251" s="232" t="s">
        <v>601</v>
      </c>
      <c r="BF251" s="188">
        <v>-1.4685722389423759E-2</v>
      </c>
      <c r="BG251" s="232" t="s">
        <v>601</v>
      </c>
      <c r="BH251" s="188">
        <v>0.123464487052819</v>
      </c>
      <c r="BI251" s="232" t="s">
        <v>601</v>
      </c>
      <c r="BJ251" s="188">
        <v>0.22366432571784159</v>
      </c>
      <c r="BK251" s="232" t="s">
        <v>601</v>
      </c>
      <c r="BL251" s="188">
        <v>0.22862839130317644</v>
      </c>
      <c r="BM251" s="232" t="s">
        <v>601</v>
      </c>
      <c r="BN251" s="188">
        <v>0.3843381635257902</v>
      </c>
      <c r="BO251" s="232" t="s">
        <v>601</v>
      </c>
      <c r="BP251" s="188">
        <v>0.17181292651739236</v>
      </c>
      <c r="BQ251" s="232" t="s">
        <v>601</v>
      </c>
      <c r="BR251" s="188">
        <v>0.17457034781806441</v>
      </c>
      <c r="BS251" s="277" t="s">
        <v>601</v>
      </c>
      <c r="BT251" s="136"/>
      <c r="BU251" s="126" t="s">
        <v>96</v>
      </c>
      <c r="BV251" s="188">
        <v>9.4007478134707029E-2</v>
      </c>
      <c r="BW251" s="277" t="s">
        <v>601</v>
      </c>
      <c r="BX251" s="188">
        <v>3.5258563583185902E-2</v>
      </c>
      <c r="BY251" s="277" t="s">
        <v>601</v>
      </c>
      <c r="BZ251" s="188">
        <v>0.2727793733994483</v>
      </c>
      <c r="CA251" s="277" t="s">
        <v>601</v>
      </c>
      <c r="CB251" s="188">
        <v>1.5549593065541574E-2</v>
      </c>
      <c r="CC251" s="277" t="s">
        <v>601</v>
      </c>
      <c r="CD251" s="188">
        <v>0.10360643930115687</v>
      </c>
      <c r="CE251" s="277" t="s">
        <v>601</v>
      </c>
      <c r="CF251" s="188">
        <v>4.3247276329442245E-2</v>
      </c>
      <c r="CG251" s="277" t="s">
        <v>601</v>
      </c>
      <c r="CH251" s="188">
        <v>2.4643147793536532E-2</v>
      </c>
      <c r="CI251" s="277" t="s">
        <v>601</v>
      </c>
      <c r="CJ251" s="188">
        <v>1.7065342235382117E-2</v>
      </c>
      <c r="CK251" s="277" t="s">
        <v>601</v>
      </c>
      <c r="CL251" s="188">
        <v>0.17464542799932861</v>
      </c>
      <c r="CM251" s="277" t="s">
        <v>601</v>
      </c>
      <c r="CN251" s="188" t="s">
        <v>603</v>
      </c>
      <c r="CO251" s="277" t="s">
        <v>601</v>
      </c>
      <c r="CP251" s="188">
        <v>2.9398669770253984E-2</v>
      </c>
      <c r="CQ251" s="277" t="s">
        <v>601</v>
      </c>
      <c r="CR251" s="188">
        <v>9.9970333817426496E-2</v>
      </c>
      <c r="CS251" s="277" t="s">
        <v>601</v>
      </c>
      <c r="CT251" s="188">
        <v>2.5886212559373498E-2</v>
      </c>
      <c r="CU251" s="277" t="s">
        <v>601</v>
      </c>
      <c r="CV251" s="188">
        <v>2.1440046337542859E-2</v>
      </c>
      <c r="CW251" s="277" t="s">
        <v>601</v>
      </c>
      <c r="CX251" s="188">
        <v>3.4674172696674797E-2</v>
      </c>
      <c r="CY251" s="277" t="s">
        <v>601</v>
      </c>
      <c r="CZ251" s="188">
        <v>1</v>
      </c>
      <c r="DA251" s="277" t="s">
        <v>601</v>
      </c>
      <c r="DB251" s="188">
        <v>0.74818770654080546</v>
      </c>
      <c r="DC251" s="277" t="s">
        <v>601</v>
      </c>
      <c r="DD251" s="252"/>
    </row>
    <row r="252" spans="1:108" s="120" customFormat="1" ht="12.75" customHeight="1" x14ac:dyDescent="0.25">
      <c r="A252" s="124" t="s">
        <v>300</v>
      </c>
      <c r="B252" s="82">
        <v>343.78100000000001</v>
      </c>
      <c r="C252" s="276" t="s">
        <v>601</v>
      </c>
      <c r="D252" s="82">
        <v>147.14699999999999</v>
      </c>
      <c r="E252" s="276" t="s">
        <v>601</v>
      </c>
      <c r="F252" s="82">
        <v>1267.5889999999999</v>
      </c>
      <c r="G252" s="276" t="s">
        <v>601</v>
      </c>
      <c r="H252" s="82">
        <v>82.539000000000001</v>
      </c>
      <c r="I252" s="276" t="s">
        <v>601</v>
      </c>
      <c r="J252" s="82">
        <v>302.83100000000002</v>
      </c>
      <c r="K252" s="276" t="s">
        <v>601</v>
      </c>
      <c r="L252" s="82">
        <v>203.839</v>
      </c>
      <c r="M252" s="276" t="s">
        <v>601</v>
      </c>
      <c r="N252" s="82">
        <v>108.44999999999999</v>
      </c>
      <c r="O252" s="276" t="s">
        <v>601</v>
      </c>
      <c r="P252" s="82">
        <v>41.969000000000001</v>
      </c>
      <c r="Q252" s="276" t="s">
        <v>601</v>
      </c>
      <c r="R252" s="82">
        <v>582.26900000000001</v>
      </c>
      <c r="S252" s="276" t="s">
        <v>601</v>
      </c>
      <c r="T252" s="82" t="s">
        <v>603</v>
      </c>
      <c r="U252" s="276" t="s">
        <v>601</v>
      </c>
      <c r="V252" s="82">
        <v>97.010999999999996</v>
      </c>
      <c r="W252" s="276" t="s">
        <v>601</v>
      </c>
      <c r="X252" s="82">
        <v>317.19900000000001</v>
      </c>
      <c r="Y252" s="276" t="s">
        <v>601</v>
      </c>
      <c r="Z252" s="82">
        <v>98.341000000000008</v>
      </c>
      <c r="AA252" s="276" t="s">
        <v>601</v>
      </c>
      <c r="AB252" s="82">
        <v>49.53</v>
      </c>
      <c r="AC252" s="276" t="s">
        <v>601</v>
      </c>
      <c r="AD252" s="82">
        <v>71.98599999999999</v>
      </c>
      <c r="AE252" s="276" t="s">
        <v>601</v>
      </c>
      <c r="AF252" s="82">
        <v>3745.9290000000001</v>
      </c>
      <c r="AG252" s="276" t="s">
        <v>601</v>
      </c>
      <c r="AH252" s="82">
        <v>2955.9059999999999</v>
      </c>
      <c r="AI252" s="276" t="s">
        <v>601</v>
      </c>
      <c r="AJ252" s="251"/>
      <c r="AK252" s="124" t="s">
        <v>300</v>
      </c>
      <c r="AL252" s="189">
        <v>-7.9514723758829162E-2</v>
      </c>
      <c r="AM252" s="202" t="s">
        <v>601</v>
      </c>
      <c r="AN252" s="190">
        <v>6.0473060624405432E-2</v>
      </c>
      <c r="AO252" s="276" t="s">
        <v>601</v>
      </c>
      <c r="AP252" s="190">
        <v>0.1487247105734158</v>
      </c>
      <c r="AQ252" s="276" t="s">
        <v>601</v>
      </c>
      <c r="AR252" s="189">
        <v>-4.3347743946962759E-2</v>
      </c>
      <c r="AS252" s="202" t="s">
        <v>601</v>
      </c>
      <c r="AT252" s="190">
        <v>3.6006633148565352E-4</v>
      </c>
      <c r="AU252" s="276" t="s">
        <v>601</v>
      </c>
      <c r="AV252" s="190">
        <v>5.1579689634257591E-3</v>
      </c>
      <c r="AW252" s="276" t="s">
        <v>601</v>
      </c>
      <c r="AX252" s="189">
        <v>0.16839043309631546</v>
      </c>
      <c r="AY252" s="202" t="s">
        <v>601</v>
      </c>
      <c r="AZ252" s="190">
        <v>1.0733708615590116E-3</v>
      </c>
      <c r="BA252" s="276" t="s">
        <v>601</v>
      </c>
      <c r="BB252" s="190">
        <v>6.6956309816777193E-2</v>
      </c>
      <c r="BC252" s="276" t="s">
        <v>601</v>
      </c>
      <c r="BD252" s="189" t="s">
        <v>603</v>
      </c>
      <c r="BE252" s="202" t="s">
        <v>601</v>
      </c>
      <c r="BF252" s="190">
        <v>2.7985588640457772E-2</v>
      </c>
      <c r="BG252" s="276" t="s">
        <v>601</v>
      </c>
      <c r="BH252" s="190">
        <v>0.45880875839898455</v>
      </c>
      <c r="BI252" s="276" t="s">
        <v>601</v>
      </c>
      <c r="BJ252" s="189">
        <v>0.2451537750541283</v>
      </c>
      <c r="BK252" s="202" t="s">
        <v>601</v>
      </c>
      <c r="BL252" s="190">
        <v>0.10731052984574112</v>
      </c>
      <c r="BM252" s="276" t="s">
        <v>601</v>
      </c>
      <c r="BN252" s="190">
        <v>0.51323285194761514</v>
      </c>
      <c r="BO252" s="276" t="s">
        <v>601</v>
      </c>
      <c r="BP252" s="190">
        <v>0.10462917992556439</v>
      </c>
      <c r="BQ252" s="276" t="s">
        <v>601</v>
      </c>
      <c r="BR252" s="190">
        <v>7.1068526288212835E-2</v>
      </c>
      <c r="BS252" s="276" t="s">
        <v>601</v>
      </c>
      <c r="BT252" s="136"/>
      <c r="BU252" s="124" t="s">
        <v>300</v>
      </c>
      <c r="BV252" s="190">
        <v>9.1774563799794387E-2</v>
      </c>
      <c r="BW252" s="276" t="s">
        <v>601</v>
      </c>
      <c r="BX252" s="190">
        <v>3.9281844370248335E-2</v>
      </c>
      <c r="BY252" s="276" t="s">
        <v>601</v>
      </c>
      <c r="BZ252" s="190">
        <v>0.33839109070139872</v>
      </c>
      <c r="CA252" s="276" t="s">
        <v>601</v>
      </c>
      <c r="CB252" s="190">
        <v>2.2034320458289521E-2</v>
      </c>
      <c r="CC252" s="276" t="s">
        <v>601</v>
      </c>
      <c r="CD252" s="190">
        <v>8.0842696164289282E-2</v>
      </c>
      <c r="CE252" s="276" t="s">
        <v>601</v>
      </c>
      <c r="CF252" s="190">
        <v>5.4416140829150791E-2</v>
      </c>
      <c r="CG252" s="276" t="s">
        <v>601</v>
      </c>
      <c r="CH252" s="190">
        <v>2.8951429672051977E-2</v>
      </c>
      <c r="CI252" s="276" t="s">
        <v>601</v>
      </c>
      <c r="CJ252" s="190">
        <v>1.1203896283138308E-2</v>
      </c>
      <c r="CK252" s="276" t="s">
        <v>601</v>
      </c>
      <c r="CL252" s="190">
        <v>0.15544047951789797</v>
      </c>
      <c r="CM252" s="276" t="s">
        <v>601</v>
      </c>
      <c r="CN252" s="190" t="s">
        <v>603</v>
      </c>
      <c r="CO252" s="276" t="s">
        <v>601</v>
      </c>
      <c r="CP252" s="190">
        <v>2.5897714558925169E-2</v>
      </c>
      <c r="CQ252" s="276" t="s">
        <v>601</v>
      </c>
      <c r="CR252" s="190">
        <v>8.4678326791564923E-2</v>
      </c>
      <c r="CS252" s="276" t="s">
        <v>601</v>
      </c>
      <c r="CT252" s="190">
        <v>2.62527666701638E-2</v>
      </c>
      <c r="CU252" s="276" t="s">
        <v>601</v>
      </c>
      <c r="CV252" s="190">
        <v>1.3222354187706174E-2</v>
      </c>
      <c r="CW252" s="276" t="s">
        <v>601</v>
      </c>
      <c r="CX252" s="190">
        <v>1.9217128781672047E-2</v>
      </c>
      <c r="CY252" s="276" t="s">
        <v>601</v>
      </c>
      <c r="CZ252" s="190">
        <v>1</v>
      </c>
      <c r="DA252" s="276" t="s">
        <v>601</v>
      </c>
      <c r="DB252" s="190">
        <v>0.7890982450548315</v>
      </c>
      <c r="DC252" s="276" t="s">
        <v>601</v>
      </c>
      <c r="DD252" s="252"/>
    </row>
    <row r="253" spans="1:108" s="120" customFormat="1" ht="12.75" customHeight="1" x14ac:dyDescent="0.25">
      <c r="A253" s="124" t="s">
        <v>98</v>
      </c>
      <c r="B253" s="82">
        <v>495.46300000000002</v>
      </c>
      <c r="C253" s="276" t="s">
        <v>601</v>
      </c>
      <c r="D253" s="82">
        <v>266.24099999999999</v>
      </c>
      <c r="E253" s="276" t="s">
        <v>601</v>
      </c>
      <c r="F253" s="82">
        <v>1960.1619999999998</v>
      </c>
      <c r="G253" s="276" t="s">
        <v>601</v>
      </c>
      <c r="H253" s="82">
        <v>92.503999999999991</v>
      </c>
      <c r="I253" s="276" t="s">
        <v>601</v>
      </c>
      <c r="J253" s="82">
        <v>440.839</v>
      </c>
      <c r="K253" s="276" t="s">
        <v>601</v>
      </c>
      <c r="L253" s="82">
        <v>452.387</v>
      </c>
      <c r="M253" s="276" t="s">
        <v>601</v>
      </c>
      <c r="N253" s="82">
        <v>136.52600000000001</v>
      </c>
      <c r="O253" s="276" t="s">
        <v>601</v>
      </c>
      <c r="P253" s="82">
        <v>72.954000000000008</v>
      </c>
      <c r="Q253" s="276" t="s">
        <v>601</v>
      </c>
      <c r="R253" s="82">
        <v>737.49</v>
      </c>
      <c r="S253" s="276" t="s">
        <v>601</v>
      </c>
      <c r="T253" s="82" t="s">
        <v>603</v>
      </c>
      <c r="U253" s="276" t="s">
        <v>601</v>
      </c>
      <c r="V253" s="82">
        <v>121.02600000000001</v>
      </c>
      <c r="W253" s="276" t="s">
        <v>601</v>
      </c>
      <c r="X253" s="82">
        <v>378.75599999999997</v>
      </c>
      <c r="Y253" s="276" t="s">
        <v>601</v>
      </c>
      <c r="Z253" s="82">
        <v>91.088999999999999</v>
      </c>
      <c r="AA253" s="276" t="s">
        <v>601</v>
      </c>
      <c r="AB253" s="82">
        <v>71.522999999999996</v>
      </c>
      <c r="AC253" s="276" t="s">
        <v>601</v>
      </c>
      <c r="AD253" s="82">
        <v>104.59099999999999</v>
      </c>
      <c r="AE253" s="276" t="s">
        <v>601</v>
      </c>
      <c r="AF253" s="82">
        <v>5484.2520000000004</v>
      </c>
      <c r="AG253" s="276" t="s">
        <v>601</v>
      </c>
      <c r="AH253" s="82">
        <v>4489.1080000000002</v>
      </c>
      <c r="AI253" s="276" t="s">
        <v>601</v>
      </c>
      <c r="AJ253" s="251"/>
      <c r="AK253" s="124" t="s">
        <v>98</v>
      </c>
      <c r="AL253" s="189">
        <v>-2.0297472158947102E-2</v>
      </c>
      <c r="AM253" s="202" t="s">
        <v>601</v>
      </c>
      <c r="AN253" s="190">
        <v>-4.9183430769285712E-2</v>
      </c>
      <c r="AO253" s="276" t="s">
        <v>601</v>
      </c>
      <c r="AP253" s="190">
        <v>0.22158156810689203</v>
      </c>
      <c r="AQ253" s="276" t="s">
        <v>601</v>
      </c>
      <c r="AR253" s="189">
        <v>7.3630454967502326E-2</v>
      </c>
      <c r="AS253" s="202" t="s">
        <v>601</v>
      </c>
      <c r="AT253" s="190">
        <v>3.2049706308571485E-2</v>
      </c>
      <c r="AU253" s="276" t="s">
        <v>601</v>
      </c>
      <c r="AV253" s="190">
        <v>0.19503954521679867</v>
      </c>
      <c r="AW253" s="276" t="s">
        <v>601</v>
      </c>
      <c r="AX253" s="189">
        <v>0.25382043935052528</v>
      </c>
      <c r="AY253" s="202" t="s">
        <v>601</v>
      </c>
      <c r="AZ253" s="190">
        <v>0.21395766773162939</v>
      </c>
      <c r="BA253" s="276" t="s">
        <v>601</v>
      </c>
      <c r="BB253" s="190">
        <v>4.3771043771043773E-2</v>
      </c>
      <c r="BC253" s="276" t="s">
        <v>601</v>
      </c>
      <c r="BD253" s="189" t="s">
        <v>603</v>
      </c>
      <c r="BE253" s="202" t="s">
        <v>601</v>
      </c>
      <c r="BF253" s="190">
        <v>-6.310672095867717E-2</v>
      </c>
      <c r="BG253" s="276" t="s">
        <v>601</v>
      </c>
      <c r="BH253" s="190">
        <v>8.5907933668203401E-2</v>
      </c>
      <c r="BI253" s="276" t="s">
        <v>601</v>
      </c>
      <c r="BJ253" s="189">
        <v>0.43406593406593408</v>
      </c>
      <c r="BK253" s="202" t="s">
        <v>601</v>
      </c>
      <c r="BL253" s="190">
        <v>6.9470819564274713E-2</v>
      </c>
      <c r="BM253" s="276" t="s">
        <v>601</v>
      </c>
      <c r="BN253" s="190">
        <v>0.45422819165206751</v>
      </c>
      <c r="BO253" s="276" t="s">
        <v>601</v>
      </c>
      <c r="BP253" s="190">
        <v>0.12435804442855344</v>
      </c>
      <c r="BQ253" s="276" t="s">
        <v>601</v>
      </c>
      <c r="BR253" s="190">
        <v>0.11905830854006165</v>
      </c>
      <c r="BS253" s="276" t="s">
        <v>601</v>
      </c>
      <c r="BT253" s="136"/>
      <c r="BU253" s="124" t="s">
        <v>98</v>
      </c>
      <c r="BV253" s="190">
        <v>9.0342858059768216E-2</v>
      </c>
      <c r="BW253" s="276" t="s">
        <v>601</v>
      </c>
      <c r="BX253" s="190">
        <v>4.8546456289754729E-2</v>
      </c>
      <c r="BY253" s="276" t="s">
        <v>601</v>
      </c>
      <c r="BZ253" s="190">
        <v>0.35741647174491609</v>
      </c>
      <c r="CA253" s="276" t="s">
        <v>601</v>
      </c>
      <c r="CB253" s="190">
        <v>1.6867204497532203E-2</v>
      </c>
      <c r="CC253" s="276" t="s">
        <v>601</v>
      </c>
      <c r="CD253" s="190">
        <v>8.0382703055950008E-2</v>
      </c>
      <c r="CE253" s="276" t="s">
        <v>601</v>
      </c>
      <c r="CF253" s="190">
        <v>8.2488368514065352E-2</v>
      </c>
      <c r="CG253" s="276" t="s">
        <v>601</v>
      </c>
      <c r="CH253" s="190">
        <v>2.4894187940306171E-2</v>
      </c>
      <c r="CI253" s="276" t="s">
        <v>601</v>
      </c>
      <c r="CJ253" s="190">
        <v>1.3302452184910541E-2</v>
      </c>
      <c r="CK253" s="276" t="s">
        <v>601</v>
      </c>
      <c r="CL253" s="190">
        <v>0.13447412700948094</v>
      </c>
      <c r="CM253" s="276" t="s">
        <v>601</v>
      </c>
      <c r="CN253" s="190" t="s">
        <v>603</v>
      </c>
      <c r="CO253" s="276" t="s">
        <v>601</v>
      </c>
      <c r="CP253" s="190">
        <v>2.2067913728253188E-2</v>
      </c>
      <c r="CQ253" s="276" t="s">
        <v>601</v>
      </c>
      <c r="CR253" s="190">
        <v>6.9062471965183211E-2</v>
      </c>
      <c r="CS253" s="276" t="s">
        <v>601</v>
      </c>
      <c r="CT253" s="190">
        <v>1.660919301301253E-2</v>
      </c>
      <c r="CU253" s="276" t="s">
        <v>601</v>
      </c>
      <c r="CV253" s="190">
        <v>1.3041523256042938E-2</v>
      </c>
      <c r="CW253" s="276" t="s">
        <v>601</v>
      </c>
      <c r="CX253" s="190">
        <v>1.9071151362118295E-2</v>
      </c>
      <c r="CY253" s="276" t="s">
        <v>601</v>
      </c>
      <c r="CZ253" s="190">
        <v>1</v>
      </c>
      <c r="DA253" s="276" t="s">
        <v>601</v>
      </c>
      <c r="DB253" s="190">
        <v>0.81854517261424165</v>
      </c>
      <c r="DC253" s="276" t="s">
        <v>601</v>
      </c>
      <c r="DD253" s="252"/>
    </row>
    <row r="254" spans="1:108" s="120" customFormat="1" ht="12.75" customHeight="1" x14ac:dyDescent="0.25">
      <c r="A254" s="184" t="s">
        <v>301</v>
      </c>
      <c r="B254" s="185">
        <v>269.74300000000005</v>
      </c>
      <c r="C254" s="273" t="s">
        <v>601</v>
      </c>
      <c r="D254" s="186">
        <v>90.034000000000006</v>
      </c>
      <c r="E254" s="278" t="s">
        <v>601</v>
      </c>
      <c r="F254" s="186">
        <v>765.57499999999993</v>
      </c>
      <c r="G254" s="278" t="s">
        <v>601</v>
      </c>
      <c r="H254" s="185">
        <v>46.784999999999997</v>
      </c>
      <c r="I254" s="273" t="s">
        <v>601</v>
      </c>
      <c r="J254" s="186">
        <v>254.58600000000001</v>
      </c>
      <c r="K254" s="278" t="s">
        <v>601</v>
      </c>
      <c r="L254" s="186">
        <v>158.04</v>
      </c>
      <c r="M254" s="278" t="s">
        <v>601</v>
      </c>
      <c r="N254" s="185">
        <v>86.614000000000004</v>
      </c>
      <c r="O254" s="273" t="s">
        <v>601</v>
      </c>
      <c r="P254" s="186">
        <v>38.192999999999998</v>
      </c>
      <c r="Q254" s="278" t="s">
        <v>601</v>
      </c>
      <c r="R254" s="186">
        <v>447.44600000000003</v>
      </c>
      <c r="S254" s="278" t="s">
        <v>601</v>
      </c>
      <c r="T254" s="185" t="s">
        <v>603</v>
      </c>
      <c r="U254" s="273" t="s">
        <v>601</v>
      </c>
      <c r="V254" s="186">
        <v>89.373000000000005</v>
      </c>
      <c r="W254" s="278" t="s">
        <v>601</v>
      </c>
      <c r="X254" s="186">
        <v>269.05500000000001</v>
      </c>
      <c r="Y254" s="278" t="s">
        <v>601</v>
      </c>
      <c r="Z254" s="185">
        <v>47.965000000000003</v>
      </c>
      <c r="AA254" s="273" t="s">
        <v>601</v>
      </c>
      <c r="AB254" s="186">
        <v>41.673000000000002</v>
      </c>
      <c r="AC254" s="278" t="s">
        <v>601</v>
      </c>
      <c r="AD254" s="186">
        <v>54.838999999999999</v>
      </c>
      <c r="AE254" s="278" t="s">
        <v>601</v>
      </c>
      <c r="AF254" s="186">
        <v>2671.4520000000002</v>
      </c>
      <c r="AG254" s="278" t="s">
        <v>601</v>
      </c>
      <c r="AH254" s="186">
        <v>2072.038</v>
      </c>
      <c r="AI254" s="278" t="s">
        <v>601</v>
      </c>
      <c r="AJ254" s="251"/>
      <c r="AK254" s="184" t="s">
        <v>301</v>
      </c>
      <c r="AL254" s="191">
        <v>0.14143594040259141</v>
      </c>
      <c r="AM254" s="273" t="s">
        <v>601</v>
      </c>
      <c r="AN254" s="192">
        <v>1.8829919655991852E-2</v>
      </c>
      <c r="AO254" s="278" t="s">
        <v>601</v>
      </c>
      <c r="AP254" s="192">
        <v>5.1664828527913454E-3</v>
      </c>
      <c r="AQ254" s="278" t="s">
        <v>601</v>
      </c>
      <c r="AR254" s="191">
        <v>0.43104028385281251</v>
      </c>
      <c r="AS254" s="273" t="s">
        <v>601</v>
      </c>
      <c r="AT254" s="192">
        <v>1.3225186358516773E-2</v>
      </c>
      <c r="AU254" s="278" t="s">
        <v>601</v>
      </c>
      <c r="AV254" s="192">
        <v>0.37188690874052727</v>
      </c>
      <c r="AW254" s="278" t="s">
        <v>601</v>
      </c>
      <c r="AX254" s="191">
        <v>0.35351293911738968</v>
      </c>
      <c r="AY254" s="273" t="s">
        <v>601</v>
      </c>
      <c r="AZ254" s="192">
        <v>0.26622020356065379</v>
      </c>
      <c r="BA254" s="278" t="s">
        <v>601</v>
      </c>
      <c r="BB254" s="192">
        <v>0.13037656819203816</v>
      </c>
      <c r="BC254" s="278" t="s">
        <v>601</v>
      </c>
      <c r="BD254" s="191" t="s">
        <v>603</v>
      </c>
      <c r="BE254" s="273" t="s">
        <v>601</v>
      </c>
      <c r="BF254" s="192">
        <v>0.29704665844278355</v>
      </c>
      <c r="BG254" s="278" t="s">
        <v>601</v>
      </c>
      <c r="BH254" s="192">
        <v>0.43427154965616505</v>
      </c>
      <c r="BI254" s="278" t="s">
        <v>601</v>
      </c>
      <c r="BJ254" s="191">
        <v>-0.16521633192940932</v>
      </c>
      <c r="BK254" s="273" t="s">
        <v>601</v>
      </c>
      <c r="BL254" s="192">
        <v>-0.19089408795262597</v>
      </c>
      <c r="BM254" s="278" t="s">
        <v>601</v>
      </c>
      <c r="BN254" s="192">
        <v>-0.18348173074059737</v>
      </c>
      <c r="BO254" s="278" t="s">
        <v>601</v>
      </c>
      <c r="BP254" s="192">
        <v>0.1065147823753031</v>
      </c>
      <c r="BQ254" s="278" t="s">
        <v>601</v>
      </c>
      <c r="BR254" s="192">
        <v>8.3350020730714555E-2</v>
      </c>
      <c r="BS254" s="278" t="s">
        <v>601</v>
      </c>
      <c r="BT254" s="136"/>
      <c r="BU254" s="184" t="s">
        <v>301</v>
      </c>
      <c r="BV254" s="192">
        <v>0.10097242997441093</v>
      </c>
      <c r="BW254" s="278" t="s">
        <v>601</v>
      </c>
      <c r="BX254" s="192">
        <v>3.3702271274198448E-2</v>
      </c>
      <c r="BY254" s="278" t="s">
        <v>601</v>
      </c>
      <c r="BZ254" s="192">
        <v>0.28657636371531281</v>
      </c>
      <c r="CA254" s="278" t="s">
        <v>601</v>
      </c>
      <c r="CB254" s="192">
        <v>1.751294801478746E-2</v>
      </c>
      <c r="CC254" s="278" t="s">
        <v>601</v>
      </c>
      <c r="CD254" s="192">
        <v>9.5298736417498794E-2</v>
      </c>
      <c r="CE254" s="278" t="s">
        <v>601</v>
      </c>
      <c r="CF254" s="192">
        <v>5.9158839462584385E-2</v>
      </c>
      <c r="CG254" s="278" t="s">
        <v>601</v>
      </c>
      <c r="CH254" s="192">
        <v>3.2422068597901067E-2</v>
      </c>
      <c r="CI254" s="278" t="s">
        <v>601</v>
      </c>
      <c r="CJ254" s="192">
        <v>1.4296719536791225E-2</v>
      </c>
      <c r="CK254" s="278" t="s">
        <v>601</v>
      </c>
      <c r="CL254" s="192">
        <v>0.16749168616916943</v>
      </c>
      <c r="CM254" s="278" t="s">
        <v>601</v>
      </c>
      <c r="CN254" s="192" t="s">
        <v>603</v>
      </c>
      <c r="CO254" s="278" t="s">
        <v>601</v>
      </c>
      <c r="CP254" s="192">
        <v>3.3454840289101208E-2</v>
      </c>
      <c r="CQ254" s="278" t="s">
        <v>601</v>
      </c>
      <c r="CR254" s="192">
        <v>0.10071489212607974</v>
      </c>
      <c r="CS254" s="278" t="s">
        <v>601</v>
      </c>
      <c r="CT254" s="192">
        <v>1.7954655370936854E-2</v>
      </c>
      <c r="CU254" s="278" t="s">
        <v>601</v>
      </c>
      <c r="CV254" s="192">
        <v>1.5599381909164005E-2</v>
      </c>
      <c r="CW254" s="278" t="s">
        <v>601</v>
      </c>
      <c r="CX254" s="192">
        <v>2.0527787884641008E-2</v>
      </c>
      <c r="CY254" s="278" t="s">
        <v>601</v>
      </c>
      <c r="CZ254" s="192">
        <v>1</v>
      </c>
      <c r="DA254" s="278" t="s">
        <v>601</v>
      </c>
      <c r="DB254" s="192">
        <v>0.77562239561107582</v>
      </c>
      <c r="DC254" s="278" t="s">
        <v>601</v>
      </c>
      <c r="DD254" s="252"/>
    </row>
    <row r="255" spans="1:108" s="120" customFormat="1" ht="12.75" customHeight="1" x14ac:dyDescent="0.25">
      <c r="A255" s="124" t="s">
        <v>112</v>
      </c>
      <c r="B255" s="84">
        <v>209.29000000000002</v>
      </c>
      <c r="C255" s="202" t="s">
        <v>601</v>
      </c>
      <c r="D255" s="82">
        <v>71.804000000000002</v>
      </c>
      <c r="E255" s="276" t="s">
        <v>601</v>
      </c>
      <c r="F255" s="82">
        <v>669.86</v>
      </c>
      <c r="G255" s="276" t="s">
        <v>601</v>
      </c>
      <c r="H255" s="84">
        <v>51.216000000000001</v>
      </c>
      <c r="I255" s="202" t="s">
        <v>601</v>
      </c>
      <c r="J255" s="82">
        <v>263.35899999999998</v>
      </c>
      <c r="K255" s="276" t="s">
        <v>601</v>
      </c>
      <c r="L255" s="82">
        <v>99.27</v>
      </c>
      <c r="M255" s="276" t="s">
        <v>601</v>
      </c>
      <c r="N255" s="84">
        <v>67.509999999999991</v>
      </c>
      <c r="O255" s="202" t="s">
        <v>601</v>
      </c>
      <c r="P255" s="82">
        <v>51.704000000000001</v>
      </c>
      <c r="Q255" s="276" t="s">
        <v>601</v>
      </c>
      <c r="R255" s="82">
        <v>372.07799999999997</v>
      </c>
      <c r="S255" s="276" t="s">
        <v>601</v>
      </c>
      <c r="T255" s="84" t="s">
        <v>603</v>
      </c>
      <c r="U255" s="202" t="s">
        <v>601</v>
      </c>
      <c r="V255" s="82">
        <v>62.179999999999993</v>
      </c>
      <c r="W255" s="276" t="s">
        <v>601</v>
      </c>
      <c r="X255" s="82">
        <v>247.94</v>
      </c>
      <c r="Y255" s="276" t="s">
        <v>601</v>
      </c>
      <c r="Z255" s="84">
        <v>37.480000000000004</v>
      </c>
      <c r="AA255" s="202" t="s">
        <v>601</v>
      </c>
      <c r="AB255" s="82">
        <v>46.004999999999995</v>
      </c>
      <c r="AC255" s="276" t="s">
        <v>601</v>
      </c>
      <c r="AD255" s="82">
        <v>68.550000000000011</v>
      </c>
      <c r="AE255" s="276" t="s">
        <v>601</v>
      </c>
      <c r="AF255" s="82">
        <v>2335.5729999999999</v>
      </c>
      <c r="AG255" s="276" t="s">
        <v>601</v>
      </c>
      <c r="AH255" s="82">
        <v>1753.171</v>
      </c>
      <c r="AI255" s="276" t="s">
        <v>601</v>
      </c>
      <c r="AJ255" s="251"/>
      <c r="AK255" s="124" t="s">
        <v>112</v>
      </c>
      <c r="AL255" s="189">
        <v>4.669073886994015E-2</v>
      </c>
      <c r="AM255" s="202" t="s">
        <v>601</v>
      </c>
      <c r="AN255" s="190">
        <v>-4.2549503300220046E-2</v>
      </c>
      <c r="AO255" s="276" t="s">
        <v>601</v>
      </c>
      <c r="AP255" s="190">
        <v>0.15452893992092412</v>
      </c>
      <c r="AQ255" s="276" t="s">
        <v>601</v>
      </c>
      <c r="AR255" s="189">
        <v>0.54852754429461226</v>
      </c>
      <c r="AS255" s="202" t="s">
        <v>601</v>
      </c>
      <c r="AT255" s="190">
        <v>0.19507103929282893</v>
      </c>
      <c r="AU255" s="276" t="s">
        <v>601</v>
      </c>
      <c r="AV255" s="190">
        <v>7.9174231141356952E-2</v>
      </c>
      <c r="AW255" s="276" t="s">
        <v>601</v>
      </c>
      <c r="AX255" s="189">
        <v>0.28796550671550647</v>
      </c>
      <c r="AY255" s="202" t="s">
        <v>601</v>
      </c>
      <c r="AZ255" s="190">
        <v>0.42443109813212843</v>
      </c>
      <c r="BA255" s="276" t="s">
        <v>601</v>
      </c>
      <c r="BB255" s="190">
        <v>1.6340441111149212E-3</v>
      </c>
      <c r="BC255" s="276" t="s">
        <v>601</v>
      </c>
      <c r="BD255" s="189" t="s">
        <v>603</v>
      </c>
      <c r="BE255" s="202" t="s">
        <v>601</v>
      </c>
      <c r="BF255" s="190">
        <v>-5.6132158449410082E-3</v>
      </c>
      <c r="BG255" s="276" t="s">
        <v>601</v>
      </c>
      <c r="BH255" s="190">
        <v>0.1660247275873907</v>
      </c>
      <c r="BI255" s="276" t="s">
        <v>601</v>
      </c>
      <c r="BJ255" s="189">
        <v>-0.3192880494006537</v>
      </c>
      <c r="BK255" s="202" t="s">
        <v>601</v>
      </c>
      <c r="BL255" s="190">
        <v>8.8152095256889655E-3</v>
      </c>
      <c r="BM255" s="276" t="s">
        <v>601</v>
      </c>
      <c r="BN255" s="190">
        <v>-7.0533680442564056E-2</v>
      </c>
      <c r="BO255" s="276" t="s">
        <v>601</v>
      </c>
      <c r="BP255" s="190">
        <v>9.8059192261780795E-2</v>
      </c>
      <c r="BQ255" s="276" t="s">
        <v>601</v>
      </c>
      <c r="BR255" s="190">
        <v>0.10165603030295414</v>
      </c>
      <c r="BS255" s="276" t="s">
        <v>601</v>
      </c>
      <c r="BT255" s="136"/>
      <c r="BU255" s="124" t="s">
        <v>112</v>
      </c>
      <c r="BV255" s="190">
        <v>8.9609701773397804E-2</v>
      </c>
      <c r="BW255" s="276" t="s">
        <v>601</v>
      </c>
      <c r="BX255" s="190">
        <v>3.0743633361063862E-2</v>
      </c>
      <c r="BY255" s="276" t="s">
        <v>601</v>
      </c>
      <c r="BZ255" s="190">
        <v>0.28680756285502534</v>
      </c>
      <c r="CA255" s="276" t="s">
        <v>601</v>
      </c>
      <c r="CB255" s="190">
        <v>2.192866589911769E-2</v>
      </c>
      <c r="CC255" s="276" t="s">
        <v>601</v>
      </c>
      <c r="CD255" s="190">
        <v>0.11275990945262683</v>
      </c>
      <c r="CE255" s="276" t="s">
        <v>601</v>
      </c>
      <c r="CF255" s="190">
        <v>4.2503488437312817E-2</v>
      </c>
      <c r="CG255" s="276" t="s">
        <v>601</v>
      </c>
      <c r="CH255" s="190">
        <v>2.8905112364289189E-2</v>
      </c>
      <c r="CI255" s="276" t="s">
        <v>601</v>
      </c>
      <c r="CJ255" s="190">
        <v>2.2137608201499164E-2</v>
      </c>
      <c r="CK255" s="276" t="s">
        <v>601</v>
      </c>
      <c r="CL255" s="190">
        <v>0.15930908603584645</v>
      </c>
      <c r="CM255" s="276" t="s">
        <v>601</v>
      </c>
      <c r="CN255" s="190" t="s">
        <v>603</v>
      </c>
      <c r="CO255" s="276" t="s">
        <v>601</v>
      </c>
      <c r="CP255" s="190">
        <v>2.6623017135409596E-2</v>
      </c>
      <c r="CQ255" s="276" t="s">
        <v>601</v>
      </c>
      <c r="CR255" s="190">
        <v>0.1061581033861926</v>
      </c>
      <c r="CS255" s="276" t="s">
        <v>601</v>
      </c>
      <c r="CT255" s="190">
        <v>1.6047453879626115E-2</v>
      </c>
      <c r="CU255" s="276" t="s">
        <v>601</v>
      </c>
      <c r="CV255" s="190">
        <v>1.9697521764466364E-2</v>
      </c>
      <c r="CW255" s="276" t="s">
        <v>601</v>
      </c>
      <c r="CX255" s="190">
        <v>2.9350399238216925E-2</v>
      </c>
      <c r="CY255" s="276" t="s">
        <v>601</v>
      </c>
      <c r="CZ255" s="190">
        <v>1</v>
      </c>
      <c r="DA255" s="276" t="s">
        <v>601</v>
      </c>
      <c r="DB255" s="190">
        <v>0.75063849427956231</v>
      </c>
      <c r="DC255" s="276" t="s">
        <v>601</v>
      </c>
      <c r="DD255" s="252"/>
    </row>
    <row r="256" spans="1:108" s="120" customFormat="1" ht="12.75" customHeight="1" x14ac:dyDescent="0.25">
      <c r="A256" s="124" t="s">
        <v>304</v>
      </c>
      <c r="B256" s="82">
        <v>390.62500000000006</v>
      </c>
      <c r="C256" s="276" t="s">
        <v>601</v>
      </c>
      <c r="D256" s="82">
        <v>147.471</v>
      </c>
      <c r="E256" s="276" t="s">
        <v>601</v>
      </c>
      <c r="F256" s="82">
        <v>1440.7729999999999</v>
      </c>
      <c r="G256" s="276" t="s">
        <v>601</v>
      </c>
      <c r="H256" s="82">
        <v>106.22300000000001</v>
      </c>
      <c r="I256" s="276" t="s">
        <v>601</v>
      </c>
      <c r="J256" s="82">
        <v>379.13800000000003</v>
      </c>
      <c r="K256" s="276" t="s">
        <v>601</v>
      </c>
      <c r="L256" s="82">
        <v>212.74299999999999</v>
      </c>
      <c r="M256" s="276" t="s">
        <v>601</v>
      </c>
      <c r="N256" s="82">
        <v>135.51</v>
      </c>
      <c r="O256" s="276" t="s">
        <v>601</v>
      </c>
      <c r="P256" s="82">
        <v>51.094999999999999</v>
      </c>
      <c r="Q256" s="276" t="s">
        <v>601</v>
      </c>
      <c r="R256" s="82">
        <v>633.41699999999992</v>
      </c>
      <c r="S256" s="276" t="s">
        <v>601</v>
      </c>
      <c r="T256" s="82" t="s">
        <v>603</v>
      </c>
      <c r="U256" s="276" t="s">
        <v>601</v>
      </c>
      <c r="V256" s="82">
        <v>108.544</v>
      </c>
      <c r="W256" s="276" t="s">
        <v>601</v>
      </c>
      <c r="X256" s="82">
        <v>322.267</v>
      </c>
      <c r="Y256" s="276" t="s">
        <v>601</v>
      </c>
      <c r="Z256" s="82">
        <v>98.000999999999991</v>
      </c>
      <c r="AA256" s="276" t="s">
        <v>601</v>
      </c>
      <c r="AB256" s="82">
        <v>68.284999999999997</v>
      </c>
      <c r="AC256" s="276" t="s">
        <v>601</v>
      </c>
      <c r="AD256" s="82">
        <v>92.955999999999989</v>
      </c>
      <c r="AE256" s="276" t="s">
        <v>601</v>
      </c>
      <c r="AF256" s="82">
        <v>4227.5969999999998</v>
      </c>
      <c r="AG256" s="276" t="s">
        <v>601</v>
      </c>
      <c r="AH256" s="82">
        <v>3339.6770000000001</v>
      </c>
      <c r="AI256" s="276" t="s">
        <v>601</v>
      </c>
      <c r="AJ256" s="251"/>
      <c r="AK256" s="124" t="s">
        <v>304</v>
      </c>
      <c r="AL256" s="189">
        <v>0.13626116626573329</v>
      </c>
      <c r="AM256" s="202" t="s">
        <v>601</v>
      </c>
      <c r="AN256" s="190">
        <v>2.2018797529002447E-3</v>
      </c>
      <c r="AO256" s="276" t="s">
        <v>601</v>
      </c>
      <c r="AP256" s="190">
        <v>0.13662472615335094</v>
      </c>
      <c r="AQ256" s="276" t="s">
        <v>601</v>
      </c>
      <c r="AR256" s="189">
        <v>0.28694314202982846</v>
      </c>
      <c r="AS256" s="202" t="s">
        <v>601</v>
      </c>
      <c r="AT256" s="190">
        <v>0.25197882647417208</v>
      </c>
      <c r="AU256" s="276" t="s">
        <v>601</v>
      </c>
      <c r="AV256" s="190">
        <v>4.3681532974553426E-2</v>
      </c>
      <c r="AW256" s="276" t="s">
        <v>601</v>
      </c>
      <c r="AX256" s="189">
        <v>0.24951590594744127</v>
      </c>
      <c r="AY256" s="202" t="s">
        <v>601</v>
      </c>
      <c r="AZ256" s="190">
        <v>0.21744621029807709</v>
      </c>
      <c r="BA256" s="276" t="s">
        <v>601</v>
      </c>
      <c r="BB256" s="190">
        <v>8.7842560740825817E-2</v>
      </c>
      <c r="BC256" s="276" t="s">
        <v>601</v>
      </c>
      <c r="BD256" s="189" t="s">
        <v>603</v>
      </c>
      <c r="BE256" s="202" t="s">
        <v>601</v>
      </c>
      <c r="BF256" s="190">
        <v>0.11888342559091239</v>
      </c>
      <c r="BG256" s="276" t="s">
        <v>601</v>
      </c>
      <c r="BH256" s="190">
        <v>1.5977351757098805E-2</v>
      </c>
      <c r="BI256" s="276" t="s">
        <v>601</v>
      </c>
      <c r="BJ256" s="189">
        <v>-3.4573575619529758E-3</v>
      </c>
      <c r="BK256" s="202" t="s">
        <v>601</v>
      </c>
      <c r="BL256" s="190">
        <v>0.37865939834443763</v>
      </c>
      <c r="BM256" s="276" t="s">
        <v>601</v>
      </c>
      <c r="BN256" s="190">
        <v>0.29130664295835301</v>
      </c>
      <c r="BO256" s="276" t="s">
        <v>601</v>
      </c>
      <c r="BP256" s="190">
        <v>0.12858439121510312</v>
      </c>
      <c r="BQ256" s="276" t="s">
        <v>601</v>
      </c>
      <c r="BR256" s="190">
        <v>0.12983193646888636</v>
      </c>
      <c r="BS256" s="276" t="s">
        <v>601</v>
      </c>
      <c r="BT256" s="136"/>
      <c r="BU256" s="124" t="s">
        <v>304</v>
      </c>
      <c r="BV256" s="190">
        <v>9.2398826094351016E-2</v>
      </c>
      <c r="BW256" s="276" t="s">
        <v>601</v>
      </c>
      <c r="BX256" s="190">
        <v>3.4882937044377699E-2</v>
      </c>
      <c r="BY256" s="276" t="s">
        <v>601</v>
      </c>
      <c r="BZ256" s="190">
        <v>0.34080187870319711</v>
      </c>
      <c r="CA256" s="276" t="s">
        <v>601</v>
      </c>
      <c r="CB256" s="190">
        <v>2.5126094090803835E-2</v>
      </c>
      <c r="CC256" s="276" t="s">
        <v>601</v>
      </c>
      <c r="CD256" s="190">
        <v>8.9681679687065738E-2</v>
      </c>
      <c r="CE256" s="276" t="s">
        <v>601</v>
      </c>
      <c r="CF256" s="190">
        <v>5.0322440857063722E-2</v>
      </c>
      <c r="CG256" s="276" t="s">
        <v>601</v>
      </c>
      <c r="CH256" s="190">
        <v>3.2053670205556488E-2</v>
      </c>
      <c r="CI256" s="276" t="s">
        <v>601</v>
      </c>
      <c r="CJ256" s="190">
        <v>1.2086062129384612E-2</v>
      </c>
      <c r="CK256" s="276" t="s">
        <v>601</v>
      </c>
      <c r="CL256" s="190">
        <v>0.14982908730420613</v>
      </c>
      <c r="CM256" s="276" t="s">
        <v>601</v>
      </c>
      <c r="CN256" s="190" t="s">
        <v>603</v>
      </c>
      <c r="CO256" s="276" t="s">
        <v>601</v>
      </c>
      <c r="CP256" s="190">
        <v>2.5675105739738201E-2</v>
      </c>
      <c r="CQ256" s="276" t="s">
        <v>601</v>
      </c>
      <c r="CR256" s="190">
        <v>7.6229356771707432E-2</v>
      </c>
      <c r="CS256" s="276" t="s">
        <v>601</v>
      </c>
      <c r="CT256" s="190">
        <v>2.318125403154558E-2</v>
      </c>
      <c r="CU256" s="276" t="s">
        <v>601</v>
      </c>
      <c r="CV256" s="190">
        <v>1.6152201830023062E-2</v>
      </c>
      <c r="CW256" s="276" t="s">
        <v>601</v>
      </c>
      <c r="CX256" s="190">
        <v>2.1987904712771816E-2</v>
      </c>
      <c r="CY256" s="276" t="s">
        <v>601</v>
      </c>
      <c r="CZ256" s="190">
        <v>1</v>
      </c>
      <c r="DA256" s="276" t="s">
        <v>601</v>
      </c>
      <c r="DB256" s="190">
        <v>0.78997051989581801</v>
      </c>
      <c r="DC256" s="276" t="s">
        <v>601</v>
      </c>
      <c r="DD256" s="252"/>
    </row>
    <row r="257" spans="1:108" s="120" customFormat="1" ht="12.75" customHeight="1" x14ac:dyDescent="0.25">
      <c r="A257" s="124" t="s">
        <v>114</v>
      </c>
      <c r="B257" s="82">
        <v>487.39499999999998</v>
      </c>
      <c r="C257" s="276" t="s">
        <v>601</v>
      </c>
      <c r="D257" s="82">
        <v>290.416</v>
      </c>
      <c r="E257" s="276" t="s">
        <v>601</v>
      </c>
      <c r="F257" s="82">
        <v>2047.779</v>
      </c>
      <c r="G257" s="276" t="s">
        <v>601</v>
      </c>
      <c r="H257" s="82">
        <v>100.85299999999999</v>
      </c>
      <c r="I257" s="276" t="s">
        <v>601</v>
      </c>
      <c r="J257" s="82">
        <v>502.22799999999995</v>
      </c>
      <c r="K257" s="276" t="s">
        <v>601</v>
      </c>
      <c r="L257" s="82">
        <v>415.75900000000001</v>
      </c>
      <c r="M257" s="276" t="s">
        <v>601</v>
      </c>
      <c r="N257" s="82">
        <v>167.685</v>
      </c>
      <c r="O257" s="276" t="s">
        <v>601</v>
      </c>
      <c r="P257" s="82">
        <v>66.200999999999993</v>
      </c>
      <c r="Q257" s="276" t="s">
        <v>601</v>
      </c>
      <c r="R257" s="82">
        <v>730.01099999999997</v>
      </c>
      <c r="S257" s="276" t="s">
        <v>601</v>
      </c>
      <c r="T257" s="82" t="s">
        <v>603</v>
      </c>
      <c r="U257" s="276" t="s">
        <v>601</v>
      </c>
      <c r="V257" s="82">
        <v>137.52600000000001</v>
      </c>
      <c r="W257" s="276" t="s">
        <v>601</v>
      </c>
      <c r="X257" s="82">
        <v>392.79200000000003</v>
      </c>
      <c r="Y257" s="276" t="s">
        <v>601</v>
      </c>
      <c r="Z257" s="82">
        <v>110.38399999999999</v>
      </c>
      <c r="AA257" s="276" t="s">
        <v>601</v>
      </c>
      <c r="AB257" s="82">
        <v>89.77300000000001</v>
      </c>
      <c r="AC257" s="276" t="s">
        <v>601</v>
      </c>
      <c r="AD257" s="82">
        <v>111.134</v>
      </c>
      <c r="AE257" s="276" t="s">
        <v>601</v>
      </c>
      <c r="AF257" s="82">
        <v>5738.4610000000002</v>
      </c>
      <c r="AG257" s="276" t="s">
        <v>601</v>
      </c>
      <c r="AH257" s="82">
        <v>4641.2730000000001</v>
      </c>
      <c r="AI257" s="276" t="s">
        <v>601</v>
      </c>
      <c r="AJ257" s="251"/>
      <c r="AK257" s="124" t="s">
        <v>114</v>
      </c>
      <c r="AL257" s="189">
        <v>-1.6283758827601739E-2</v>
      </c>
      <c r="AM257" s="202" t="s">
        <v>601</v>
      </c>
      <c r="AN257" s="190">
        <v>9.080119140177513E-2</v>
      </c>
      <c r="AO257" s="276" t="s">
        <v>601</v>
      </c>
      <c r="AP257" s="190">
        <v>4.4698856523083398E-2</v>
      </c>
      <c r="AQ257" s="276" t="s">
        <v>601</v>
      </c>
      <c r="AR257" s="189">
        <v>9.0255556516475016E-2</v>
      </c>
      <c r="AS257" s="202" t="s">
        <v>601</v>
      </c>
      <c r="AT257" s="190">
        <v>0.13925492073069751</v>
      </c>
      <c r="AU257" s="276" t="s">
        <v>601</v>
      </c>
      <c r="AV257" s="190">
        <v>-8.0966075506148469E-2</v>
      </c>
      <c r="AW257" s="276" t="s">
        <v>601</v>
      </c>
      <c r="AX257" s="189">
        <v>0.22822759034909093</v>
      </c>
      <c r="AY257" s="202" t="s">
        <v>601</v>
      </c>
      <c r="AZ257" s="190">
        <v>-9.2565178057406217E-2</v>
      </c>
      <c r="BA257" s="276" t="s">
        <v>601</v>
      </c>
      <c r="BB257" s="190">
        <v>-1.0141154456331668E-2</v>
      </c>
      <c r="BC257" s="276" t="s">
        <v>601</v>
      </c>
      <c r="BD257" s="189" t="s">
        <v>603</v>
      </c>
      <c r="BE257" s="202" t="s">
        <v>601</v>
      </c>
      <c r="BF257" s="190">
        <v>0.1363343413811908</v>
      </c>
      <c r="BG257" s="276" t="s">
        <v>601</v>
      </c>
      <c r="BH257" s="190">
        <v>3.7058158814645997E-2</v>
      </c>
      <c r="BI257" s="276" t="s">
        <v>601</v>
      </c>
      <c r="BJ257" s="189">
        <v>0.2118257967482351</v>
      </c>
      <c r="BK257" s="202" t="s">
        <v>601</v>
      </c>
      <c r="BL257" s="190">
        <v>0.25516267494372463</v>
      </c>
      <c r="BM257" s="276" t="s">
        <v>601</v>
      </c>
      <c r="BN257" s="190">
        <v>6.2557963878345238E-2</v>
      </c>
      <c r="BO257" s="276" t="s">
        <v>601</v>
      </c>
      <c r="BP257" s="190">
        <v>4.6352538140114641E-2</v>
      </c>
      <c r="BQ257" s="276" t="s">
        <v>601</v>
      </c>
      <c r="BR257" s="190">
        <v>3.3896489012962043E-2</v>
      </c>
      <c r="BS257" s="276" t="s">
        <v>601</v>
      </c>
      <c r="BT257" s="136"/>
      <c r="BU257" s="124" t="s">
        <v>114</v>
      </c>
      <c r="BV257" s="190">
        <v>8.4934793492540933E-2</v>
      </c>
      <c r="BW257" s="276" t="s">
        <v>601</v>
      </c>
      <c r="BX257" s="190">
        <v>5.0608691075882541E-2</v>
      </c>
      <c r="BY257" s="276" t="s">
        <v>601</v>
      </c>
      <c r="BZ257" s="190">
        <v>0.356851601849346</v>
      </c>
      <c r="CA257" s="276" t="s">
        <v>601</v>
      </c>
      <c r="CB257" s="190">
        <v>1.7574921220166868E-2</v>
      </c>
      <c r="CC257" s="276" t="s">
        <v>601</v>
      </c>
      <c r="CD257" s="190">
        <v>8.7519632877177331E-2</v>
      </c>
      <c r="CE257" s="276" t="s">
        <v>601</v>
      </c>
      <c r="CF257" s="190">
        <v>7.2451307066476539E-2</v>
      </c>
      <c r="CG257" s="276" t="s">
        <v>601</v>
      </c>
      <c r="CH257" s="190">
        <v>2.9221249390733856E-2</v>
      </c>
      <c r="CI257" s="276" t="s">
        <v>601</v>
      </c>
      <c r="CJ257" s="190">
        <v>1.1536368374726253E-2</v>
      </c>
      <c r="CK257" s="276" t="s">
        <v>601</v>
      </c>
      <c r="CL257" s="190">
        <v>0.12721372507367393</v>
      </c>
      <c r="CM257" s="276" t="s">
        <v>601</v>
      </c>
      <c r="CN257" s="190" t="s">
        <v>603</v>
      </c>
      <c r="CO257" s="276" t="s">
        <v>601</v>
      </c>
      <c r="CP257" s="190">
        <v>2.3965659085249513E-2</v>
      </c>
      <c r="CQ257" s="276" t="s">
        <v>601</v>
      </c>
      <c r="CR257" s="190">
        <v>6.8449014465725225E-2</v>
      </c>
      <c r="CS257" s="276" t="s">
        <v>601</v>
      </c>
      <c r="CT257" s="190">
        <v>1.9235819499339626E-2</v>
      </c>
      <c r="CU257" s="276" t="s">
        <v>601</v>
      </c>
      <c r="CV257" s="190">
        <v>1.5644089939793965E-2</v>
      </c>
      <c r="CW257" s="276" t="s">
        <v>601</v>
      </c>
      <c r="CX257" s="190">
        <v>1.9366516562541767E-2</v>
      </c>
      <c r="CY257" s="276" t="s">
        <v>601</v>
      </c>
      <c r="CZ257" s="190">
        <v>1</v>
      </c>
      <c r="DA257" s="276" t="s">
        <v>601</v>
      </c>
      <c r="DB257" s="190">
        <v>0.80880100082583117</v>
      </c>
      <c r="DC257" s="276" t="s">
        <v>601</v>
      </c>
      <c r="DD257" s="252"/>
    </row>
    <row r="258" spans="1:108" s="116" customFormat="1" ht="12.75" customHeight="1" x14ac:dyDescent="0.25">
      <c r="A258" s="184" t="s">
        <v>305</v>
      </c>
      <c r="B258" s="185">
        <v>270.495</v>
      </c>
      <c r="C258" s="273" t="s">
        <v>601</v>
      </c>
      <c r="D258" s="186">
        <v>100.488</v>
      </c>
      <c r="E258" s="278" t="s">
        <v>601</v>
      </c>
      <c r="F258" s="186">
        <v>772.78300000000002</v>
      </c>
      <c r="G258" s="278" t="s">
        <v>601</v>
      </c>
      <c r="H258" s="185">
        <v>52.274000000000001</v>
      </c>
      <c r="I258" s="273" t="s">
        <v>601</v>
      </c>
      <c r="J258" s="186">
        <v>298.05200000000002</v>
      </c>
      <c r="K258" s="278" t="s">
        <v>601</v>
      </c>
      <c r="L258" s="186">
        <v>153.345</v>
      </c>
      <c r="M258" s="278" t="s">
        <v>601</v>
      </c>
      <c r="N258" s="185">
        <v>117.056</v>
      </c>
      <c r="O258" s="273" t="s">
        <v>601</v>
      </c>
      <c r="P258" s="186">
        <v>60.477000000000004</v>
      </c>
      <c r="Q258" s="278" t="s">
        <v>601</v>
      </c>
      <c r="R258" s="186">
        <v>405.95600000000002</v>
      </c>
      <c r="S258" s="278" t="s">
        <v>601</v>
      </c>
      <c r="T258" s="185" t="s">
        <v>603</v>
      </c>
      <c r="U258" s="273" t="s">
        <v>601</v>
      </c>
      <c r="V258" s="186">
        <v>104.807</v>
      </c>
      <c r="W258" s="278" t="s">
        <v>601</v>
      </c>
      <c r="X258" s="186">
        <v>267.55</v>
      </c>
      <c r="Y258" s="278" t="s">
        <v>601</v>
      </c>
      <c r="Z258" s="185">
        <v>65.326999999999998</v>
      </c>
      <c r="AA258" s="273" t="s">
        <v>601</v>
      </c>
      <c r="AB258" s="186">
        <v>46.582999999999998</v>
      </c>
      <c r="AC258" s="278" t="s">
        <v>601</v>
      </c>
      <c r="AD258" s="186">
        <v>84.707999999999998</v>
      </c>
      <c r="AE258" s="278" t="s">
        <v>601</v>
      </c>
      <c r="AF258" s="186">
        <v>2815.4549999999999</v>
      </c>
      <c r="AG258" s="278" t="s">
        <v>601</v>
      </c>
      <c r="AH258" s="186">
        <v>2118.1750000000002</v>
      </c>
      <c r="AI258" s="278" t="s">
        <v>601</v>
      </c>
      <c r="AJ258" s="83"/>
      <c r="AK258" s="184" t="s">
        <v>305</v>
      </c>
      <c r="AL258" s="191">
        <v>2.7878387947044133E-3</v>
      </c>
      <c r="AM258" s="273" t="s">
        <v>601</v>
      </c>
      <c r="AN258" s="192">
        <v>0.116111691138903</v>
      </c>
      <c r="AO258" s="278" t="s">
        <v>601</v>
      </c>
      <c r="AP258" s="192">
        <v>9.4151454788885276E-3</v>
      </c>
      <c r="AQ258" s="278" t="s">
        <v>601</v>
      </c>
      <c r="AR258" s="191">
        <v>0.1173239286095972</v>
      </c>
      <c r="AS258" s="273" t="s">
        <v>601</v>
      </c>
      <c r="AT258" s="192">
        <v>0.17073209053129396</v>
      </c>
      <c r="AU258" s="278" t="s">
        <v>601</v>
      </c>
      <c r="AV258" s="192">
        <v>-2.9707668944570952E-2</v>
      </c>
      <c r="AW258" s="278" t="s">
        <v>601</v>
      </c>
      <c r="AX258" s="191">
        <v>0.35146743020758758</v>
      </c>
      <c r="AY258" s="273" t="s">
        <v>601</v>
      </c>
      <c r="AZ258" s="192">
        <v>0.58345770167308164</v>
      </c>
      <c r="BA258" s="278" t="s">
        <v>601</v>
      </c>
      <c r="BB258" s="192">
        <v>-9.2726273114521099E-2</v>
      </c>
      <c r="BC258" s="278" t="s">
        <v>601</v>
      </c>
      <c r="BD258" s="191" t="s">
        <v>603</v>
      </c>
      <c r="BE258" s="273" t="s">
        <v>601</v>
      </c>
      <c r="BF258" s="192">
        <v>0.17269197632394567</v>
      </c>
      <c r="BG258" s="278" t="s">
        <v>601</v>
      </c>
      <c r="BH258" s="192">
        <v>-5.5936518555685473E-3</v>
      </c>
      <c r="BI258" s="278" t="s">
        <v>601</v>
      </c>
      <c r="BJ258" s="191">
        <v>0.36197227144793065</v>
      </c>
      <c r="BK258" s="273" t="s">
        <v>601</v>
      </c>
      <c r="BL258" s="192">
        <v>0.1178220910421615</v>
      </c>
      <c r="BM258" s="278" t="s">
        <v>601</v>
      </c>
      <c r="BN258" s="192">
        <v>0.54466711646820698</v>
      </c>
      <c r="BO258" s="278" t="s">
        <v>601</v>
      </c>
      <c r="BP258" s="192">
        <v>5.3904393565746271E-2</v>
      </c>
      <c r="BQ258" s="278" t="s">
        <v>601</v>
      </c>
      <c r="BR258" s="192">
        <v>2.2266483529742215E-2</v>
      </c>
      <c r="BS258" s="278" t="s">
        <v>601</v>
      </c>
      <c r="BU258" s="184" t="s">
        <v>305</v>
      </c>
      <c r="BV258" s="192">
        <v>9.6075057139964948E-2</v>
      </c>
      <c r="BW258" s="278" t="s">
        <v>601</v>
      </c>
      <c r="BX258" s="192">
        <v>3.569156672722526E-2</v>
      </c>
      <c r="BY258" s="278" t="s">
        <v>601</v>
      </c>
      <c r="BZ258" s="192">
        <v>0.27447890305474604</v>
      </c>
      <c r="CA258" s="278" t="s">
        <v>601</v>
      </c>
      <c r="CB258" s="192">
        <v>1.8566803589473106E-2</v>
      </c>
      <c r="CC258" s="278" t="s">
        <v>601</v>
      </c>
      <c r="CD258" s="192">
        <v>0.10586281791042657</v>
      </c>
      <c r="CE258" s="278" t="s">
        <v>601</v>
      </c>
      <c r="CF258" s="192">
        <v>5.4465441642647459E-2</v>
      </c>
      <c r="CG258" s="278" t="s">
        <v>601</v>
      </c>
      <c r="CH258" s="192">
        <v>4.1576228353853995E-2</v>
      </c>
      <c r="CI258" s="278" t="s">
        <v>601</v>
      </c>
      <c r="CJ258" s="192">
        <v>2.148036463022851E-2</v>
      </c>
      <c r="CK258" s="278" t="s">
        <v>601</v>
      </c>
      <c r="CL258" s="192">
        <v>0.14418841714749481</v>
      </c>
      <c r="CM258" s="278" t="s">
        <v>601</v>
      </c>
      <c r="CN258" s="192" t="s">
        <v>603</v>
      </c>
      <c r="CO258" s="278" t="s">
        <v>601</v>
      </c>
      <c r="CP258" s="192">
        <v>3.7225599414659444E-2</v>
      </c>
      <c r="CQ258" s="278" t="s">
        <v>601</v>
      </c>
      <c r="CR258" s="192">
        <v>9.5029045038901361E-2</v>
      </c>
      <c r="CS258" s="278" t="s">
        <v>601</v>
      </c>
      <c r="CT258" s="192">
        <v>2.3202999159993676E-2</v>
      </c>
      <c r="CU258" s="278" t="s">
        <v>601</v>
      </c>
      <c r="CV258" s="192">
        <v>1.6545460680422879E-2</v>
      </c>
      <c r="CW258" s="278" t="s">
        <v>601</v>
      </c>
      <c r="CX258" s="192">
        <v>3.0086788813886212E-2</v>
      </c>
      <c r="CY258" s="278" t="s">
        <v>601</v>
      </c>
      <c r="CZ258" s="192">
        <v>1</v>
      </c>
      <c r="DA258" s="278" t="s">
        <v>601</v>
      </c>
      <c r="DB258" s="192">
        <v>0.75233843197635919</v>
      </c>
      <c r="DC258" s="278" t="s">
        <v>601</v>
      </c>
    </row>
    <row r="259" spans="1:108" s="150" customFormat="1" ht="12.75" customHeight="1" x14ac:dyDescent="0.25">
      <c r="A259" s="124" t="s">
        <v>129</v>
      </c>
      <c r="B259" s="84">
        <v>237.46899999999999</v>
      </c>
      <c r="C259" s="202" t="s">
        <v>601</v>
      </c>
      <c r="D259" s="82">
        <v>70.367000000000004</v>
      </c>
      <c r="E259" s="276" t="s">
        <v>601</v>
      </c>
      <c r="F259" s="82">
        <v>701.74800000000005</v>
      </c>
      <c r="G259" s="276" t="s">
        <v>601</v>
      </c>
      <c r="H259" s="84">
        <v>53.114000000000004</v>
      </c>
      <c r="I259" s="202" t="s">
        <v>601</v>
      </c>
      <c r="J259" s="82">
        <v>269.47800000000001</v>
      </c>
      <c r="K259" s="276" t="s">
        <v>601</v>
      </c>
      <c r="L259" s="82">
        <v>98.38000000000001</v>
      </c>
      <c r="M259" s="276" t="s">
        <v>601</v>
      </c>
      <c r="N259" s="84">
        <v>77.61</v>
      </c>
      <c r="O259" s="202" t="s">
        <v>601</v>
      </c>
      <c r="P259" s="82">
        <v>54.146000000000001</v>
      </c>
      <c r="Q259" s="276" t="s">
        <v>601</v>
      </c>
      <c r="R259" s="82">
        <v>356.62900000000002</v>
      </c>
      <c r="S259" s="276" t="s">
        <v>601</v>
      </c>
      <c r="T259" s="84" t="s">
        <v>603</v>
      </c>
      <c r="U259" s="202" t="s">
        <v>601</v>
      </c>
      <c r="V259" s="82">
        <v>70.081999999999994</v>
      </c>
      <c r="W259" s="276" t="s">
        <v>601</v>
      </c>
      <c r="X259" s="82">
        <v>220.42400000000004</v>
      </c>
      <c r="Y259" s="276" t="s">
        <v>601</v>
      </c>
      <c r="Z259" s="84">
        <v>52.780999999999999</v>
      </c>
      <c r="AA259" s="202" t="s">
        <v>601</v>
      </c>
      <c r="AB259" s="82">
        <v>38.015000000000001</v>
      </c>
      <c r="AC259" s="276" t="s">
        <v>601</v>
      </c>
      <c r="AD259" s="82">
        <v>95.748999999999995</v>
      </c>
      <c r="AE259" s="276" t="s">
        <v>601</v>
      </c>
      <c r="AF259" s="82">
        <v>2414.8490000000002</v>
      </c>
      <c r="AG259" s="276" t="s">
        <v>601</v>
      </c>
      <c r="AH259" s="82">
        <v>1811.681</v>
      </c>
      <c r="AI259" s="276" t="s">
        <v>601</v>
      </c>
      <c r="AJ259" s="121"/>
      <c r="AK259" s="124" t="s">
        <v>129</v>
      </c>
      <c r="AL259" s="189">
        <v>0.13464092885469908</v>
      </c>
      <c r="AM259" s="202" t="s">
        <v>601</v>
      </c>
      <c r="AN259" s="190">
        <v>-2.0012812656676475E-2</v>
      </c>
      <c r="AO259" s="276" t="s">
        <v>601</v>
      </c>
      <c r="AP259" s="190">
        <v>4.7603976950407599E-2</v>
      </c>
      <c r="AQ259" s="276" t="s">
        <v>601</v>
      </c>
      <c r="AR259" s="189">
        <v>3.7058731646360574E-2</v>
      </c>
      <c r="AS259" s="202" t="s">
        <v>601</v>
      </c>
      <c r="AT259" s="190">
        <v>2.3234444237713647E-2</v>
      </c>
      <c r="AU259" s="276" t="s">
        <v>601</v>
      </c>
      <c r="AV259" s="190">
        <v>-8.965447768711457E-3</v>
      </c>
      <c r="AW259" s="276" t="s">
        <v>601</v>
      </c>
      <c r="AX259" s="189">
        <v>0.14960746556065782</v>
      </c>
      <c r="AY259" s="202" t="s">
        <v>601</v>
      </c>
      <c r="AZ259" s="190">
        <v>4.7230388364536594E-2</v>
      </c>
      <c r="BA259" s="276" t="s">
        <v>601</v>
      </c>
      <c r="BB259" s="190">
        <v>-4.1520863904880044E-2</v>
      </c>
      <c r="BC259" s="276" t="s">
        <v>601</v>
      </c>
      <c r="BD259" s="189" t="s">
        <v>603</v>
      </c>
      <c r="BE259" s="202" t="s">
        <v>601</v>
      </c>
      <c r="BF259" s="190">
        <v>0.12708266323576717</v>
      </c>
      <c r="BG259" s="276" t="s">
        <v>601</v>
      </c>
      <c r="BH259" s="190">
        <v>-0.11097846253125741</v>
      </c>
      <c r="BI259" s="276" t="s">
        <v>601</v>
      </c>
      <c r="BJ259" s="189">
        <v>0.40824439701173942</v>
      </c>
      <c r="BK259" s="202" t="s">
        <v>601</v>
      </c>
      <c r="BL259" s="190">
        <v>-0.1736767742636669</v>
      </c>
      <c r="BM259" s="276" t="s">
        <v>601</v>
      </c>
      <c r="BN259" s="190">
        <v>0.39677607585703834</v>
      </c>
      <c r="BO259" s="276" t="s">
        <v>601</v>
      </c>
      <c r="BP259" s="190">
        <v>3.3942848286052291E-2</v>
      </c>
      <c r="BQ259" s="276" t="s">
        <v>601</v>
      </c>
      <c r="BR259" s="190">
        <v>3.3373812366278018E-2</v>
      </c>
      <c r="BS259" s="276" t="s">
        <v>601</v>
      </c>
      <c r="BU259" s="124" t="s">
        <v>129</v>
      </c>
      <c r="BV259" s="190">
        <v>9.8336997468578768E-2</v>
      </c>
      <c r="BW259" s="276" t="s">
        <v>601</v>
      </c>
      <c r="BX259" s="190">
        <v>2.9139296080210399E-2</v>
      </c>
      <c r="BY259" s="276" t="s">
        <v>601</v>
      </c>
      <c r="BZ259" s="190">
        <v>0.2905970518239443</v>
      </c>
      <c r="CA259" s="276" t="s">
        <v>601</v>
      </c>
      <c r="CB259" s="190">
        <v>2.1994749982297029E-2</v>
      </c>
      <c r="CC259" s="276" t="s">
        <v>601</v>
      </c>
      <c r="CD259" s="190">
        <v>0.11159207056010541</v>
      </c>
      <c r="CE259" s="276" t="s">
        <v>601</v>
      </c>
      <c r="CF259" s="190">
        <v>4.073960732120311E-2</v>
      </c>
      <c r="CG259" s="276" t="s">
        <v>601</v>
      </c>
      <c r="CH259" s="190">
        <v>3.2138655460444934E-2</v>
      </c>
      <c r="CI259" s="276" t="s">
        <v>601</v>
      </c>
      <c r="CJ259" s="190">
        <v>2.2422105895648133E-2</v>
      </c>
      <c r="CK259" s="276" t="s">
        <v>601</v>
      </c>
      <c r="CL259" s="190">
        <v>0.14768169769621206</v>
      </c>
      <c r="CM259" s="276" t="s">
        <v>601</v>
      </c>
      <c r="CN259" s="190" t="s">
        <v>603</v>
      </c>
      <c r="CO259" s="276" t="s">
        <v>601</v>
      </c>
      <c r="CP259" s="190">
        <v>2.9021276278558199E-2</v>
      </c>
      <c r="CQ259" s="276" t="s">
        <v>601</v>
      </c>
      <c r="CR259" s="190">
        <v>9.1278585120643158E-2</v>
      </c>
      <c r="CS259" s="276" t="s">
        <v>601</v>
      </c>
      <c r="CT259" s="190">
        <v>2.18568531614192E-2</v>
      </c>
      <c r="CU259" s="276" t="s">
        <v>601</v>
      </c>
      <c r="CV259" s="190">
        <v>1.574218512213393E-2</v>
      </c>
      <c r="CW259" s="276" t="s">
        <v>601</v>
      </c>
      <c r="CX259" s="190">
        <v>3.9650098204898107E-2</v>
      </c>
      <c r="CY259" s="276" t="s">
        <v>601</v>
      </c>
      <c r="CZ259" s="190">
        <v>1</v>
      </c>
      <c r="DA259" s="276" t="s">
        <v>601</v>
      </c>
      <c r="DB259" s="190">
        <v>0.75022537641069897</v>
      </c>
      <c r="DC259" s="276" t="s">
        <v>601</v>
      </c>
    </row>
    <row r="260" spans="1:108" s="120" customFormat="1" ht="12.75" customHeight="1" x14ac:dyDescent="0.25">
      <c r="A260" s="124" t="s">
        <v>306</v>
      </c>
      <c r="B260" s="84">
        <v>398.76799999999997</v>
      </c>
      <c r="C260" s="202" t="s">
        <v>601</v>
      </c>
      <c r="D260" s="82">
        <v>135.72999999999999</v>
      </c>
      <c r="E260" s="276" t="s">
        <v>601</v>
      </c>
      <c r="F260" s="82">
        <v>1294.3679999999999</v>
      </c>
      <c r="G260" s="276" t="s">
        <v>601</v>
      </c>
      <c r="H260" s="84">
        <v>84.483000000000004</v>
      </c>
      <c r="I260" s="202" t="s">
        <v>601</v>
      </c>
      <c r="J260" s="82">
        <v>410.35300000000001</v>
      </c>
      <c r="K260" s="276" t="s">
        <v>601</v>
      </c>
      <c r="L260" s="82">
        <v>204.524</v>
      </c>
      <c r="M260" s="276" t="s">
        <v>601</v>
      </c>
      <c r="N260" s="84">
        <v>181.22300000000001</v>
      </c>
      <c r="O260" s="202" t="s">
        <v>601</v>
      </c>
      <c r="P260" s="82">
        <v>58.081000000000003</v>
      </c>
      <c r="Q260" s="276" t="s">
        <v>601</v>
      </c>
      <c r="R260" s="82">
        <v>687.46100000000001</v>
      </c>
      <c r="S260" s="276" t="s">
        <v>601</v>
      </c>
      <c r="T260" s="84" t="s">
        <v>603</v>
      </c>
      <c r="U260" s="202" t="s">
        <v>601</v>
      </c>
      <c r="V260" s="82">
        <v>106.35300000000001</v>
      </c>
      <c r="W260" s="276" t="s">
        <v>601</v>
      </c>
      <c r="X260" s="82">
        <v>294.7</v>
      </c>
      <c r="Y260" s="276" t="s">
        <v>601</v>
      </c>
      <c r="Z260" s="84">
        <v>120.744</v>
      </c>
      <c r="AA260" s="202" t="s">
        <v>601</v>
      </c>
      <c r="AB260" s="82">
        <v>59.741</v>
      </c>
      <c r="AC260" s="276" t="s">
        <v>601</v>
      </c>
      <c r="AD260" s="82">
        <v>116.57900000000001</v>
      </c>
      <c r="AE260" s="276" t="s">
        <v>601</v>
      </c>
      <c r="AF260" s="82">
        <v>4198.3119999999999</v>
      </c>
      <c r="AG260" s="276" t="s">
        <v>601</v>
      </c>
      <c r="AH260" s="82">
        <v>3312.4270000000001</v>
      </c>
      <c r="AI260" s="276" t="s">
        <v>601</v>
      </c>
      <c r="AJ260" s="251"/>
      <c r="AK260" s="124" t="s">
        <v>306</v>
      </c>
      <c r="AL260" s="189">
        <v>2.0846079999999927E-2</v>
      </c>
      <c r="AM260" s="202" t="s">
        <v>601</v>
      </c>
      <c r="AN260" s="190">
        <v>-7.9615653247079185E-2</v>
      </c>
      <c r="AO260" s="276" t="s">
        <v>601</v>
      </c>
      <c r="AP260" s="190">
        <v>-0.10161559107506872</v>
      </c>
      <c r="AQ260" s="276" t="s">
        <v>601</v>
      </c>
      <c r="AR260" s="189">
        <v>-0.20466377338241254</v>
      </c>
      <c r="AS260" s="202" t="s">
        <v>601</v>
      </c>
      <c r="AT260" s="190">
        <v>8.2331499348522102E-2</v>
      </c>
      <c r="AU260" s="276" t="s">
        <v>601</v>
      </c>
      <c r="AV260" s="190">
        <v>-3.8633468551256656E-2</v>
      </c>
      <c r="AW260" s="276" t="s">
        <v>601</v>
      </c>
      <c r="AX260" s="189">
        <v>0.33734041768135209</v>
      </c>
      <c r="AY260" s="202" t="s">
        <v>601</v>
      </c>
      <c r="AZ260" s="190">
        <v>0.13672570701634218</v>
      </c>
      <c r="BA260" s="276" t="s">
        <v>601</v>
      </c>
      <c r="BB260" s="190">
        <v>8.5321360178208197E-2</v>
      </c>
      <c r="BC260" s="276" t="s">
        <v>601</v>
      </c>
      <c r="BD260" s="189" t="s">
        <v>603</v>
      </c>
      <c r="BE260" s="202" t="s">
        <v>601</v>
      </c>
      <c r="BF260" s="190">
        <v>-2.0185362617924422E-2</v>
      </c>
      <c r="BG260" s="276" t="s">
        <v>601</v>
      </c>
      <c r="BH260" s="190">
        <v>-8.5540871389251788E-2</v>
      </c>
      <c r="BI260" s="276" t="s">
        <v>601</v>
      </c>
      <c r="BJ260" s="189">
        <v>0.23206906051979073</v>
      </c>
      <c r="BK260" s="202" t="s">
        <v>601</v>
      </c>
      <c r="BL260" s="190">
        <v>-0.12512264772644061</v>
      </c>
      <c r="BM260" s="276" t="s">
        <v>601</v>
      </c>
      <c r="BN260" s="190">
        <v>0.2541309867033868</v>
      </c>
      <c r="BO260" s="276" t="s">
        <v>601</v>
      </c>
      <c r="BP260" s="190">
        <v>-6.9271030327630566E-3</v>
      </c>
      <c r="BQ260" s="276" t="s">
        <v>601</v>
      </c>
      <c r="BR260" s="190">
        <v>-8.1594717093898608E-3</v>
      </c>
      <c r="BS260" s="276" t="s">
        <v>601</v>
      </c>
      <c r="BT260" s="136"/>
      <c r="BU260" s="124" t="s">
        <v>306</v>
      </c>
      <c r="BV260" s="190">
        <v>9.4982935999039605E-2</v>
      </c>
      <c r="BW260" s="276" t="s">
        <v>601</v>
      </c>
      <c r="BX260" s="190">
        <v>3.2329660111016047E-2</v>
      </c>
      <c r="BY260" s="276" t="s">
        <v>601</v>
      </c>
      <c r="BZ260" s="190">
        <v>0.30830676710068239</v>
      </c>
      <c r="CA260" s="276" t="s">
        <v>601</v>
      </c>
      <c r="CB260" s="190">
        <v>2.0123087564716487E-2</v>
      </c>
      <c r="CC260" s="276" t="s">
        <v>601</v>
      </c>
      <c r="CD260" s="190">
        <v>9.7742378365400187E-2</v>
      </c>
      <c r="CE260" s="276" t="s">
        <v>601</v>
      </c>
      <c r="CF260" s="190">
        <v>4.8715769575962915E-2</v>
      </c>
      <c r="CG260" s="276" t="s">
        <v>601</v>
      </c>
      <c r="CH260" s="190">
        <v>4.3165681826410236E-2</v>
      </c>
      <c r="CI260" s="276" t="s">
        <v>601</v>
      </c>
      <c r="CJ260" s="190">
        <v>1.3834369622838894E-2</v>
      </c>
      <c r="CK260" s="276" t="s">
        <v>601</v>
      </c>
      <c r="CL260" s="190">
        <v>0.16374700117571062</v>
      </c>
      <c r="CM260" s="276" t="s">
        <v>601</v>
      </c>
      <c r="CN260" s="190" t="s">
        <v>603</v>
      </c>
      <c r="CO260" s="276" t="s">
        <v>601</v>
      </c>
      <c r="CP260" s="190">
        <v>2.5332324038804168E-2</v>
      </c>
      <c r="CQ260" s="276" t="s">
        <v>601</v>
      </c>
      <c r="CR260" s="190">
        <v>7.0194878322525814E-2</v>
      </c>
      <c r="CS260" s="276" t="s">
        <v>601</v>
      </c>
      <c r="CT260" s="190">
        <v>2.8760130261876678E-2</v>
      </c>
      <c r="CU260" s="276" t="s">
        <v>601</v>
      </c>
      <c r="CV260" s="190">
        <v>1.4229766630017017E-2</v>
      </c>
      <c r="CW260" s="276" t="s">
        <v>601</v>
      </c>
      <c r="CX260" s="190">
        <v>2.776806487940868E-2</v>
      </c>
      <c r="CY260" s="276" t="s">
        <v>601</v>
      </c>
      <c r="CZ260" s="190">
        <v>1</v>
      </c>
      <c r="DA260" s="276" t="s">
        <v>601</v>
      </c>
      <c r="DB260" s="190">
        <v>0.788990194154222</v>
      </c>
      <c r="DC260" s="276" t="s">
        <v>601</v>
      </c>
      <c r="DD260" s="252"/>
    </row>
    <row r="261" spans="1:108" s="120" customFormat="1" ht="12.75" customHeight="1" x14ac:dyDescent="0.25">
      <c r="A261" s="124" t="s">
        <v>131</v>
      </c>
      <c r="B261" s="84">
        <v>440.24</v>
      </c>
      <c r="C261" s="202" t="s">
        <v>601</v>
      </c>
      <c r="D261" s="82">
        <v>261.85900000000004</v>
      </c>
      <c r="E261" s="276" t="s">
        <v>601</v>
      </c>
      <c r="F261" s="82">
        <v>2090.0990000000002</v>
      </c>
      <c r="G261" s="276" t="s">
        <v>601</v>
      </c>
      <c r="H261" s="84">
        <v>107.48500000000001</v>
      </c>
      <c r="I261" s="202" t="s">
        <v>601</v>
      </c>
      <c r="J261" s="82">
        <v>500.53800000000001</v>
      </c>
      <c r="K261" s="276" t="s">
        <v>601</v>
      </c>
      <c r="L261" s="82">
        <v>367.32099999999997</v>
      </c>
      <c r="M261" s="276" t="s">
        <v>601</v>
      </c>
      <c r="N261" s="84">
        <v>192.2</v>
      </c>
      <c r="O261" s="202" t="s">
        <v>601</v>
      </c>
      <c r="P261" s="82">
        <v>59.066000000000003</v>
      </c>
      <c r="Q261" s="276" t="s">
        <v>601</v>
      </c>
      <c r="R261" s="82">
        <v>774.38100000000009</v>
      </c>
      <c r="S261" s="276" t="s">
        <v>601</v>
      </c>
      <c r="T261" s="84" t="s">
        <v>603</v>
      </c>
      <c r="U261" s="202" t="s">
        <v>601</v>
      </c>
      <c r="V261" s="82">
        <v>118.30800000000001</v>
      </c>
      <c r="W261" s="276" t="s">
        <v>601</v>
      </c>
      <c r="X261" s="82">
        <v>351.72500000000002</v>
      </c>
      <c r="Y261" s="276" t="s">
        <v>601</v>
      </c>
      <c r="Z261" s="84">
        <v>123.88800000000001</v>
      </c>
      <c r="AA261" s="202" t="s">
        <v>601</v>
      </c>
      <c r="AB261" s="82">
        <v>93.044999999999987</v>
      </c>
      <c r="AC261" s="276" t="s">
        <v>601</v>
      </c>
      <c r="AD261" s="82">
        <v>145.69399999999999</v>
      </c>
      <c r="AE261" s="276" t="s">
        <v>601</v>
      </c>
      <c r="AF261" s="82">
        <v>5756.68</v>
      </c>
      <c r="AG261" s="276" t="s">
        <v>601</v>
      </c>
      <c r="AH261" s="82">
        <v>4626.6379999999999</v>
      </c>
      <c r="AI261" s="276" t="s">
        <v>601</v>
      </c>
      <c r="AJ261" s="251"/>
      <c r="AK261" s="124" t="s">
        <v>131</v>
      </c>
      <c r="AL261" s="189">
        <v>-9.6749043383703104E-2</v>
      </c>
      <c r="AM261" s="202" t="s">
        <v>601</v>
      </c>
      <c r="AN261" s="190">
        <v>-9.8331359153765494E-2</v>
      </c>
      <c r="AO261" s="276" t="s">
        <v>601</v>
      </c>
      <c r="AP261" s="190">
        <v>2.0666292602863963E-2</v>
      </c>
      <c r="AQ261" s="276" t="s">
        <v>601</v>
      </c>
      <c r="AR261" s="189">
        <v>6.5759075089486876E-2</v>
      </c>
      <c r="AS261" s="202" t="s">
        <v>601</v>
      </c>
      <c r="AT261" s="190">
        <v>-3.3650055353344321E-3</v>
      </c>
      <c r="AU261" s="276" t="s">
        <v>601</v>
      </c>
      <c r="AV261" s="190">
        <v>-0.11650499447997528</v>
      </c>
      <c r="AW261" s="276" t="s">
        <v>601</v>
      </c>
      <c r="AX261" s="189">
        <v>0.14619673793124005</v>
      </c>
      <c r="AY261" s="202" t="s">
        <v>601</v>
      </c>
      <c r="AZ261" s="190">
        <v>-0.10777782812948432</v>
      </c>
      <c r="BA261" s="276" t="s">
        <v>601</v>
      </c>
      <c r="BB261" s="190">
        <v>6.0779906056210274E-2</v>
      </c>
      <c r="BC261" s="276" t="s">
        <v>601</v>
      </c>
      <c r="BD261" s="189" t="s">
        <v>603</v>
      </c>
      <c r="BE261" s="202" t="s">
        <v>601</v>
      </c>
      <c r="BF261" s="190">
        <v>-0.13974084900309772</v>
      </c>
      <c r="BG261" s="276" t="s">
        <v>601</v>
      </c>
      <c r="BH261" s="190">
        <v>-0.10455151836086275</v>
      </c>
      <c r="BI261" s="276" t="s">
        <v>601</v>
      </c>
      <c r="BJ261" s="189">
        <v>0.12233657051746649</v>
      </c>
      <c r="BK261" s="202" t="s">
        <v>601</v>
      </c>
      <c r="BL261" s="190">
        <v>3.644748421017429E-2</v>
      </c>
      <c r="BM261" s="276" t="s">
        <v>601</v>
      </c>
      <c r="BN261" s="190">
        <v>0.31097593895657483</v>
      </c>
      <c r="BO261" s="276" t="s">
        <v>601</v>
      </c>
      <c r="BP261" s="190">
        <v>3.1748930593063192E-3</v>
      </c>
      <c r="BQ261" s="276" t="s">
        <v>601</v>
      </c>
      <c r="BR261" s="190">
        <v>-3.1532297281370867E-3</v>
      </c>
      <c r="BS261" s="276" t="s">
        <v>601</v>
      </c>
      <c r="BT261" s="136"/>
      <c r="BU261" s="124" t="s">
        <v>131</v>
      </c>
      <c r="BV261" s="190">
        <v>7.6474634685269979E-2</v>
      </c>
      <c r="BW261" s="276" t="s">
        <v>601</v>
      </c>
      <c r="BX261" s="190">
        <v>4.5487850636130554E-2</v>
      </c>
      <c r="BY261" s="276" t="s">
        <v>601</v>
      </c>
      <c r="BZ261" s="190">
        <v>0.363073681358005</v>
      </c>
      <c r="CA261" s="276" t="s">
        <v>601</v>
      </c>
      <c r="CB261" s="190">
        <v>1.8671352237748146E-2</v>
      </c>
      <c r="CC261" s="276" t="s">
        <v>601</v>
      </c>
      <c r="CD261" s="190">
        <v>8.6949074813955265E-2</v>
      </c>
      <c r="CE261" s="276" t="s">
        <v>601</v>
      </c>
      <c r="CF261" s="190">
        <v>6.3807785042767698E-2</v>
      </c>
      <c r="CG261" s="276" t="s">
        <v>601</v>
      </c>
      <c r="CH261" s="190">
        <v>3.338729962408888E-2</v>
      </c>
      <c r="CI261" s="276" t="s">
        <v>601</v>
      </c>
      <c r="CJ261" s="190">
        <v>1.0260427885517346E-2</v>
      </c>
      <c r="CK261" s="276" t="s">
        <v>601</v>
      </c>
      <c r="CL261" s="190">
        <v>0.13451868090635574</v>
      </c>
      <c r="CM261" s="276" t="s">
        <v>601</v>
      </c>
      <c r="CN261" s="190" t="s">
        <v>603</v>
      </c>
      <c r="CO261" s="276" t="s">
        <v>601</v>
      </c>
      <c r="CP261" s="190">
        <v>2.0551428948630112E-2</v>
      </c>
      <c r="CQ261" s="276" t="s">
        <v>601</v>
      </c>
      <c r="CR261" s="190">
        <v>6.1098584600846322E-2</v>
      </c>
      <c r="CS261" s="276" t="s">
        <v>601</v>
      </c>
      <c r="CT261" s="190">
        <v>2.1520737647393984E-2</v>
      </c>
      <c r="CU261" s="276" t="s">
        <v>601</v>
      </c>
      <c r="CV261" s="190">
        <v>1.6162961985033038E-2</v>
      </c>
      <c r="CW261" s="276" t="s">
        <v>601</v>
      </c>
      <c r="CX261" s="190">
        <v>2.5308684866971933E-2</v>
      </c>
      <c r="CY261" s="276" t="s">
        <v>601</v>
      </c>
      <c r="CZ261" s="190">
        <v>1</v>
      </c>
      <c r="DA261" s="276" t="s">
        <v>601</v>
      </c>
      <c r="DB261" s="190">
        <v>0.80369900706657305</v>
      </c>
      <c r="DC261" s="276" t="s">
        <v>601</v>
      </c>
      <c r="DD261" s="252"/>
    </row>
    <row r="262" spans="1:108" s="120" customFormat="1" ht="12.75" customHeight="1" x14ac:dyDescent="0.25">
      <c r="A262" s="184" t="s">
        <v>307</v>
      </c>
      <c r="B262" s="185">
        <v>283.67</v>
      </c>
      <c r="C262" s="273" t="s">
        <v>601</v>
      </c>
      <c r="D262" s="186">
        <v>80.981999999999999</v>
      </c>
      <c r="E262" s="278" t="s">
        <v>601</v>
      </c>
      <c r="F262" s="186">
        <v>734.68799999999999</v>
      </c>
      <c r="G262" s="278" t="s">
        <v>601</v>
      </c>
      <c r="H262" s="185">
        <v>51.697000000000003</v>
      </c>
      <c r="I262" s="273" t="s">
        <v>601</v>
      </c>
      <c r="J262" s="186">
        <v>307.774</v>
      </c>
      <c r="K262" s="278" t="s">
        <v>601</v>
      </c>
      <c r="L262" s="186">
        <v>145.71700000000001</v>
      </c>
      <c r="M262" s="278" t="s">
        <v>601</v>
      </c>
      <c r="N262" s="185">
        <v>150.56699999999998</v>
      </c>
      <c r="O262" s="273" t="s">
        <v>601</v>
      </c>
      <c r="P262" s="186">
        <v>63.784999999999997</v>
      </c>
      <c r="Q262" s="278" t="s">
        <v>601</v>
      </c>
      <c r="R262" s="186">
        <v>439.14800000000002</v>
      </c>
      <c r="S262" s="278" t="s">
        <v>601</v>
      </c>
      <c r="T262" s="185" t="s">
        <v>603</v>
      </c>
      <c r="U262" s="273" t="s">
        <v>601</v>
      </c>
      <c r="V262" s="186">
        <v>83.433999999999997</v>
      </c>
      <c r="W262" s="278" t="s">
        <v>601</v>
      </c>
      <c r="X262" s="186">
        <v>265.35700000000003</v>
      </c>
      <c r="Y262" s="278" t="s">
        <v>601</v>
      </c>
      <c r="Z262" s="185">
        <v>83.616</v>
      </c>
      <c r="AA262" s="273" t="s">
        <v>601</v>
      </c>
      <c r="AB262" s="186">
        <v>44.821000000000005</v>
      </c>
      <c r="AC262" s="278" t="s">
        <v>601</v>
      </c>
      <c r="AD262" s="186">
        <v>110.68199999999999</v>
      </c>
      <c r="AE262" s="278" t="s">
        <v>601</v>
      </c>
      <c r="AF262" s="186">
        <v>2863.8820000000001</v>
      </c>
      <c r="AG262" s="278" t="s">
        <v>601</v>
      </c>
      <c r="AH262" s="186">
        <v>2142.5459999999998</v>
      </c>
      <c r="AI262" s="278" t="s">
        <v>601</v>
      </c>
      <c r="AJ262" s="251"/>
      <c r="AK262" s="184" t="s">
        <v>307</v>
      </c>
      <c r="AL262" s="191">
        <v>4.8707000129392448E-2</v>
      </c>
      <c r="AM262" s="273" t="s">
        <v>601</v>
      </c>
      <c r="AN262" s="192">
        <v>-0.19411272987819442</v>
      </c>
      <c r="AO262" s="278" t="s">
        <v>601</v>
      </c>
      <c r="AP262" s="192">
        <v>-4.9295856663513597E-2</v>
      </c>
      <c r="AQ262" s="278" t="s">
        <v>601</v>
      </c>
      <c r="AR262" s="191">
        <v>-1.1037992118452734E-2</v>
      </c>
      <c r="AS262" s="273" t="s">
        <v>601</v>
      </c>
      <c r="AT262" s="192">
        <v>3.2618469260397444E-2</v>
      </c>
      <c r="AU262" s="278" t="s">
        <v>601</v>
      </c>
      <c r="AV262" s="192">
        <v>-4.9744041214255345E-2</v>
      </c>
      <c r="AW262" s="278" t="s">
        <v>601</v>
      </c>
      <c r="AX262" s="191">
        <v>0.28628177966101681</v>
      </c>
      <c r="AY262" s="273" t="s">
        <v>601</v>
      </c>
      <c r="AZ262" s="192">
        <v>5.469848041404158E-2</v>
      </c>
      <c r="BA262" s="278" t="s">
        <v>601</v>
      </c>
      <c r="BB262" s="192">
        <v>8.1762555547891899E-2</v>
      </c>
      <c r="BC262" s="278" t="s">
        <v>601</v>
      </c>
      <c r="BD262" s="191" t="s">
        <v>603</v>
      </c>
      <c r="BE262" s="273" t="s">
        <v>601</v>
      </c>
      <c r="BF262" s="192">
        <v>-0.20392721860181098</v>
      </c>
      <c r="BG262" s="278" t="s">
        <v>601</v>
      </c>
      <c r="BH262" s="192">
        <v>-8.1965987665858359E-3</v>
      </c>
      <c r="BI262" s="278" t="s">
        <v>601</v>
      </c>
      <c r="BJ262" s="191">
        <v>0.27996081252774507</v>
      </c>
      <c r="BK262" s="273" t="s">
        <v>601</v>
      </c>
      <c r="BL262" s="192">
        <v>-3.7824957602558731E-2</v>
      </c>
      <c r="BM262" s="278" t="s">
        <v>601</v>
      </c>
      <c r="BN262" s="192">
        <v>0.30662983425414353</v>
      </c>
      <c r="BO262" s="278" t="s">
        <v>601</v>
      </c>
      <c r="BP262" s="192">
        <v>1.7200416984110917E-2</v>
      </c>
      <c r="BQ262" s="278" t="s">
        <v>601</v>
      </c>
      <c r="BR262" s="192">
        <v>1.150565935298075E-2</v>
      </c>
      <c r="BS262" s="278" t="s">
        <v>601</v>
      </c>
      <c r="BT262" s="136"/>
      <c r="BU262" s="184" t="s">
        <v>307</v>
      </c>
      <c r="BV262" s="192">
        <v>9.9050868715959667E-2</v>
      </c>
      <c r="BW262" s="278" t="s">
        <v>601</v>
      </c>
      <c r="BX262" s="192">
        <v>2.8277003032946189E-2</v>
      </c>
      <c r="BY262" s="278" t="s">
        <v>601</v>
      </c>
      <c r="BZ262" s="192">
        <v>0.25653570922265651</v>
      </c>
      <c r="CA262" s="278" t="s">
        <v>601</v>
      </c>
      <c r="CB262" s="192">
        <v>1.8051372228325049E-2</v>
      </c>
      <c r="CC262" s="278" t="s">
        <v>601</v>
      </c>
      <c r="CD262" s="192">
        <v>0.10746741660445507</v>
      </c>
      <c r="CE262" s="278" t="s">
        <v>601</v>
      </c>
      <c r="CF262" s="192">
        <v>5.0880937133583021E-2</v>
      </c>
      <c r="CG262" s="278" t="s">
        <v>601</v>
      </c>
      <c r="CH262" s="192">
        <v>5.2574442662092914E-2</v>
      </c>
      <c r="CI262" s="278" t="s">
        <v>601</v>
      </c>
      <c r="CJ262" s="192">
        <v>2.2272216522887463E-2</v>
      </c>
      <c r="CK262" s="278" t="s">
        <v>601</v>
      </c>
      <c r="CL262" s="192">
        <v>0.15334011666681799</v>
      </c>
      <c r="CM262" s="278" t="s">
        <v>601</v>
      </c>
      <c r="CN262" s="192" t="s">
        <v>603</v>
      </c>
      <c r="CO262" s="278" t="s">
        <v>601</v>
      </c>
      <c r="CP262" s="192">
        <v>2.9133183559937173E-2</v>
      </c>
      <c r="CQ262" s="278" t="s">
        <v>601</v>
      </c>
      <c r="CR262" s="192">
        <v>9.2656401346144862E-2</v>
      </c>
      <c r="CS262" s="278" t="s">
        <v>601</v>
      </c>
      <c r="CT262" s="192">
        <v>2.9196733664306002E-2</v>
      </c>
      <c r="CU262" s="278" t="s">
        <v>601</v>
      </c>
      <c r="CV262" s="192">
        <v>1.5650435318214927E-2</v>
      </c>
      <c r="CW262" s="278" t="s">
        <v>601</v>
      </c>
      <c r="CX262" s="192">
        <v>3.8647542042584151E-2</v>
      </c>
      <c r="CY262" s="278" t="s">
        <v>601</v>
      </c>
      <c r="CZ262" s="192">
        <v>1</v>
      </c>
      <c r="DA262" s="278" t="s">
        <v>601</v>
      </c>
      <c r="DB262" s="192">
        <v>0.74812649403851128</v>
      </c>
      <c r="DC262" s="278" t="s">
        <v>601</v>
      </c>
      <c r="DD262" s="252"/>
    </row>
    <row r="263" spans="1:108" s="120" customFormat="1" ht="12.75" customHeight="1" x14ac:dyDescent="0.25">
      <c r="A263" s="124" t="s">
        <v>146</v>
      </c>
      <c r="B263" s="84">
        <v>240.12799999999999</v>
      </c>
      <c r="C263" s="202" t="s">
        <v>601</v>
      </c>
      <c r="D263" s="82">
        <v>69.998000000000005</v>
      </c>
      <c r="E263" s="276" t="s">
        <v>601</v>
      </c>
      <c r="F263" s="82">
        <v>649.63200000000006</v>
      </c>
      <c r="G263" s="276" t="s">
        <v>601</v>
      </c>
      <c r="H263" s="84">
        <v>51.536999999999999</v>
      </c>
      <c r="I263" s="202" t="s">
        <v>601</v>
      </c>
      <c r="J263" s="82">
        <v>251.75399999999999</v>
      </c>
      <c r="K263" s="276" t="s">
        <v>601</v>
      </c>
      <c r="L263" s="82">
        <v>102.774</v>
      </c>
      <c r="M263" s="276" t="s">
        <v>601</v>
      </c>
      <c r="N263" s="84">
        <v>109.17099999999999</v>
      </c>
      <c r="O263" s="202" t="s">
        <v>601</v>
      </c>
      <c r="P263" s="82">
        <v>57.018000000000001</v>
      </c>
      <c r="Q263" s="276" t="s">
        <v>601</v>
      </c>
      <c r="R263" s="82">
        <v>374.92700000000002</v>
      </c>
      <c r="S263" s="276" t="s">
        <v>601</v>
      </c>
      <c r="T263" s="84">
        <v>23.580000000000005</v>
      </c>
      <c r="U263" s="202" t="s">
        <v>601</v>
      </c>
      <c r="V263" s="82">
        <v>66.474000000000004</v>
      </c>
      <c r="W263" s="276" t="s">
        <v>601</v>
      </c>
      <c r="X263" s="82">
        <v>304.95299999999997</v>
      </c>
      <c r="Y263" s="276" t="s">
        <v>601</v>
      </c>
      <c r="Z263" s="84">
        <v>68.995000000000005</v>
      </c>
      <c r="AA263" s="202" t="s">
        <v>601</v>
      </c>
      <c r="AB263" s="82">
        <v>51.111000000000004</v>
      </c>
      <c r="AC263" s="276" t="s">
        <v>601</v>
      </c>
      <c r="AD263" s="82">
        <v>101.32900000000001</v>
      </c>
      <c r="AE263" s="276" t="s">
        <v>601</v>
      </c>
      <c r="AF263" s="82">
        <v>2523.3809999999999</v>
      </c>
      <c r="AG263" s="276" t="s">
        <v>601</v>
      </c>
      <c r="AH263" s="82">
        <v>1798.384</v>
      </c>
      <c r="AI263" s="276" t="s">
        <v>601</v>
      </c>
      <c r="AJ263" s="251"/>
      <c r="AK263" s="124" t="s">
        <v>146</v>
      </c>
      <c r="AL263" s="189">
        <v>1.1197251009605429E-2</v>
      </c>
      <c r="AM263" s="202" t="s">
        <v>601</v>
      </c>
      <c r="AN263" s="190">
        <v>-5.2439353674307524E-3</v>
      </c>
      <c r="AO263" s="276" t="s">
        <v>601</v>
      </c>
      <c r="AP263" s="190">
        <v>-7.4265975820379942E-2</v>
      </c>
      <c r="AQ263" s="276" t="s">
        <v>601</v>
      </c>
      <c r="AR263" s="189">
        <v>-2.9690853635576404E-2</v>
      </c>
      <c r="AS263" s="202" t="s">
        <v>601</v>
      </c>
      <c r="AT263" s="190">
        <v>-6.5771602876672747E-2</v>
      </c>
      <c r="AU263" s="276" t="s">
        <v>601</v>
      </c>
      <c r="AV263" s="190">
        <v>4.4663549501931195E-2</v>
      </c>
      <c r="AW263" s="276" t="s">
        <v>601</v>
      </c>
      <c r="AX263" s="189">
        <v>0.40666151269166334</v>
      </c>
      <c r="AY263" s="202" t="s">
        <v>601</v>
      </c>
      <c r="AZ263" s="190">
        <v>5.3041775939127539E-2</v>
      </c>
      <c r="BA263" s="276" t="s">
        <v>601</v>
      </c>
      <c r="BB263" s="190">
        <v>5.1308222270202368E-2</v>
      </c>
      <c r="BC263" s="276" t="s">
        <v>601</v>
      </c>
      <c r="BD263" s="189" t="s">
        <v>603</v>
      </c>
      <c r="BE263" s="202" t="s">
        <v>601</v>
      </c>
      <c r="BF263" s="190">
        <v>-5.1482549014012016E-2</v>
      </c>
      <c r="BG263" s="276" t="s">
        <v>601</v>
      </c>
      <c r="BH263" s="190">
        <v>0.383483649693318</v>
      </c>
      <c r="BI263" s="276" t="s">
        <v>601</v>
      </c>
      <c r="BJ263" s="189">
        <v>0.30719387658437708</v>
      </c>
      <c r="BK263" s="202" t="s">
        <v>601</v>
      </c>
      <c r="BL263" s="190">
        <v>0.34449559384453515</v>
      </c>
      <c r="BM263" s="276" t="s">
        <v>601</v>
      </c>
      <c r="BN263" s="190">
        <v>5.8277371043039747E-2</v>
      </c>
      <c r="BO263" s="276" t="s">
        <v>601</v>
      </c>
      <c r="BP263" s="190">
        <v>4.4943596887424428E-2</v>
      </c>
      <c r="BQ263" s="276" t="s">
        <v>601</v>
      </c>
      <c r="BR263" s="190">
        <v>-7.3395923454515448E-3</v>
      </c>
      <c r="BS263" s="276" t="s">
        <v>601</v>
      </c>
      <c r="BT263" s="136"/>
      <c r="BU263" s="124" t="s">
        <v>146</v>
      </c>
      <c r="BV263" s="190">
        <v>9.5161214259757043E-2</v>
      </c>
      <c r="BW263" s="276" t="s">
        <v>601</v>
      </c>
      <c r="BX263" s="190">
        <v>2.7739766606786693E-2</v>
      </c>
      <c r="BY263" s="276" t="s">
        <v>601</v>
      </c>
      <c r="BZ263" s="190">
        <v>0.25744507072059275</v>
      </c>
      <c r="CA263" s="276" t="s">
        <v>601</v>
      </c>
      <c r="CB263" s="190">
        <v>2.0423788559872647E-2</v>
      </c>
      <c r="CC263" s="276" t="s">
        <v>601</v>
      </c>
      <c r="CD263" s="190">
        <v>9.9768524848209611E-2</v>
      </c>
      <c r="CE263" s="276" t="s">
        <v>601</v>
      </c>
      <c r="CF263" s="190">
        <v>4.0728689008913042E-2</v>
      </c>
      <c r="CG263" s="276" t="s">
        <v>601</v>
      </c>
      <c r="CH263" s="190">
        <v>4.3263779825559436E-2</v>
      </c>
      <c r="CI263" s="276" t="s">
        <v>601</v>
      </c>
      <c r="CJ263" s="190">
        <v>2.2595874344777899E-2</v>
      </c>
      <c r="CK263" s="276" t="s">
        <v>601</v>
      </c>
      <c r="CL263" s="190">
        <v>0.14858120910001305</v>
      </c>
      <c r="CM263" s="276" t="s">
        <v>601</v>
      </c>
      <c r="CN263" s="190">
        <v>9.3446055114150446E-3</v>
      </c>
      <c r="CO263" s="276" t="s">
        <v>601</v>
      </c>
      <c r="CP263" s="190">
        <v>2.6343227598210499E-2</v>
      </c>
      <c r="CQ263" s="276" t="s">
        <v>601</v>
      </c>
      <c r="CR263" s="190">
        <v>0.12085095354209292</v>
      </c>
      <c r="CS263" s="276" t="s">
        <v>601</v>
      </c>
      <c r="CT263" s="190">
        <v>2.7342284022904194E-2</v>
      </c>
      <c r="CU263" s="276" t="s">
        <v>601</v>
      </c>
      <c r="CV263" s="190">
        <v>2.0254967442490852E-2</v>
      </c>
      <c r="CW263" s="276" t="s">
        <v>601</v>
      </c>
      <c r="CX263" s="190">
        <v>4.0156044608404363E-2</v>
      </c>
      <c r="CY263" s="276" t="s">
        <v>601</v>
      </c>
      <c r="CZ263" s="190">
        <v>1</v>
      </c>
      <c r="DA263" s="276" t="s">
        <v>601</v>
      </c>
      <c r="DB263" s="190">
        <v>0.71268825436983163</v>
      </c>
      <c r="DC263" s="276" t="s">
        <v>601</v>
      </c>
      <c r="DD263" s="252"/>
    </row>
    <row r="264" spans="1:108" s="120" customFormat="1" ht="12.75" customHeight="1" x14ac:dyDescent="0.25">
      <c r="A264" s="124" t="s">
        <v>308</v>
      </c>
      <c r="B264" s="84">
        <v>399.36099999999999</v>
      </c>
      <c r="C264" s="202" t="s">
        <v>601</v>
      </c>
      <c r="D264" s="82">
        <v>124.321</v>
      </c>
      <c r="E264" s="276" t="s">
        <v>601</v>
      </c>
      <c r="F264" s="82">
        <v>1297.9280000000001</v>
      </c>
      <c r="G264" s="276" t="s">
        <v>601</v>
      </c>
      <c r="H264" s="84">
        <v>82.638999999999996</v>
      </c>
      <c r="I264" s="202" t="s">
        <v>601</v>
      </c>
      <c r="J264" s="82">
        <v>349.32600000000002</v>
      </c>
      <c r="K264" s="276" t="s">
        <v>601</v>
      </c>
      <c r="L264" s="82">
        <v>193.41899999999998</v>
      </c>
      <c r="M264" s="276" t="s">
        <v>601</v>
      </c>
      <c r="N264" s="84">
        <v>176.291</v>
      </c>
      <c r="O264" s="202" t="s">
        <v>601</v>
      </c>
      <c r="P264" s="82">
        <v>61.67</v>
      </c>
      <c r="Q264" s="276" t="s">
        <v>601</v>
      </c>
      <c r="R264" s="82">
        <v>646.36899999999991</v>
      </c>
      <c r="S264" s="276" t="s">
        <v>601</v>
      </c>
      <c r="T264" s="84">
        <v>58.494</v>
      </c>
      <c r="U264" s="202" t="s">
        <v>601</v>
      </c>
      <c r="V264" s="82">
        <v>100.51900000000001</v>
      </c>
      <c r="W264" s="276" t="s">
        <v>601</v>
      </c>
      <c r="X264" s="82">
        <v>413.17999999999995</v>
      </c>
      <c r="Y264" s="276" t="s">
        <v>601</v>
      </c>
      <c r="Z264" s="84">
        <v>124.76</v>
      </c>
      <c r="AA264" s="202" t="s">
        <v>601</v>
      </c>
      <c r="AB264" s="82">
        <v>76.885000000000005</v>
      </c>
      <c r="AC264" s="276" t="s">
        <v>601</v>
      </c>
      <c r="AD264" s="82">
        <v>118.99100000000001</v>
      </c>
      <c r="AE264" s="276" t="s">
        <v>601</v>
      </c>
      <c r="AF264" s="82">
        <v>4224.1559999999999</v>
      </c>
      <c r="AG264" s="276" t="s">
        <v>601</v>
      </c>
      <c r="AH264" s="82">
        <v>3187.0149999999999</v>
      </c>
      <c r="AI264" s="276" t="s">
        <v>601</v>
      </c>
      <c r="AJ264" s="251"/>
      <c r="AK264" s="124" t="s">
        <v>308</v>
      </c>
      <c r="AL264" s="189">
        <v>1.4870802070375778E-3</v>
      </c>
      <c r="AM264" s="202" t="s">
        <v>601</v>
      </c>
      <c r="AN264" s="190">
        <v>-8.4056582921977402E-2</v>
      </c>
      <c r="AO264" s="276" t="s">
        <v>601</v>
      </c>
      <c r="AP264" s="190">
        <v>2.7503770179733841E-3</v>
      </c>
      <c r="AQ264" s="276" t="s">
        <v>601</v>
      </c>
      <c r="AR264" s="189">
        <v>-2.1826876413006263E-2</v>
      </c>
      <c r="AS264" s="202" t="s">
        <v>601</v>
      </c>
      <c r="AT264" s="190">
        <v>-0.14871829863556496</v>
      </c>
      <c r="AU264" s="276" t="s">
        <v>601</v>
      </c>
      <c r="AV264" s="190">
        <v>-5.4296806242788223E-2</v>
      </c>
      <c r="AW264" s="276" t="s">
        <v>601</v>
      </c>
      <c r="AX264" s="189">
        <v>-2.7215088592507663E-2</v>
      </c>
      <c r="AY264" s="202" t="s">
        <v>601</v>
      </c>
      <c r="AZ264" s="190">
        <v>6.1793013205695468E-2</v>
      </c>
      <c r="BA264" s="276" t="s">
        <v>601</v>
      </c>
      <c r="BB264" s="190">
        <v>-5.9773572609937285E-2</v>
      </c>
      <c r="BC264" s="276" t="s">
        <v>601</v>
      </c>
      <c r="BD264" s="189" t="s">
        <v>603</v>
      </c>
      <c r="BE264" s="202" t="s">
        <v>601</v>
      </c>
      <c r="BF264" s="190">
        <v>-5.4855058155388214E-2</v>
      </c>
      <c r="BG264" s="276" t="s">
        <v>601</v>
      </c>
      <c r="BH264" s="190">
        <v>0.40203596878181191</v>
      </c>
      <c r="BI264" s="276" t="s">
        <v>601</v>
      </c>
      <c r="BJ264" s="189">
        <v>3.3260451865103069E-2</v>
      </c>
      <c r="BK264" s="202" t="s">
        <v>601</v>
      </c>
      <c r="BL264" s="190">
        <v>0.2869720962153296</v>
      </c>
      <c r="BM264" s="276" t="s">
        <v>601</v>
      </c>
      <c r="BN264" s="190">
        <v>2.0689832645673801E-2</v>
      </c>
      <c r="BO264" s="276" t="s">
        <v>601</v>
      </c>
      <c r="BP264" s="190">
        <v>6.1558073816333804E-3</v>
      </c>
      <c r="BQ264" s="276" t="s">
        <v>601</v>
      </c>
      <c r="BR264" s="190">
        <v>-3.786106078715093E-2</v>
      </c>
      <c r="BS264" s="276" t="s">
        <v>601</v>
      </c>
      <c r="BT264" s="136"/>
      <c r="BU264" s="124" t="s">
        <v>308</v>
      </c>
      <c r="BV264" s="190">
        <v>9.4542199672549967E-2</v>
      </c>
      <c r="BW264" s="276" t="s">
        <v>601</v>
      </c>
      <c r="BX264" s="190">
        <v>2.9430967985083885E-2</v>
      </c>
      <c r="BY264" s="276" t="s">
        <v>601</v>
      </c>
      <c r="BZ264" s="190">
        <v>0.30726327342077331</v>
      </c>
      <c r="CA264" s="276" t="s">
        <v>601</v>
      </c>
      <c r="CB264" s="190">
        <v>1.9563434683756944E-2</v>
      </c>
      <c r="CC264" s="276" t="s">
        <v>601</v>
      </c>
      <c r="CD264" s="190">
        <v>8.2697229931849109E-2</v>
      </c>
      <c r="CE264" s="276" t="s">
        <v>601</v>
      </c>
      <c r="CF264" s="190">
        <v>4.5788791891208561E-2</v>
      </c>
      <c r="CG264" s="276" t="s">
        <v>601</v>
      </c>
      <c r="CH264" s="190">
        <v>4.1734017398978633E-2</v>
      </c>
      <c r="CI264" s="276" t="s">
        <v>601</v>
      </c>
      <c r="CJ264" s="190">
        <v>1.459936612189512E-2</v>
      </c>
      <c r="CK264" s="276" t="s">
        <v>601</v>
      </c>
      <c r="CL264" s="190">
        <v>0.15301731280757622</v>
      </c>
      <c r="CM264" s="276" t="s">
        <v>601</v>
      </c>
      <c r="CN264" s="190">
        <v>1.3847499950285927E-2</v>
      </c>
      <c r="CO264" s="276" t="s">
        <v>601</v>
      </c>
      <c r="CP264" s="190">
        <v>2.3796232904277213E-2</v>
      </c>
      <c r="CQ264" s="276" t="s">
        <v>601</v>
      </c>
      <c r="CR264" s="190">
        <v>9.7813622413566156E-2</v>
      </c>
      <c r="CS264" s="276" t="s">
        <v>601</v>
      </c>
      <c r="CT264" s="190">
        <v>2.9534894071146994E-2</v>
      </c>
      <c r="CU264" s="276" t="s">
        <v>601</v>
      </c>
      <c r="CV264" s="190">
        <v>1.8201269081918377E-2</v>
      </c>
      <c r="CW264" s="276" t="s">
        <v>601</v>
      </c>
      <c r="CX264" s="190">
        <v>2.8169177464089871E-2</v>
      </c>
      <c r="CY264" s="276" t="s">
        <v>601</v>
      </c>
      <c r="CZ264" s="190">
        <v>1</v>
      </c>
      <c r="DA264" s="276" t="s">
        <v>601</v>
      </c>
      <c r="DB264" s="190">
        <v>0.75447379310801965</v>
      </c>
      <c r="DC264" s="276" t="s">
        <v>601</v>
      </c>
      <c r="DD264" s="252"/>
    </row>
    <row r="265" spans="1:108" s="120" customFormat="1" ht="12.75" customHeight="1" x14ac:dyDescent="0.25">
      <c r="A265" s="124" t="s">
        <v>148</v>
      </c>
      <c r="B265" s="84">
        <v>467.87800000000004</v>
      </c>
      <c r="C265" s="202" t="s">
        <v>601</v>
      </c>
      <c r="D265" s="82">
        <v>212.51</v>
      </c>
      <c r="E265" s="276" t="s">
        <v>601</v>
      </c>
      <c r="F265" s="82">
        <v>1432.3530000000001</v>
      </c>
      <c r="G265" s="276" t="s">
        <v>601</v>
      </c>
      <c r="H265" s="84">
        <v>106.577</v>
      </c>
      <c r="I265" s="202" t="s">
        <v>601</v>
      </c>
      <c r="J265" s="82">
        <v>421.31799999999998</v>
      </c>
      <c r="K265" s="276" t="s">
        <v>601</v>
      </c>
      <c r="L265" s="82">
        <v>320.928</v>
      </c>
      <c r="M265" s="276" t="s">
        <v>601</v>
      </c>
      <c r="N265" s="84">
        <v>214.67599999999999</v>
      </c>
      <c r="O265" s="202" t="s">
        <v>601</v>
      </c>
      <c r="P265" s="82">
        <v>79.744</v>
      </c>
      <c r="Q265" s="276" t="s">
        <v>601</v>
      </c>
      <c r="R265" s="82">
        <v>755.96699999999998</v>
      </c>
      <c r="S265" s="276" t="s">
        <v>601</v>
      </c>
      <c r="T265" s="84">
        <v>130.84100000000001</v>
      </c>
      <c r="U265" s="202" t="s">
        <v>601</v>
      </c>
      <c r="V265" s="82">
        <v>124.14100000000001</v>
      </c>
      <c r="W265" s="276" t="s">
        <v>601</v>
      </c>
      <c r="X265" s="82">
        <v>433.88799999999998</v>
      </c>
      <c r="Y265" s="276" t="s">
        <v>601</v>
      </c>
      <c r="Z265" s="84">
        <v>138.54300000000001</v>
      </c>
      <c r="AA265" s="202" t="s">
        <v>601</v>
      </c>
      <c r="AB265" s="82">
        <v>91.924000000000007</v>
      </c>
      <c r="AC265" s="276" t="s">
        <v>601</v>
      </c>
      <c r="AD265" s="82">
        <v>127.17500000000001</v>
      </c>
      <c r="AE265" s="276" t="s">
        <v>601</v>
      </c>
      <c r="AF265" s="82">
        <v>5058.4629999999997</v>
      </c>
      <c r="AG265" s="276" t="s">
        <v>601</v>
      </c>
      <c r="AH265" s="82">
        <v>3825.63</v>
      </c>
      <c r="AI265" s="276" t="s">
        <v>601</v>
      </c>
      <c r="AJ265" s="251"/>
      <c r="AK265" s="124" t="s">
        <v>148</v>
      </c>
      <c r="AL265" s="189">
        <v>6.2779393058331898E-2</v>
      </c>
      <c r="AM265" s="202" t="s">
        <v>601</v>
      </c>
      <c r="AN265" s="190">
        <v>-0.188456383015287</v>
      </c>
      <c r="AO265" s="276" t="s">
        <v>601</v>
      </c>
      <c r="AP265" s="190">
        <v>-0.31469609812740929</v>
      </c>
      <c r="AQ265" s="276" t="s">
        <v>601</v>
      </c>
      <c r="AR265" s="189">
        <v>-8.4476903754013618E-3</v>
      </c>
      <c r="AS265" s="202" t="s">
        <v>601</v>
      </c>
      <c r="AT265" s="190">
        <v>-0.15826970180086233</v>
      </c>
      <c r="AU265" s="276" t="s">
        <v>601</v>
      </c>
      <c r="AV265" s="190">
        <v>-0.12630097380765046</v>
      </c>
      <c r="AW265" s="276" t="s">
        <v>601</v>
      </c>
      <c r="AX265" s="189">
        <v>0.11694068678459937</v>
      </c>
      <c r="AY265" s="202" t="s">
        <v>601</v>
      </c>
      <c r="AZ265" s="190">
        <v>0.35008295804693051</v>
      </c>
      <c r="BA265" s="276" t="s">
        <v>601</v>
      </c>
      <c r="BB265" s="190">
        <v>-2.3778992511438297E-2</v>
      </c>
      <c r="BC265" s="276" t="s">
        <v>601</v>
      </c>
      <c r="BD265" s="189" t="s">
        <v>603</v>
      </c>
      <c r="BE265" s="202" t="s">
        <v>601</v>
      </c>
      <c r="BF265" s="190">
        <v>4.9303512864726076E-2</v>
      </c>
      <c r="BG265" s="276" t="s">
        <v>601</v>
      </c>
      <c r="BH265" s="190">
        <v>0.23360011372521131</v>
      </c>
      <c r="BI265" s="276" t="s">
        <v>601</v>
      </c>
      <c r="BJ265" s="189">
        <v>0.11829232855482372</v>
      </c>
      <c r="BK265" s="202" t="s">
        <v>601</v>
      </c>
      <c r="BL265" s="190">
        <v>-1.2047933795475104E-2</v>
      </c>
      <c r="BM265" s="276" t="s">
        <v>601</v>
      </c>
      <c r="BN265" s="190">
        <v>-0.12710887201943785</v>
      </c>
      <c r="BO265" s="276" t="s">
        <v>601</v>
      </c>
      <c r="BP265" s="190">
        <v>-0.12128813830193792</v>
      </c>
      <c r="BQ265" s="276" t="s">
        <v>601</v>
      </c>
      <c r="BR265" s="190">
        <v>-0.17312960296439878</v>
      </c>
      <c r="BS265" s="276" t="s">
        <v>601</v>
      </c>
      <c r="BT265" s="136"/>
      <c r="BU265" s="124" t="s">
        <v>148</v>
      </c>
      <c r="BV265" s="190">
        <v>9.2494103446046763E-2</v>
      </c>
      <c r="BW265" s="276" t="s">
        <v>601</v>
      </c>
      <c r="BX265" s="190">
        <v>4.2010784698830454E-2</v>
      </c>
      <c r="BY265" s="276" t="s">
        <v>601</v>
      </c>
      <c r="BZ265" s="190">
        <v>0.28315972658097927</v>
      </c>
      <c r="CA265" s="276" t="s">
        <v>601</v>
      </c>
      <c r="CB265" s="190">
        <v>2.1069048048784778E-2</v>
      </c>
      <c r="CC265" s="276" t="s">
        <v>601</v>
      </c>
      <c r="CD265" s="190">
        <v>8.328972654341843E-2</v>
      </c>
      <c r="CE265" s="276" t="s">
        <v>601</v>
      </c>
      <c r="CF265" s="190">
        <v>6.3443777289662884E-2</v>
      </c>
      <c r="CG265" s="276" t="s">
        <v>601</v>
      </c>
      <c r="CH265" s="190">
        <v>4.2438978005769734E-2</v>
      </c>
      <c r="CI265" s="276" t="s">
        <v>601</v>
      </c>
      <c r="CJ265" s="190">
        <v>1.5764472330824602E-2</v>
      </c>
      <c r="CK265" s="276" t="s">
        <v>601</v>
      </c>
      <c r="CL265" s="190">
        <v>0.14944598784255217</v>
      </c>
      <c r="CM265" s="276" t="s">
        <v>601</v>
      </c>
      <c r="CN265" s="190">
        <v>2.586576199134006E-2</v>
      </c>
      <c r="CO265" s="276" t="s">
        <v>601</v>
      </c>
      <c r="CP265" s="190">
        <v>2.4541248992035726E-2</v>
      </c>
      <c r="CQ265" s="276" t="s">
        <v>601</v>
      </c>
      <c r="CR265" s="190">
        <v>8.577467108091924E-2</v>
      </c>
      <c r="CS265" s="276" t="s">
        <v>601</v>
      </c>
      <c r="CT265" s="190">
        <v>2.7388358875017969E-2</v>
      </c>
      <c r="CU265" s="276" t="s">
        <v>601</v>
      </c>
      <c r="CV265" s="190">
        <v>1.8172318350455467E-2</v>
      </c>
      <c r="CW265" s="276" t="s">
        <v>601</v>
      </c>
      <c r="CX265" s="190">
        <v>2.5141035923362497E-2</v>
      </c>
      <c r="CY265" s="276" t="s">
        <v>601</v>
      </c>
      <c r="CZ265" s="190">
        <v>1</v>
      </c>
      <c r="DA265" s="276" t="s">
        <v>601</v>
      </c>
      <c r="DB265" s="190">
        <v>0.75628308440725978</v>
      </c>
      <c r="DC265" s="276" t="s">
        <v>601</v>
      </c>
      <c r="DD265" s="252"/>
    </row>
    <row r="266" spans="1:108" s="120" customFormat="1" ht="12.75" customHeight="1" x14ac:dyDescent="0.25">
      <c r="A266" s="184" t="s">
        <v>309</v>
      </c>
      <c r="B266" s="185">
        <v>258.23099999999999</v>
      </c>
      <c r="C266" s="273" t="s">
        <v>601</v>
      </c>
      <c r="D266" s="186">
        <v>69.793000000000006</v>
      </c>
      <c r="E266" s="278" t="s">
        <v>601</v>
      </c>
      <c r="F266" s="186">
        <v>693.02600000000007</v>
      </c>
      <c r="G266" s="278" t="s">
        <v>601</v>
      </c>
      <c r="H266" s="185">
        <v>41.361000000000004</v>
      </c>
      <c r="I266" s="273" t="s">
        <v>601</v>
      </c>
      <c r="J266" s="186">
        <v>276.49799999999999</v>
      </c>
      <c r="K266" s="278" t="s">
        <v>601</v>
      </c>
      <c r="L266" s="186">
        <v>123.03699999999999</v>
      </c>
      <c r="M266" s="278" t="s">
        <v>601</v>
      </c>
      <c r="N266" s="185">
        <v>97.808000000000007</v>
      </c>
      <c r="O266" s="273" t="s">
        <v>601</v>
      </c>
      <c r="P266" s="186">
        <v>61.034999999999997</v>
      </c>
      <c r="Q266" s="278" t="s">
        <v>601</v>
      </c>
      <c r="R266" s="186">
        <v>374.70600000000002</v>
      </c>
      <c r="S266" s="278" t="s">
        <v>601</v>
      </c>
      <c r="T266" s="185">
        <v>25.588999999999999</v>
      </c>
      <c r="U266" s="273" t="s">
        <v>601</v>
      </c>
      <c r="V266" s="186">
        <v>88.656999999999996</v>
      </c>
      <c r="W266" s="278" t="s">
        <v>601</v>
      </c>
      <c r="X266" s="186">
        <v>234.315</v>
      </c>
      <c r="Y266" s="278" t="s">
        <v>601</v>
      </c>
      <c r="Z266" s="185">
        <v>79.197000000000003</v>
      </c>
      <c r="AA266" s="273" t="s">
        <v>601</v>
      </c>
      <c r="AB266" s="186">
        <v>47.451999999999998</v>
      </c>
      <c r="AC266" s="278" t="s">
        <v>601</v>
      </c>
      <c r="AD266" s="186">
        <v>67.628</v>
      </c>
      <c r="AE266" s="278" t="s">
        <v>601</v>
      </c>
      <c r="AF266" s="186">
        <v>2538.3330000000001</v>
      </c>
      <c r="AG266" s="278" t="s">
        <v>601</v>
      </c>
      <c r="AH266" s="186">
        <v>1893.0989999999999</v>
      </c>
      <c r="AI266" s="278" t="s">
        <v>601</v>
      </c>
      <c r="AJ266" s="251"/>
      <c r="AK266" s="184" t="s">
        <v>309</v>
      </c>
      <c r="AL266" s="191">
        <v>-8.9678147142806849E-2</v>
      </c>
      <c r="AM266" s="273" t="s">
        <v>601</v>
      </c>
      <c r="AN266" s="192">
        <v>-0.13816650613716619</v>
      </c>
      <c r="AO266" s="278" t="s">
        <v>601</v>
      </c>
      <c r="AP266" s="192">
        <v>-5.6707064767629142E-2</v>
      </c>
      <c r="AQ266" s="278" t="s">
        <v>601</v>
      </c>
      <c r="AR266" s="191">
        <v>-0.19993423216047349</v>
      </c>
      <c r="AS266" s="273" t="s">
        <v>601</v>
      </c>
      <c r="AT266" s="192">
        <v>-0.10162001988472064</v>
      </c>
      <c r="AU266" s="278" t="s">
        <v>601</v>
      </c>
      <c r="AV266" s="192">
        <v>-0.15564415956957678</v>
      </c>
      <c r="AW266" s="278" t="s">
        <v>601</v>
      </c>
      <c r="AX266" s="191">
        <v>-0.35040214655269741</v>
      </c>
      <c r="AY266" s="273" t="s">
        <v>601</v>
      </c>
      <c r="AZ266" s="192">
        <v>-4.311358469859685E-2</v>
      </c>
      <c r="BA266" s="278" t="s">
        <v>601</v>
      </c>
      <c r="BB266" s="192">
        <v>-0.14674323918132384</v>
      </c>
      <c r="BC266" s="278" t="s">
        <v>601</v>
      </c>
      <c r="BD266" s="191" t="s">
        <v>603</v>
      </c>
      <c r="BE266" s="273" t="s">
        <v>601</v>
      </c>
      <c r="BF266" s="192">
        <v>6.2600378742479076E-2</v>
      </c>
      <c r="BG266" s="278" t="s">
        <v>601</v>
      </c>
      <c r="BH266" s="192">
        <v>-0.11698202798494095</v>
      </c>
      <c r="BI266" s="278" t="s">
        <v>601</v>
      </c>
      <c r="BJ266" s="191">
        <v>-5.2848737083811673E-2</v>
      </c>
      <c r="BK266" s="273" t="s">
        <v>601</v>
      </c>
      <c r="BL266" s="192">
        <v>5.8700162870083061E-2</v>
      </c>
      <c r="BM266" s="278" t="s">
        <v>601</v>
      </c>
      <c r="BN266" s="192">
        <v>-0.38898827270920289</v>
      </c>
      <c r="BO266" s="278" t="s">
        <v>601</v>
      </c>
      <c r="BP266" s="192">
        <v>-0.11367402707234446</v>
      </c>
      <c r="BQ266" s="278" t="s">
        <v>601</v>
      </c>
      <c r="BR266" s="192">
        <v>-0.11642550498332357</v>
      </c>
      <c r="BS266" s="278" t="s">
        <v>601</v>
      </c>
      <c r="BT266" s="136"/>
      <c r="BU266" s="184" t="s">
        <v>309</v>
      </c>
      <c r="BV266" s="192">
        <v>0.10173251500098686</v>
      </c>
      <c r="BW266" s="278" t="s">
        <v>601</v>
      </c>
      <c r="BX266" s="192">
        <v>2.7495604398634854E-2</v>
      </c>
      <c r="BY266" s="278" t="s">
        <v>601</v>
      </c>
      <c r="BZ266" s="192">
        <v>0.2730240673701993</v>
      </c>
      <c r="CA266" s="278" t="s">
        <v>601</v>
      </c>
      <c r="CB266" s="192">
        <v>1.6294552369606353E-2</v>
      </c>
      <c r="CC266" s="278" t="s">
        <v>601</v>
      </c>
      <c r="CD266" s="192">
        <v>0.10892897031240581</v>
      </c>
      <c r="CE266" s="278" t="s">
        <v>601</v>
      </c>
      <c r="CF266" s="192">
        <v>4.8471575636451165E-2</v>
      </c>
      <c r="CG266" s="278" t="s">
        <v>601</v>
      </c>
      <c r="CH266" s="192">
        <v>3.8532375381795853E-2</v>
      </c>
      <c r="CI266" s="278" t="s">
        <v>601</v>
      </c>
      <c r="CJ266" s="192">
        <v>2.404530847607465E-2</v>
      </c>
      <c r="CK266" s="278" t="s">
        <v>601</v>
      </c>
      <c r="CL266" s="192">
        <v>0.14761892943124483</v>
      </c>
      <c r="CM266" s="278" t="s">
        <v>601</v>
      </c>
      <c r="CN266" s="192">
        <v>1.008102561799417E-2</v>
      </c>
      <c r="CO266" s="278" t="s">
        <v>601</v>
      </c>
      <c r="CP266" s="192">
        <v>3.4927253437590733E-2</v>
      </c>
      <c r="CQ266" s="278" t="s">
        <v>601</v>
      </c>
      <c r="CR266" s="192">
        <v>9.2310583363175755E-2</v>
      </c>
      <c r="CS266" s="278" t="s">
        <v>601</v>
      </c>
      <c r="CT266" s="192">
        <v>3.1200398056519772E-2</v>
      </c>
      <c r="CU266" s="278" t="s">
        <v>601</v>
      </c>
      <c r="CV266" s="192">
        <v>1.8694158725431217E-2</v>
      </c>
      <c r="CW266" s="278" t="s">
        <v>601</v>
      </c>
      <c r="CX266" s="192">
        <v>2.6642682421888695E-2</v>
      </c>
      <c r="CY266" s="278" t="s">
        <v>601</v>
      </c>
      <c r="CZ266" s="192">
        <v>1</v>
      </c>
      <c r="DA266" s="278" t="s">
        <v>601</v>
      </c>
      <c r="DB266" s="192">
        <v>0.74580403753171864</v>
      </c>
      <c r="DC266" s="278" t="s">
        <v>601</v>
      </c>
      <c r="DD266" s="252"/>
    </row>
    <row r="267" spans="1:108" s="120" customFormat="1" ht="12.75" customHeight="1" x14ac:dyDescent="0.25">
      <c r="A267" s="124" t="s">
        <v>163</v>
      </c>
      <c r="B267" s="84">
        <v>182.42499999999998</v>
      </c>
      <c r="C267" s="202" t="s">
        <v>601</v>
      </c>
      <c r="D267" s="82">
        <v>53.171999999999997</v>
      </c>
      <c r="E267" s="276" t="s">
        <v>601</v>
      </c>
      <c r="F267" s="82">
        <v>586.41599999999994</v>
      </c>
      <c r="G267" s="276" t="s">
        <v>601</v>
      </c>
      <c r="H267" s="84">
        <v>38.510000000000005</v>
      </c>
      <c r="I267" s="202" t="s">
        <v>601</v>
      </c>
      <c r="J267" s="82">
        <v>231.51500000000004</v>
      </c>
      <c r="K267" s="276" t="s">
        <v>601</v>
      </c>
      <c r="L267" s="82">
        <v>76.174999999999997</v>
      </c>
      <c r="M267" s="276" t="s">
        <v>601</v>
      </c>
      <c r="N267" s="84">
        <v>74.87700000000001</v>
      </c>
      <c r="O267" s="202" t="s">
        <v>601</v>
      </c>
      <c r="P267" s="82">
        <v>54.983000000000004</v>
      </c>
      <c r="Q267" s="276" t="s">
        <v>601</v>
      </c>
      <c r="R267" s="82">
        <v>277.00800000000004</v>
      </c>
      <c r="S267" s="276" t="s">
        <v>601</v>
      </c>
      <c r="T267" s="84">
        <v>20.507999999999999</v>
      </c>
      <c r="U267" s="202" t="s">
        <v>601</v>
      </c>
      <c r="V267" s="82">
        <v>62.069000000000003</v>
      </c>
      <c r="W267" s="276" t="s">
        <v>601</v>
      </c>
      <c r="X267" s="82">
        <v>276.26499999999999</v>
      </c>
      <c r="Y267" s="276" t="s">
        <v>601</v>
      </c>
      <c r="Z267" s="84">
        <v>59.722000000000001</v>
      </c>
      <c r="AA267" s="202" t="s">
        <v>601</v>
      </c>
      <c r="AB267" s="82">
        <v>44.164000000000001</v>
      </c>
      <c r="AC267" s="276" t="s">
        <v>601</v>
      </c>
      <c r="AD267" s="82">
        <v>81.84899999999999</v>
      </c>
      <c r="AE267" s="276" t="s">
        <v>601</v>
      </c>
      <c r="AF267" s="82">
        <v>2119.6550000000002</v>
      </c>
      <c r="AG267" s="276" t="s">
        <v>601</v>
      </c>
      <c r="AH267" s="82">
        <v>1481.588</v>
      </c>
      <c r="AI267" s="276" t="s">
        <v>601</v>
      </c>
      <c r="AJ267" s="251"/>
      <c r="AK267" s="124" t="s">
        <v>163</v>
      </c>
      <c r="AL267" s="189">
        <v>-0.240301006130064</v>
      </c>
      <c r="AM267" s="202" t="s">
        <v>601</v>
      </c>
      <c r="AN267" s="190">
        <v>-0.24037829652275788</v>
      </c>
      <c r="AO267" s="276" t="s">
        <v>601</v>
      </c>
      <c r="AP267" s="190">
        <v>-9.7310477316388533E-2</v>
      </c>
      <c r="AQ267" s="276" t="s">
        <v>601</v>
      </c>
      <c r="AR267" s="189">
        <v>-0.25276985466752033</v>
      </c>
      <c r="AS267" s="202" t="s">
        <v>601</v>
      </c>
      <c r="AT267" s="190">
        <v>-8.0391969938908417E-2</v>
      </c>
      <c r="AU267" s="276" t="s">
        <v>601</v>
      </c>
      <c r="AV267" s="190">
        <v>-0.25881059411913521</v>
      </c>
      <c r="AW267" s="276" t="s">
        <v>601</v>
      </c>
      <c r="AX267" s="189">
        <v>-0.31413104212657195</v>
      </c>
      <c r="AY267" s="202" t="s">
        <v>601</v>
      </c>
      <c r="AZ267" s="190">
        <v>-3.5690483706899513E-2</v>
      </c>
      <c r="BA267" s="276" t="s">
        <v>601</v>
      </c>
      <c r="BB267" s="190">
        <v>-0.26116817407121912</v>
      </c>
      <c r="BC267" s="276" t="s">
        <v>601</v>
      </c>
      <c r="BD267" s="189">
        <v>-0.13027989821882963</v>
      </c>
      <c r="BE267" s="202" t="s">
        <v>601</v>
      </c>
      <c r="BF267" s="190">
        <v>-6.6266510214519972E-2</v>
      </c>
      <c r="BG267" s="276" t="s">
        <v>601</v>
      </c>
      <c r="BH267" s="190">
        <v>-9.4073512967572021E-2</v>
      </c>
      <c r="BI267" s="276" t="s">
        <v>601</v>
      </c>
      <c r="BJ267" s="189">
        <v>-0.13440104355388074</v>
      </c>
      <c r="BK267" s="202" t="s">
        <v>601</v>
      </c>
      <c r="BL267" s="190">
        <v>-0.13591986069534939</v>
      </c>
      <c r="BM267" s="276" t="s">
        <v>601</v>
      </c>
      <c r="BN267" s="190">
        <v>-0.19224506311125164</v>
      </c>
      <c r="BO267" s="276" t="s">
        <v>601</v>
      </c>
      <c r="BP267" s="190">
        <v>-0.1599940714462065</v>
      </c>
      <c r="BQ267" s="276" t="s">
        <v>601</v>
      </c>
      <c r="BR267" s="190">
        <v>-0.17615592665415172</v>
      </c>
      <c r="BS267" s="276" t="s">
        <v>601</v>
      </c>
      <c r="BT267" s="136"/>
      <c r="BU267" s="124" t="s">
        <v>163</v>
      </c>
      <c r="BV267" s="190">
        <v>8.6063533924152738E-2</v>
      </c>
      <c r="BW267" s="276" t="s">
        <v>601</v>
      </c>
      <c r="BX267" s="190">
        <v>2.5085214339125937E-2</v>
      </c>
      <c r="BY267" s="276" t="s">
        <v>601</v>
      </c>
      <c r="BZ267" s="190">
        <v>0.27665634265953654</v>
      </c>
      <c r="CA267" s="276" t="s">
        <v>601</v>
      </c>
      <c r="CB267" s="190">
        <v>1.8168050932816898E-2</v>
      </c>
      <c r="CC267" s="276" t="s">
        <v>601</v>
      </c>
      <c r="CD267" s="190">
        <v>0.10922296317089339</v>
      </c>
      <c r="CE267" s="276" t="s">
        <v>601</v>
      </c>
      <c r="CF267" s="190">
        <v>3.5937452085362941E-2</v>
      </c>
      <c r="CG267" s="276" t="s">
        <v>601</v>
      </c>
      <c r="CH267" s="190">
        <v>3.5325088280875896E-2</v>
      </c>
      <c r="CI267" s="276" t="s">
        <v>601</v>
      </c>
      <c r="CJ267" s="190">
        <v>2.5939598661102868E-2</v>
      </c>
      <c r="CK267" s="276" t="s">
        <v>601</v>
      </c>
      <c r="CL267" s="190">
        <v>0.13068541814587753</v>
      </c>
      <c r="CM267" s="276" t="s">
        <v>601</v>
      </c>
      <c r="CN267" s="190">
        <v>9.6751594009402454E-3</v>
      </c>
      <c r="CO267" s="276" t="s">
        <v>601</v>
      </c>
      <c r="CP267" s="190">
        <v>2.9282595516723239E-2</v>
      </c>
      <c r="CQ267" s="276" t="s">
        <v>601</v>
      </c>
      <c r="CR267" s="190">
        <v>0.1303348894041719</v>
      </c>
      <c r="CS267" s="276" t="s">
        <v>601</v>
      </c>
      <c r="CT267" s="190">
        <v>2.8175339854834863E-2</v>
      </c>
      <c r="CU267" s="276" t="s">
        <v>601</v>
      </c>
      <c r="CV267" s="190">
        <v>2.0835466148972356E-2</v>
      </c>
      <c r="CW267" s="276" t="s">
        <v>601</v>
      </c>
      <c r="CX267" s="190">
        <v>3.8614302799276287E-2</v>
      </c>
      <c r="CY267" s="276" t="s">
        <v>601</v>
      </c>
      <c r="CZ267" s="190">
        <v>1</v>
      </c>
      <c r="DA267" s="276" t="s">
        <v>601</v>
      </c>
      <c r="DB267" s="190">
        <v>0.69897601260582487</v>
      </c>
      <c r="DC267" s="276" t="s">
        <v>601</v>
      </c>
      <c r="DD267" s="252"/>
    </row>
    <row r="268" spans="1:108" s="120" customFormat="1" ht="12.75" customHeight="1" x14ac:dyDescent="0.25">
      <c r="A268" s="124" t="s">
        <v>302</v>
      </c>
      <c r="B268" s="84">
        <v>333.75200000000001</v>
      </c>
      <c r="C268" s="202" t="s">
        <v>601</v>
      </c>
      <c r="D268" s="82">
        <v>113.97499999999999</v>
      </c>
      <c r="E268" s="276" t="s">
        <v>601</v>
      </c>
      <c r="F268" s="82">
        <v>1152.799</v>
      </c>
      <c r="G268" s="276" t="s">
        <v>601</v>
      </c>
      <c r="H268" s="84">
        <v>77.141000000000005</v>
      </c>
      <c r="I268" s="202" t="s">
        <v>601</v>
      </c>
      <c r="J268" s="82">
        <v>316.70699999999999</v>
      </c>
      <c r="K268" s="276" t="s">
        <v>601</v>
      </c>
      <c r="L268" s="82">
        <v>187.53</v>
      </c>
      <c r="M268" s="276" t="s">
        <v>601</v>
      </c>
      <c r="N268" s="84">
        <v>166.625</v>
      </c>
      <c r="O268" s="202" t="s">
        <v>601</v>
      </c>
      <c r="P268" s="82">
        <v>68.667000000000002</v>
      </c>
      <c r="Q268" s="276" t="s">
        <v>601</v>
      </c>
      <c r="R268" s="82">
        <v>544.66899999999998</v>
      </c>
      <c r="S268" s="276" t="s">
        <v>601</v>
      </c>
      <c r="T268" s="84">
        <v>58.646000000000001</v>
      </c>
      <c r="U268" s="202" t="s">
        <v>601</v>
      </c>
      <c r="V268" s="82">
        <v>87.294000000000011</v>
      </c>
      <c r="W268" s="276" t="s">
        <v>601</v>
      </c>
      <c r="X268" s="82">
        <v>326.65800000000002</v>
      </c>
      <c r="Y268" s="276" t="s">
        <v>601</v>
      </c>
      <c r="Z268" s="84">
        <v>110.40299999999999</v>
      </c>
      <c r="AA268" s="202" t="s">
        <v>601</v>
      </c>
      <c r="AB268" s="82">
        <v>98.128999999999991</v>
      </c>
      <c r="AC268" s="276" t="s">
        <v>601</v>
      </c>
      <c r="AD268" s="82">
        <v>113.67400000000001</v>
      </c>
      <c r="AE268" s="276" t="s">
        <v>601</v>
      </c>
      <c r="AF268" s="82">
        <v>3756.6680000000001</v>
      </c>
      <c r="AG268" s="276" t="s">
        <v>601</v>
      </c>
      <c r="AH268" s="82">
        <v>2816.0569999999998</v>
      </c>
      <c r="AI268" s="276" t="s">
        <v>601</v>
      </c>
      <c r="AJ268" s="251"/>
      <c r="AK268" s="124" t="s">
        <v>302</v>
      </c>
      <c r="AL268" s="189">
        <v>-0.1642849451999569</v>
      </c>
      <c r="AM268" s="202" t="s">
        <v>601</v>
      </c>
      <c r="AN268" s="190">
        <v>-8.322005131876356E-2</v>
      </c>
      <c r="AO268" s="276" t="s">
        <v>601</v>
      </c>
      <c r="AP268" s="190">
        <v>-0.11181590966525116</v>
      </c>
      <c r="AQ268" s="276" t="s">
        <v>601</v>
      </c>
      <c r="AR268" s="189">
        <v>-6.6530330715521613E-2</v>
      </c>
      <c r="AS268" s="202" t="s">
        <v>601</v>
      </c>
      <c r="AT268" s="190">
        <v>-9.3376960203363127E-2</v>
      </c>
      <c r="AU268" s="276" t="s">
        <v>601</v>
      </c>
      <c r="AV268" s="190">
        <v>-3.0446853721712873E-2</v>
      </c>
      <c r="AW268" s="276" t="s">
        <v>601</v>
      </c>
      <c r="AX268" s="189">
        <v>-5.4829798458230973E-2</v>
      </c>
      <c r="AY268" s="202" t="s">
        <v>601</v>
      </c>
      <c r="AZ268" s="190">
        <v>0.11345873196043457</v>
      </c>
      <c r="BA268" s="276" t="s">
        <v>601</v>
      </c>
      <c r="BB268" s="190">
        <v>-0.15734046651370959</v>
      </c>
      <c r="BC268" s="276" t="s">
        <v>601</v>
      </c>
      <c r="BD268" s="189">
        <v>2.5985571169692794E-3</v>
      </c>
      <c r="BE268" s="202" t="s">
        <v>601</v>
      </c>
      <c r="BF268" s="190">
        <v>-0.13156716640635097</v>
      </c>
      <c r="BG268" s="276" t="s">
        <v>601</v>
      </c>
      <c r="BH268" s="190">
        <v>-0.20940510189263745</v>
      </c>
      <c r="BI268" s="276" t="s">
        <v>601</v>
      </c>
      <c r="BJ268" s="189">
        <v>-0.11507694773966025</v>
      </c>
      <c r="BK268" s="202" t="s">
        <v>601</v>
      </c>
      <c r="BL268" s="190">
        <v>0.27630877284255684</v>
      </c>
      <c r="BM268" s="276" t="s">
        <v>601</v>
      </c>
      <c r="BN268" s="190">
        <v>-4.4684051735005226E-2</v>
      </c>
      <c r="BO268" s="276" t="s">
        <v>601</v>
      </c>
      <c r="BP268" s="190">
        <v>-0.11067015517419337</v>
      </c>
      <c r="BQ268" s="276" t="s">
        <v>601</v>
      </c>
      <c r="BR268" s="190">
        <v>-0.11639669094748534</v>
      </c>
      <c r="BS268" s="276" t="s">
        <v>601</v>
      </c>
      <c r="BT268" s="136"/>
      <c r="BU268" s="124" t="s">
        <v>302</v>
      </c>
      <c r="BV268" s="190">
        <v>8.8842559417015285E-2</v>
      </c>
      <c r="BW268" s="276" t="s">
        <v>601</v>
      </c>
      <c r="BX268" s="190">
        <v>3.0339385860022761E-2</v>
      </c>
      <c r="BY268" s="276" t="s">
        <v>601</v>
      </c>
      <c r="BZ268" s="190">
        <v>0.30686741548627666</v>
      </c>
      <c r="CA268" s="276" t="s">
        <v>601</v>
      </c>
      <c r="CB268" s="190">
        <v>2.053442039594662E-2</v>
      </c>
      <c r="CC268" s="276" t="s">
        <v>601</v>
      </c>
      <c r="CD268" s="190">
        <v>8.4305293946656978E-2</v>
      </c>
      <c r="CE268" s="276" t="s">
        <v>601</v>
      </c>
      <c r="CF268" s="190">
        <v>4.9919236940820962E-2</v>
      </c>
      <c r="CG268" s="276" t="s">
        <v>601</v>
      </c>
      <c r="CH268" s="190">
        <v>4.4354465180314044E-2</v>
      </c>
      <c r="CI268" s="276" t="s">
        <v>601</v>
      </c>
      <c r="CJ268" s="190">
        <v>1.827869803772918E-2</v>
      </c>
      <c r="CK268" s="276" t="s">
        <v>601</v>
      </c>
      <c r="CL268" s="190">
        <v>0.1449872599867755</v>
      </c>
      <c r="CM268" s="276" t="s">
        <v>601</v>
      </c>
      <c r="CN268" s="190">
        <v>1.5611174583434043E-2</v>
      </c>
      <c r="CO268" s="276" t="s">
        <v>601</v>
      </c>
      <c r="CP268" s="190">
        <v>2.3237081371044768E-2</v>
      </c>
      <c r="CQ268" s="276" t="s">
        <v>601</v>
      </c>
      <c r="CR268" s="190">
        <v>8.6954183867192947E-2</v>
      </c>
      <c r="CS268" s="276" t="s">
        <v>601</v>
      </c>
      <c r="CT268" s="190">
        <v>2.9388543251626171E-2</v>
      </c>
      <c r="CU268" s="276" t="s">
        <v>601</v>
      </c>
      <c r="CV268" s="190">
        <v>2.6121286203625124E-2</v>
      </c>
      <c r="CW268" s="276" t="s">
        <v>601</v>
      </c>
      <c r="CX268" s="190">
        <v>3.0259261664858327E-2</v>
      </c>
      <c r="CY268" s="276" t="s">
        <v>601</v>
      </c>
      <c r="CZ268" s="190">
        <v>1</v>
      </c>
      <c r="DA268" s="276" t="s">
        <v>601</v>
      </c>
      <c r="DB268" s="190">
        <v>0.74961561681788214</v>
      </c>
      <c r="DC268" s="276" t="s">
        <v>601</v>
      </c>
      <c r="DD268" s="252"/>
    </row>
    <row r="269" spans="1:108" s="120" customFormat="1" ht="12.75" customHeight="1" x14ac:dyDescent="0.25">
      <c r="A269" s="124" t="s">
        <v>165</v>
      </c>
      <c r="B269" s="84">
        <v>319.43600000000004</v>
      </c>
      <c r="C269" s="202" t="s">
        <v>601</v>
      </c>
      <c r="D269" s="82">
        <v>216.589</v>
      </c>
      <c r="E269" s="276" t="s">
        <v>601</v>
      </c>
      <c r="F269" s="82">
        <v>1388.5640000000001</v>
      </c>
      <c r="G269" s="276" t="s">
        <v>601</v>
      </c>
      <c r="H269" s="84">
        <v>77.263000000000005</v>
      </c>
      <c r="I269" s="202" t="s">
        <v>601</v>
      </c>
      <c r="J269" s="82">
        <v>355.11599999999999</v>
      </c>
      <c r="K269" s="276" t="s">
        <v>601</v>
      </c>
      <c r="L269" s="82">
        <v>281.97700000000003</v>
      </c>
      <c r="M269" s="276" t="s">
        <v>601</v>
      </c>
      <c r="N269" s="84">
        <v>175.24700000000001</v>
      </c>
      <c r="O269" s="202" t="s">
        <v>601</v>
      </c>
      <c r="P269" s="82">
        <v>63.154999999999994</v>
      </c>
      <c r="Q269" s="276" t="s">
        <v>601</v>
      </c>
      <c r="R269" s="82">
        <v>579.27800000000002</v>
      </c>
      <c r="S269" s="276" t="s">
        <v>601</v>
      </c>
      <c r="T269" s="84">
        <v>119.68600000000001</v>
      </c>
      <c r="U269" s="202" t="s">
        <v>601</v>
      </c>
      <c r="V269" s="82">
        <v>81.325000000000003</v>
      </c>
      <c r="W269" s="276" t="s">
        <v>601</v>
      </c>
      <c r="X269" s="82">
        <v>405.62299999999993</v>
      </c>
      <c r="Y269" s="276" t="s">
        <v>601</v>
      </c>
      <c r="Z269" s="84">
        <v>135.45499999999998</v>
      </c>
      <c r="AA269" s="202" t="s">
        <v>601</v>
      </c>
      <c r="AB269" s="82">
        <v>141.685</v>
      </c>
      <c r="AC269" s="276" t="s">
        <v>601</v>
      </c>
      <c r="AD269" s="82">
        <v>173.63399999999999</v>
      </c>
      <c r="AE269" s="276" t="s">
        <v>601</v>
      </c>
      <c r="AF269" s="82">
        <v>4514.0330000000004</v>
      </c>
      <c r="AG269" s="276" t="s">
        <v>601</v>
      </c>
      <c r="AH269" s="82">
        <v>3316.2069999999999</v>
      </c>
      <c r="AI269" s="276" t="s">
        <v>601</v>
      </c>
      <c r="AJ269" s="251"/>
      <c r="AK269" s="124" t="s">
        <v>165</v>
      </c>
      <c r="AL269" s="189">
        <v>-0.3172664668994909</v>
      </c>
      <c r="AM269" s="202" t="s">
        <v>601</v>
      </c>
      <c r="AN269" s="190">
        <v>1.919439085219523E-2</v>
      </c>
      <c r="AO269" s="276" t="s">
        <v>601</v>
      </c>
      <c r="AP269" s="190">
        <v>-3.0571374514522597E-2</v>
      </c>
      <c r="AQ269" s="276" t="s">
        <v>601</v>
      </c>
      <c r="AR269" s="189">
        <v>-0.2750499638758831</v>
      </c>
      <c r="AS269" s="202" t="s">
        <v>601</v>
      </c>
      <c r="AT269" s="190">
        <v>-0.15713071836475062</v>
      </c>
      <c r="AU269" s="276" t="s">
        <v>601</v>
      </c>
      <c r="AV269" s="190">
        <v>-0.1213699022833781</v>
      </c>
      <c r="AW269" s="276" t="s">
        <v>601</v>
      </c>
      <c r="AX269" s="189">
        <v>-0.18366748029588778</v>
      </c>
      <c r="AY269" s="202" t="s">
        <v>601</v>
      </c>
      <c r="AZ269" s="190">
        <v>-0.20802819020866781</v>
      </c>
      <c r="BA269" s="276" t="s">
        <v>601</v>
      </c>
      <c r="BB269" s="190">
        <v>-0.23372581078274576</v>
      </c>
      <c r="BC269" s="276" t="s">
        <v>601</v>
      </c>
      <c r="BD269" s="189">
        <v>-8.5256150594997096E-2</v>
      </c>
      <c r="BE269" s="202" t="s">
        <v>601</v>
      </c>
      <c r="BF269" s="190">
        <v>-0.34489814001820512</v>
      </c>
      <c r="BG269" s="276" t="s">
        <v>601</v>
      </c>
      <c r="BH269" s="190">
        <v>-6.5143539346559587E-2</v>
      </c>
      <c r="BI269" s="276" t="s">
        <v>601</v>
      </c>
      <c r="BJ269" s="189">
        <v>-2.228910879654708E-2</v>
      </c>
      <c r="BK269" s="202" t="s">
        <v>601</v>
      </c>
      <c r="BL269" s="190">
        <v>0.54132761846742949</v>
      </c>
      <c r="BM269" s="276" t="s">
        <v>601</v>
      </c>
      <c r="BN269" s="190">
        <v>0.36531551012384511</v>
      </c>
      <c r="BO269" s="276" t="s">
        <v>601</v>
      </c>
      <c r="BP269" s="190">
        <v>-0.10762755406138189</v>
      </c>
      <c r="BQ269" s="276" t="s">
        <v>601</v>
      </c>
      <c r="BR269" s="190">
        <v>-0.13316055133402865</v>
      </c>
      <c r="BS269" s="276" t="s">
        <v>601</v>
      </c>
      <c r="BT269" s="136"/>
      <c r="BU269" s="124" t="s">
        <v>165</v>
      </c>
      <c r="BV269" s="190">
        <v>7.0765100742506762E-2</v>
      </c>
      <c r="BW269" s="276" t="s">
        <v>601</v>
      </c>
      <c r="BX269" s="190">
        <v>4.798126198900185E-2</v>
      </c>
      <c r="BY269" s="276" t="s">
        <v>601</v>
      </c>
      <c r="BZ269" s="190">
        <v>0.30761051148717788</v>
      </c>
      <c r="CA269" s="276" t="s">
        <v>601</v>
      </c>
      <c r="CB269" s="190">
        <v>1.711617970005979E-2</v>
      </c>
      <c r="CC269" s="276" t="s">
        <v>601</v>
      </c>
      <c r="CD269" s="190">
        <v>7.8669340698218196E-2</v>
      </c>
      <c r="CE269" s="276" t="s">
        <v>601</v>
      </c>
      <c r="CF269" s="190">
        <v>6.2466756445954209E-2</v>
      </c>
      <c r="CG269" s="276" t="s">
        <v>601</v>
      </c>
      <c r="CH269" s="190">
        <v>3.8822711309376784E-2</v>
      </c>
      <c r="CI269" s="276" t="s">
        <v>601</v>
      </c>
      <c r="CJ269" s="190">
        <v>1.3990814865553706E-2</v>
      </c>
      <c r="CK269" s="276" t="s">
        <v>601</v>
      </c>
      <c r="CL269" s="190">
        <v>0.12832825989530869</v>
      </c>
      <c r="CM269" s="276" t="s">
        <v>601</v>
      </c>
      <c r="CN269" s="190">
        <v>2.6514205811078474E-2</v>
      </c>
      <c r="CO269" s="276" t="s">
        <v>601</v>
      </c>
      <c r="CP269" s="190">
        <v>1.8016040201744205E-2</v>
      </c>
      <c r="CQ269" s="276" t="s">
        <v>601</v>
      </c>
      <c r="CR269" s="190">
        <v>8.9858226557049961E-2</v>
      </c>
      <c r="CS269" s="276" t="s">
        <v>601</v>
      </c>
      <c r="CT269" s="190">
        <v>3.0007534282536254E-2</v>
      </c>
      <c r="CU269" s="276" t="s">
        <v>601</v>
      </c>
      <c r="CV269" s="190">
        <v>3.1387674835341252E-2</v>
      </c>
      <c r="CW269" s="276" t="s">
        <v>601</v>
      </c>
      <c r="CX269" s="190">
        <v>3.8465381179091949E-2</v>
      </c>
      <c r="CY269" s="276" t="s">
        <v>601</v>
      </c>
      <c r="CZ269" s="190">
        <v>1</v>
      </c>
      <c r="DA269" s="276" t="s">
        <v>601</v>
      </c>
      <c r="DB269" s="190">
        <v>0.73464394256754428</v>
      </c>
      <c r="DC269" s="276" t="s">
        <v>601</v>
      </c>
      <c r="DD269" s="252"/>
    </row>
    <row r="270" spans="1:108" s="120" customFormat="1" ht="12.75" customHeight="1" x14ac:dyDescent="0.25">
      <c r="A270" s="184" t="s">
        <v>303</v>
      </c>
      <c r="B270" s="185">
        <v>216.76600000000002</v>
      </c>
      <c r="C270" s="273" t="s">
        <v>601</v>
      </c>
      <c r="D270" s="186">
        <v>57.388999999999996</v>
      </c>
      <c r="E270" s="278" t="s">
        <v>601</v>
      </c>
      <c r="F270" s="186">
        <v>645.53</v>
      </c>
      <c r="G270" s="278" t="s">
        <v>601</v>
      </c>
      <c r="H270" s="185">
        <v>25.161000000000001</v>
      </c>
      <c r="I270" s="273" t="s">
        <v>601</v>
      </c>
      <c r="J270" s="186">
        <v>206.62599999999998</v>
      </c>
      <c r="K270" s="278" t="s">
        <v>601</v>
      </c>
      <c r="L270" s="186">
        <v>90.960999999999999</v>
      </c>
      <c r="M270" s="278" t="s">
        <v>601</v>
      </c>
      <c r="N270" s="185">
        <v>112.14599999999999</v>
      </c>
      <c r="O270" s="273" t="s">
        <v>601</v>
      </c>
      <c r="P270" s="186">
        <v>47.661000000000001</v>
      </c>
      <c r="Q270" s="278" t="s">
        <v>601</v>
      </c>
      <c r="R270" s="186">
        <v>242.56899999999999</v>
      </c>
      <c r="S270" s="278" t="s">
        <v>601</v>
      </c>
      <c r="T270" s="185">
        <v>17.225000000000001</v>
      </c>
      <c r="U270" s="273" t="s">
        <v>601</v>
      </c>
      <c r="V270" s="186">
        <v>62.747</v>
      </c>
      <c r="W270" s="278" t="s">
        <v>601</v>
      </c>
      <c r="X270" s="186">
        <v>294.06899999999996</v>
      </c>
      <c r="Y270" s="278" t="s">
        <v>601</v>
      </c>
      <c r="Z270" s="185">
        <v>119.85499999999999</v>
      </c>
      <c r="AA270" s="273" t="s">
        <v>601</v>
      </c>
      <c r="AB270" s="186">
        <v>64.293999999999997</v>
      </c>
      <c r="AC270" s="278" t="s">
        <v>601</v>
      </c>
      <c r="AD270" s="186">
        <v>111.229</v>
      </c>
      <c r="AE270" s="278" t="s">
        <v>601</v>
      </c>
      <c r="AF270" s="186">
        <v>2314.2289999999998</v>
      </c>
      <c r="AG270" s="278" t="s">
        <v>601</v>
      </c>
      <c r="AH270" s="186">
        <v>1571.9870000000001</v>
      </c>
      <c r="AI270" s="278" t="s">
        <v>601</v>
      </c>
      <c r="AJ270" s="251"/>
      <c r="AK270" s="184" t="s">
        <v>303</v>
      </c>
      <c r="AL270" s="191">
        <v>-0.16057328515941144</v>
      </c>
      <c r="AM270" s="273" t="s">
        <v>601</v>
      </c>
      <c r="AN270" s="192">
        <v>-0.17772555986990113</v>
      </c>
      <c r="AO270" s="278" t="s">
        <v>601</v>
      </c>
      <c r="AP270" s="192">
        <v>-6.8534225267161825E-2</v>
      </c>
      <c r="AQ270" s="278" t="s">
        <v>601</v>
      </c>
      <c r="AR270" s="191">
        <v>-0.39167331544208317</v>
      </c>
      <c r="AS270" s="273" t="s">
        <v>601</v>
      </c>
      <c r="AT270" s="192">
        <v>-0.25270345535953248</v>
      </c>
      <c r="AU270" s="278" t="s">
        <v>601</v>
      </c>
      <c r="AV270" s="192">
        <v>-0.26070206523240974</v>
      </c>
      <c r="AW270" s="278" t="s">
        <v>601</v>
      </c>
      <c r="AX270" s="191">
        <v>0.14659332569932926</v>
      </c>
      <c r="AY270" s="273" t="s">
        <v>601</v>
      </c>
      <c r="AZ270" s="192">
        <v>-0.21912017694765293</v>
      </c>
      <c r="BA270" s="278" t="s">
        <v>601</v>
      </c>
      <c r="BB270" s="192">
        <v>-0.3526418045080677</v>
      </c>
      <c r="BC270" s="278" t="s">
        <v>601</v>
      </c>
      <c r="BD270" s="191">
        <v>-0.32685919731134461</v>
      </c>
      <c r="BE270" s="273" t="s">
        <v>601</v>
      </c>
      <c r="BF270" s="192">
        <v>-0.29224990694474207</v>
      </c>
      <c r="BG270" s="278" t="s">
        <v>601</v>
      </c>
      <c r="BH270" s="192">
        <v>0.25501568401510771</v>
      </c>
      <c r="BI270" s="278" t="s">
        <v>601</v>
      </c>
      <c r="BJ270" s="191">
        <v>0.51337803199616128</v>
      </c>
      <c r="BK270" s="273" t="s">
        <v>601</v>
      </c>
      <c r="BL270" s="192">
        <v>0.35492708421141361</v>
      </c>
      <c r="BM270" s="278" t="s">
        <v>601</v>
      </c>
      <c r="BN270" s="192">
        <v>0.64471816407405214</v>
      </c>
      <c r="BO270" s="278" t="s">
        <v>601</v>
      </c>
      <c r="BP270" s="192">
        <v>-8.8287864515806239E-2</v>
      </c>
      <c r="BQ270" s="278" t="s">
        <v>601</v>
      </c>
      <c r="BR270" s="192">
        <v>-0.16962240220928751</v>
      </c>
      <c r="BS270" s="278" t="s">
        <v>601</v>
      </c>
      <c r="BT270" s="136"/>
      <c r="BU270" s="184" t="s">
        <v>303</v>
      </c>
      <c r="BV270" s="192">
        <v>9.3666616397945074E-2</v>
      </c>
      <c r="BW270" s="278" t="s">
        <v>601</v>
      </c>
      <c r="BX270" s="192">
        <v>2.4798323761390944E-2</v>
      </c>
      <c r="BY270" s="278" t="s">
        <v>601</v>
      </c>
      <c r="BZ270" s="192">
        <v>0.27893955179025065</v>
      </c>
      <c r="CA270" s="278" t="s">
        <v>601</v>
      </c>
      <c r="CB270" s="192">
        <v>1.0872303475585175E-2</v>
      </c>
      <c r="CC270" s="278" t="s">
        <v>601</v>
      </c>
      <c r="CD270" s="192">
        <v>8.9285027540489725E-2</v>
      </c>
      <c r="CE270" s="278" t="s">
        <v>601</v>
      </c>
      <c r="CF270" s="192">
        <v>3.9305099020019198E-2</v>
      </c>
      <c r="CG270" s="278" t="s">
        <v>601</v>
      </c>
      <c r="CH270" s="192">
        <v>4.8459335701004524E-2</v>
      </c>
      <c r="CI270" s="278" t="s">
        <v>601</v>
      </c>
      <c r="CJ270" s="192">
        <v>2.0594763958104407E-2</v>
      </c>
      <c r="CK270" s="278" t="s">
        <v>601</v>
      </c>
      <c r="CL270" s="192">
        <v>0.10481633407929812</v>
      </c>
      <c r="CM270" s="278" t="s">
        <v>601</v>
      </c>
      <c r="CN270" s="192">
        <v>7.4430836360619467E-3</v>
      </c>
      <c r="CO270" s="278" t="s">
        <v>601</v>
      </c>
      <c r="CP270" s="192">
        <v>2.711356568429486E-2</v>
      </c>
      <c r="CQ270" s="278" t="s">
        <v>601</v>
      </c>
      <c r="CR270" s="192">
        <v>0.12706996585039768</v>
      </c>
      <c r="CS270" s="278" t="s">
        <v>601</v>
      </c>
      <c r="CT270" s="192">
        <v>5.1790466716993E-2</v>
      </c>
      <c r="CU270" s="278" t="s">
        <v>601</v>
      </c>
      <c r="CV270" s="192">
        <v>2.7782038856137403E-2</v>
      </c>
      <c r="CW270" s="278" t="s">
        <v>601</v>
      </c>
      <c r="CX270" s="192">
        <v>4.8063091422672524E-2</v>
      </c>
      <c r="CY270" s="278" t="s">
        <v>601</v>
      </c>
      <c r="CZ270" s="192">
        <v>1</v>
      </c>
      <c r="DA270" s="278" t="s">
        <v>601</v>
      </c>
      <c r="DB270" s="192">
        <v>0.67927028829039837</v>
      </c>
      <c r="DC270" s="278" t="s">
        <v>601</v>
      </c>
      <c r="DD270" s="252"/>
    </row>
    <row r="271" spans="1:108" s="120" customFormat="1" ht="12.75" customHeight="1" x14ac:dyDescent="0.25">
      <c r="A271" s="124" t="s">
        <v>180</v>
      </c>
      <c r="B271" s="84">
        <v>163.059</v>
      </c>
      <c r="C271" s="202" t="s">
        <v>601</v>
      </c>
      <c r="D271" s="82">
        <v>51.203000000000003</v>
      </c>
      <c r="E271" s="276" t="s">
        <v>601</v>
      </c>
      <c r="F271" s="82">
        <v>584.44100000000003</v>
      </c>
      <c r="G271" s="276" t="s">
        <v>601</v>
      </c>
      <c r="H271" s="84">
        <v>18.649999999999999</v>
      </c>
      <c r="I271" s="202" t="s">
        <v>601</v>
      </c>
      <c r="J271" s="82">
        <v>227.60399999999998</v>
      </c>
      <c r="K271" s="276" t="s">
        <v>601</v>
      </c>
      <c r="L271" s="82">
        <v>82.387</v>
      </c>
      <c r="M271" s="276" t="s">
        <v>601</v>
      </c>
      <c r="N271" s="84">
        <v>105.373</v>
      </c>
      <c r="O271" s="202" t="s">
        <v>601</v>
      </c>
      <c r="P271" s="82">
        <v>39.051000000000002</v>
      </c>
      <c r="Q271" s="276" t="s">
        <v>601</v>
      </c>
      <c r="R271" s="82">
        <v>207.55900000000003</v>
      </c>
      <c r="S271" s="276" t="s">
        <v>601</v>
      </c>
      <c r="T271" s="84">
        <v>38.36</v>
      </c>
      <c r="U271" s="202" t="s">
        <v>601</v>
      </c>
      <c r="V271" s="82">
        <v>53.676000000000002</v>
      </c>
      <c r="W271" s="276" t="s">
        <v>601</v>
      </c>
      <c r="X271" s="82">
        <v>297.28300000000002</v>
      </c>
      <c r="Y271" s="276" t="s">
        <v>601</v>
      </c>
      <c r="Z271" s="84">
        <v>62.296999999999997</v>
      </c>
      <c r="AA271" s="202" t="s">
        <v>601</v>
      </c>
      <c r="AB271" s="82">
        <v>56.91</v>
      </c>
      <c r="AC271" s="276" t="s">
        <v>601</v>
      </c>
      <c r="AD271" s="82">
        <v>107.95099999999999</v>
      </c>
      <c r="AE271" s="276" t="s">
        <v>601</v>
      </c>
      <c r="AF271" s="82">
        <v>2095.8040000000001</v>
      </c>
      <c r="AG271" s="276" t="s">
        <v>601</v>
      </c>
      <c r="AH271" s="82">
        <v>1421.626</v>
      </c>
      <c r="AI271" s="276" t="s">
        <v>601</v>
      </c>
      <c r="AJ271" s="251"/>
      <c r="AK271" s="124" t="s">
        <v>180</v>
      </c>
      <c r="AL271" s="189">
        <v>-0.10615869535425511</v>
      </c>
      <c r="AM271" s="202" t="s">
        <v>601</v>
      </c>
      <c r="AN271" s="190">
        <v>-3.7030768073421989E-2</v>
      </c>
      <c r="AO271" s="276" t="s">
        <v>601</v>
      </c>
      <c r="AP271" s="190">
        <v>-3.3679162915062162E-3</v>
      </c>
      <c r="AQ271" s="276" t="s">
        <v>601</v>
      </c>
      <c r="AR271" s="189">
        <v>-0.51571020514152177</v>
      </c>
      <c r="AS271" s="202" t="s">
        <v>601</v>
      </c>
      <c r="AT271" s="190">
        <v>-1.6893073882902003E-2</v>
      </c>
      <c r="AU271" s="276" t="s">
        <v>601</v>
      </c>
      <c r="AV271" s="190">
        <v>8.1549064653757844E-2</v>
      </c>
      <c r="AW271" s="276" t="s">
        <v>601</v>
      </c>
      <c r="AX271" s="189">
        <v>0.40728127462371611</v>
      </c>
      <c r="AY271" s="202" t="s">
        <v>601</v>
      </c>
      <c r="AZ271" s="190">
        <v>-0.28976229016241384</v>
      </c>
      <c r="BA271" s="276" t="s">
        <v>601</v>
      </c>
      <c r="BB271" s="190">
        <v>-0.25071117079651128</v>
      </c>
      <c r="BC271" s="276" t="s">
        <v>601</v>
      </c>
      <c r="BD271" s="189">
        <v>0.8704895650477863</v>
      </c>
      <c r="BE271" s="202" t="s">
        <v>601</v>
      </c>
      <c r="BF271" s="190">
        <v>-0.13522048043306642</v>
      </c>
      <c r="BG271" s="276" t="s">
        <v>601</v>
      </c>
      <c r="BH271" s="190">
        <v>7.6079126925234941E-2</v>
      </c>
      <c r="BI271" s="276" t="s">
        <v>601</v>
      </c>
      <c r="BJ271" s="189">
        <v>4.3116439503030637E-2</v>
      </c>
      <c r="BK271" s="202" t="s">
        <v>601</v>
      </c>
      <c r="BL271" s="190">
        <v>0.28860610451951801</v>
      </c>
      <c r="BM271" s="276" t="s">
        <v>601</v>
      </c>
      <c r="BN271" s="190">
        <v>0.31890432381580724</v>
      </c>
      <c r="BO271" s="276" t="s">
        <v>601</v>
      </c>
      <c r="BP271" s="190">
        <v>-1.1252302851171535E-2</v>
      </c>
      <c r="BQ271" s="276" t="s">
        <v>601</v>
      </c>
      <c r="BR271" s="190">
        <v>-4.047144010345656E-2</v>
      </c>
      <c r="BS271" s="276" t="s">
        <v>601</v>
      </c>
      <c r="BT271" s="136"/>
      <c r="BU271" s="124" t="s">
        <v>180</v>
      </c>
      <c r="BV271" s="190">
        <v>7.7802599861437421E-2</v>
      </c>
      <c r="BW271" s="276" t="s">
        <v>601</v>
      </c>
      <c r="BX271" s="190">
        <v>2.4431196810388758E-2</v>
      </c>
      <c r="BY271" s="276" t="s">
        <v>601</v>
      </c>
      <c r="BZ271" s="190">
        <v>0.27886243179228593</v>
      </c>
      <c r="CA271" s="276" t="s">
        <v>601</v>
      </c>
      <c r="CB271" s="190">
        <v>8.8987328967785138E-3</v>
      </c>
      <c r="CC271" s="276" t="s">
        <v>601</v>
      </c>
      <c r="CD271" s="190">
        <v>0.10859984998597196</v>
      </c>
      <c r="CE271" s="276" t="s">
        <v>601</v>
      </c>
      <c r="CF271" s="190">
        <v>3.9310450786428502E-2</v>
      </c>
      <c r="CG271" s="276" t="s">
        <v>601</v>
      </c>
      <c r="CH271" s="190">
        <v>5.0278079438726142E-2</v>
      </c>
      <c r="CI271" s="276" t="s">
        <v>601</v>
      </c>
      <c r="CJ271" s="190">
        <v>1.8632944683758597E-2</v>
      </c>
      <c r="CK271" s="276" t="s">
        <v>601</v>
      </c>
      <c r="CL271" s="190">
        <v>9.903550141139153E-2</v>
      </c>
      <c r="CM271" s="276" t="s">
        <v>601</v>
      </c>
      <c r="CN271" s="190">
        <v>1.8303238279915486E-2</v>
      </c>
      <c r="CO271" s="276" t="s">
        <v>601</v>
      </c>
      <c r="CP271" s="190">
        <v>2.5611173563940139E-2</v>
      </c>
      <c r="CQ271" s="276" t="s">
        <v>601</v>
      </c>
      <c r="CR271" s="190">
        <v>0.14184675666235966</v>
      </c>
      <c r="CS271" s="276" t="s">
        <v>601</v>
      </c>
      <c r="CT271" s="190">
        <v>2.9724630738370571E-2</v>
      </c>
      <c r="CU271" s="276" t="s">
        <v>601</v>
      </c>
      <c r="CV271" s="190">
        <v>2.7154256791188488E-2</v>
      </c>
      <c r="CW271" s="276" t="s">
        <v>601</v>
      </c>
      <c r="CX271" s="190">
        <v>5.1508156297058308E-2</v>
      </c>
      <c r="CY271" s="276" t="s">
        <v>601</v>
      </c>
      <c r="CZ271" s="190">
        <v>1</v>
      </c>
      <c r="DA271" s="276" t="s">
        <v>601</v>
      </c>
      <c r="DB271" s="190">
        <v>0.67832011008663018</v>
      </c>
      <c r="DC271" s="276" t="s">
        <v>601</v>
      </c>
      <c r="DD271" s="252"/>
    </row>
    <row r="272" spans="1:108" s="120" customFormat="1" ht="12.75" customHeight="1" x14ac:dyDescent="0.25">
      <c r="A272" s="124" t="s">
        <v>310</v>
      </c>
      <c r="B272" s="84">
        <v>271.43200000000002</v>
      </c>
      <c r="C272" s="202" t="s">
        <v>601</v>
      </c>
      <c r="D272" s="82">
        <v>100.43600000000001</v>
      </c>
      <c r="E272" s="276" t="s">
        <v>601</v>
      </c>
      <c r="F272" s="82">
        <v>1142.0039999999999</v>
      </c>
      <c r="G272" s="276" t="s">
        <v>601</v>
      </c>
      <c r="H272" s="84">
        <v>39.491</v>
      </c>
      <c r="I272" s="202" t="s">
        <v>601</v>
      </c>
      <c r="J272" s="82">
        <v>302.12</v>
      </c>
      <c r="K272" s="276" t="s">
        <v>601</v>
      </c>
      <c r="L272" s="82">
        <v>208.48</v>
      </c>
      <c r="M272" s="276" t="s">
        <v>601</v>
      </c>
      <c r="N272" s="84">
        <v>167.41699999999997</v>
      </c>
      <c r="O272" s="202" t="s">
        <v>601</v>
      </c>
      <c r="P272" s="82">
        <v>72.256</v>
      </c>
      <c r="Q272" s="276" t="s">
        <v>601</v>
      </c>
      <c r="R272" s="82">
        <v>386.911</v>
      </c>
      <c r="S272" s="276" t="s">
        <v>601</v>
      </c>
      <c r="T272" s="84">
        <v>87.783999999999992</v>
      </c>
      <c r="U272" s="202" t="s">
        <v>601</v>
      </c>
      <c r="V272" s="82">
        <v>84.555999999999997</v>
      </c>
      <c r="W272" s="276" t="s">
        <v>601</v>
      </c>
      <c r="X272" s="82">
        <v>472.65499999999997</v>
      </c>
      <c r="Y272" s="276" t="s">
        <v>601</v>
      </c>
      <c r="Z272" s="84">
        <v>139.114</v>
      </c>
      <c r="AA272" s="202" t="s">
        <v>601</v>
      </c>
      <c r="AB272" s="82">
        <v>106.77000000000001</v>
      </c>
      <c r="AC272" s="276" t="s">
        <v>601</v>
      </c>
      <c r="AD272" s="82">
        <v>147.74599999999998</v>
      </c>
      <c r="AE272" s="276" t="s">
        <v>601</v>
      </c>
      <c r="AF272" s="82">
        <v>3729.1750000000002</v>
      </c>
      <c r="AG272" s="276" t="s">
        <v>601</v>
      </c>
      <c r="AH272" s="82">
        <v>2578.8000000000002</v>
      </c>
      <c r="AI272" s="276" t="s">
        <v>601</v>
      </c>
      <c r="AJ272" s="251"/>
      <c r="AK272" s="124" t="s">
        <v>310</v>
      </c>
      <c r="AL272" s="189">
        <v>-0.18672547280615545</v>
      </c>
      <c r="AM272" s="202" t="s">
        <v>601</v>
      </c>
      <c r="AN272" s="190">
        <v>-0.11878920815968404</v>
      </c>
      <c r="AO272" s="276" t="s">
        <v>601</v>
      </c>
      <c r="AP272" s="190">
        <v>-9.3641649585054047E-3</v>
      </c>
      <c r="AQ272" s="276" t="s">
        <v>601</v>
      </c>
      <c r="AR272" s="189">
        <v>-0.4880673053240171</v>
      </c>
      <c r="AS272" s="202" t="s">
        <v>601</v>
      </c>
      <c r="AT272" s="190">
        <v>-4.6058344147745359E-2</v>
      </c>
      <c r="AU272" s="276" t="s">
        <v>601</v>
      </c>
      <c r="AV272" s="190">
        <v>0.11171545885991568</v>
      </c>
      <c r="AW272" s="276" t="s">
        <v>601</v>
      </c>
      <c r="AX272" s="189">
        <v>4.7531882970741077E-3</v>
      </c>
      <c r="AY272" s="202" t="s">
        <v>601</v>
      </c>
      <c r="AZ272" s="190">
        <v>5.2266736569239934E-2</v>
      </c>
      <c r="BA272" s="276" t="s">
        <v>601</v>
      </c>
      <c r="BB272" s="190">
        <v>-0.28964013006064232</v>
      </c>
      <c r="BC272" s="276" t="s">
        <v>601</v>
      </c>
      <c r="BD272" s="189">
        <v>0.4968454796576065</v>
      </c>
      <c r="BE272" s="202" t="s">
        <v>601</v>
      </c>
      <c r="BF272" s="190">
        <v>-3.1365271381767514E-2</v>
      </c>
      <c r="BG272" s="276" t="s">
        <v>601</v>
      </c>
      <c r="BH272" s="190">
        <v>0.44694144946702652</v>
      </c>
      <c r="BI272" s="276" t="s">
        <v>601</v>
      </c>
      <c r="BJ272" s="189">
        <v>0.26005633904875786</v>
      </c>
      <c r="BK272" s="202" t="s">
        <v>601</v>
      </c>
      <c r="BL272" s="190">
        <v>8.8057556889400895E-2</v>
      </c>
      <c r="BM272" s="276" t="s">
        <v>601</v>
      </c>
      <c r="BN272" s="190">
        <v>0.29973432799056926</v>
      </c>
      <c r="BO272" s="276" t="s">
        <v>601</v>
      </c>
      <c r="BP272" s="190">
        <v>-7.3184534805843899E-3</v>
      </c>
      <c r="BQ272" s="276" t="s">
        <v>601</v>
      </c>
      <c r="BR272" s="190">
        <v>-8.4251490648094132E-2</v>
      </c>
      <c r="BS272" s="276" t="s">
        <v>601</v>
      </c>
      <c r="BT272" s="136"/>
      <c r="BU272" s="124" t="s">
        <v>310</v>
      </c>
      <c r="BV272" s="190">
        <v>7.2786071986431319E-2</v>
      </c>
      <c r="BW272" s="276" t="s">
        <v>601</v>
      </c>
      <c r="BX272" s="190">
        <v>2.6932498474863745E-2</v>
      </c>
      <c r="BY272" s="276" t="s">
        <v>601</v>
      </c>
      <c r="BZ272" s="190">
        <v>0.30623502517312806</v>
      </c>
      <c r="CA272" s="276" t="s">
        <v>601</v>
      </c>
      <c r="CB272" s="190">
        <v>1.0589741698901232E-2</v>
      </c>
      <c r="CC272" s="276" t="s">
        <v>601</v>
      </c>
      <c r="CD272" s="190">
        <v>8.1015237954775512E-2</v>
      </c>
      <c r="CE272" s="276" t="s">
        <v>601</v>
      </c>
      <c r="CF272" s="190">
        <v>5.5905126468991123E-2</v>
      </c>
      <c r="CG272" s="276" t="s">
        <v>601</v>
      </c>
      <c r="CH272" s="190">
        <v>4.4893843812639514E-2</v>
      </c>
      <c r="CI272" s="276" t="s">
        <v>601</v>
      </c>
      <c r="CJ272" s="190">
        <v>1.9375867316497614E-2</v>
      </c>
      <c r="CK272" s="276" t="s">
        <v>601</v>
      </c>
      <c r="CL272" s="190">
        <v>0.10375243854203678</v>
      </c>
      <c r="CM272" s="276" t="s">
        <v>601</v>
      </c>
      <c r="CN272" s="190">
        <v>2.3539790972534138E-2</v>
      </c>
      <c r="CO272" s="276" t="s">
        <v>601</v>
      </c>
      <c r="CP272" s="190">
        <v>2.2674183968303979E-2</v>
      </c>
      <c r="CQ272" s="276" t="s">
        <v>601</v>
      </c>
      <c r="CR272" s="190">
        <v>0.12674519163085668</v>
      </c>
      <c r="CS272" s="276" t="s">
        <v>601</v>
      </c>
      <c r="CT272" s="190">
        <v>3.7304229487755337E-2</v>
      </c>
      <c r="CU272" s="276" t="s">
        <v>601</v>
      </c>
      <c r="CV272" s="190">
        <v>2.8630997472631349E-2</v>
      </c>
      <c r="CW272" s="276" t="s">
        <v>601</v>
      </c>
      <c r="CX272" s="190">
        <v>3.9618950572177486E-2</v>
      </c>
      <c r="CY272" s="276" t="s">
        <v>601</v>
      </c>
      <c r="CZ272" s="190">
        <v>1</v>
      </c>
      <c r="DA272" s="276" t="s">
        <v>601</v>
      </c>
      <c r="DB272" s="190">
        <v>0.69152024241286614</v>
      </c>
      <c r="DC272" s="276" t="s">
        <v>601</v>
      </c>
      <c r="DD272" s="252"/>
    </row>
    <row r="273" spans="1:108" s="120" customFormat="1" ht="12.75" customHeight="1" x14ac:dyDescent="0.25">
      <c r="A273" s="124" t="s">
        <v>182</v>
      </c>
      <c r="B273" s="84">
        <v>375.89299999999997</v>
      </c>
      <c r="C273" s="202" t="s">
        <v>601</v>
      </c>
      <c r="D273" s="82">
        <v>195.92700000000002</v>
      </c>
      <c r="E273" s="276" t="s">
        <v>601</v>
      </c>
      <c r="F273" s="82">
        <v>1560.114</v>
      </c>
      <c r="G273" s="276" t="s">
        <v>601</v>
      </c>
      <c r="H273" s="84">
        <v>75.298000000000002</v>
      </c>
      <c r="I273" s="202" t="s">
        <v>601</v>
      </c>
      <c r="J273" s="82">
        <v>393.67500000000001</v>
      </c>
      <c r="K273" s="276" t="s">
        <v>601</v>
      </c>
      <c r="L273" s="82">
        <v>265.95</v>
      </c>
      <c r="M273" s="276" t="s">
        <v>601</v>
      </c>
      <c r="N273" s="84">
        <v>237.56099999999998</v>
      </c>
      <c r="O273" s="202" t="s">
        <v>601</v>
      </c>
      <c r="P273" s="82">
        <v>75.967999999999989</v>
      </c>
      <c r="Q273" s="276" t="s">
        <v>601</v>
      </c>
      <c r="R273" s="82">
        <v>483.46000000000004</v>
      </c>
      <c r="S273" s="276" t="s">
        <v>601</v>
      </c>
      <c r="T273" s="84">
        <v>183.304</v>
      </c>
      <c r="U273" s="202" t="s">
        <v>601</v>
      </c>
      <c r="V273" s="82">
        <v>101.364</v>
      </c>
      <c r="W273" s="276" t="s">
        <v>601</v>
      </c>
      <c r="X273" s="82">
        <v>451.02099999999996</v>
      </c>
      <c r="Y273" s="276" t="s">
        <v>601</v>
      </c>
      <c r="Z273" s="84">
        <v>178.14500000000001</v>
      </c>
      <c r="AA273" s="202" t="s">
        <v>601</v>
      </c>
      <c r="AB273" s="82">
        <v>130.44800000000001</v>
      </c>
      <c r="AC273" s="276" t="s">
        <v>601</v>
      </c>
      <c r="AD273" s="82">
        <v>221.006</v>
      </c>
      <c r="AE273" s="276" t="s">
        <v>601</v>
      </c>
      <c r="AF273" s="82">
        <v>4929.1319999999996</v>
      </c>
      <c r="AG273" s="276" t="s">
        <v>601</v>
      </c>
      <c r="AH273" s="82">
        <v>3512.58</v>
      </c>
      <c r="AI273" s="276" t="s">
        <v>601</v>
      </c>
      <c r="AJ273" s="251"/>
      <c r="AK273" s="124" t="s">
        <v>182</v>
      </c>
      <c r="AL273" s="189">
        <v>0.17673962859539935</v>
      </c>
      <c r="AM273" s="202" t="s">
        <v>601</v>
      </c>
      <c r="AN273" s="190">
        <v>-9.5397273176384662E-2</v>
      </c>
      <c r="AO273" s="276" t="s">
        <v>601</v>
      </c>
      <c r="AP273" s="190">
        <v>0.12354489962291976</v>
      </c>
      <c r="AQ273" s="276" t="s">
        <v>601</v>
      </c>
      <c r="AR273" s="189">
        <v>-2.5432613281907296E-2</v>
      </c>
      <c r="AS273" s="202" t="s">
        <v>601</v>
      </c>
      <c r="AT273" s="190">
        <v>0.10858142128206003</v>
      </c>
      <c r="AU273" s="276" t="s">
        <v>601</v>
      </c>
      <c r="AV273" s="190">
        <v>-5.6837969054213788E-2</v>
      </c>
      <c r="AW273" s="276" t="s">
        <v>601</v>
      </c>
      <c r="AX273" s="189">
        <v>0.35557812687235729</v>
      </c>
      <c r="AY273" s="202" t="s">
        <v>601</v>
      </c>
      <c r="AZ273" s="190">
        <v>0.20288179874910928</v>
      </c>
      <c r="BA273" s="276" t="s">
        <v>601</v>
      </c>
      <c r="BB273" s="190">
        <v>-0.16540935440323987</v>
      </c>
      <c r="BC273" s="276" t="s">
        <v>601</v>
      </c>
      <c r="BD273" s="189">
        <v>0.53154086526410782</v>
      </c>
      <c r="BE273" s="202" t="s">
        <v>601</v>
      </c>
      <c r="BF273" s="190">
        <v>0.24640639409775592</v>
      </c>
      <c r="BG273" s="276" t="s">
        <v>601</v>
      </c>
      <c r="BH273" s="190">
        <v>0.11192166124702009</v>
      </c>
      <c r="BI273" s="276" t="s">
        <v>601</v>
      </c>
      <c r="BJ273" s="189">
        <v>0.31516001624155648</v>
      </c>
      <c r="BK273" s="202" t="s">
        <v>601</v>
      </c>
      <c r="BL273" s="190">
        <v>-7.9309736387055754E-2</v>
      </c>
      <c r="BM273" s="276" t="s">
        <v>601</v>
      </c>
      <c r="BN273" s="190">
        <v>0.27282675052121119</v>
      </c>
      <c r="BO273" s="276" t="s">
        <v>601</v>
      </c>
      <c r="BP273" s="190">
        <v>9.1957457998202499E-2</v>
      </c>
      <c r="BQ273" s="276" t="s">
        <v>601</v>
      </c>
      <c r="BR273" s="190">
        <v>5.9216146639820735E-2</v>
      </c>
      <c r="BS273" s="276" t="s">
        <v>601</v>
      </c>
      <c r="BT273" s="136"/>
      <c r="BU273" s="124" t="s">
        <v>182</v>
      </c>
      <c r="BV273" s="190">
        <v>7.6259471241589799E-2</v>
      </c>
      <c r="BW273" s="276" t="s">
        <v>601</v>
      </c>
      <c r="BX273" s="190">
        <v>3.9748783355771367E-2</v>
      </c>
      <c r="BY273" s="276" t="s">
        <v>601</v>
      </c>
      <c r="BZ273" s="190">
        <v>0.31650887012155487</v>
      </c>
      <c r="CA273" s="276" t="s">
        <v>601</v>
      </c>
      <c r="CB273" s="190">
        <v>1.5276117580133785E-2</v>
      </c>
      <c r="CC273" s="276" t="s">
        <v>601</v>
      </c>
      <c r="CD273" s="190">
        <v>7.9867002953055433E-2</v>
      </c>
      <c r="CE273" s="276" t="s">
        <v>601</v>
      </c>
      <c r="CF273" s="190">
        <v>5.3954732800825786E-2</v>
      </c>
      <c r="CG273" s="276" t="s">
        <v>601</v>
      </c>
      <c r="CH273" s="190">
        <v>4.8195300917078299E-2</v>
      </c>
      <c r="CI273" s="276" t="s">
        <v>601</v>
      </c>
      <c r="CJ273" s="190">
        <v>1.541204414894955E-2</v>
      </c>
      <c r="CK273" s="276" t="s">
        <v>601</v>
      </c>
      <c r="CL273" s="190">
        <v>9.808217755174746E-2</v>
      </c>
      <c r="CM273" s="276" t="s">
        <v>601</v>
      </c>
      <c r="CN273" s="190">
        <v>3.7187886224187144E-2</v>
      </c>
      <c r="CO273" s="276" t="s">
        <v>601</v>
      </c>
      <c r="CP273" s="190">
        <v>2.0564269733494664E-2</v>
      </c>
      <c r="CQ273" s="276" t="s">
        <v>601</v>
      </c>
      <c r="CR273" s="190">
        <v>9.1501099990830032E-2</v>
      </c>
      <c r="CS273" s="276" t="s">
        <v>601</v>
      </c>
      <c r="CT273" s="190">
        <v>3.614125164430574E-2</v>
      </c>
      <c r="CU273" s="276" t="s">
        <v>601</v>
      </c>
      <c r="CV273" s="190">
        <v>2.6464700072954025E-2</v>
      </c>
      <c r="CW273" s="276" t="s">
        <v>601</v>
      </c>
      <c r="CX273" s="190">
        <v>4.483669741447379E-2</v>
      </c>
      <c r="CY273" s="276" t="s">
        <v>601</v>
      </c>
      <c r="CZ273" s="190">
        <v>1</v>
      </c>
      <c r="DA273" s="276" t="s">
        <v>601</v>
      </c>
      <c r="DB273" s="190">
        <v>0.71261633894162302</v>
      </c>
      <c r="DC273" s="276" t="s">
        <v>601</v>
      </c>
      <c r="DD273" s="252"/>
    </row>
    <row r="274" spans="1:108" s="120" customFormat="1" ht="12.75" customHeight="1" x14ac:dyDescent="0.25">
      <c r="A274" s="184" t="s">
        <v>311</v>
      </c>
      <c r="B274" s="185">
        <v>207.09800000000001</v>
      </c>
      <c r="C274" s="273" t="s">
        <v>601</v>
      </c>
      <c r="D274" s="186">
        <v>75.063999999999993</v>
      </c>
      <c r="E274" s="278" t="s">
        <v>601</v>
      </c>
      <c r="F274" s="186">
        <v>633.82400000000007</v>
      </c>
      <c r="G274" s="278" t="s">
        <v>601</v>
      </c>
      <c r="H274" s="185">
        <v>20.733000000000001</v>
      </c>
      <c r="I274" s="273" t="s">
        <v>601</v>
      </c>
      <c r="J274" s="186">
        <v>251.399</v>
      </c>
      <c r="K274" s="278" t="s">
        <v>601</v>
      </c>
      <c r="L274" s="186">
        <v>94.861999999999995</v>
      </c>
      <c r="M274" s="278" t="s">
        <v>601</v>
      </c>
      <c r="N274" s="185">
        <v>165.91400000000002</v>
      </c>
      <c r="O274" s="273" t="s">
        <v>601</v>
      </c>
      <c r="P274" s="186">
        <v>84.074999999999989</v>
      </c>
      <c r="Q274" s="278" t="s">
        <v>601</v>
      </c>
      <c r="R274" s="186">
        <v>202.33699999999999</v>
      </c>
      <c r="S274" s="278" t="s">
        <v>601</v>
      </c>
      <c r="T274" s="185">
        <v>35.087000000000003</v>
      </c>
      <c r="U274" s="273" t="s">
        <v>601</v>
      </c>
      <c r="V274" s="186">
        <v>63.266999999999996</v>
      </c>
      <c r="W274" s="278" t="s">
        <v>601</v>
      </c>
      <c r="X274" s="186">
        <v>246.15700000000001</v>
      </c>
      <c r="Y274" s="278" t="s">
        <v>601</v>
      </c>
      <c r="Z274" s="185">
        <v>105.94099999999999</v>
      </c>
      <c r="AA274" s="273" t="s">
        <v>601</v>
      </c>
      <c r="AB274" s="186">
        <v>85.396000000000001</v>
      </c>
      <c r="AC274" s="278" t="s">
        <v>601</v>
      </c>
      <c r="AD274" s="186">
        <v>129.26300000000001</v>
      </c>
      <c r="AE274" s="278" t="s">
        <v>601</v>
      </c>
      <c r="AF274" s="186">
        <v>2400.4180000000001</v>
      </c>
      <c r="AG274" s="278" t="s">
        <v>601</v>
      </c>
      <c r="AH274" s="186">
        <v>1630.498</v>
      </c>
      <c r="AI274" s="278" t="s">
        <v>601</v>
      </c>
      <c r="AJ274" s="251"/>
      <c r="AK274" s="184" t="s">
        <v>311</v>
      </c>
      <c r="AL274" s="191">
        <v>-4.4601090576935523E-2</v>
      </c>
      <c r="AM274" s="273" t="s">
        <v>601</v>
      </c>
      <c r="AN274" s="192">
        <v>0.30798585094704556</v>
      </c>
      <c r="AO274" s="278" t="s">
        <v>601</v>
      </c>
      <c r="AP274" s="192">
        <v>-1.8133936455315639E-2</v>
      </c>
      <c r="AQ274" s="278" t="s">
        <v>601</v>
      </c>
      <c r="AR274" s="191">
        <v>-0.17598664599976155</v>
      </c>
      <c r="AS274" s="273" t="s">
        <v>601</v>
      </c>
      <c r="AT274" s="192">
        <v>0.21668618663672543</v>
      </c>
      <c r="AU274" s="278" t="s">
        <v>601</v>
      </c>
      <c r="AV274" s="192">
        <v>4.2886511801761153E-2</v>
      </c>
      <c r="AW274" s="278" t="s">
        <v>601</v>
      </c>
      <c r="AX274" s="191">
        <v>0.47944643589606439</v>
      </c>
      <c r="AY274" s="273" t="s">
        <v>601</v>
      </c>
      <c r="AZ274" s="192">
        <v>0.76402089758922365</v>
      </c>
      <c r="BA274" s="278" t="s">
        <v>601</v>
      </c>
      <c r="BB274" s="192">
        <v>-0.16585796206440229</v>
      </c>
      <c r="BC274" s="278" t="s">
        <v>601</v>
      </c>
      <c r="BD274" s="191">
        <v>1.0369811320754718</v>
      </c>
      <c r="BE274" s="273" t="s">
        <v>601</v>
      </c>
      <c r="BF274" s="192">
        <v>8.287248792770905E-3</v>
      </c>
      <c r="BG274" s="278" t="s">
        <v>601</v>
      </c>
      <c r="BH274" s="192">
        <v>-0.16292774824956033</v>
      </c>
      <c r="BI274" s="278" t="s">
        <v>601</v>
      </c>
      <c r="BJ274" s="191">
        <v>-0.11609027574986444</v>
      </c>
      <c r="BK274" s="273" t="s">
        <v>601</v>
      </c>
      <c r="BL274" s="192">
        <v>0.3282110305782811</v>
      </c>
      <c r="BM274" s="278" t="s">
        <v>601</v>
      </c>
      <c r="BN274" s="192">
        <v>0.16213397585162148</v>
      </c>
      <c r="BO274" s="278" t="s">
        <v>601</v>
      </c>
      <c r="BP274" s="192">
        <v>3.7243073179015561E-2</v>
      </c>
      <c r="BQ274" s="278" t="s">
        <v>601</v>
      </c>
      <c r="BR274" s="192">
        <v>3.7221045721116015E-2</v>
      </c>
      <c r="BS274" s="278" t="s">
        <v>601</v>
      </c>
      <c r="BT274" s="136"/>
      <c r="BU274" s="184" t="s">
        <v>311</v>
      </c>
      <c r="BV274" s="192">
        <v>8.6275806963620499E-2</v>
      </c>
      <c r="BW274" s="278" t="s">
        <v>601</v>
      </c>
      <c r="BX274" s="192">
        <v>3.127122026247095E-2</v>
      </c>
      <c r="BY274" s="278" t="s">
        <v>601</v>
      </c>
      <c r="BZ274" s="192">
        <v>0.2640473450873973</v>
      </c>
      <c r="CA274" s="278" t="s">
        <v>601</v>
      </c>
      <c r="CB274" s="192">
        <v>8.6372456797107842E-3</v>
      </c>
      <c r="CC274" s="278" t="s">
        <v>601</v>
      </c>
      <c r="CD274" s="192">
        <v>0.10473134262449289</v>
      </c>
      <c r="CE274" s="278" t="s">
        <v>601</v>
      </c>
      <c r="CF274" s="192">
        <v>3.951895044946338E-2</v>
      </c>
      <c r="CG274" s="278" t="s">
        <v>601</v>
      </c>
      <c r="CH274" s="192">
        <v>6.9118795143179229E-2</v>
      </c>
      <c r="CI274" s="278" t="s">
        <v>601</v>
      </c>
      <c r="CJ274" s="192">
        <v>3.5025149786412191E-2</v>
      </c>
      <c r="CK274" s="278" t="s">
        <v>601</v>
      </c>
      <c r="CL274" s="192">
        <v>8.4292402406580841E-2</v>
      </c>
      <c r="CM274" s="278" t="s">
        <v>601</v>
      </c>
      <c r="CN274" s="192">
        <v>1.4617037532629735E-2</v>
      </c>
      <c r="CO274" s="278" t="s">
        <v>601</v>
      </c>
      <c r="CP274" s="192">
        <v>2.6356659548461975E-2</v>
      </c>
      <c r="CQ274" s="278" t="s">
        <v>601</v>
      </c>
      <c r="CR274" s="192">
        <v>0.10254755630061098</v>
      </c>
      <c r="CS274" s="278" t="s">
        <v>601</v>
      </c>
      <c r="CT274" s="192">
        <v>4.4134396592593453E-2</v>
      </c>
      <c r="CU274" s="278" t="s">
        <v>601</v>
      </c>
      <c r="CV274" s="192">
        <v>3.5575470605536202E-2</v>
      </c>
      <c r="CW274" s="278" t="s">
        <v>601</v>
      </c>
      <c r="CX274" s="192">
        <v>5.3850204422729704E-2</v>
      </c>
      <c r="CY274" s="278" t="s">
        <v>601</v>
      </c>
      <c r="CZ274" s="192">
        <v>1</v>
      </c>
      <c r="DA274" s="278" t="s">
        <v>601</v>
      </c>
      <c r="DB274" s="192">
        <v>0.67925586293720508</v>
      </c>
      <c r="DC274" s="278" t="s">
        <v>601</v>
      </c>
      <c r="DD274" s="252"/>
    </row>
    <row r="275" spans="1:108" s="120" customFormat="1" ht="12.75" customHeight="1" x14ac:dyDescent="0.25">
      <c r="A275" s="124" t="s">
        <v>197</v>
      </c>
      <c r="B275" s="84">
        <v>148.93</v>
      </c>
      <c r="C275" s="202" t="s">
        <v>601</v>
      </c>
      <c r="D275" s="82">
        <v>66.745999999999995</v>
      </c>
      <c r="E275" s="276" t="s">
        <v>601</v>
      </c>
      <c r="F275" s="82">
        <v>552.75900000000001</v>
      </c>
      <c r="G275" s="276" t="s">
        <v>601</v>
      </c>
      <c r="H275" s="84">
        <v>27.254999999999999</v>
      </c>
      <c r="I275" s="202" t="s">
        <v>601</v>
      </c>
      <c r="J275" s="82">
        <v>229.44200000000001</v>
      </c>
      <c r="K275" s="276" t="s">
        <v>601</v>
      </c>
      <c r="L275" s="82">
        <v>80.823999999999998</v>
      </c>
      <c r="M275" s="276" t="s">
        <v>601</v>
      </c>
      <c r="N275" s="84">
        <v>84.564999999999998</v>
      </c>
      <c r="O275" s="202" t="s">
        <v>601</v>
      </c>
      <c r="P275" s="82">
        <v>75.194000000000003</v>
      </c>
      <c r="Q275" s="276" t="s">
        <v>601</v>
      </c>
      <c r="R275" s="82">
        <v>156.82599999999999</v>
      </c>
      <c r="S275" s="276" t="s">
        <v>601</v>
      </c>
      <c r="T275" s="84">
        <v>41.247</v>
      </c>
      <c r="U275" s="202" t="s">
        <v>601</v>
      </c>
      <c r="V275" s="82">
        <v>59.167000000000002</v>
      </c>
      <c r="W275" s="276" t="s">
        <v>601</v>
      </c>
      <c r="X275" s="82">
        <v>185.928</v>
      </c>
      <c r="Y275" s="276" t="s">
        <v>601</v>
      </c>
      <c r="Z275" s="84">
        <v>60.267000000000003</v>
      </c>
      <c r="AA275" s="202" t="s">
        <v>601</v>
      </c>
      <c r="AB275" s="82">
        <v>87.396000000000001</v>
      </c>
      <c r="AC275" s="276" t="s">
        <v>601</v>
      </c>
      <c r="AD275" s="82">
        <v>111.62</v>
      </c>
      <c r="AE275" s="276" t="s">
        <v>601</v>
      </c>
      <c r="AF275" s="82">
        <v>1968.17</v>
      </c>
      <c r="AG275" s="276" t="s">
        <v>601</v>
      </c>
      <c r="AH275" s="82">
        <v>1320.0920000000001</v>
      </c>
      <c r="AI275" s="276" t="s">
        <v>601</v>
      </c>
      <c r="AJ275" s="251"/>
      <c r="AK275" s="124" t="s">
        <v>197</v>
      </c>
      <c r="AL275" s="189">
        <v>-8.66496176230689E-2</v>
      </c>
      <c r="AM275" s="202" t="s">
        <v>601</v>
      </c>
      <c r="AN275" s="190">
        <v>0.30355643224029827</v>
      </c>
      <c r="AO275" s="276" t="s">
        <v>601</v>
      </c>
      <c r="AP275" s="190">
        <v>-5.4209064730229427E-2</v>
      </c>
      <c r="AQ275" s="276" t="s">
        <v>601</v>
      </c>
      <c r="AR275" s="189">
        <v>0.46139410187667568</v>
      </c>
      <c r="AS275" s="202" t="s">
        <v>601</v>
      </c>
      <c r="AT275" s="190">
        <v>8.0754292543190036E-3</v>
      </c>
      <c r="AU275" s="276" t="s">
        <v>601</v>
      </c>
      <c r="AV275" s="190">
        <v>-1.8971439668879826E-2</v>
      </c>
      <c r="AW275" s="276" t="s">
        <v>601</v>
      </c>
      <c r="AX275" s="189">
        <v>-0.19746994011748745</v>
      </c>
      <c r="AY275" s="202" t="s">
        <v>601</v>
      </c>
      <c r="AZ275" s="190">
        <v>0.92553327699674781</v>
      </c>
      <c r="BA275" s="276" t="s">
        <v>601</v>
      </c>
      <c r="BB275" s="190">
        <v>-0.2444268858493249</v>
      </c>
      <c r="BC275" s="276" t="s">
        <v>601</v>
      </c>
      <c r="BD275" s="189">
        <v>7.5260688216892607E-2</v>
      </c>
      <c r="BE275" s="202" t="s">
        <v>601</v>
      </c>
      <c r="BF275" s="190">
        <v>0.10229897905954242</v>
      </c>
      <c r="BG275" s="276" t="s">
        <v>601</v>
      </c>
      <c r="BH275" s="190">
        <v>-0.37457574096063351</v>
      </c>
      <c r="BI275" s="276" t="s">
        <v>601</v>
      </c>
      <c r="BJ275" s="189">
        <v>-3.2585838804436718E-2</v>
      </c>
      <c r="BK275" s="202" t="s">
        <v>601</v>
      </c>
      <c r="BL275" s="190">
        <v>0.53568792830785461</v>
      </c>
      <c r="BM275" s="276" t="s">
        <v>601</v>
      </c>
      <c r="BN275" s="190">
        <v>3.3987642541523574E-2</v>
      </c>
      <c r="BO275" s="276" t="s">
        <v>601</v>
      </c>
      <c r="BP275" s="190">
        <v>-6.0899778796108799E-2</v>
      </c>
      <c r="BQ275" s="276" t="s">
        <v>601</v>
      </c>
      <c r="BR275" s="190">
        <v>-7.1421034786927087E-2</v>
      </c>
      <c r="BS275" s="276" t="s">
        <v>601</v>
      </c>
      <c r="BT275" s="136"/>
      <c r="BU275" s="124" t="s">
        <v>197</v>
      </c>
      <c r="BV275" s="190">
        <v>7.5669276536071584E-2</v>
      </c>
      <c r="BW275" s="276" t="s">
        <v>601</v>
      </c>
      <c r="BX275" s="190">
        <v>3.3912720953982629E-2</v>
      </c>
      <c r="BY275" s="276" t="s">
        <v>601</v>
      </c>
      <c r="BZ275" s="190">
        <v>0.28084921526087686</v>
      </c>
      <c r="CA275" s="276" t="s">
        <v>601</v>
      </c>
      <c r="CB275" s="190">
        <v>1.3847889155916409E-2</v>
      </c>
      <c r="CC275" s="276" t="s">
        <v>601</v>
      </c>
      <c r="CD275" s="190">
        <v>0.11657631200556863</v>
      </c>
      <c r="CE275" s="276" t="s">
        <v>601</v>
      </c>
      <c r="CF275" s="190">
        <v>4.1065558361320413E-2</v>
      </c>
      <c r="CG275" s="276" t="s">
        <v>601</v>
      </c>
      <c r="CH275" s="190">
        <v>4.2966308804625611E-2</v>
      </c>
      <c r="CI275" s="276" t="s">
        <v>601</v>
      </c>
      <c r="CJ275" s="190">
        <v>3.8205033101815389E-2</v>
      </c>
      <c r="CK275" s="276" t="s">
        <v>601</v>
      </c>
      <c r="CL275" s="190">
        <v>7.9681125106062983E-2</v>
      </c>
      <c r="CM275" s="276" t="s">
        <v>601</v>
      </c>
      <c r="CN275" s="190">
        <v>2.0957031150764416E-2</v>
      </c>
      <c r="CO275" s="276" t="s">
        <v>601</v>
      </c>
      <c r="CP275" s="190">
        <v>3.0061935706773298E-2</v>
      </c>
      <c r="CQ275" s="276" t="s">
        <v>601</v>
      </c>
      <c r="CR275" s="190">
        <v>9.4467449458126074E-2</v>
      </c>
      <c r="CS275" s="276" t="s">
        <v>601</v>
      </c>
      <c r="CT275" s="190">
        <v>3.0620830517689022E-2</v>
      </c>
      <c r="CU275" s="276" t="s">
        <v>601</v>
      </c>
      <c r="CV275" s="190">
        <v>4.4404700813445989E-2</v>
      </c>
      <c r="CW275" s="276" t="s">
        <v>601</v>
      </c>
      <c r="CX275" s="190">
        <v>5.6712580722193713E-2</v>
      </c>
      <c r="CY275" s="276" t="s">
        <v>601</v>
      </c>
      <c r="CZ275" s="190">
        <v>1</v>
      </c>
      <c r="DA275" s="276" t="s">
        <v>601</v>
      </c>
      <c r="DB275" s="190">
        <v>0.67072051702850877</v>
      </c>
      <c r="DC275" s="276" t="s">
        <v>601</v>
      </c>
      <c r="DD275" s="252"/>
    </row>
    <row r="276" spans="1:108" s="116" customFormat="1" ht="12.75" customHeight="1" x14ac:dyDescent="0.25">
      <c r="A276" s="124" t="s">
        <v>312</v>
      </c>
      <c r="B276" s="84">
        <v>271.02999999999997</v>
      </c>
      <c r="C276" s="202" t="s">
        <v>601</v>
      </c>
      <c r="D276" s="82">
        <v>125.339</v>
      </c>
      <c r="E276" s="276" t="s">
        <v>601</v>
      </c>
      <c r="F276" s="82">
        <v>974.81100000000004</v>
      </c>
      <c r="G276" s="276" t="s">
        <v>601</v>
      </c>
      <c r="H276" s="84">
        <v>60.491999999999997</v>
      </c>
      <c r="I276" s="202" t="s">
        <v>601</v>
      </c>
      <c r="J276" s="82">
        <v>308.41500000000002</v>
      </c>
      <c r="K276" s="276" t="s">
        <v>601</v>
      </c>
      <c r="L276" s="82">
        <v>207.31</v>
      </c>
      <c r="M276" s="276" t="s">
        <v>601</v>
      </c>
      <c r="N276" s="84">
        <v>201.88399999999999</v>
      </c>
      <c r="O276" s="202" t="s">
        <v>601</v>
      </c>
      <c r="P276" s="82">
        <v>65.039000000000001</v>
      </c>
      <c r="Q276" s="276" t="s">
        <v>601</v>
      </c>
      <c r="R276" s="82">
        <v>409.21100000000001</v>
      </c>
      <c r="S276" s="276" t="s">
        <v>601</v>
      </c>
      <c r="T276" s="84">
        <v>147.798</v>
      </c>
      <c r="U276" s="202" t="s">
        <v>601</v>
      </c>
      <c r="V276" s="82">
        <v>110.727</v>
      </c>
      <c r="W276" s="276" t="s">
        <v>601</v>
      </c>
      <c r="X276" s="82">
        <v>318.678</v>
      </c>
      <c r="Y276" s="276" t="s">
        <v>601</v>
      </c>
      <c r="Z276" s="84">
        <v>169.81399999999999</v>
      </c>
      <c r="AA276" s="202" t="s">
        <v>601</v>
      </c>
      <c r="AB276" s="82">
        <v>146.86500000000001</v>
      </c>
      <c r="AC276" s="276" t="s">
        <v>601</v>
      </c>
      <c r="AD276" s="82">
        <v>189.345</v>
      </c>
      <c r="AE276" s="276" t="s">
        <v>601</v>
      </c>
      <c r="AF276" s="82">
        <v>3706.7579999999998</v>
      </c>
      <c r="AG276" s="276" t="s">
        <v>601</v>
      </c>
      <c r="AH276" s="82">
        <v>2498</v>
      </c>
      <c r="AI276" s="276" t="s">
        <v>601</v>
      </c>
      <c r="AJ276" s="83"/>
      <c r="AK276" s="124" t="s">
        <v>312</v>
      </c>
      <c r="AL276" s="189">
        <v>-1.4810339237821761E-3</v>
      </c>
      <c r="AM276" s="202" t="s">
        <v>601</v>
      </c>
      <c r="AN276" s="190">
        <v>0.24794894261021935</v>
      </c>
      <c r="AO276" s="276" t="s">
        <v>601</v>
      </c>
      <c r="AP276" s="190">
        <v>-0.14640316496264452</v>
      </c>
      <c r="AQ276" s="276" t="s">
        <v>601</v>
      </c>
      <c r="AR276" s="189">
        <v>0.53179205388569539</v>
      </c>
      <c r="AS276" s="202" t="s">
        <v>601</v>
      </c>
      <c r="AT276" s="190">
        <v>2.0836091619224201E-2</v>
      </c>
      <c r="AU276" s="276" t="s">
        <v>601</v>
      </c>
      <c r="AV276" s="190">
        <v>-5.6120491174212759E-3</v>
      </c>
      <c r="AW276" s="276" t="s">
        <v>601</v>
      </c>
      <c r="AX276" s="189">
        <v>0.20587515007436533</v>
      </c>
      <c r="AY276" s="202" t="s">
        <v>601</v>
      </c>
      <c r="AZ276" s="190">
        <v>-9.9880978742249757E-2</v>
      </c>
      <c r="BA276" s="276" t="s">
        <v>601</v>
      </c>
      <c r="BB276" s="190">
        <v>5.763599380736141E-2</v>
      </c>
      <c r="BC276" s="276" t="s">
        <v>601</v>
      </c>
      <c r="BD276" s="189">
        <v>0.68365533582429616</v>
      </c>
      <c r="BE276" s="202" t="s">
        <v>601</v>
      </c>
      <c r="BF276" s="190">
        <v>0.30951085671034589</v>
      </c>
      <c r="BG276" s="276" t="s">
        <v>601</v>
      </c>
      <c r="BH276" s="190">
        <v>-0.32577038220266363</v>
      </c>
      <c r="BI276" s="276" t="s">
        <v>601</v>
      </c>
      <c r="BJ276" s="189">
        <v>0.22068231809882533</v>
      </c>
      <c r="BK276" s="202" t="s">
        <v>601</v>
      </c>
      <c r="BL276" s="190">
        <v>0.37552683338016291</v>
      </c>
      <c r="BM276" s="276" t="s">
        <v>601</v>
      </c>
      <c r="BN276" s="190">
        <v>0.28155753793672939</v>
      </c>
      <c r="BO276" s="276" t="s">
        <v>601</v>
      </c>
      <c r="BP276" s="190">
        <v>-6.0112491368734368E-3</v>
      </c>
      <c r="BQ276" s="276" t="s">
        <v>601</v>
      </c>
      <c r="BR276" s="190">
        <v>-3.1332402667907551E-2</v>
      </c>
      <c r="BS276" s="276" t="s">
        <v>601</v>
      </c>
      <c r="BU276" s="124" t="s">
        <v>312</v>
      </c>
      <c r="BV276" s="190">
        <v>7.3117802672847801E-2</v>
      </c>
      <c r="BW276" s="276" t="s">
        <v>601</v>
      </c>
      <c r="BX276" s="190">
        <v>3.3813645239316945E-2</v>
      </c>
      <c r="BY276" s="276" t="s">
        <v>601</v>
      </c>
      <c r="BZ276" s="190">
        <v>0.26298209918208854</v>
      </c>
      <c r="CA276" s="276" t="s">
        <v>601</v>
      </c>
      <c r="CB276" s="190">
        <v>1.6319382058391726E-2</v>
      </c>
      <c r="CC276" s="276" t="s">
        <v>601</v>
      </c>
      <c r="CD276" s="190">
        <v>8.3203435454917762E-2</v>
      </c>
      <c r="CE276" s="276" t="s">
        <v>601</v>
      </c>
      <c r="CF276" s="190">
        <v>5.592757876289739E-2</v>
      </c>
      <c r="CG276" s="276" t="s">
        <v>601</v>
      </c>
      <c r="CH276" s="190">
        <v>5.4463765910803992E-2</v>
      </c>
      <c r="CI276" s="276" t="s">
        <v>601</v>
      </c>
      <c r="CJ276" s="190">
        <v>1.7546060465776295E-2</v>
      </c>
      <c r="CK276" s="276" t="s">
        <v>601</v>
      </c>
      <c r="CL276" s="190">
        <v>0.11039593089163091</v>
      </c>
      <c r="CM276" s="276" t="s">
        <v>601</v>
      </c>
      <c r="CN276" s="190">
        <v>3.9872578679266357E-2</v>
      </c>
      <c r="CO276" s="276" t="s">
        <v>601</v>
      </c>
      <c r="CP276" s="190">
        <v>2.9871656040129948E-2</v>
      </c>
      <c r="CQ276" s="276" t="s">
        <v>601</v>
      </c>
      <c r="CR276" s="190">
        <v>8.5972162196722851E-2</v>
      </c>
      <c r="CS276" s="276" t="s">
        <v>601</v>
      </c>
      <c r="CT276" s="190">
        <v>4.5812000675522921E-2</v>
      </c>
      <c r="CU276" s="276" t="s">
        <v>601</v>
      </c>
      <c r="CV276" s="190">
        <v>3.9620876248193167E-2</v>
      </c>
      <c r="CW276" s="276" t="s">
        <v>601</v>
      </c>
      <c r="CX276" s="190">
        <v>5.1081025521493448E-2</v>
      </c>
      <c r="CY276" s="276" t="s">
        <v>601</v>
      </c>
      <c r="CZ276" s="190">
        <v>1</v>
      </c>
      <c r="DA276" s="276" t="s">
        <v>601</v>
      </c>
      <c r="DB276" s="190">
        <v>0.67390425811450327</v>
      </c>
      <c r="DC276" s="276" t="s">
        <v>601</v>
      </c>
    </row>
    <row r="277" spans="1:108" s="150" customFormat="1" ht="12.75" customHeight="1" x14ac:dyDescent="0.25">
      <c r="A277" s="124" t="s">
        <v>199</v>
      </c>
      <c r="B277" s="84">
        <v>372.80900000000003</v>
      </c>
      <c r="C277" s="202" t="s">
        <v>601</v>
      </c>
      <c r="D277" s="82">
        <v>229.048</v>
      </c>
      <c r="E277" s="276" t="s">
        <v>601</v>
      </c>
      <c r="F277" s="82">
        <v>1412.7619999999999</v>
      </c>
      <c r="G277" s="276" t="s">
        <v>601</v>
      </c>
      <c r="H277" s="84">
        <v>78.093999999999994</v>
      </c>
      <c r="I277" s="202" t="s">
        <v>601</v>
      </c>
      <c r="J277" s="82">
        <v>430.90499999999997</v>
      </c>
      <c r="K277" s="276" t="s">
        <v>601</v>
      </c>
      <c r="L277" s="82">
        <v>440.17399999999998</v>
      </c>
      <c r="M277" s="276" t="s">
        <v>601</v>
      </c>
      <c r="N277" s="84">
        <v>182.43100000000001</v>
      </c>
      <c r="O277" s="202" t="s">
        <v>601</v>
      </c>
      <c r="P277" s="82">
        <v>66.858999999999995</v>
      </c>
      <c r="Q277" s="276" t="s">
        <v>601</v>
      </c>
      <c r="R277" s="82">
        <v>494.38099999999997</v>
      </c>
      <c r="S277" s="276" t="s">
        <v>601</v>
      </c>
      <c r="T277" s="84">
        <v>261.7</v>
      </c>
      <c r="U277" s="202" t="s">
        <v>601</v>
      </c>
      <c r="V277" s="82">
        <v>149.50399999999999</v>
      </c>
      <c r="W277" s="276" t="s">
        <v>601</v>
      </c>
      <c r="X277" s="82">
        <v>353.45800000000003</v>
      </c>
      <c r="Y277" s="276" t="s">
        <v>601</v>
      </c>
      <c r="Z277" s="84">
        <v>135.89500000000001</v>
      </c>
      <c r="AA277" s="202" t="s">
        <v>601</v>
      </c>
      <c r="AB277" s="82">
        <v>181.03700000000001</v>
      </c>
      <c r="AC277" s="276" t="s">
        <v>601</v>
      </c>
      <c r="AD277" s="82">
        <v>212.31800000000001</v>
      </c>
      <c r="AE277" s="276" t="s">
        <v>601</v>
      </c>
      <c r="AF277" s="82">
        <v>5001.375</v>
      </c>
      <c r="AG277" s="276" t="s">
        <v>601</v>
      </c>
      <c r="AH277" s="82">
        <v>3562.51</v>
      </c>
      <c r="AI277" s="276" t="s">
        <v>601</v>
      </c>
      <c r="AJ277" s="121"/>
      <c r="AK277" s="124" t="s">
        <v>199</v>
      </c>
      <c r="AL277" s="189">
        <v>-8.2044624401092937E-3</v>
      </c>
      <c r="AM277" s="202" t="s">
        <v>601</v>
      </c>
      <c r="AN277" s="190">
        <v>0.16904765550434589</v>
      </c>
      <c r="AO277" s="276" t="s">
        <v>601</v>
      </c>
      <c r="AP277" s="190">
        <v>-9.4449508176966609E-2</v>
      </c>
      <c r="AQ277" s="276" t="s">
        <v>601</v>
      </c>
      <c r="AR277" s="189">
        <v>3.7132460357512713E-2</v>
      </c>
      <c r="AS277" s="202" t="s">
        <v>601</v>
      </c>
      <c r="AT277" s="190">
        <v>9.4570394360830534E-2</v>
      </c>
      <c r="AU277" s="276" t="s">
        <v>601</v>
      </c>
      <c r="AV277" s="190">
        <v>0.65510058281631889</v>
      </c>
      <c r="AW277" s="276" t="s">
        <v>601</v>
      </c>
      <c r="AX277" s="189">
        <v>-0.23206671128678516</v>
      </c>
      <c r="AY277" s="202" t="s">
        <v>601</v>
      </c>
      <c r="AZ277" s="190">
        <v>-0.11990574978938495</v>
      </c>
      <c r="BA277" s="276" t="s">
        <v>601</v>
      </c>
      <c r="BB277" s="190">
        <v>2.2589252471765884E-2</v>
      </c>
      <c r="BC277" s="276" t="s">
        <v>601</v>
      </c>
      <c r="BD277" s="189">
        <v>0.42768297473050226</v>
      </c>
      <c r="BE277" s="202" t="s">
        <v>601</v>
      </c>
      <c r="BF277" s="190">
        <v>0.47492206305986329</v>
      </c>
      <c r="BG277" s="276" t="s">
        <v>601</v>
      </c>
      <c r="BH277" s="190">
        <v>-0.21631586999274965</v>
      </c>
      <c r="BI277" s="276" t="s">
        <v>601</v>
      </c>
      <c r="BJ277" s="189">
        <v>-0.23716635325156471</v>
      </c>
      <c r="BK277" s="202" t="s">
        <v>601</v>
      </c>
      <c r="BL277" s="190">
        <v>0.38780970195020237</v>
      </c>
      <c r="BM277" s="276" t="s">
        <v>601</v>
      </c>
      <c r="BN277" s="190">
        <v>-3.9311149923531435E-2</v>
      </c>
      <c r="BO277" s="276" t="s">
        <v>601</v>
      </c>
      <c r="BP277" s="190">
        <v>1.4656333001429055E-2</v>
      </c>
      <c r="BQ277" s="276" t="s">
        <v>601</v>
      </c>
      <c r="BR277" s="190">
        <v>1.4214622869799408E-2</v>
      </c>
      <c r="BS277" s="276" t="s">
        <v>601</v>
      </c>
      <c r="BU277" s="124" t="s">
        <v>199</v>
      </c>
      <c r="BV277" s="190">
        <v>7.4541301142185906E-2</v>
      </c>
      <c r="BW277" s="276" t="s">
        <v>601</v>
      </c>
      <c r="BX277" s="190">
        <v>4.5797005823398566E-2</v>
      </c>
      <c r="BY277" s="276" t="s">
        <v>601</v>
      </c>
      <c r="BZ277" s="190">
        <v>0.28247471945215064</v>
      </c>
      <c r="CA277" s="276" t="s">
        <v>601</v>
      </c>
      <c r="CB277" s="190">
        <v>1.5614506010847016E-2</v>
      </c>
      <c r="CC277" s="276" t="s">
        <v>601</v>
      </c>
      <c r="CD277" s="190">
        <v>8.6157306740646311E-2</v>
      </c>
      <c r="CE277" s="276" t="s">
        <v>601</v>
      </c>
      <c r="CF277" s="190">
        <v>8.8010597085801404E-2</v>
      </c>
      <c r="CG277" s="276" t="s">
        <v>601</v>
      </c>
      <c r="CH277" s="190">
        <v>3.6476169053510289E-2</v>
      </c>
      <c r="CI277" s="276" t="s">
        <v>601</v>
      </c>
      <c r="CJ277" s="190">
        <v>1.3368123765964359E-2</v>
      </c>
      <c r="CK277" s="276" t="s">
        <v>601</v>
      </c>
      <c r="CL277" s="190">
        <v>9.884901652045687E-2</v>
      </c>
      <c r="CM277" s="276" t="s">
        <v>601</v>
      </c>
      <c r="CN277" s="190">
        <v>5.2325610457124291E-2</v>
      </c>
      <c r="CO277" s="276" t="s">
        <v>601</v>
      </c>
      <c r="CP277" s="190">
        <v>2.9892579540626327E-2</v>
      </c>
      <c r="CQ277" s="276" t="s">
        <v>601</v>
      </c>
      <c r="CR277" s="190">
        <v>7.0672165154582495E-2</v>
      </c>
      <c r="CS277" s="276" t="s">
        <v>601</v>
      </c>
      <c r="CT277" s="190">
        <v>2.7171527829846793E-2</v>
      </c>
      <c r="CU277" s="276" t="s">
        <v>601</v>
      </c>
      <c r="CV277" s="190">
        <v>3.619744570243183E-2</v>
      </c>
      <c r="CW277" s="276" t="s">
        <v>601</v>
      </c>
      <c r="CX277" s="190">
        <v>4.2451925720426886E-2</v>
      </c>
      <c r="CY277" s="276" t="s">
        <v>601</v>
      </c>
      <c r="CZ277" s="190">
        <v>1</v>
      </c>
      <c r="DA277" s="276" t="s">
        <v>601</v>
      </c>
      <c r="DB277" s="190">
        <v>0.71230611581815007</v>
      </c>
      <c r="DC277" s="276" t="s">
        <v>601</v>
      </c>
    </row>
    <row r="278" spans="1:108" s="120" customFormat="1" ht="12.75" customHeight="1" x14ac:dyDescent="0.25">
      <c r="A278" s="184" t="s">
        <v>313</v>
      </c>
      <c r="B278" s="185">
        <v>217.673</v>
      </c>
      <c r="C278" s="273" t="s">
        <v>601</v>
      </c>
      <c r="D278" s="186">
        <v>70.230999999999995</v>
      </c>
      <c r="E278" s="278" t="s">
        <v>601</v>
      </c>
      <c r="F278" s="186">
        <v>630.53700000000003</v>
      </c>
      <c r="G278" s="278" t="s">
        <v>601</v>
      </c>
      <c r="H278" s="185">
        <v>26.03</v>
      </c>
      <c r="I278" s="273" t="s">
        <v>601</v>
      </c>
      <c r="J278" s="186">
        <v>286.55799999999999</v>
      </c>
      <c r="K278" s="278" t="s">
        <v>601</v>
      </c>
      <c r="L278" s="186">
        <v>140.10400000000001</v>
      </c>
      <c r="M278" s="278" t="s">
        <v>601</v>
      </c>
      <c r="N278" s="185">
        <v>126.212</v>
      </c>
      <c r="O278" s="273" t="s">
        <v>601</v>
      </c>
      <c r="P278" s="186">
        <v>43.055999999999997</v>
      </c>
      <c r="Q278" s="278" t="s">
        <v>601</v>
      </c>
      <c r="R278" s="186">
        <v>223.98099999999999</v>
      </c>
      <c r="S278" s="278" t="s">
        <v>601</v>
      </c>
      <c r="T278" s="185">
        <v>45.167000000000002</v>
      </c>
      <c r="U278" s="273" t="s">
        <v>601</v>
      </c>
      <c r="V278" s="186">
        <v>100.79600000000001</v>
      </c>
      <c r="W278" s="278" t="s">
        <v>601</v>
      </c>
      <c r="X278" s="186">
        <v>207.404</v>
      </c>
      <c r="Y278" s="278" t="s">
        <v>601</v>
      </c>
      <c r="Z278" s="185">
        <v>90.555999999999997</v>
      </c>
      <c r="AA278" s="273" t="s">
        <v>601</v>
      </c>
      <c r="AB278" s="186">
        <v>110.01600000000001</v>
      </c>
      <c r="AC278" s="278" t="s">
        <v>601</v>
      </c>
      <c r="AD278" s="186">
        <v>148.542</v>
      </c>
      <c r="AE278" s="278" t="s">
        <v>601</v>
      </c>
      <c r="AF278" s="186">
        <v>2466.8649999999998</v>
      </c>
      <c r="AG278" s="278" t="s">
        <v>601</v>
      </c>
      <c r="AH278" s="186">
        <v>1695.296</v>
      </c>
      <c r="AI278" s="278" t="s">
        <v>601</v>
      </c>
      <c r="AJ278" s="251"/>
      <c r="AK278" s="184" t="s">
        <v>313</v>
      </c>
      <c r="AL278" s="191">
        <v>5.1062781871384501E-2</v>
      </c>
      <c r="AM278" s="273" t="s">
        <v>601</v>
      </c>
      <c r="AN278" s="192">
        <v>-6.4385058083768501E-2</v>
      </c>
      <c r="AO278" s="278" t="s">
        <v>601</v>
      </c>
      <c r="AP278" s="192">
        <v>-5.1859822285051276E-3</v>
      </c>
      <c r="AQ278" s="278" t="s">
        <v>601</v>
      </c>
      <c r="AR278" s="191">
        <v>0.255486422611296</v>
      </c>
      <c r="AS278" s="273" t="s">
        <v>601</v>
      </c>
      <c r="AT278" s="192">
        <v>0.13985338048281812</v>
      </c>
      <c r="AU278" s="278" t="s">
        <v>601</v>
      </c>
      <c r="AV278" s="192">
        <v>0.47692437435432544</v>
      </c>
      <c r="AW278" s="278" t="s">
        <v>601</v>
      </c>
      <c r="AX278" s="191">
        <v>-0.23929264558747307</v>
      </c>
      <c r="AY278" s="273" t="s">
        <v>601</v>
      </c>
      <c r="AZ278" s="192">
        <v>-0.48788581623550398</v>
      </c>
      <c r="BA278" s="278" t="s">
        <v>601</v>
      </c>
      <c r="BB278" s="192">
        <v>0.10697005490839544</v>
      </c>
      <c r="BC278" s="278" t="s">
        <v>601</v>
      </c>
      <c r="BD278" s="191">
        <v>0.28728588936073179</v>
      </c>
      <c r="BE278" s="273" t="s">
        <v>601</v>
      </c>
      <c r="BF278" s="192">
        <v>0.59318444054562436</v>
      </c>
      <c r="BG278" s="278" t="s">
        <v>601</v>
      </c>
      <c r="BH278" s="192">
        <v>-0.15743204540191835</v>
      </c>
      <c r="BI278" s="278" t="s">
        <v>601</v>
      </c>
      <c r="BJ278" s="191">
        <v>-0.14522234073682513</v>
      </c>
      <c r="BK278" s="273" t="s">
        <v>601</v>
      </c>
      <c r="BL278" s="192">
        <v>0.28830390182209947</v>
      </c>
      <c r="BM278" s="278" t="s">
        <v>601</v>
      </c>
      <c r="BN278" s="192">
        <v>0.1491455404872237</v>
      </c>
      <c r="BO278" s="278" t="s">
        <v>601</v>
      </c>
      <c r="BP278" s="192">
        <v>2.7681428817814231E-2</v>
      </c>
      <c r="BQ278" s="278" t="s">
        <v>601</v>
      </c>
      <c r="BR278" s="192">
        <v>3.9741232433281121E-2</v>
      </c>
      <c r="BS278" s="278" t="s">
        <v>601</v>
      </c>
      <c r="BT278" s="136"/>
      <c r="BU278" s="184" t="s">
        <v>313</v>
      </c>
      <c r="BV278" s="192">
        <v>8.8238715941083123E-2</v>
      </c>
      <c r="BW278" s="278" t="s">
        <v>601</v>
      </c>
      <c r="BX278" s="192">
        <v>2.8469737906208895E-2</v>
      </c>
      <c r="BY278" s="278" t="s">
        <v>601</v>
      </c>
      <c r="BZ278" s="192">
        <v>0.25560255628094769</v>
      </c>
      <c r="CA278" s="278" t="s">
        <v>601</v>
      </c>
      <c r="CB278" s="192">
        <v>1.0551854276581818E-2</v>
      </c>
      <c r="CC278" s="278" t="s">
        <v>601</v>
      </c>
      <c r="CD278" s="192">
        <v>0.11616282204336274</v>
      </c>
      <c r="CE278" s="278" t="s">
        <v>601</v>
      </c>
      <c r="CF278" s="192">
        <v>5.6794352345993809E-2</v>
      </c>
      <c r="CG278" s="278" t="s">
        <v>601</v>
      </c>
      <c r="CH278" s="192">
        <v>5.1162913252245264E-2</v>
      </c>
      <c r="CI278" s="278" t="s">
        <v>601</v>
      </c>
      <c r="CJ278" s="192">
        <v>1.7453731760757075E-2</v>
      </c>
      <c r="CK278" s="278" t="s">
        <v>601</v>
      </c>
      <c r="CL278" s="192">
        <v>9.0795807634386161E-2</v>
      </c>
      <c r="CM278" s="278" t="s">
        <v>601</v>
      </c>
      <c r="CN278" s="192">
        <v>1.8309473765285092E-2</v>
      </c>
      <c r="CO278" s="278" t="s">
        <v>601</v>
      </c>
      <c r="CP278" s="192">
        <v>4.085995788176492E-2</v>
      </c>
      <c r="CQ278" s="278" t="s">
        <v>601</v>
      </c>
      <c r="CR278" s="192">
        <v>8.4075942542457746E-2</v>
      </c>
      <c r="CS278" s="278" t="s">
        <v>601</v>
      </c>
      <c r="CT278" s="192">
        <v>3.6708940294665496E-2</v>
      </c>
      <c r="CU278" s="278" t="s">
        <v>601</v>
      </c>
      <c r="CV278" s="192">
        <v>4.4597495201399356E-2</v>
      </c>
      <c r="CW278" s="278" t="s">
        <v>601</v>
      </c>
      <c r="CX278" s="192">
        <v>6.0214888127238422E-2</v>
      </c>
      <c r="CY278" s="278" t="s">
        <v>601</v>
      </c>
      <c r="CZ278" s="192">
        <v>1</v>
      </c>
      <c r="DA278" s="278" t="s">
        <v>601</v>
      </c>
      <c r="DB278" s="192">
        <v>0.68722690540422771</v>
      </c>
      <c r="DC278" s="278" t="s">
        <v>601</v>
      </c>
      <c r="DD278" s="252"/>
    </row>
    <row r="279" spans="1:108" s="120" customFormat="1" ht="12.75" customHeight="1" x14ac:dyDescent="0.25">
      <c r="A279" s="124" t="s">
        <v>314</v>
      </c>
      <c r="B279" s="84">
        <v>172.17699999999999</v>
      </c>
      <c r="C279" s="202" t="s">
        <v>601</v>
      </c>
      <c r="D279" s="82">
        <v>64.656999999999996</v>
      </c>
      <c r="E279" s="276" t="s">
        <v>601</v>
      </c>
      <c r="F279" s="82">
        <v>591.98500000000001</v>
      </c>
      <c r="G279" s="276" t="s">
        <v>601</v>
      </c>
      <c r="H279" s="84">
        <v>16.321999999999999</v>
      </c>
      <c r="I279" s="202" t="s">
        <v>601</v>
      </c>
      <c r="J279" s="82">
        <v>231.14699999999999</v>
      </c>
      <c r="K279" s="276" t="s">
        <v>601</v>
      </c>
      <c r="L279" s="82">
        <v>88.088999999999999</v>
      </c>
      <c r="M279" s="276" t="s">
        <v>601</v>
      </c>
      <c r="N279" s="84">
        <v>94.650999999999996</v>
      </c>
      <c r="O279" s="202" t="s">
        <v>601</v>
      </c>
      <c r="P279" s="82">
        <v>76.953999999999994</v>
      </c>
      <c r="Q279" s="276" t="s">
        <v>601</v>
      </c>
      <c r="R279" s="82">
        <v>188.78299999999999</v>
      </c>
      <c r="S279" s="276" t="s">
        <v>601</v>
      </c>
      <c r="T279" s="84">
        <v>65.039000000000001</v>
      </c>
      <c r="U279" s="202" t="s">
        <v>601</v>
      </c>
      <c r="V279" s="82">
        <v>67.063000000000002</v>
      </c>
      <c r="W279" s="276" t="s">
        <v>601</v>
      </c>
      <c r="X279" s="82">
        <v>151.00399999999999</v>
      </c>
      <c r="Y279" s="276" t="s">
        <v>601</v>
      </c>
      <c r="Z279" s="84">
        <v>74.52</v>
      </c>
      <c r="AA279" s="202" t="s">
        <v>601</v>
      </c>
      <c r="AB279" s="82">
        <v>117.566</v>
      </c>
      <c r="AC279" s="276" t="s">
        <v>601</v>
      </c>
      <c r="AD279" s="82">
        <v>164.46700000000001</v>
      </c>
      <c r="AE279" s="276" t="s">
        <v>601</v>
      </c>
      <c r="AF279" s="82">
        <v>2164.4259999999999</v>
      </c>
      <c r="AG279" s="276" t="s">
        <v>601</v>
      </c>
      <c r="AH279" s="82">
        <v>1431.489</v>
      </c>
      <c r="AI279" s="276" t="s">
        <v>601</v>
      </c>
      <c r="AJ279" s="251"/>
      <c r="AK279" s="124" t="s">
        <v>314</v>
      </c>
      <c r="AL279" s="189">
        <v>0.15609346672933583</v>
      </c>
      <c r="AM279" s="202" t="s">
        <v>601</v>
      </c>
      <c r="AN279" s="190">
        <v>-3.1297755670751784E-2</v>
      </c>
      <c r="AO279" s="276" t="s">
        <v>601</v>
      </c>
      <c r="AP279" s="190">
        <v>7.0964018677217369E-2</v>
      </c>
      <c r="AQ279" s="276" t="s">
        <v>601</v>
      </c>
      <c r="AR279" s="189">
        <v>-0.40113740598055403</v>
      </c>
      <c r="AS279" s="202" t="s">
        <v>601</v>
      </c>
      <c r="AT279" s="190">
        <v>7.43107190488221E-3</v>
      </c>
      <c r="AU279" s="276" t="s">
        <v>601</v>
      </c>
      <c r="AV279" s="190">
        <v>8.9886667326536676E-2</v>
      </c>
      <c r="AW279" s="276" t="s">
        <v>601</v>
      </c>
      <c r="AX279" s="189">
        <v>0.11926920120617275</v>
      </c>
      <c r="AY279" s="202" t="s">
        <v>601</v>
      </c>
      <c r="AZ279" s="190">
        <v>2.3406122828948998E-2</v>
      </c>
      <c r="BA279" s="276" t="s">
        <v>601</v>
      </c>
      <c r="BB279" s="190">
        <v>0.2037736089679007</v>
      </c>
      <c r="BC279" s="276" t="s">
        <v>601</v>
      </c>
      <c r="BD279" s="189">
        <v>0.57681770795451792</v>
      </c>
      <c r="BE279" s="202" t="s">
        <v>601</v>
      </c>
      <c r="BF279" s="190">
        <v>0.13345276928017308</v>
      </c>
      <c r="BG279" s="276" t="s">
        <v>601</v>
      </c>
      <c r="BH279" s="190">
        <v>-0.18783615162858744</v>
      </c>
      <c r="BI279" s="276" t="s">
        <v>601</v>
      </c>
      <c r="BJ279" s="189">
        <v>0.23649758574344157</v>
      </c>
      <c r="BK279" s="202" t="s">
        <v>601</v>
      </c>
      <c r="BL279" s="190">
        <v>0.34521030710787681</v>
      </c>
      <c r="BM279" s="276" t="s">
        <v>601</v>
      </c>
      <c r="BN279" s="190">
        <v>0.47345457803261071</v>
      </c>
      <c r="BO279" s="276" t="s">
        <v>601</v>
      </c>
      <c r="BP279" s="190">
        <v>9.971496364643298E-2</v>
      </c>
      <c r="BQ279" s="276" t="s">
        <v>601</v>
      </c>
      <c r="BR279" s="190">
        <v>8.438578523315042E-2</v>
      </c>
      <c r="BS279" s="276" t="s">
        <v>601</v>
      </c>
      <c r="BT279" s="136"/>
      <c r="BU279" s="124" t="s">
        <v>314</v>
      </c>
      <c r="BV279" s="190">
        <v>7.954857315519219E-2</v>
      </c>
      <c r="BW279" s="276" t="s">
        <v>601</v>
      </c>
      <c r="BX279" s="190">
        <v>2.9872585156526486E-2</v>
      </c>
      <c r="BY279" s="276" t="s">
        <v>601</v>
      </c>
      <c r="BZ279" s="190">
        <v>0.27350669415355389</v>
      </c>
      <c r="CA279" s="276" t="s">
        <v>601</v>
      </c>
      <c r="CB279" s="190">
        <v>7.5410293537408997E-3</v>
      </c>
      <c r="CC279" s="276" t="s">
        <v>601</v>
      </c>
      <c r="CD279" s="190">
        <v>0.10679367185572526</v>
      </c>
      <c r="CE279" s="276" t="s">
        <v>601</v>
      </c>
      <c r="CF279" s="190">
        <v>4.0698550100580939E-2</v>
      </c>
      <c r="CG279" s="276" t="s">
        <v>601</v>
      </c>
      <c r="CH279" s="190">
        <v>4.3730300781823911E-2</v>
      </c>
      <c r="CI279" s="276" t="s">
        <v>601</v>
      </c>
      <c r="CJ279" s="190">
        <v>3.5553999074119415E-2</v>
      </c>
      <c r="CK279" s="276" t="s">
        <v>601</v>
      </c>
      <c r="CL279" s="190">
        <v>8.7220815126042656E-2</v>
      </c>
      <c r="CM279" s="276" t="s">
        <v>601</v>
      </c>
      <c r="CN279" s="190">
        <v>3.0049075366864009E-2</v>
      </c>
      <c r="CO279" s="276" t="s">
        <v>601</v>
      </c>
      <c r="CP279" s="190">
        <v>3.0984196271898419E-2</v>
      </c>
      <c r="CQ279" s="276" t="s">
        <v>601</v>
      </c>
      <c r="CR279" s="190">
        <v>6.9766302936667732E-2</v>
      </c>
      <c r="CS279" s="276" t="s">
        <v>601</v>
      </c>
      <c r="CT279" s="190">
        <v>3.4429451503539509E-2</v>
      </c>
      <c r="CU279" s="276" t="s">
        <v>601</v>
      </c>
      <c r="CV279" s="190">
        <v>5.4317403320788056E-2</v>
      </c>
      <c r="CW279" s="276" t="s">
        <v>601</v>
      </c>
      <c r="CX279" s="190">
        <v>7.5986427810421808E-2</v>
      </c>
      <c r="CY279" s="276" t="s">
        <v>601</v>
      </c>
      <c r="CZ279" s="190">
        <v>1</v>
      </c>
      <c r="DA279" s="276" t="s">
        <v>601</v>
      </c>
      <c r="DB279" s="190">
        <v>0.66137119032944536</v>
      </c>
      <c r="DC279" s="276" t="s">
        <v>601</v>
      </c>
      <c r="DD279" s="252"/>
    </row>
    <row r="280" spans="1:108" s="120" customFormat="1" ht="12.75" customHeight="1" x14ac:dyDescent="0.25">
      <c r="A280" s="124" t="s">
        <v>315</v>
      </c>
      <c r="B280" s="84">
        <v>320.322</v>
      </c>
      <c r="C280" s="202" t="s">
        <v>601</v>
      </c>
      <c r="D280" s="82">
        <v>127.961</v>
      </c>
      <c r="E280" s="276" t="s">
        <v>601</v>
      </c>
      <c r="F280" s="82">
        <v>1018.379</v>
      </c>
      <c r="G280" s="276" t="s">
        <v>601</v>
      </c>
      <c r="H280" s="84">
        <v>62.838000000000001</v>
      </c>
      <c r="I280" s="202" t="s">
        <v>601</v>
      </c>
      <c r="J280" s="82">
        <v>340.19600000000003</v>
      </c>
      <c r="K280" s="276" t="s">
        <v>601</v>
      </c>
      <c r="L280" s="82">
        <v>194.108</v>
      </c>
      <c r="M280" s="276" t="s">
        <v>601</v>
      </c>
      <c r="N280" s="84">
        <v>187.101</v>
      </c>
      <c r="O280" s="202" t="s">
        <v>601</v>
      </c>
      <c r="P280" s="82">
        <v>79.418999999999997</v>
      </c>
      <c r="Q280" s="276" t="s">
        <v>601</v>
      </c>
      <c r="R280" s="82">
        <v>508.72199999999998</v>
      </c>
      <c r="S280" s="276" t="s">
        <v>601</v>
      </c>
      <c r="T280" s="84">
        <v>198.364</v>
      </c>
      <c r="U280" s="202" t="s">
        <v>601</v>
      </c>
      <c r="V280" s="82">
        <v>126.791</v>
      </c>
      <c r="W280" s="276" t="s">
        <v>601</v>
      </c>
      <c r="X280" s="82">
        <v>330.59300000000002</v>
      </c>
      <c r="Y280" s="276" t="s">
        <v>601</v>
      </c>
      <c r="Z280" s="84">
        <v>190.38800000000001</v>
      </c>
      <c r="AA280" s="202" t="s">
        <v>601</v>
      </c>
      <c r="AB280" s="82">
        <v>184.00899999999999</v>
      </c>
      <c r="AC280" s="276" t="s">
        <v>601</v>
      </c>
      <c r="AD280" s="82">
        <v>292.36700000000002</v>
      </c>
      <c r="AE280" s="276" t="s">
        <v>601</v>
      </c>
      <c r="AF280" s="82">
        <v>4161.558</v>
      </c>
      <c r="AG280" s="276" t="s">
        <v>601</v>
      </c>
      <c r="AH280" s="82">
        <v>2696.7890000000002</v>
      </c>
      <c r="AI280" s="276" t="s">
        <v>601</v>
      </c>
      <c r="AJ280" s="251"/>
      <c r="AK280" s="124" t="s">
        <v>315</v>
      </c>
      <c r="AL280" s="189">
        <v>0.18186916577500659</v>
      </c>
      <c r="AM280" s="202" t="s">
        <v>601</v>
      </c>
      <c r="AN280" s="190">
        <v>2.0919266948036922E-2</v>
      </c>
      <c r="AO280" s="276" t="s">
        <v>601</v>
      </c>
      <c r="AP280" s="190">
        <v>4.4693791924793606E-2</v>
      </c>
      <c r="AQ280" s="276" t="s">
        <v>601</v>
      </c>
      <c r="AR280" s="189">
        <v>3.8781987700853067E-2</v>
      </c>
      <c r="AS280" s="202" t="s">
        <v>601</v>
      </c>
      <c r="AT280" s="190">
        <v>0.10304622019032798</v>
      </c>
      <c r="AU280" s="276" t="s">
        <v>601</v>
      </c>
      <c r="AV280" s="190">
        <v>-6.3682407988037232E-2</v>
      </c>
      <c r="AW280" s="276" t="s">
        <v>601</v>
      </c>
      <c r="AX280" s="189">
        <v>-7.3225218442273726E-2</v>
      </c>
      <c r="AY280" s="202" t="s">
        <v>601</v>
      </c>
      <c r="AZ280" s="190">
        <v>0.22109811036455043</v>
      </c>
      <c r="BA280" s="276" t="s">
        <v>601</v>
      </c>
      <c r="BB280" s="190">
        <v>0.24317772493896783</v>
      </c>
      <c r="BC280" s="276" t="s">
        <v>601</v>
      </c>
      <c r="BD280" s="189">
        <v>0.34212912218027308</v>
      </c>
      <c r="BE280" s="202" t="s">
        <v>601</v>
      </c>
      <c r="BF280" s="190">
        <v>0.14507753303169049</v>
      </c>
      <c r="BG280" s="276" t="s">
        <v>601</v>
      </c>
      <c r="BH280" s="190">
        <v>3.7388837635481648E-2</v>
      </c>
      <c r="BI280" s="276" t="s">
        <v>601</v>
      </c>
      <c r="BJ280" s="189">
        <v>0.12115608842616046</v>
      </c>
      <c r="BK280" s="202" t="s">
        <v>601</v>
      </c>
      <c r="BL280" s="190">
        <v>0.25291253872604075</v>
      </c>
      <c r="BM280" s="276" t="s">
        <v>601</v>
      </c>
      <c r="BN280" s="190">
        <v>0.54409675460138907</v>
      </c>
      <c r="BO280" s="276" t="s">
        <v>601</v>
      </c>
      <c r="BP280" s="190">
        <v>0.12269481849098322</v>
      </c>
      <c r="BQ280" s="276" t="s">
        <v>601</v>
      </c>
      <c r="BR280" s="190">
        <v>7.9579263410728587E-2</v>
      </c>
      <c r="BS280" s="276" t="s">
        <v>601</v>
      </c>
      <c r="BT280" s="136"/>
      <c r="BU280" s="124" t="s">
        <v>315</v>
      </c>
      <c r="BV280" s="190">
        <v>7.6971653404806564E-2</v>
      </c>
      <c r="BW280" s="276" t="s">
        <v>601</v>
      </c>
      <c r="BX280" s="190">
        <v>3.074833992461477E-2</v>
      </c>
      <c r="BY280" s="276" t="s">
        <v>601</v>
      </c>
      <c r="BZ280" s="190">
        <v>0.2447109952570648</v>
      </c>
      <c r="CA280" s="276" t="s">
        <v>601</v>
      </c>
      <c r="CB280" s="190">
        <v>1.509963335846815E-2</v>
      </c>
      <c r="CC280" s="276" t="s">
        <v>601</v>
      </c>
      <c r="CD280" s="190">
        <v>8.1747268691196903E-2</v>
      </c>
      <c r="CE280" s="276" t="s">
        <v>601</v>
      </c>
      <c r="CF280" s="190">
        <v>4.6643108182079888E-2</v>
      </c>
      <c r="CG280" s="276" t="s">
        <v>601</v>
      </c>
      <c r="CH280" s="190">
        <v>4.4959363776739383E-2</v>
      </c>
      <c r="CI280" s="276" t="s">
        <v>601</v>
      </c>
      <c r="CJ280" s="190">
        <v>1.9083958459788376E-2</v>
      </c>
      <c r="CK280" s="276" t="s">
        <v>601</v>
      </c>
      <c r="CL280" s="190">
        <v>0.1222431598934822</v>
      </c>
      <c r="CM280" s="276" t="s">
        <v>601</v>
      </c>
      <c r="CN280" s="190">
        <v>4.7665802086622369E-2</v>
      </c>
      <c r="CO280" s="276" t="s">
        <v>601</v>
      </c>
      <c r="CP280" s="190">
        <v>3.0467195218713761E-2</v>
      </c>
      <c r="CQ280" s="276" t="s">
        <v>601</v>
      </c>
      <c r="CR280" s="190">
        <v>7.9439719451224758E-2</v>
      </c>
      <c r="CS280" s="276" t="s">
        <v>601</v>
      </c>
      <c r="CT280" s="190">
        <v>4.5749212194086925E-2</v>
      </c>
      <c r="CU280" s="276" t="s">
        <v>601</v>
      </c>
      <c r="CV280" s="190">
        <v>4.421637281037534E-2</v>
      </c>
      <c r="CW280" s="276" t="s">
        <v>601</v>
      </c>
      <c r="CX280" s="190">
        <v>7.0254217290735832E-2</v>
      </c>
      <c r="CY280" s="276" t="s">
        <v>601</v>
      </c>
      <c r="CZ280" s="190">
        <v>1</v>
      </c>
      <c r="DA280" s="276" t="s">
        <v>601</v>
      </c>
      <c r="DB280" s="190">
        <v>0.64802388912998454</v>
      </c>
      <c r="DC280" s="276" t="s">
        <v>601</v>
      </c>
      <c r="DD280" s="252"/>
    </row>
    <row r="281" spans="1:108" s="120" customFormat="1" ht="12.75" customHeight="1" x14ac:dyDescent="0.25">
      <c r="A281" s="124" t="s">
        <v>316</v>
      </c>
      <c r="B281" s="84">
        <v>439.678</v>
      </c>
      <c r="C281" s="202" t="s">
        <v>601</v>
      </c>
      <c r="D281" s="82">
        <v>247.69200000000001</v>
      </c>
      <c r="E281" s="276" t="s">
        <v>601</v>
      </c>
      <c r="F281" s="82">
        <v>1500.586</v>
      </c>
      <c r="G281" s="276" t="s">
        <v>601</v>
      </c>
      <c r="H281" s="84">
        <v>82.367000000000004</v>
      </c>
      <c r="I281" s="202" t="s">
        <v>601</v>
      </c>
      <c r="J281" s="82">
        <v>381.51299999999998</v>
      </c>
      <c r="K281" s="276" t="s">
        <v>601</v>
      </c>
      <c r="L281" s="82">
        <v>318.79700000000003</v>
      </c>
      <c r="M281" s="276" t="s">
        <v>601</v>
      </c>
      <c r="N281" s="84">
        <v>224.108</v>
      </c>
      <c r="O281" s="202" t="s">
        <v>601</v>
      </c>
      <c r="P281" s="82">
        <v>60.936</v>
      </c>
      <c r="Q281" s="276" t="s">
        <v>601</v>
      </c>
      <c r="R281" s="82">
        <v>649.38</v>
      </c>
      <c r="S281" s="276" t="s">
        <v>601</v>
      </c>
      <c r="T281" s="84">
        <v>402.34699999999998</v>
      </c>
      <c r="U281" s="202" t="s">
        <v>601</v>
      </c>
      <c r="V281" s="82">
        <v>135.00399999999999</v>
      </c>
      <c r="W281" s="276" t="s">
        <v>601</v>
      </c>
      <c r="X281" s="82">
        <v>396.07400000000001</v>
      </c>
      <c r="Y281" s="276" t="s">
        <v>601</v>
      </c>
      <c r="Z281" s="84">
        <v>195.78200000000001</v>
      </c>
      <c r="AA281" s="202" t="s">
        <v>601</v>
      </c>
      <c r="AB281" s="82">
        <v>205.148</v>
      </c>
      <c r="AC281" s="276" t="s">
        <v>601</v>
      </c>
      <c r="AD281" s="82">
        <v>316.01299999999998</v>
      </c>
      <c r="AE281" s="276" t="s">
        <v>601</v>
      </c>
      <c r="AF281" s="82">
        <v>5555.4210000000003</v>
      </c>
      <c r="AG281" s="276" t="s">
        <v>601</v>
      </c>
      <c r="AH281" s="82">
        <v>3761.7539999999999</v>
      </c>
      <c r="AI281" s="276" t="s">
        <v>601</v>
      </c>
      <c r="AJ281" s="251"/>
      <c r="AK281" s="124" t="s">
        <v>316</v>
      </c>
      <c r="AL281" s="189">
        <v>0.17936530502214262</v>
      </c>
      <c r="AM281" s="202" t="s">
        <v>601</v>
      </c>
      <c r="AN281" s="190">
        <v>8.1397785616988599E-2</v>
      </c>
      <c r="AO281" s="276" t="s">
        <v>601</v>
      </c>
      <c r="AP281" s="190">
        <v>6.2164752449457211E-2</v>
      </c>
      <c r="AQ281" s="276" t="s">
        <v>601</v>
      </c>
      <c r="AR281" s="189">
        <v>5.4716111352985E-2</v>
      </c>
      <c r="AS281" s="202" t="s">
        <v>601</v>
      </c>
      <c r="AT281" s="190">
        <v>-0.11462387301145263</v>
      </c>
      <c r="AU281" s="276" t="s">
        <v>601</v>
      </c>
      <c r="AV281" s="190">
        <v>-0.27574777247179516</v>
      </c>
      <c r="AW281" s="276" t="s">
        <v>601</v>
      </c>
      <c r="AX281" s="189">
        <v>0.22845349748672095</v>
      </c>
      <c r="AY281" s="202" t="s">
        <v>601</v>
      </c>
      <c r="AZ281" s="190">
        <v>-8.8589419524671253E-2</v>
      </c>
      <c r="BA281" s="276" t="s">
        <v>601</v>
      </c>
      <c r="BB281" s="190">
        <v>0.31352135296461642</v>
      </c>
      <c r="BC281" s="276" t="s">
        <v>601</v>
      </c>
      <c r="BD281" s="189">
        <v>0.53743599541459686</v>
      </c>
      <c r="BE281" s="202" t="s">
        <v>601</v>
      </c>
      <c r="BF281" s="190">
        <v>-9.6987371575342471E-2</v>
      </c>
      <c r="BG281" s="276" t="s">
        <v>601</v>
      </c>
      <c r="BH281" s="190">
        <v>0.12056878044916222</v>
      </c>
      <c r="BI281" s="276" t="s">
        <v>601</v>
      </c>
      <c r="BJ281" s="189">
        <v>0.44068582361381947</v>
      </c>
      <c r="BK281" s="202" t="s">
        <v>601</v>
      </c>
      <c r="BL281" s="190">
        <v>0.13318271955456612</v>
      </c>
      <c r="BM281" s="276" t="s">
        <v>601</v>
      </c>
      <c r="BN281" s="190">
        <v>0.48839476634105428</v>
      </c>
      <c r="BO281" s="276" t="s">
        <v>601</v>
      </c>
      <c r="BP281" s="190">
        <v>0.1107787358476419</v>
      </c>
      <c r="BQ281" s="276" t="s">
        <v>601</v>
      </c>
      <c r="BR281" s="190">
        <v>5.5927983360046708E-2</v>
      </c>
      <c r="BS281" s="276" t="s">
        <v>601</v>
      </c>
      <c r="BT281" s="136"/>
      <c r="BU281" s="124" t="s">
        <v>316</v>
      </c>
      <c r="BV281" s="190">
        <v>7.9143956866635307E-2</v>
      </c>
      <c r="BW281" s="276" t="s">
        <v>601</v>
      </c>
      <c r="BX281" s="190">
        <v>4.4585639864197509E-2</v>
      </c>
      <c r="BY281" s="276" t="s">
        <v>601</v>
      </c>
      <c r="BZ281" s="190">
        <v>0.27011202211317559</v>
      </c>
      <c r="CA281" s="276" t="s">
        <v>601</v>
      </c>
      <c r="CB281" s="190">
        <v>1.4826419095870501E-2</v>
      </c>
      <c r="CC281" s="276" t="s">
        <v>601</v>
      </c>
      <c r="CD281" s="190">
        <v>6.8674003284359533E-2</v>
      </c>
      <c r="CE281" s="276" t="s">
        <v>601</v>
      </c>
      <c r="CF281" s="190">
        <v>5.7384849861063639E-2</v>
      </c>
      <c r="CG281" s="276" t="s">
        <v>601</v>
      </c>
      <c r="CH281" s="190">
        <v>4.034041704490083E-2</v>
      </c>
      <c r="CI281" s="276" t="s">
        <v>601</v>
      </c>
      <c r="CJ281" s="190">
        <v>1.0968745663019959E-2</v>
      </c>
      <c r="CK281" s="276" t="s">
        <v>601</v>
      </c>
      <c r="CL281" s="190">
        <v>0.11689123110561737</v>
      </c>
      <c r="CM281" s="276" t="s">
        <v>601</v>
      </c>
      <c r="CN281" s="190">
        <v>7.242421411446584E-2</v>
      </c>
      <c r="CO281" s="276" t="s">
        <v>601</v>
      </c>
      <c r="CP281" s="190">
        <v>2.4301308577693748E-2</v>
      </c>
      <c r="CQ281" s="276" t="s">
        <v>601</v>
      </c>
      <c r="CR281" s="190">
        <v>7.1295046766032669E-2</v>
      </c>
      <c r="CS281" s="276" t="s">
        <v>601</v>
      </c>
      <c r="CT281" s="190">
        <v>3.5241613551880227E-2</v>
      </c>
      <c r="CU281" s="276" t="s">
        <v>601</v>
      </c>
      <c r="CV281" s="190">
        <v>3.6927534384882797E-2</v>
      </c>
      <c r="CW281" s="276" t="s">
        <v>601</v>
      </c>
      <c r="CX281" s="190">
        <v>5.6883717723643257E-2</v>
      </c>
      <c r="CY281" s="276" t="s">
        <v>601</v>
      </c>
      <c r="CZ281" s="190">
        <v>1</v>
      </c>
      <c r="DA281" s="276" t="s">
        <v>601</v>
      </c>
      <c r="DB281" s="190">
        <v>0.67713212013994972</v>
      </c>
      <c r="DC281" s="276" t="s">
        <v>601</v>
      </c>
      <c r="DD281" s="252"/>
    </row>
    <row r="282" spans="1:108" s="120" customFormat="1" ht="12.75" customHeight="1" x14ac:dyDescent="0.25">
      <c r="A282" s="184" t="s">
        <v>317</v>
      </c>
      <c r="B282" s="185">
        <v>230.22200000000001</v>
      </c>
      <c r="C282" s="273" t="s">
        <v>601</v>
      </c>
      <c r="D282" s="186">
        <v>74.756</v>
      </c>
      <c r="E282" s="278" t="s">
        <v>601</v>
      </c>
      <c r="F282" s="186">
        <v>704.65499999999997</v>
      </c>
      <c r="G282" s="278" t="s">
        <v>601</v>
      </c>
      <c r="H282" s="185">
        <v>18.971</v>
      </c>
      <c r="I282" s="273" t="s">
        <v>601</v>
      </c>
      <c r="J282" s="186">
        <v>215.642</v>
      </c>
      <c r="K282" s="278" t="s">
        <v>601</v>
      </c>
      <c r="L282" s="186">
        <v>90.183999999999997</v>
      </c>
      <c r="M282" s="278" t="s">
        <v>601</v>
      </c>
      <c r="N282" s="185">
        <v>139.03100000000001</v>
      </c>
      <c r="O282" s="273" t="s">
        <v>601</v>
      </c>
      <c r="P282" s="186">
        <v>42.884999999999998</v>
      </c>
      <c r="Q282" s="278" t="s">
        <v>601</v>
      </c>
      <c r="R282" s="186">
        <v>259.22399999999999</v>
      </c>
      <c r="S282" s="278" t="s">
        <v>601</v>
      </c>
      <c r="T282" s="185">
        <v>75.61</v>
      </c>
      <c r="U282" s="273" t="s">
        <v>601</v>
      </c>
      <c r="V282" s="186">
        <v>86.326999999999998</v>
      </c>
      <c r="W282" s="278" t="s">
        <v>601</v>
      </c>
      <c r="X282" s="186">
        <v>187.285</v>
      </c>
      <c r="Y282" s="278" t="s">
        <v>601</v>
      </c>
      <c r="Z282" s="185">
        <v>116.678</v>
      </c>
      <c r="AA282" s="273" t="s">
        <v>601</v>
      </c>
      <c r="AB282" s="186">
        <v>99.944999999999993</v>
      </c>
      <c r="AC282" s="278" t="s">
        <v>601</v>
      </c>
      <c r="AD282" s="186">
        <v>216.935</v>
      </c>
      <c r="AE282" s="278" t="s">
        <v>601</v>
      </c>
      <c r="AF282" s="186">
        <v>2558.3490000000002</v>
      </c>
      <c r="AG282" s="278" t="s">
        <v>601</v>
      </c>
      <c r="AH282" s="186">
        <v>1713.7139999999999</v>
      </c>
      <c r="AI282" s="278" t="s">
        <v>601</v>
      </c>
      <c r="AJ282" s="251"/>
      <c r="AK282" s="184" t="s">
        <v>317</v>
      </c>
      <c r="AL282" s="191">
        <v>5.7650696227828008E-2</v>
      </c>
      <c r="AM282" s="273" t="s">
        <v>601</v>
      </c>
      <c r="AN282" s="192">
        <v>6.4430237359570652E-2</v>
      </c>
      <c r="AO282" s="278" t="s">
        <v>601</v>
      </c>
      <c r="AP282" s="192">
        <v>0.11754742386251708</v>
      </c>
      <c r="AQ282" s="278" t="s">
        <v>601</v>
      </c>
      <c r="AR282" s="191">
        <v>-0.27118709181713413</v>
      </c>
      <c r="AS282" s="273" t="s">
        <v>601</v>
      </c>
      <c r="AT282" s="192">
        <v>-0.24747520571751616</v>
      </c>
      <c r="AU282" s="278" t="s">
        <v>601</v>
      </c>
      <c r="AV282" s="192">
        <v>-0.35630674356192549</v>
      </c>
      <c r="AW282" s="278" t="s">
        <v>601</v>
      </c>
      <c r="AX282" s="191">
        <v>0.10156720438627073</v>
      </c>
      <c r="AY282" s="273" t="s">
        <v>601</v>
      </c>
      <c r="AZ282" s="192">
        <v>-3.9715719063545011E-3</v>
      </c>
      <c r="BA282" s="278" t="s">
        <v>601</v>
      </c>
      <c r="BB282" s="192">
        <v>0.1573481679249579</v>
      </c>
      <c r="BC282" s="278" t="s">
        <v>601</v>
      </c>
      <c r="BD282" s="191">
        <v>0.67400978590563898</v>
      </c>
      <c r="BE282" s="273" t="s">
        <v>601</v>
      </c>
      <c r="BF282" s="192">
        <v>-0.14354736299059495</v>
      </c>
      <c r="BG282" s="278" t="s">
        <v>601</v>
      </c>
      <c r="BH282" s="192">
        <v>-9.7003915064318921E-2</v>
      </c>
      <c r="BI282" s="278" t="s">
        <v>601</v>
      </c>
      <c r="BJ282" s="191">
        <v>0.28846238791466056</v>
      </c>
      <c r="BK282" s="273" t="s">
        <v>601</v>
      </c>
      <c r="BL282" s="192">
        <v>-9.1541230366492254E-2</v>
      </c>
      <c r="BM282" s="278" t="s">
        <v>601</v>
      </c>
      <c r="BN282" s="192">
        <v>0.46042870030025179</v>
      </c>
      <c r="BO282" s="278" t="s">
        <v>601</v>
      </c>
      <c r="BP282" s="192">
        <v>3.708512626349638E-2</v>
      </c>
      <c r="BQ282" s="278" t="s">
        <v>601</v>
      </c>
      <c r="BR282" s="192">
        <v>1.0864179470723696E-2</v>
      </c>
      <c r="BS282" s="278" t="s">
        <v>601</v>
      </c>
      <c r="BT282" s="136"/>
      <c r="BU282" s="184" t="s">
        <v>317</v>
      </c>
      <c r="BV282" s="192">
        <v>8.9988504304924777E-2</v>
      </c>
      <c r="BW282" s="278" t="s">
        <v>601</v>
      </c>
      <c r="BX282" s="192">
        <v>2.9220407379915717E-2</v>
      </c>
      <c r="BY282" s="278" t="s">
        <v>601</v>
      </c>
      <c r="BZ282" s="192">
        <v>0.27543349245939469</v>
      </c>
      <c r="CA282" s="278" t="s">
        <v>601</v>
      </c>
      <c r="CB282" s="192">
        <v>7.4153291830004421E-3</v>
      </c>
      <c r="CC282" s="278" t="s">
        <v>601</v>
      </c>
      <c r="CD282" s="192">
        <v>8.4289516402961437E-2</v>
      </c>
      <c r="CE282" s="278" t="s">
        <v>601</v>
      </c>
      <c r="CF282" s="192">
        <v>3.5250859050113957E-2</v>
      </c>
      <c r="CG282" s="278" t="s">
        <v>601</v>
      </c>
      <c r="CH282" s="192">
        <v>5.4344032030031866E-2</v>
      </c>
      <c r="CI282" s="278" t="s">
        <v>601</v>
      </c>
      <c r="CJ282" s="192">
        <v>1.6762763798058824E-2</v>
      </c>
      <c r="CK282" s="278" t="s">
        <v>601</v>
      </c>
      <c r="CL282" s="192">
        <v>0.10132472152939258</v>
      </c>
      <c r="CM282" s="278" t="s">
        <v>601</v>
      </c>
      <c r="CN282" s="192">
        <v>2.9554216410661718E-2</v>
      </c>
      <c r="CO282" s="278" t="s">
        <v>601</v>
      </c>
      <c r="CP282" s="192">
        <v>3.3743246132564395E-2</v>
      </c>
      <c r="CQ282" s="278" t="s">
        <v>601</v>
      </c>
      <c r="CR282" s="192">
        <v>7.3205414898436447E-2</v>
      </c>
      <c r="CS282" s="278" t="s">
        <v>601</v>
      </c>
      <c r="CT282" s="192">
        <v>4.560675654494363E-2</v>
      </c>
      <c r="CU282" s="278" t="s">
        <v>601</v>
      </c>
      <c r="CV282" s="192">
        <v>3.9066210278582002E-2</v>
      </c>
      <c r="CW282" s="278" t="s">
        <v>601</v>
      </c>
      <c r="CX282" s="192">
        <v>8.4794920474102628E-2</v>
      </c>
      <c r="CY282" s="278" t="s">
        <v>601</v>
      </c>
      <c r="CZ282" s="192">
        <v>1</v>
      </c>
      <c r="DA282" s="278" t="s">
        <v>601</v>
      </c>
      <c r="DB282" s="192">
        <v>0.66985153315673496</v>
      </c>
      <c r="DC282" s="278" t="s">
        <v>601</v>
      </c>
      <c r="DD282" s="252"/>
    </row>
    <row r="283" spans="1:108" s="120" customFormat="1" ht="12.75" customHeight="1" x14ac:dyDescent="0.25">
      <c r="A283" s="124" t="s">
        <v>318</v>
      </c>
      <c r="B283" s="84">
        <v>205.11199999999999</v>
      </c>
      <c r="C283" s="202" t="s">
        <v>601</v>
      </c>
      <c r="D283" s="82">
        <v>66.385999999999996</v>
      </c>
      <c r="E283" s="276" t="s">
        <v>601</v>
      </c>
      <c r="F283" s="82">
        <v>683.476</v>
      </c>
      <c r="G283" s="276" t="s">
        <v>601</v>
      </c>
      <c r="H283" s="84">
        <v>19.95</v>
      </c>
      <c r="I283" s="202" t="s">
        <v>601</v>
      </c>
      <c r="J283" s="82">
        <v>184.244</v>
      </c>
      <c r="K283" s="276" t="s">
        <v>601</v>
      </c>
      <c r="L283" s="82">
        <v>68.206000000000003</v>
      </c>
      <c r="M283" s="276" t="s">
        <v>601</v>
      </c>
      <c r="N283" s="84">
        <v>125.83199999999999</v>
      </c>
      <c r="O283" s="202" t="s">
        <v>601</v>
      </c>
      <c r="P283" s="82">
        <v>59.923999999999999</v>
      </c>
      <c r="Q283" s="276" t="s">
        <v>601</v>
      </c>
      <c r="R283" s="82">
        <v>202.28299999999999</v>
      </c>
      <c r="S283" s="276" t="s">
        <v>601</v>
      </c>
      <c r="T283" s="84">
        <v>71.436000000000007</v>
      </c>
      <c r="U283" s="202" t="s">
        <v>601</v>
      </c>
      <c r="V283" s="82">
        <v>62.991</v>
      </c>
      <c r="W283" s="276" t="s">
        <v>601</v>
      </c>
      <c r="X283" s="82">
        <v>176.733</v>
      </c>
      <c r="Y283" s="276" t="s">
        <v>601</v>
      </c>
      <c r="Z283" s="84">
        <v>72.06</v>
      </c>
      <c r="AA283" s="202" t="s">
        <v>601</v>
      </c>
      <c r="AB283" s="82">
        <v>104.005</v>
      </c>
      <c r="AC283" s="276" t="s">
        <v>601</v>
      </c>
      <c r="AD283" s="82">
        <v>217.32499999999999</v>
      </c>
      <c r="AE283" s="276" t="s">
        <v>601</v>
      </c>
      <c r="AF283" s="82">
        <v>2319.96</v>
      </c>
      <c r="AG283" s="276" t="s">
        <v>601</v>
      </c>
      <c r="AH283" s="82">
        <v>1535.539</v>
      </c>
      <c r="AI283" s="276" t="s">
        <v>601</v>
      </c>
      <c r="AJ283" s="251"/>
      <c r="AK283" s="124" t="s">
        <v>318</v>
      </c>
      <c r="AL283" s="189">
        <v>0.19128571179658144</v>
      </c>
      <c r="AM283" s="202" t="s">
        <v>601</v>
      </c>
      <c r="AN283" s="190">
        <v>2.6741110784601813E-2</v>
      </c>
      <c r="AO283" s="276" t="s">
        <v>601</v>
      </c>
      <c r="AP283" s="190">
        <v>0.15454952405888661</v>
      </c>
      <c r="AQ283" s="276" t="s">
        <v>601</v>
      </c>
      <c r="AR283" s="189">
        <v>0.22227668177919374</v>
      </c>
      <c r="AS283" s="202" t="s">
        <v>601</v>
      </c>
      <c r="AT283" s="190">
        <v>-0.20291416284874991</v>
      </c>
      <c r="AU283" s="276" t="s">
        <v>601</v>
      </c>
      <c r="AV283" s="190">
        <v>-0.22571490197413974</v>
      </c>
      <c r="AW283" s="276" t="s">
        <v>601</v>
      </c>
      <c r="AX283" s="189">
        <v>0.32943127912013609</v>
      </c>
      <c r="AY283" s="202" t="s">
        <v>601</v>
      </c>
      <c r="AZ283" s="190">
        <v>-0.22130103698313272</v>
      </c>
      <c r="BA283" s="276" t="s">
        <v>601</v>
      </c>
      <c r="BB283" s="190">
        <v>7.1510676279114116E-2</v>
      </c>
      <c r="BC283" s="276" t="s">
        <v>601</v>
      </c>
      <c r="BD283" s="189">
        <v>9.8356370792908959E-2</v>
      </c>
      <c r="BE283" s="202" t="s">
        <v>601</v>
      </c>
      <c r="BF283" s="190">
        <v>-6.0719025394032518E-2</v>
      </c>
      <c r="BG283" s="276" t="s">
        <v>601</v>
      </c>
      <c r="BH283" s="190">
        <v>0.17038621493470382</v>
      </c>
      <c r="BI283" s="276" t="s">
        <v>601</v>
      </c>
      <c r="BJ283" s="189">
        <v>-3.3011272141706842E-2</v>
      </c>
      <c r="BK283" s="202" t="s">
        <v>601</v>
      </c>
      <c r="BL283" s="190">
        <v>-0.11534797475460598</v>
      </c>
      <c r="BM283" s="276" t="s">
        <v>601</v>
      </c>
      <c r="BN283" s="190">
        <v>0.32138970127745975</v>
      </c>
      <c r="BO283" s="276" t="s">
        <v>601</v>
      </c>
      <c r="BP283" s="190">
        <v>7.1859236582816871E-2</v>
      </c>
      <c r="BQ283" s="276" t="s">
        <v>601</v>
      </c>
      <c r="BR283" s="190">
        <v>7.2686552254330974E-2</v>
      </c>
      <c r="BS283" s="276" t="s">
        <v>601</v>
      </c>
      <c r="BT283" s="136"/>
      <c r="BU283" s="124" t="s">
        <v>318</v>
      </c>
      <c r="BV283" s="190">
        <v>8.84118691701581E-2</v>
      </c>
      <c r="BW283" s="276" t="s">
        <v>601</v>
      </c>
      <c r="BX283" s="190">
        <v>2.8615148537043739E-2</v>
      </c>
      <c r="BY283" s="276" t="s">
        <v>601</v>
      </c>
      <c r="BZ283" s="190">
        <v>0.29460680356557872</v>
      </c>
      <c r="CA283" s="276" t="s">
        <v>601</v>
      </c>
      <c r="CB283" s="190">
        <v>8.5992861945895609E-3</v>
      </c>
      <c r="CC283" s="276" t="s">
        <v>601</v>
      </c>
      <c r="CD283" s="190">
        <v>7.9416886498043071E-2</v>
      </c>
      <c r="CE283" s="276" t="s">
        <v>601</v>
      </c>
      <c r="CF283" s="190">
        <v>2.9399644821462439E-2</v>
      </c>
      <c r="CG283" s="276" t="s">
        <v>601</v>
      </c>
      <c r="CH283" s="190">
        <v>5.4238866187348057E-2</v>
      </c>
      <c r="CI283" s="276" t="s">
        <v>601</v>
      </c>
      <c r="CJ283" s="190">
        <v>2.5829755685442851E-2</v>
      </c>
      <c r="CK283" s="276" t="s">
        <v>601</v>
      </c>
      <c r="CL283" s="190">
        <v>8.7192451593992998E-2</v>
      </c>
      <c r="CM283" s="276" t="s">
        <v>601</v>
      </c>
      <c r="CN283" s="190">
        <v>3.0791910205348369E-2</v>
      </c>
      <c r="CO283" s="276" t="s">
        <v>601</v>
      </c>
      <c r="CP283" s="190">
        <v>2.7151761237262709E-2</v>
      </c>
      <c r="CQ283" s="276" t="s">
        <v>601</v>
      </c>
      <c r="CR283" s="190">
        <v>7.6179330678115137E-2</v>
      </c>
      <c r="CS283" s="276" t="s">
        <v>601</v>
      </c>
      <c r="CT283" s="190">
        <v>3.1060880360006208E-2</v>
      </c>
      <c r="CU283" s="276" t="s">
        <v>601</v>
      </c>
      <c r="CV283" s="190">
        <v>4.4830514319212394E-2</v>
      </c>
      <c r="CW283" s="276" t="s">
        <v>601</v>
      </c>
      <c r="CX283" s="190">
        <v>9.3676184072139165E-2</v>
      </c>
      <c r="CY283" s="276" t="s">
        <v>601</v>
      </c>
      <c r="CZ283" s="190">
        <v>1</v>
      </c>
      <c r="DA283" s="276" t="s">
        <v>601</v>
      </c>
      <c r="DB283" s="190">
        <v>0.66188167037362711</v>
      </c>
      <c r="DC283" s="276" t="s">
        <v>601</v>
      </c>
      <c r="DD283" s="252"/>
    </row>
    <row r="284" spans="1:108" s="120" customFormat="1" ht="12.75" customHeight="1" x14ac:dyDescent="0.25">
      <c r="A284" s="124" t="s">
        <v>319</v>
      </c>
      <c r="B284" s="84">
        <v>365.46800000000002</v>
      </c>
      <c r="C284" s="202" t="s">
        <v>601</v>
      </c>
      <c r="D284" s="82">
        <v>137.64400000000001</v>
      </c>
      <c r="E284" s="276" t="s">
        <v>601</v>
      </c>
      <c r="F284" s="82">
        <v>1011.56</v>
      </c>
      <c r="G284" s="276" t="s">
        <v>601</v>
      </c>
      <c r="H284" s="84">
        <v>70.567999999999998</v>
      </c>
      <c r="I284" s="202" t="s">
        <v>601</v>
      </c>
      <c r="J284" s="82">
        <v>310.57799999999997</v>
      </c>
      <c r="K284" s="276" t="s">
        <v>601</v>
      </c>
      <c r="L284" s="82">
        <v>189.71899999999999</v>
      </c>
      <c r="M284" s="276" t="s">
        <v>601</v>
      </c>
      <c r="N284" s="84">
        <v>227.417</v>
      </c>
      <c r="O284" s="202" t="s">
        <v>601</v>
      </c>
      <c r="P284" s="82">
        <v>74.41</v>
      </c>
      <c r="Q284" s="276" t="s">
        <v>601</v>
      </c>
      <c r="R284" s="82">
        <v>534.40499999999997</v>
      </c>
      <c r="S284" s="276" t="s">
        <v>601</v>
      </c>
      <c r="T284" s="84">
        <v>267.05399999999997</v>
      </c>
      <c r="U284" s="202" t="s">
        <v>601</v>
      </c>
      <c r="V284" s="82">
        <v>128.62100000000001</v>
      </c>
      <c r="W284" s="276" t="s">
        <v>601</v>
      </c>
      <c r="X284" s="82">
        <v>346.75799999999998</v>
      </c>
      <c r="Y284" s="276" t="s">
        <v>601</v>
      </c>
      <c r="Z284" s="84">
        <v>210.553</v>
      </c>
      <c r="AA284" s="202" t="s">
        <v>601</v>
      </c>
      <c r="AB284" s="82">
        <v>181.88900000000001</v>
      </c>
      <c r="AC284" s="276" t="s">
        <v>601</v>
      </c>
      <c r="AD284" s="82">
        <v>306.84699999999998</v>
      </c>
      <c r="AE284" s="276" t="s">
        <v>601</v>
      </c>
      <c r="AF284" s="82">
        <v>4363.491</v>
      </c>
      <c r="AG284" s="276" t="s">
        <v>601</v>
      </c>
      <c r="AH284" s="82">
        <v>2776.7910000000002</v>
      </c>
      <c r="AI284" s="276" t="s">
        <v>601</v>
      </c>
      <c r="AJ284" s="251"/>
      <c r="AK284" s="124" t="s">
        <v>319</v>
      </c>
      <c r="AL284" s="189">
        <v>0.14093942969886555</v>
      </c>
      <c r="AM284" s="202" t="s">
        <v>601</v>
      </c>
      <c r="AN284" s="190">
        <v>7.5671493658224051E-2</v>
      </c>
      <c r="AO284" s="276" t="s">
        <v>601</v>
      </c>
      <c r="AP284" s="190">
        <v>-6.6959354032242154E-3</v>
      </c>
      <c r="AQ284" s="276" t="s">
        <v>601</v>
      </c>
      <c r="AR284" s="189">
        <v>0.12301473630605679</v>
      </c>
      <c r="AS284" s="202" t="s">
        <v>601</v>
      </c>
      <c r="AT284" s="190">
        <v>-8.7061576267798715E-2</v>
      </c>
      <c r="AU284" s="276" t="s">
        <v>601</v>
      </c>
      <c r="AV284" s="190">
        <v>-2.2611123704329598E-2</v>
      </c>
      <c r="AW284" s="276" t="s">
        <v>601</v>
      </c>
      <c r="AX284" s="189">
        <v>0.21547720215284794</v>
      </c>
      <c r="AY284" s="202" t="s">
        <v>601</v>
      </c>
      <c r="AZ284" s="190">
        <v>-6.3070549868419409E-2</v>
      </c>
      <c r="BA284" s="276" t="s">
        <v>601</v>
      </c>
      <c r="BB284" s="190">
        <v>5.0485333836555117E-2</v>
      </c>
      <c r="BC284" s="276" t="s">
        <v>601</v>
      </c>
      <c r="BD284" s="189">
        <v>0.34628259159928199</v>
      </c>
      <c r="BE284" s="202" t="s">
        <v>601</v>
      </c>
      <c r="BF284" s="190">
        <v>1.4433201094715024E-2</v>
      </c>
      <c r="BG284" s="276" t="s">
        <v>601</v>
      </c>
      <c r="BH284" s="190">
        <v>4.8896982089759802E-2</v>
      </c>
      <c r="BI284" s="276" t="s">
        <v>601</v>
      </c>
      <c r="BJ284" s="189">
        <v>0.1059152887787045</v>
      </c>
      <c r="BK284" s="202" t="s">
        <v>601</v>
      </c>
      <c r="BL284" s="190">
        <v>-1.1521175594671871E-2</v>
      </c>
      <c r="BM284" s="276" t="s">
        <v>601</v>
      </c>
      <c r="BN284" s="190">
        <v>4.9526793379553645E-2</v>
      </c>
      <c r="BO284" s="276" t="s">
        <v>601</v>
      </c>
      <c r="BP284" s="190">
        <v>4.8523413586930665E-2</v>
      </c>
      <c r="BQ284" s="276" t="s">
        <v>601</v>
      </c>
      <c r="BR284" s="190">
        <v>2.966565051993315E-2</v>
      </c>
      <c r="BS284" s="276" t="s">
        <v>601</v>
      </c>
      <c r="BT284" s="136"/>
      <c r="BU284" s="124" t="s">
        <v>319</v>
      </c>
      <c r="BV284" s="190">
        <v>8.3755873450867671E-2</v>
      </c>
      <c r="BW284" s="276" t="s">
        <v>601</v>
      </c>
      <c r="BX284" s="190">
        <v>3.1544467491739989E-2</v>
      </c>
      <c r="BY284" s="276" t="s">
        <v>601</v>
      </c>
      <c r="BZ284" s="190">
        <v>0.23182355595554108</v>
      </c>
      <c r="CA284" s="276" t="s">
        <v>601</v>
      </c>
      <c r="CB284" s="190">
        <v>1.6172372075478097E-2</v>
      </c>
      <c r="CC284" s="276" t="s">
        <v>601</v>
      </c>
      <c r="CD284" s="190">
        <v>7.1176496067025224E-2</v>
      </c>
      <c r="CE284" s="276" t="s">
        <v>601</v>
      </c>
      <c r="CF284" s="190">
        <v>4.3478719218167289E-2</v>
      </c>
      <c r="CG284" s="276" t="s">
        <v>601</v>
      </c>
      <c r="CH284" s="190">
        <v>5.2118132018606204E-2</v>
      </c>
      <c r="CI284" s="276" t="s">
        <v>601</v>
      </c>
      <c r="CJ284" s="190">
        <v>1.7052859740056756E-2</v>
      </c>
      <c r="CK284" s="276" t="s">
        <v>601</v>
      </c>
      <c r="CL284" s="190">
        <v>0.12247189234491374</v>
      </c>
      <c r="CM284" s="276" t="s">
        <v>601</v>
      </c>
      <c r="CN284" s="190">
        <v>6.120191378875308E-2</v>
      </c>
      <c r="CO284" s="276" t="s">
        <v>601</v>
      </c>
      <c r="CP284" s="190">
        <v>2.947662777349604E-2</v>
      </c>
      <c r="CQ284" s="276" t="s">
        <v>601</v>
      </c>
      <c r="CR284" s="190">
        <v>7.9468022278492145E-2</v>
      </c>
      <c r="CS284" s="276" t="s">
        <v>601</v>
      </c>
      <c r="CT284" s="190">
        <v>4.8253336605942353E-2</v>
      </c>
      <c r="CU284" s="276" t="s">
        <v>601</v>
      </c>
      <c r="CV284" s="190">
        <v>4.1684284441058782E-2</v>
      </c>
      <c r="CW284" s="276" t="s">
        <v>601</v>
      </c>
      <c r="CX284" s="190">
        <v>7.0321446749861516E-2</v>
      </c>
      <c r="CY284" s="276" t="s">
        <v>601</v>
      </c>
      <c r="CZ284" s="190">
        <v>1</v>
      </c>
      <c r="DA284" s="276" t="s">
        <v>601</v>
      </c>
      <c r="DB284" s="190">
        <v>0.63636913654686122</v>
      </c>
      <c r="DC284" s="276" t="s">
        <v>601</v>
      </c>
      <c r="DD284" s="252"/>
    </row>
    <row r="285" spans="1:108" s="120" customFormat="1" ht="12.75" customHeight="1" x14ac:dyDescent="0.25">
      <c r="A285" s="124" t="s">
        <v>320</v>
      </c>
      <c r="B285" s="84">
        <v>434.625</v>
      </c>
      <c r="C285" s="202" t="s">
        <v>601</v>
      </c>
      <c r="D285" s="82">
        <v>282.31400000000002</v>
      </c>
      <c r="E285" s="276" t="s">
        <v>601</v>
      </c>
      <c r="F285" s="82">
        <v>1615.9770000000001</v>
      </c>
      <c r="G285" s="276" t="s">
        <v>601</v>
      </c>
      <c r="H285" s="84">
        <v>73.813999999999993</v>
      </c>
      <c r="I285" s="202" t="s">
        <v>601</v>
      </c>
      <c r="J285" s="82">
        <v>383.596</v>
      </c>
      <c r="K285" s="276" t="s">
        <v>601</v>
      </c>
      <c r="L285" s="82">
        <v>325.73200000000003</v>
      </c>
      <c r="M285" s="276" t="s">
        <v>601</v>
      </c>
      <c r="N285" s="84">
        <v>258.23899999999998</v>
      </c>
      <c r="O285" s="202" t="s">
        <v>601</v>
      </c>
      <c r="P285" s="82">
        <v>41.613999999999997</v>
      </c>
      <c r="Q285" s="276" t="s">
        <v>601</v>
      </c>
      <c r="R285" s="82">
        <v>664.80499999999995</v>
      </c>
      <c r="S285" s="276" t="s">
        <v>601</v>
      </c>
      <c r="T285" s="84">
        <v>513.21500000000003</v>
      </c>
      <c r="U285" s="202" t="s">
        <v>601</v>
      </c>
      <c r="V285" s="82">
        <v>121.82299999999999</v>
      </c>
      <c r="W285" s="276" t="s">
        <v>601</v>
      </c>
      <c r="X285" s="82">
        <v>453.34</v>
      </c>
      <c r="Y285" s="276" t="s">
        <v>601</v>
      </c>
      <c r="Z285" s="84">
        <v>181.61500000000001</v>
      </c>
      <c r="AA285" s="202" t="s">
        <v>601</v>
      </c>
      <c r="AB285" s="82">
        <v>216.57900000000001</v>
      </c>
      <c r="AC285" s="276" t="s">
        <v>601</v>
      </c>
      <c r="AD285" s="82">
        <v>403.01100000000002</v>
      </c>
      <c r="AE285" s="276" t="s">
        <v>601</v>
      </c>
      <c r="AF285" s="82">
        <v>5970.3019999999997</v>
      </c>
      <c r="AG285" s="276" t="s">
        <v>601</v>
      </c>
      <c r="AH285" s="82">
        <v>3965.288</v>
      </c>
      <c r="AI285" s="276" t="s">
        <v>601</v>
      </c>
      <c r="AJ285" s="251"/>
      <c r="AK285" s="124" t="s">
        <v>320</v>
      </c>
      <c r="AL285" s="189">
        <v>-1.1492501330519147E-2</v>
      </c>
      <c r="AM285" s="202" t="s">
        <v>601</v>
      </c>
      <c r="AN285" s="190">
        <v>0.13977843450737212</v>
      </c>
      <c r="AO285" s="276" t="s">
        <v>601</v>
      </c>
      <c r="AP285" s="190">
        <v>7.6897292124543395E-2</v>
      </c>
      <c r="AQ285" s="276" t="s">
        <v>601</v>
      </c>
      <c r="AR285" s="189">
        <v>-0.10384013014921037</v>
      </c>
      <c r="AS285" s="202" t="s">
        <v>601</v>
      </c>
      <c r="AT285" s="190">
        <v>5.4598401627206075E-3</v>
      </c>
      <c r="AU285" s="276" t="s">
        <v>601</v>
      </c>
      <c r="AV285" s="190">
        <v>2.1753655147319459E-2</v>
      </c>
      <c r="AW285" s="276" t="s">
        <v>601</v>
      </c>
      <c r="AX285" s="189">
        <v>0.15229710675210154</v>
      </c>
      <c r="AY285" s="202" t="s">
        <v>601</v>
      </c>
      <c r="AZ285" s="190">
        <v>-0.31708677957201004</v>
      </c>
      <c r="BA285" s="276" t="s">
        <v>601</v>
      </c>
      <c r="BB285" s="190">
        <v>2.3753426345129131E-2</v>
      </c>
      <c r="BC285" s="276" t="s">
        <v>601</v>
      </c>
      <c r="BD285" s="189">
        <v>0.27555319164800546</v>
      </c>
      <c r="BE285" s="202" t="s">
        <v>601</v>
      </c>
      <c r="BF285" s="190">
        <v>-9.7634144173505952E-2</v>
      </c>
      <c r="BG285" s="276" t="s">
        <v>601</v>
      </c>
      <c r="BH285" s="190">
        <v>0.14458409287153401</v>
      </c>
      <c r="BI285" s="276" t="s">
        <v>601</v>
      </c>
      <c r="BJ285" s="189">
        <v>-7.2361095504183223E-2</v>
      </c>
      <c r="BK285" s="202" t="s">
        <v>601</v>
      </c>
      <c r="BL285" s="190">
        <v>5.5720747947823092E-2</v>
      </c>
      <c r="BM285" s="276" t="s">
        <v>601</v>
      </c>
      <c r="BN285" s="190">
        <v>0.27529880099869325</v>
      </c>
      <c r="BO285" s="276" t="s">
        <v>601</v>
      </c>
      <c r="BP285" s="190">
        <v>7.4680388759015739E-2</v>
      </c>
      <c r="BQ285" s="276" t="s">
        <v>601</v>
      </c>
      <c r="BR285" s="190">
        <v>5.4106143038593166E-2</v>
      </c>
      <c r="BS285" s="276" t="s">
        <v>601</v>
      </c>
      <c r="BT285" s="136"/>
      <c r="BU285" s="124" t="s">
        <v>320</v>
      </c>
      <c r="BV285" s="190">
        <v>7.2797824967648209E-2</v>
      </c>
      <c r="BW285" s="276" t="s">
        <v>601</v>
      </c>
      <c r="BX285" s="190">
        <v>4.7286385177835233E-2</v>
      </c>
      <c r="BY285" s="276" t="s">
        <v>601</v>
      </c>
      <c r="BZ285" s="190">
        <v>0.27066922242794422</v>
      </c>
      <c r="CA285" s="276" t="s">
        <v>601</v>
      </c>
      <c r="CB285" s="190">
        <v>1.2363528679118744E-2</v>
      </c>
      <c r="CC285" s="276" t="s">
        <v>601</v>
      </c>
      <c r="CD285" s="190">
        <v>6.425068614619496E-2</v>
      </c>
      <c r="CE285" s="276" t="s">
        <v>601</v>
      </c>
      <c r="CF285" s="190">
        <v>5.4558714115299368E-2</v>
      </c>
      <c r="CG285" s="276" t="s">
        <v>601</v>
      </c>
      <c r="CH285" s="190">
        <v>4.3253925848307166E-2</v>
      </c>
      <c r="CI285" s="276" t="s">
        <v>601</v>
      </c>
      <c r="CJ285" s="190">
        <v>6.970166668285792E-3</v>
      </c>
      <c r="CK285" s="276" t="s">
        <v>601</v>
      </c>
      <c r="CL285" s="190">
        <v>0.1113519885593727</v>
      </c>
      <c r="CM285" s="276" t="s">
        <v>601</v>
      </c>
      <c r="CN285" s="190">
        <v>8.5961313179802309E-2</v>
      </c>
      <c r="CO285" s="276" t="s">
        <v>601</v>
      </c>
      <c r="CP285" s="190">
        <v>2.0404830442413129E-2</v>
      </c>
      <c r="CQ285" s="276" t="s">
        <v>601</v>
      </c>
      <c r="CR285" s="190">
        <v>7.5932507266801577E-2</v>
      </c>
      <c r="CS285" s="276" t="s">
        <v>601</v>
      </c>
      <c r="CT285" s="190">
        <v>3.0419734211100211E-2</v>
      </c>
      <c r="CU285" s="276" t="s">
        <v>601</v>
      </c>
      <c r="CV285" s="190">
        <v>3.6276054377148766E-2</v>
      </c>
      <c r="CW285" s="276" t="s">
        <v>601</v>
      </c>
      <c r="CX285" s="190">
        <v>6.7502615445583836E-2</v>
      </c>
      <c r="CY285" s="276" t="s">
        <v>601</v>
      </c>
      <c r="CZ285" s="190">
        <v>1</v>
      </c>
      <c r="DA285" s="276" t="s">
        <v>601</v>
      </c>
      <c r="DB285" s="190">
        <v>0.66416874724260189</v>
      </c>
      <c r="DC285" s="276" t="s">
        <v>601</v>
      </c>
      <c r="DD285" s="252"/>
    </row>
    <row r="286" spans="1:108" s="120" customFormat="1" ht="12.75" customHeight="1" x14ac:dyDescent="0.25">
      <c r="A286" s="184" t="s">
        <v>321</v>
      </c>
      <c r="B286" s="185">
        <v>274.81299999999999</v>
      </c>
      <c r="C286" s="273" t="s">
        <v>601</v>
      </c>
      <c r="D286" s="186">
        <v>75.638000000000005</v>
      </c>
      <c r="E286" s="278" t="s">
        <v>601</v>
      </c>
      <c r="F286" s="186">
        <v>861.19799999999998</v>
      </c>
      <c r="G286" s="278" t="s">
        <v>601</v>
      </c>
      <c r="H286" s="185">
        <v>23.593</v>
      </c>
      <c r="I286" s="273" t="s">
        <v>601</v>
      </c>
      <c r="J286" s="186">
        <v>238.13900000000001</v>
      </c>
      <c r="K286" s="278" t="s">
        <v>601</v>
      </c>
      <c r="L286" s="186">
        <v>111.673</v>
      </c>
      <c r="M286" s="278" t="s">
        <v>601</v>
      </c>
      <c r="N286" s="185">
        <v>140.75299999999999</v>
      </c>
      <c r="O286" s="273" t="s">
        <v>601</v>
      </c>
      <c r="P286" s="186">
        <v>28.085000000000001</v>
      </c>
      <c r="Q286" s="278" t="s">
        <v>601</v>
      </c>
      <c r="R286" s="186">
        <v>285.18599999999998</v>
      </c>
      <c r="S286" s="278" t="s">
        <v>601</v>
      </c>
      <c r="T286" s="185">
        <v>127.075</v>
      </c>
      <c r="U286" s="273" t="s">
        <v>601</v>
      </c>
      <c r="V286" s="186">
        <v>83.804000000000002</v>
      </c>
      <c r="W286" s="278" t="s">
        <v>601</v>
      </c>
      <c r="X286" s="186">
        <v>234.72399999999999</v>
      </c>
      <c r="Y286" s="278" t="s">
        <v>601</v>
      </c>
      <c r="Z286" s="185">
        <v>104.39700000000001</v>
      </c>
      <c r="AA286" s="273" t="s">
        <v>601</v>
      </c>
      <c r="AB286" s="186">
        <v>104.547</v>
      </c>
      <c r="AC286" s="278" t="s">
        <v>601</v>
      </c>
      <c r="AD286" s="186">
        <v>284.13799999999998</v>
      </c>
      <c r="AE286" s="278" t="s">
        <v>601</v>
      </c>
      <c r="AF286" s="186">
        <v>2977.7620000000002</v>
      </c>
      <c r="AG286" s="278" t="s">
        <v>601</v>
      </c>
      <c r="AH286" s="186">
        <v>1987.4</v>
      </c>
      <c r="AI286" s="278" t="s">
        <v>601</v>
      </c>
      <c r="AJ286" s="251"/>
      <c r="AK286" s="184" t="s">
        <v>321</v>
      </c>
      <c r="AL286" s="191">
        <v>0.19368696301830399</v>
      </c>
      <c r="AM286" s="273" t="s">
        <v>601</v>
      </c>
      <c r="AN286" s="192">
        <v>1.179838407619462E-2</v>
      </c>
      <c r="AO286" s="278" t="s">
        <v>601</v>
      </c>
      <c r="AP286" s="192">
        <v>0.22215552291546928</v>
      </c>
      <c r="AQ286" s="278" t="s">
        <v>601</v>
      </c>
      <c r="AR286" s="191">
        <v>0.24363502187549416</v>
      </c>
      <c r="AS286" s="273" t="s">
        <v>601</v>
      </c>
      <c r="AT286" s="192">
        <v>0.10432568794576202</v>
      </c>
      <c r="AU286" s="278" t="s">
        <v>601</v>
      </c>
      <c r="AV286" s="192">
        <v>0.23827951743102996</v>
      </c>
      <c r="AW286" s="278" t="s">
        <v>601</v>
      </c>
      <c r="AX286" s="191">
        <v>1.2385726924211003E-2</v>
      </c>
      <c r="AY286" s="273" t="s">
        <v>601</v>
      </c>
      <c r="AZ286" s="192">
        <v>-0.34510901247522441</v>
      </c>
      <c r="BA286" s="278" t="s">
        <v>601</v>
      </c>
      <c r="BB286" s="192">
        <v>0.10015276363299691</v>
      </c>
      <c r="BC286" s="278" t="s">
        <v>601</v>
      </c>
      <c r="BD286" s="191">
        <v>0.68066393334215058</v>
      </c>
      <c r="BE286" s="273" t="s">
        <v>601</v>
      </c>
      <c r="BF286" s="192">
        <v>-2.9226082222247918E-2</v>
      </c>
      <c r="BG286" s="278" t="s">
        <v>601</v>
      </c>
      <c r="BH286" s="192">
        <v>0.25329844888805825</v>
      </c>
      <c r="BI286" s="278" t="s">
        <v>601</v>
      </c>
      <c r="BJ286" s="191">
        <v>-0.10525548946673745</v>
      </c>
      <c r="BK286" s="273" t="s">
        <v>601</v>
      </c>
      <c r="BL286" s="192">
        <v>4.6045324928710836E-2</v>
      </c>
      <c r="BM286" s="278" t="s">
        <v>601</v>
      </c>
      <c r="BN286" s="192">
        <v>0.30978403669301852</v>
      </c>
      <c r="BO286" s="278" t="s">
        <v>601</v>
      </c>
      <c r="BP286" s="192">
        <v>0.16393893092771941</v>
      </c>
      <c r="BQ286" s="278" t="s">
        <v>601</v>
      </c>
      <c r="BR286" s="192">
        <v>0.15970342775982457</v>
      </c>
      <c r="BS286" s="278" t="s">
        <v>601</v>
      </c>
      <c r="BT286" s="136"/>
      <c r="BU286" s="184" t="s">
        <v>321</v>
      </c>
      <c r="BV286" s="192">
        <v>9.2288436752164874E-2</v>
      </c>
      <c r="BW286" s="278" t="s">
        <v>601</v>
      </c>
      <c r="BX286" s="192">
        <v>2.5400955482674573E-2</v>
      </c>
      <c r="BY286" s="278" t="s">
        <v>601</v>
      </c>
      <c r="BZ286" s="192">
        <v>0.28920981596245771</v>
      </c>
      <c r="CA286" s="278" t="s">
        <v>601</v>
      </c>
      <c r="CB286" s="192">
        <v>7.9230643684753844E-3</v>
      </c>
      <c r="CC286" s="278" t="s">
        <v>601</v>
      </c>
      <c r="CD286" s="192">
        <v>7.9972475973566728E-2</v>
      </c>
      <c r="CE286" s="278" t="s">
        <v>601</v>
      </c>
      <c r="CF286" s="192">
        <v>3.750232557202355E-2</v>
      </c>
      <c r="CG286" s="278" t="s">
        <v>601</v>
      </c>
      <c r="CH286" s="192">
        <v>4.7268048957572827E-2</v>
      </c>
      <c r="CI286" s="278" t="s">
        <v>601</v>
      </c>
      <c r="CJ286" s="192">
        <v>9.4315798240423507E-3</v>
      </c>
      <c r="CK286" s="278" t="s">
        <v>601</v>
      </c>
      <c r="CL286" s="192">
        <v>9.5771925358708973E-2</v>
      </c>
      <c r="CM286" s="278" t="s">
        <v>601</v>
      </c>
      <c r="CN286" s="192">
        <v>4.2674666410545903E-2</v>
      </c>
      <c r="CO286" s="278" t="s">
        <v>601</v>
      </c>
      <c r="CP286" s="192">
        <v>2.8143283445755569E-2</v>
      </c>
      <c r="CQ286" s="278" t="s">
        <v>601</v>
      </c>
      <c r="CR286" s="192">
        <v>7.8825641538846955E-2</v>
      </c>
      <c r="CS286" s="278" t="s">
        <v>601</v>
      </c>
      <c r="CT286" s="192">
        <v>3.5058879789586946E-2</v>
      </c>
      <c r="CU286" s="278" t="s">
        <v>601</v>
      </c>
      <c r="CV286" s="192">
        <v>3.5109253190819145E-2</v>
      </c>
      <c r="CW286" s="278" t="s">
        <v>601</v>
      </c>
      <c r="CX286" s="192">
        <v>9.5419983195433336E-2</v>
      </c>
      <c r="CY286" s="278" t="s">
        <v>601</v>
      </c>
      <c r="CZ286" s="192">
        <v>1</v>
      </c>
      <c r="DA286" s="278" t="s">
        <v>601</v>
      </c>
      <c r="DB286" s="192">
        <v>0.6674139840591693</v>
      </c>
      <c r="DC286" s="278" t="s">
        <v>601</v>
      </c>
      <c r="DD286" s="252"/>
    </row>
    <row r="287" spans="1:108" s="120" customFormat="1" ht="12.75" customHeight="1" x14ac:dyDescent="0.25">
      <c r="A287" s="124" t="s">
        <v>322</v>
      </c>
      <c r="B287" s="84">
        <v>299.21600000000001</v>
      </c>
      <c r="C287" s="202" t="s">
        <v>601</v>
      </c>
      <c r="D287" s="82">
        <v>72.498000000000005</v>
      </c>
      <c r="E287" s="276" t="s">
        <v>601</v>
      </c>
      <c r="F287" s="82">
        <v>755.25599999999997</v>
      </c>
      <c r="G287" s="276" t="s">
        <v>601</v>
      </c>
      <c r="H287" s="84" t="s">
        <v>603</v>
      </c>
      <c r="I287" s="202" t="s">
        <v>601</v>
      </c>
      <c r="J287" s="82">
        <v>202.89699999999999</v>
      </c>
      <c r="K287" s="276" t="s">
        <v>601</v>
      </c>
      <c r="L287" s="82">
        <v>73.897000000000006</v>
      </c>
      <c r="M287" s="276" t="s">
        <v>601</v>
      </c>
      <c r="N287" s="84">
        <v>137.59299999999999</v>
      </c>
      <c r="O287" s="202" t="s">
        <v>601</v>
      </c>
      <c r="P287" s="82">
        <v>35.36</v>
      </c>
      <c r="Q287" s="276" t="s">
        <v>601</v>
      </c>
      <c r="R287" s="82">
        <v>195.37700000000001</v>
      </c>
      <c r="S287" s="276" t="s">
        <v>601</v>
      </c>
      <c r="T287" s="84">
        <v>76.381</v>
      </c>
      <c r="U287" s="202" t="s">
        <v>601</v>
      </c>
      <c r="V287" s="82">
        <v>64.113</v>
      </c>
      <c r="W287" s="276" t="s">
        <v>601</v>
      </c>
      <c r="X287" s="82">
        <v>187.13900000000001</v>
      </c>
      <c r="Y287" s="276" t="s">
        <v>601</v>
      </c>
      <c r="Z287" s="84">
        <v>65.488</v>
      </c>
      <c r="AA287" s="202" t="s">
        <v>601</v>
      </c>
      <c r="AB287" s="82">
        <v>105.625</v>
      </c>
      <c r="AC287" s="276" t="s">
        <v>601</v>
      </c>
      <c r="AD287" s="82">
        <v>265.97800000000001</v>
      </c>
      <c r="AE287" s="276" t="s">
        <v>601</v>
      </c>
      <c r="AF287" s="82">
        <v>2547.7530000000002</v>
      </c>
      <c r="AG287" s="276" t="s">
        <v>601</v>
      </c>
      <c r="AH287" s="82">
        <v>1736.7339999999999</v>
      </c>
      <c r="AI287" s="276" t="s">
        <v>601</v>
      </c>
      <c r="AJ287" s="251"/>
      <c r="AK287" s="124" t="s">
        <v>322</v>
      </c>
      <c r="AL287" s="189">
        <v>0.4587932446663287</v>
      </c>
      <c r="AM287" s="202" t="s">
        <v>601</v>
      </c>
      <c r="AN287" s="190">
        <v>9.2067604615431106E-2</v>
      </c>
      <c r="AO287" s="276" t="s">
        <v>601</v>
      </c>
      <c r="AP287" s="190">
        <v>0.10502197589966579</v>
      </c>
      <c r="AQ287" s="276" t="s">
        <v>601</v>
      </c>
      <c r="AR287" s="189" t="s">
        <v>603</v>
      </c>
      <c r="AS287" s="202" t="s">
        <v>601</v>
      </c>
      <c r="AT287" s="190">
        <v>0.10124074596730419</v>
      </c>
      <c r="AU287" s="276" t="s">
        <v>601</v>
      </c>
      <c r="AV287" s="190">
        <v>8.343840717825414E-2</v>
      </c>
      <c r="AW287" s="276" t="s">
        <v>601</v>
      </c>
      <c r="AX287" s="189">
        <v>9.3465891029308884E-2</v>
      </c>
      <c r="AY287" s="202" t="s">
        <v>601</v>
      </c>
      <c r="AZ287" s="190">
        <v>-0.40991923102596622</v>
      </c>
      <c r="BA287" s="276" t="s">
        <v>601</v>
      </c>
      <c r="BB287" s="190">
        <v>-3.4140288605567337E-2</v>
      </c>
      <c r="BC287" s="276" t="s">
        <v>601</v>
      </c>
      <c r="BD287" s="189">
        <v>6.922280082871371E-2</v>
      </c>
      <c r="BE287" s="202" t="s">
        <v>601</v>
      </c>
      <c r="BF287" s="190">
        <v>1.7812068390722482E-2</v>
      </c>
      <c r="BG287" s="276" t="s">
        <v>601</v>
      </c>
      <c r="BH287" s="190">
        <v>5.8879779101808978E-2</v>
      </c>
      <c r="BI287" s="276" t="s">
        <v>601</v>
      </c>
      <c r="BJ287" s="189">
        <v>-9.1201776297529874E-2</v>
      </c>
      <c r="BK287" s="202" t="s">
        <v>601</v>
      </c>
      <c r="BL287" s="190">
        <v>1.5576174222393199E-2</v>
      </c>
      <c r="BM287" s="276" t="s">
        <v>601</v>
      </c>
      <c r="BN287" s="190">
        <v>0.22387208098470043</v>
      </c>
      <c r="BO287" s="276" t="s">
        <v>601</v>
      </c>
      <c r="BP287" s="190">
        <v>9.8188330833290233E-2</v>
      </c>
      <c r="BQ287" s="276" t="s">
        <v>601</v>
      </c>
      <c r="BR287" s="190">
        <v>0.13102565288149634</v>
      </c>
      <c r="BS287" s="276" t="s">
        <v>601</v>
      </c>
      <c r="BT287" s="136"/>
      <c r="BU287" s="124" t="s">
        <v>322</v>
      </c>
      <c r="BV287" s="190">
        <v>0.11744309593590901</v>
      </c>
      <c r="BW287" s="276" t="s">
        <v>601</v>
      </c>
      <c r="BX287" s="190">
        <v>2.8455662695716578E-2</v>
      </c>
      <c r="BY287" s="276" t="s">
        <v>601</v>
      </c>
      <c r="BZ287" s="190">
        <v>0.29644003951717451</v>
      </c>
      <c r="CA287" s="276" t="s">
        <v>601</v>
      </c>
      <c r="CB287" s="190" t="s">
        <v>603</v>
      </c>
      <c r="CC287" s="276" t="s">
        <v>601</v>
      </c>
      <c r="CD287" s="190">
        <v>7.9637625782405116E-2</v>
      </c>
      <c r="CE287" s="276" t="s">
        <v>601</v>
      </c>
      <c r="CF287" s="190">
        <v>2.900477401066744E-2</v>
      </c>
      <c r="CG287" s="276" t="s">
        <v>601</v>
      </c>
      <c r="CH287" s="190">
        <v>5.4005627704098468E-2</v>
      </c>
      <c r="CI287" s="276" t="s">
        <v>601</v>
      </c>
      <c r="CJ287" s="190">
        <v>1.3878896423632901E-2</v>
      </c>
      <c r="CK287" s="276" t="s">
        <v>601</v>
      </c>
      <c r="CL287" s="190">
        <v>7.6686005276021652E-2</v>
      </c>
      <c r="CM287" s="276" t="s">
        <v>601</v>
      </c>
      <c r="CN287" s="190">
        <v>2.9979750784318571E-2</v>
      </c>
      <c r="CO287" s="276" t="s">
        <v>601</v>
      </c>
      <c r="CP287" s="190">
        <v>2.5164527330553629E-2</v>
      </c>
      <c r="CQ287" s="276" t="s">
        <v>601</v>
      </c>
      <c r="CR287" s="190">
        <v>7.3452567811714872E-2</v>
      </c>
      <c r="CS287" s="276" t="s">
        <v>601</v>
      </c>
      <c r="CT287" s="190">
        <v>2.5704218580058582E-2</v>
      </c>
      <c r="CU287" s="276" t="s">
        <v>601</v>
      </c>
      <c r="CV287" s="190">
        <v>4.1458100530153433E-2</v>
      </c>
      <c r="CW287" s="276" t="s">
        <v>601</v>
      </c>
      <c r="CX287" s="190">
        <v>0.10439709029878484</v>
      </c>
      <c r="CY287" s="276" t="s">
        <v>601</v>
      </c>
      <c r="CZ287" s="190">
        <v>1</v>
      </c>
      <c r="DA287" s="276" t="s">
        <v>601</v>
      </c>
      <c r="DB287" s="190">
        <v>0.68167283092199271</v>
      </c>
      <c r="DC287" s="276" t="s">
        <v>601</v>
      </c>
      <c r="DD287" s="252"/>
    </row>
    <row r="288" spans="1:108" s="120" customFormat="1" ht="12.75" customHeight="1" x14ac:dyDescent="0.25">
      <c r="A288" s="124" t="s">
        <v>323</v>
      </c>
      <c r="B288" s="84">
        <v>424.226</v>
      </c>
      <c r="C288" s="202" t="s">
        <v>601</v>
      </c>
      <c r="D288" s="82">
        <v>175.43799999999999</v>
      </c>
      <c r="E288" s="276" t="s">
        <v>601</v>
      </c>
      <c r="F288" s="82">
        <v>1100.0540000000001</v>
      </c>
      <c r="G288" s="276" t="s">
        <v>601</v>
      </c>
      <c r="H288" s="84">
        <v>69.272999999999996</v>
      </c>
      <c r="I288" s="202" t="s">
        <v>601</v>
      </c>
      <c r="J288" s="82">
        <v>372.01900000000001</v>
      </c>
      <c r="K288" s="276" t="s">
        <v>601</v>
      </c>
      <c r="L288" s="82">
        <v>217.11699999999999</v>
      </c>
      <c r="M288" s="276" t="s">
        <v>601</v>
      </c>
      <c r="N288" s="84">
        <v>226.42500000000001</v>
      </c>
      <c r="O288" s="202" t="s">
        <v>601</v>
      </c>
      <c r="P288" s="82">
        <v>57.04</v>
      </c>
      <c r="Q288" s="276" t="s">
        <v>601</v>
      </c>
      <c r="R288" s="82">
        <v>536.13699999999994</v>
      </c>
      <c r="S288" s="276" t="s">
        <v>601</v>
      </c>
      <c r="T288" s="84">
        <v>245.41800000000001</v>
      </c>
      <c r="U288" s="202" t="s">
        <v>601</v>
      </c>
      <c r="V288" s="82">
        <v>130.01499999999999</v>
      </c>
      <c r="W288" s="276" t="s">
        <v>601</v>
      </c>
      <c r="X288" s="82">
        <v>342.55399999999997</v>
      </c>
      <c r="Y288" s="276" t="s">
        <v>601</v>
      </c>
      <c r="Z288" s="84">
        <v>166.61500000000001</v>
      </c>
      <c r="AA288" s="202" t="s">
        <v>601</v>
      </c>
      <c r="AB288" s="82">
        <v>168.40199999999999</v>
      </c>
      <c r="AC288" s="276" t="s">
        <v>601</v>
      </c>
      <c r="AD288" s="82">
        <v>345.43299999999999</v>
      </c>
      <c r="AE288" s="276" t="s">
        <v>601</v>
      </c>
      <c r="AF288" s="82">
        <v>4576.165</v>
      </c>
      <c r="AG288" s="276" t="s">
        <v>601</v>
      </c>
      <c r="AH288" s="82">
        <v>3051.4160000000002</v>
      </c>
      <c r="AI288" s="276" t="s">
        <v>601</v>
      </c>
      <c r="AJ288" s="251"/>
      <c r="AK288" s="124" t="s">
        <v>323</v>
      </c>
      <c r="AL288" s="189">
        <v>0.16077467794718001</v>
      </c>
      <c r="AM288" s="202" t="s">
        <v>601</v>
      </c>
      <c r="AN288" s="190">
        <v>0.27457789660283033</v>
      </c>
      <c r="AO288" s="276" t="s">
        <v>601</v>
      </c>
      <c r="AP288" s="190">
        <v>8.7482699988137277E-2</v>
      </c>
      <c r="AQ288" s="276" t="s">
        <v>601</v>
      </c>
      <c r="AR288" s="189">
        <v>-1.8351093980274371E-2</v>
      </c>
      <c r="AS288" s="202" t="s">
        <v>601</v>
      </c>
      <c r="AT288" s="190">
        <v>0.19782792084436127</v>
      </c>
      <c r="AU288" s="276" t="s">
        <v>601</v>
      </c>
      <c r="AV288" s="190">
        <v>0.14441358008422983</v>
      </c>
      <c r="AW288" s="276" t="s">
        <v>601</v>
      </c>
      <c r="AX288" s="189">
        <v>-4.362030982732119E-3</v>
      </c>
      <c r="AY288" s="202" t="s">
        <v>601</v>
      </c>
      <c r="AZ288" s="190">
        <v>-0.23343636607982796</v>
      </c>
      <c r="BA288" s="276" t="s">
        <v>601</v>
      </c>
      <c r="BB288" s="190">
        <v>3.2409876404598963E-3</v>
      </c>
      <c r="BC288" s="276" t="s">
        <v>601</v>
      </c>
      <c r="BD288" s="189">
        <v>-8.1017322339302048E-2</v>
      </c>
      <c r="BE288" s="202" t="s">
        <v>601</v>
      </c>
      <c r="BF288" s="190">
        <v>1.0838043554318322E-2</v>
      </c>
      <c r="BG288" s="276" t="s">
        <v>601</v>
      </c>
      <c r="BH288" s="190">
        <v>-1.2123728940644507E-2</v>
      </c>
      <c r="BI288" s="276" t="s">
        <v>601</v>
      </c>
      <c r="BJ288" s="189">
        <v>-0.20867904993042127</v>
      </c>
      <c r="BK288" s="202" t="s">
        <v>601</v>
      </c>
      <c r="BL288" s="190">
        <v>-7.4149618723507324E-2</v>
      </c>
      <c r="BM288" s="276" t="s">
        <v>601</v>
      </c>
      <c r="BN288" s="190">
        <v>0.12574996659573018</v>
      </c>
      <c r="BO288" s="276" t="s">
        <v>601</v>
      </c>
      <c r="BP288" s="190">
        <v>4.8739415298438796E-2</v>
      </c>
      <c r="BQ288" s="276" t="s">
        <v>601</v>
      </c>
      <c r="BR288" s="190">
        <v>9.8900133283347583E-2</v>
      </c>
      <c r="BS288" s="276" t="s">
        <v>601</v>
      </c>
      <c r="BT288" s="136"/>
      <c r="BU288" s="124" t="s">
        <v>323</v>
      </c>
      <c r="BV288" s="190">
        <v>9.2703388098986816E-2</v>
      </c>
      <c r="BW288" s="276" t="s">
        <v>601</v>
      </c>
      <c r="BX288" s="190">
        <v>3.833734142016295E-2</v>
      </c>
      <c r="BY288" s="276" t="s">
        <v>601</v>
      </c>
      <c r="BZ288" s="190">
        <v>0.24038774825645493</v>
      </c>
      <c r="CA288" s="276" t="s">
        <v>601</v>
      </c>
      <c r="CB288" s="190">
        <v>1.5137784586001596E-2</v>
      </c>
      <c r="CC288" s="276" t="s">
        <v>601</v>
      </c>
      <c r="CD288" s="190">
        <v>8.1294927084141419E-2</v>
      </c>
      <c r="CE288" s="276" t="s">
        <v>601</v>
      </c>
      <c r="CF288" s="190">
        <v>4.7445186089225364E-2</v>
      </c>
      <c r="CG288" s="276" t="s">
        <v>601</v>
      </c>
      <c r="CH288" s="190">
        <v>4.9479203656336693E-2</v>
      </c>
      <c r="CI288" s="276" t="s">
        <v>601</v>
      </c>
      <c r="CJ288" s="190">
        <v>1.2464585520845511E-2</v>
      </c>
      <c r="CK288" s="276" t="s">
        <v>601</v>
      </c>
      <c r="CL288" s="190">
        <v>0.11715858147597387</v>
      </c>
      <c r="CM288" s="276" t="s">
        <v>601</v>
      </c>
      <c r="CN288" s="190">
        <v>5.3629622183640667E-2</v>
      </c>
      <c r="CO288" s="276" t="s">
        <v>601</v>
      </c>
      <c r="CP288" s="190">
        <v>2.8411344433603245E-2</v>
      </c>
      <c r="CQ288" s="276" t="s">
        <v>601</v>
      </c>
      <c r="CR288" s="190">
        <v>7.4856129532042653E-2</v>
      </c>
      <c r="CS288" s="276" t="s">
        <v>601</v>
      </c>
      <c r="CT288" s="190">
        <v>3.6409307793753065E-2</v>
      </c>
      <c r="CU288" s="276" t="s">
        <v>601</v>
      </c>
      <c r="CV288" s="190">
        <v>3.6799809447430325E-2</v>
      </c>
      <c r="CW288" s="276" t="s">
        <v>601</v>
      </c>
      <c r="CX288" s="190">
        <v>7.5485258944989961E-2</v>
      </c>
      <c r="CY288" s="276" t="s">
        <v>601</v>
      </c>
      <c r="CZ288" s="190">
        <v>1</v>
      </c>
      <c r="DA288" s="276" t="s">
        <v>601</v>
      </c>
      <c r="DB288" s="190">
        <v>0.66680637608128213</v>
      </c>
      <c r="DC288" s="276" t="s">
        <v>601</v>
      </c>
      <c r="DD288" s="252"/>
    </row>
    <row r="289" spans="1:108" s="120" customFormat="1" ht="12.75" customHeight="1" x14ac:dyDescent="0.25">
      <c r="A289" s="124" t="s">
        <v>324</v>
      </c>
      <c r="B289" s="84">
        <v>430.83</v>
      </c>
      <c r="C289" s="202" t="s">
        <v>601</v>
      </c>
      <c r="D289" s="82">
        <v>257.37099999999998</v>
      </c>
      <c r="E289" s="276" t="s">
        <v>601</v>
      </c>
      <c r="F289" s="82">
        <v>1771.7650000000001</v>
      </c>
      <c r="G289" s="276" t="s">
        <v>601</v>
      </c>
      <c r="H289" s="84">
        <v>73.349000000000004</v>
      </c>
      <c r="I289" s="202" t="s">
        <v>601</v>
      </c>
      <c r="J289" s="82">
        <v>467.09199999999998</v>
      </c>
      <c r="K289" s="276" t="s">
        <v>601</v>
      </c>
      <c r="L289" s="82">
        <v>374.34500000000003</v>
      </c>
      <c r="M289" s="276" t="s">
        <v>601</v>
      </c>
      <c r="N289" s="84">
        <v>252.977</v>
      </c>
      <c r="O289" s="202" t="s">
        <v>601</v>
      </c>
      <c r="P289" s="82">
        <v>54.000999999999998</v>
      </c>
      <c r="Q289" s="276" t="s">
        <v>601</v>
      </c>
      <c r="R289" s="82">
        <v>723.89800000000002</v>
      </c>
      <c r="S289" s="276" t="s">
        <v>601</v>
      </c>
      <c r="T289" s="84">
        <v>431.80500000000001</v>
      </c>
      <c r="U289" s="202" t="s">
        <v>601</v>
      </c>
      <c r="V289" s="82">
        <v>126.995</v>
      </c>
      <c r="W289" s="276" t="s">
        <v>601</v>
      </c>
      <c r="X289" s="82">
        <v>484.38200000000001</v>
      </c>
      <c r="Y289" s="276" t="s">
        <v>601</v>
      </c>
      <c r="Z289" s="84">
        <v>172.25399999999999</v>
      </c>
      <c r="AA289" s="202" t="s">
        <v>601</v>
      </c>
      <c r="AB289" s="82">
        <v>228.06399999999999</v>
      </c>
      <c r="AC289" s="276" t="s">
        <v>601</v>
      </c>
      <c r="AD289" s="82">
        <v>506.76799999999997</v>
      </c>
      <c r="AE289" s="276" t="s">
        <v>601</v>
      </c>
      <c r="AF289" s="82">
        <v>6355.8950000000004</v>
      </c>
      <c r="AG289" s="276" t="s">
        <v>601</v>
      </c>
      <c r="AH289" s="82">
        <v>4278.2780000000002</v>
      </c>
      <c r="AI289" s="276" t="s">
        <v>601</v>
      </c>
      <c r="AJ289" s="251"/>
      <c r="AK289" s="124" t="s">
        <v>324</v>
      </c>
      <c r="AL289" s="189">
        <v>-8.7316652286454199E-3</v>
      </c>
      <c r="AM289" s="202" t="s">
        <v>601</v>
      </c>
      <c r="AN289" s="190">
        <v>-8.8351976876811067E-2</v>
      </c>
      <c r="AO289" s="276" t="s">
        <v>601</v>
      </c>
      <c r="AP289" s="190">
        <v>9.6404837445087405E-2</v>
      </c>
      <c r="AQ289" s="276" t="s">
        <v>601</v>
      </c>
      <c r="AR289" s="189">
        <v>-6.2996179586526846E-3</v>
      </c>
      <c r="AS289" s="202" t="s">
        <v>601</v>
      </c>
      <c r="AT289" s="190">
        <v>0.21766650330034717</v>
      </c>
      <c r="AU289" s="276" t="s">
        <v>601</v>
      </c>
      <c r="AV289" s="190">
        <v>0.14924232190880846</v>
      </c>
      <c r="AW289" s="276" t="s">
        <v>601</v>
      </c>
      <c r="AX289" s="189">
        <v>-2.037647295722169E-2</v>
      </c>
      <c r="AY289" s="202" t="s">
        <v>601</v>
      </c>
      <c r="AZ289" s="190">
        <v>0.29766424760897781</v>
      </c>
      <c r="BA289" s="276" t="s">
        <v>601</v>
      </c>
      <c r="BB289" s="190">
        <v>8.8887718955182465E-2</v>
      </c>
      <c r="BC289" s="276" t="s">
        <v>601</v>
      </c>
      <c r="BD289" s="189">
        <v>-0.15862747581422995</v>
      </c>
      <c r="BE289" s="202" t="s">
        <v>601</v>
      </c>
      <c r="BF289" s="190">
        <v>4.2455037226139657E-2</v>
      </c>
      <c r="BG289" s="276" t="s">
        <v>601</v>
      </c>
      <c r="BH289" s="190">
        <v>6.8473993029514346E-2</v>
      </c>
      <c r="BI289" s="276" t="s">
        <v>601</v>
      </c>
      <c r="BJ289" s="189">
        <v>-5.1543099413594792E-2</v>
      </c>
      <c r="BK289" s="202" t="s">
        <v>601</v>
      </c>
      <c r="BL289" s="190">
        <v>5.3029148717096235E-2</v>
      </c>
      <c r="BM289" s="276" t="s">
        <v>601</v>
      </c>
      <c r="BN289" s="190">
        <v>0.25745451116718882</v>
      </c>
      <c r="BO289" s="276" t="s">
        <v>601</v>
      </c>
      <c r="BP289" s="190">
        <v>6.4585175088295366E-2</v>
      </c>
      <c r="BQ289" s="276" t="s">
        <v>601</v>
      </c>
      <c r="BR289" s="190">
        <v>7.8932476026961976E-2</v>
      </c>
      <c r="BS289" s="276" t="s">
        <v>601</v>
      </c>
      <c r="BT289" s="136"/>
      <c r="BU289" s="124" t="s">
        <v>324</v>
      </c>
      <c r="BV289" s="190">
        <v>6.7784316764200783E-2</v>
      </c>
      <c r="BW289" s="276" t="s">
        <v>601</v>
      </c>
      <c r="BX289" s="190">
        <v>4.049327435396588E-2</v>
      </c>
      <c r="BY289" s="276" t="s">
        <v>601</v>
      </c>
      <c r="BZ289" s="190">
        <v>0.27875932500458234</v>
      </c>
      <c r="CA289" s="276" t="s">
        <v>601</v>
      </c>
      <c r="CB289" s="190">
        <v>1.154031021594913E-2</v>
      </c>
      <c r="CC289" s="276" t="s">
        <v>601</v>
      </c>
      <c r="CD289" s="190">
        <v>7.3489571492291794E-2</v>
      </c>
      <c r="CE289" s="276" t="s">
        <v>601</v>
      </c>
      <c r="CF289" s="190">
        <v>5.8897291412145732E-2</v>
      </c>
      <c r="CG289" s="276" t="s">
        <v>601</v>
      </c>
      <c r="CH289" s="190">
        <v>3.9801947640733519E-2</v>
      </c>
      <c r="CI289" s="276" t="s">
        <v>601</v>
      </c>
      <c r="CJ289" s="190">
        <v>8.4962070644653501E-3</v>
      </c>
      <c r="CK289" s="276" t="s">
        <v>601</v>
      </c>
      <c r="CL289" s="190">
        <v>0.113893951992599</v>
      </c>
      <c r="CM289" s="276" t="s">
        <v>601</v>
      </c>
      <c r="CN289" s="190">
        <v>6.7937717662107378E-2</v>
      </c>
      <c r="CO289" s="276" t="s">
        <v>601</v>
      </c>
      <c r="CP289" s="190">
        <v>1.9980663620151055E-2</v>
      </c>
      <c r="CQ289" s="276" t="s">
        <v>601</v>
      </c>
      <c r="CR289" s="190">
        <v>7.6209880748501976E-2</v>
      </c>
      <c r="CS289" s="276" t="s">
        <v>601</v>
      </c>
      <c r="CT289" s="190">
        <v>2.7101454633847787E-2</v>
      </c>
      <c r="CU289" s="276" t="s">
        <v>601</v>
      </c>
      <c r="CV289" s="190">
        <v>3.588227936427521E-2</v>
      </c>
      <c r="CW289" s="276" t="s">
        <v>601</v>
      </c>
      <c r="CX289" s="190">
        <v>7.973196536443726E-2</v>
      </c>
      <c r="CY289" s="276" t="s">
        <v>601</v>
      </c>
      <c r="CZ289" s="190">
        <v>1</v>
      </c>
      <c r="DA289" s="276" t="s">
        <v>601</v>
      </c>
      <c r="DB289" s="190">
        <v>0.67311967866051914</v>
      </c>
      <c r="DC289" s="276" t="s">
        <v>601</v>
      </c>
      <c r="DD289" s="252"/>
    </row>
    <row r="290" spans="1:108" s="120" customFormat="1" ht="12.75" customHeight="1" x14ac:dyDescent="0.25">
      <c r="A290" s="184" t="s">
        <v>325</v>
      </c>
      <c r="B290" s="185">
        <v>275.08800000000002</v>
      </c>
      <c r="C290" s="273" t="s">
        <v>601</v>
      </c>
      <c r="D290" s="186">
        <v>86.966999999999999</v>
      </c>
      <c r="E290" s="278" t="s">
        <v>601</v>
      </c>
      <c r="F290" s="186">
        <v>975.05399999999997</v>
      </c>
      <c r="G290" s="278" t="s">
        <v>601</v>
      </c>
      <c r="H290" s="185">
        <v>25.091000000000001</v>
      </c>
      <c r="I290" s="273" t="s">
        <v>601</v>
      </c>
      <c r="J290" s="186">
        <v>289.20100000000002</v>
      </c>
      <c r="K290" s="278" t="s">
        <v>601</v>
      </c>
      <c r="L290" s="186">
        <v>148.93899999999999</v>
      </c>
      <c r="M290" s="278" t="s">
        <v>601</v>
      </c>
      <c r="N290" s="185">
        <v>141.00899999999999</v>
      </c>
      <c r="O290" s="273" t="s">
        <v>601</v>
      </c>
      <c r="P290" s="186" t="s">
        <v>603</v>
      </c>
      <c r="Q290" s="278" t="s">
        <v>604</v>
      </c>
      <c r="R290" s="186">
        <v>326.411</v>
      </c>
      <c r="S290" s="278" t="s">
        <v>601</v>
      </c>
      <c r="T290" s="185">
        <v>79.754999999999995</v>
      </c>
      <c r="U290" s="273" t="s">
        <v>601</v>
      </c>
      <c r="V290" s="186">
        <v>90.400999999999996</v>
      </c>
      <c r="W290" s="278" t="s">
        <v>601</v>
      </c>
      <c r="X290" s="186">
        <v>278.43200000000002</v>
      </c>
      <c r="Y290" s="278" t="s">
        <v>601</v>
      </c>
      <c r="Z290" s="185">
        <v>107.64700000000001</v>
      </c>
      <c r="AA290" s="273" t="s">
        <v>601</v>
      </c>
      <c r="AB290" s="186">
        <v>122.675</v>
      </c>
      <c r="AC290" s="278" t="s">
        <v>601</v>
      </c>
      <c r="AD290" s="186">
        <v>334.39600000000002</v>
      </c>
      <c r="AE290" s="278" t="s">
        <v>601</v>
      </c>
      <c r="AF290" s="186">
        <v>3314.0050000000001</v>
      </c>
      <c r="AG290" s="278" t="s">
        <v>601</v>
      </c>
      <c r="AH290" s="186">
        <v>2242.6689999999999</v>
      </c>
      <c r="AI290" s="278" t="s">
        <v>601</v>
      </c>
      <c r="AJ290" s="251"/>
      <c r="AK290" s="184" t="s">
        <v>325</v>
      </c>
      <c r="AL290" s="191">
        <v>1.00068046271477E-3</v>
      </c>
      <c r="AM290" s="273" t="s">
        <v>601</v>
      </c>
      <c r="AN290" s="192">
        <v>0.14977921150744325</v>
      </c>
      <c r="AO290" s="278" t="s">
        <v>601</v>
      </c>
      <c r="AP290" s="192">
        <v>0.13220653090230122</v>
      </c>
      <c r="AQ290" s="278" t="s">
        <v>601</v>
      </c>
      <c r="AR290" s="191">
        <v>6.3493409062009967E-2</v>
      </c>
      <c r="AS290" s="273" t="s">
        <v>601</v>
      </c>
      <c r="AT290" s="192">
        <v>0.21442098942214424</v>
      </c>
      <c r="AU290" s="278" t="s">
        <v>601</v>
      </c>
      <c r="AV290" s="192">
        <v>0.33370644650004916</v>
      </c>
      <c r="AW290" s="278" t="s">
        <v>601</v>
      </c>
      <c r="AX290" s="191">
        <v>1.818788942331604E-3</v>
      </c>
      <c r="AY290" s="273" t="s">
        <v>601</v>
      </c>
      <c r="AZ290" s="192" t="s">
        <v>603</v>
      </c>
      <c r="BA290" s="278" t="s">
        <v>601</v>
      </c>
      <c r="BB290" s="192">
        <v>0.14455478179153264</v>
      </c>
      <c r="BC290" s="278" t="s">
        <v>601</v>
      </c>
      <c r="BD290" s="191">
        <v>-0.37237851662404098</v>
      </c>
      <c r="BE290" s="273" t="s">
        <v>601</v>
      </c>
      <c r="BF290" s="192">
        <v>7.8719392869075394E-2</v>
      </c>
      <c r="BG290" s="278" t="s">
        <v>601</v>
      </c>
      <c r="BH290" s="192">
        <v>0.18621018728378874</v>
      </c>
      <c r="BI290" s="278" t="s">
        <v>601</v>
      </c>
      <c r="BJ290" s="191">
        <v>3.1131162772876614E-2</v>
      </c>
      <c r="BK290" s="273" t="s">
        <v>601</v>
      </c>
      <c r="BL290" s="192">
        <v>0.17339569762881768</v>
      </c>
      <c r="BM290" s="278" t="s">
        <v>601</v>
      </c>
      <c r="BN290" s="192">
        <v>0.17687884056338837</v>
      </c>
      <c r="BO290" s="278" t="s">
        <v>601</v>
      </c>
      <c r="BP290" s="192">
        <v>0.11291802367012542</v>
      </c>
      <c r="BQ290" s="278" t="s">
        <v>601</v>
      </c>
      <c r="BR290" s="192">
        <v>0.12844369528026567</v>
      </c>
      <c r="BS290" s="278" t="s">
        <v>601</v>
      </c>
      <c r="BT290" s="136"/>
      <c r="BU290" s="184" t="s">
        <v>325</v>
      </c>
      <c r="BV290" s="192">
        <v>8.300772026596219E-2</v>
      </c>
      <c r="BW290" s="278" t="s">
        <v>601</v>
      </c>
      <c r="BX290" s="192">
        <v>2.6242265778114397E-2</v>
      </c>
      <c r="BY290" s="278" t="s">
        <v>601</v>
      </c>
      <c r="BZ290" s="192">
        <v>0.29422224770330763</v>
      </c>
      <c r="CA290" s="278" t="s">
        <v>601</v>
      </c>
      <c r="CB290" s="192">
        <v>7.5712016125503738E-3</v>
      </c>
      <c r="CC290" s="278" t="s">
        <v>601</v>
      </c>
      <c r="CD290" s="192">
        <v>8.7266313720106042E-2</v>
      </c>
      <c r="CE290" s="278" t="s">
        <v>601</v>
      </c>
      <c r="CF290" s="192">
        <v>4.4942297914456975E-2</v>
      </c>
      <c r="CG290" s="278" t="s">
        <v>601</v>
      </c>
      <c r="CH290" s="192">
        <v>4.2549422828269713E-2</v>
      </c>
      <c r="CI290" s="278" t="s">
        <v>601</v>
      </c>
      <c r="CJ290" s="192" t="s">
        <v>603</v>
      </c>
      <c r="CK290" s="278" t="s">
        <v>604</v>
      </c>
      <c r="CL290" s="192">
        <v>9.8494419893753932E-2</v>
      </c>
      <c r="CM290" s="278" t="s">
        <v>601</v>
      </c>
      <c r="CN290" s="192">
        <v>2.4066046973375114E-2</v>
      </c>
      <c r="CO290" s="278" t="s">
        <v>601</v>
      </c>
      <c r="CP290" s="192">
        <v>2.7278474232839117E-2</v>
      </c>
      <c r="CQ290" s="278" t="s">
        <v>601</v>
      </c>
      <c r="CR290" s="192">
        <v>8.4016771248082003E-2</v>
      </c>
      <c r="CS290" s="278" t="s">
        <v>601</v>
      </c>
      <c r="CT290" s="192">
        <v>3.2482449483329082E-2</v>
      </c>
      <c r="CU290" s="278" t="s">
        <v>601</v>
      </c>
      <c r="CV290" s="192">
        <v>3.7017143908956079E-2</v>
      </c>
      <c r="CW290" s="278" t="s">
        <v>601</v>
      </c>
      <c r="CX290" s="192">
        <v>0.10090389121319975</v>
      </c>
      <c r="CY290" s="278" t="s">
        <v>601</v>
      </c>
      <c r="CZ290" s="192">
        <v>1</v>
      </c>
      <c r="DA290" s="278" t="s">
        <v>601</v>
      </c>
      <c r="DB290" s="192">
        <v>0.6767246881039708</v>
      </c>
      <c r="DC290" s="278" t="s">
        <v>601</v>
      </c>
      <c r="DD290" s="252"/>
    </row>
    <row r="291" spans="1:108" s="120" customFormat="1" ht="12.75" customHeight="1" x14ac:dyDescent="0.25">
      <c r="A291" s="124" t="s">
        <v>338</v>
      </c>
      <c r="B291" s="84">
        <v>219.15600000000001</v>
      </c>
      <c r="C291" s="202" t="s">
        <v>601</v>
      </c>
      <c r="D291" s="82">
        <v>73.617000000000004</v>
      </c>
      <c r="E291" s="276" t="s">
        <v>601</v>
      </c>
      <c r="F291" s="82">
        <v>745.62</v>
      </c>
      <c r="G291" s="276" t="s">
        <v>601</v>
      </c>
      <c r="H291" s="84">
        <v>22.920999999999999</v>
      </c>
      <c r="I291" s="202" t="s">
        <v>601</v>
      </c>
      <c r="J291" s="82">
        <v>232.19800000000001</v>
      </c>
      <c r="K291" s="276" t="s">
        <v>601</v>
      </c>
      <c r="L291" s="82">
        <v>75.694999999999993</v>
      </c>
      <c r="M291" s="276" t="s">
        <v>601</v>
      </c>
      <c r="N291" s="84">
        <v>118.84699999999999</v>
      </c>
      <c r="O291" s="202" t="s">
        <v>601</v>
      </c>
      <c r="P291" s="82">
        <v>32.511000000000003</v>
      </c>
      <c r="Q291" s="276" t="s">
        <v>601</v>
      </c>
      <c r="R291" s="82">
        <v>273.774</v>
      </c>
      <c r="S291" s="276" t="s">
        <v>601</v>
      </c>
      <c r="T291" s="84">
        <v>53.423999999999999</v>
      </c>
      <c r="U291" s="202" t="s">
        <v>601</v>
      </c>
      <c r="V291" s="82">
        <v>81.344999999999999</v>
      </c>
      <c r="W291" s="276" t="s">
        <v>601</v>
      </c>
      <c r="X291" s="82">
        <v>241.80199999999999</v>
      </c>
      <c r="Y291" s="276" t="s">
        <v>601</v>
      </c>
      <c r="Z291" s="84">
        <v>63.442999999999998</v>
      </c>
      <c r="AA291" s="202" t="s">
        <v>601</v>
      </c>
      <c r="AB291" s="82">
        <v>123.041</v>
      </c>
      <c r="AC291" s="276" t="s">
        <v>601</v>
      </c>
      <c r="AD291" s="82">
        <v>323.48899999999998</v>
      </c>
      <c r="AE291" s="276" t="s">
        <v>601</v>
      </c>
      <c r="AF291" s="82">
        <v>2680.8890000000001</v>
      </c>
      <c r="AG291" s="276" t="s">
        <v>601</v>
      </c>
      <c r="AH291" s="82">
        <v>1738.9069999999999</v>
      </c>
      <c r="AI291" s="276" t="s">
        <v>601</v>
      </c>
      <c r="AJ291" s="251"/>
      <c r="AK291" s="124" t="s">
        <v>338</v>
      </c>
      <c r="AL291" s="189">
        <v>-0.26756590556654725</v>
      </c>
      <c r="AM291" s="202" t="s">
        <v>601</v>
      </c>
      <c r="AN291" s="190">
        <v>1.5434908549201353E-2</v>
      </c>
      <c r="AO291" s="276" t="s">
        <v>601</v>
      </c>
      <c r="AP291" s="190">
        <v>-1.2758587816581355E-2</v>
      </c>
      <c r="AQ291" s="276" t="s">
        <v>601</v>
      </c>
      <c r="AR291" s="189" t="s">
        <v>603</v>
      </c>
      <c r="AS291" s="202" t="s">
        <v>601</v>
      </c>
      <c r="AT291" s="190">
        <v>0.1444131751578388</v>
      </c>
      <c r="AU291" s="276" t="s">
        <v>601</v>
      </c>
      <c r="AV291" s="190">
        <v>2.4331163646697261E-2</v>
      </c>
      <c r="AW291" s="276" t="s">
        <v>601</v>
      </c>
      <c r="AX291" s="189">
        <v>-0.13624239605212471</v>
      </c>
      <c r="AY291" s="202" t="s">
        <v>601</v>
      </c>
      <c r="AZ291" s="190">
        <v>-8.05712669683257E-2</v>
      </c>
      <c r="BA291" s="276" t="s">
        <v>601</v>
      </c>
      <c r="BB291" s="190">
        <v>0.40126012785537696</v>
      </c>
      <c r="BC291" s="276" t="s">
        <v>601</v>
      </c>
      <c r="BD291" s="189">
        <v>-0.30055903955172097</v>
      </c>
      <c r="BE291" s="202" t="s">
        <v>601</v>
      </c>
      <c r="BF291" s="190">
        <v>0.26877544335782133</v>
      </c>
      <c r="BG291" s="276" t="s">
        <v>601</v>
      </c>
      <c r="BH291" s="190">
        <v>0.29209838676064304</v>
      </c>
      <c r="BI291" s="276" t="s">
        <v>601</v>
      </c>
      <c r="BJ291" s="189">
        <v>-3.1227095040312756E-2</v>
      </c>
      <c r="BK291" s="202" t="s">
        <v>601</v>
      </c>
      <c r="BL291" s="190">
        <v>0.16488520710059168</v>
      </c>
      <c r="BM291" s="276" t="s">
        <v>601</v>
      </c>
      <c r="BN291" s="190">
        <v>0.21622465015903558</v>
      </c>
      <c r="BO291" s="276" t="s">
        <v>601</v>
      </c>
      <c r="BP291" s="190">
        <v>5.2256243050248591E-2</v>
      </c>
      <c r="BQ291" s="276" t="s">
        <v>601</v>
      </c>
      <c r="BR291" s="190">
        <v>1.2511990897857703E-3</v>
      </c>
      <c r="BS291" s="276" t="s">
        <v>601</v>
      </c>
      <c r="BT291" s="136"/>
      <c r="BU291" s="124" t="s">
        <v>338</v>
      </c>
      <c r="BV291" s="190">
        <v>8.1747509874522964E-2</v>
      </c>
      <c r="BW291" s="276" t="s">
        <v>601</v>
      </c>
      <c r="BX291" s="190">
        <v>2.7459920944134578E-2</v>
      </c>
      <c r="BY291" s="276" t="s">
        <v>601</v>
      </c>
      <c r="BZ291" s="190">
        <v>0.27812415956050396</v>
      </c>
      <c r="CA291" s="276" t="s">
        <v>601</v>
      </c>
      <c r="CB291" s="190">
        <v>8.5497758392831628E-3</v>
      </c>
      <c r="CC291" s="276" t="s">
        <v>601</v>
      </c>
      <c r="CD291" s="190">
        <v>8.6612314049555952E-2</v>
      </c>
      <c r="CE291" s="276" t="s">
        <v>601</v>
      </c>
      <c r="CF291" s="190">
        <v>2.8235036959754763E-2</v>
      </c>
      <c r="CG291" s="276" t="s">
        <v>601</v>
      </c>
      <c r="CH291" s="190">
        <v>4.4331190138793511E-2</v>
      </c>
      <c r="CI291" s="276" t="s">
        <v>601</v>
      </c>
      <c r="CJ291" s="190">
        <v>1.2126947441688187E-2</v>
      </c>
      <c r="CK291" s="276" t="s">
        <v>601</v>
      </c>
      <c r="CL291" s="190">
        <v>0.1021206025314737</v>
      </c>
      <c r="CM291" s="276" t="s">
        <v>601</v>
      </c>
      <c r="CN291" s="190">
        <v>1.992771800697455E-2</v>
      </c>
      <c r="CO291" s="276" t="s">
        <v>601</v>
      </c>
      <c r="CP291" s="190">
        <v>3.0342546819357309E-2</v>
      </c>
      <c r="CQ291" s="276" t="s">
        <v>601</v>
      </c>
      <c r="CR291" s="190">
        <v>9.0194707800285642E-2</v>
      </c>
      <c r="CS291" s="276" t="s">
        <v>601</v>
      </c>
      <c r="CT291" s="190">
        <v>2.3664911154471519E-2</v>
      </c>
      <c r="CU291" s="276" t="s">
        <v>601</v>
      </c>
      <c r="CV291" s="190">
        <v>4.5895596572629448E-2</v>
      </c>
      <c r="CW291" s="276" t="s">
        <v>601</v>
      </c>
      <c r="CX291" s="190">
        <v>0.12066482424300295</v>
      </c>
      <c r="CY291" s="276" t="s">
        <v>601</v>
      </c>
      <c r="CZ291" s="190">
        <v>1</v>
      </c>
      <c r="DA291" s="276" t="s">
        <v>601</v>
      </c>
      <c r="DB291" s="190">
        <v>0.64863073405873939</v>
      </c>
      <c r="DC291" s="276" t="s">
        <v>601</v>
      </c>
      <c r="DD291" s="252"/>
    </row>
    <row r="292" spans="1:108" s="120" customFormat="1" ht="12.75" customHeight="1" x14ac:dyDescent="0.25">
      <c r="A292" s="124" t="s">
        <v>341</v>
      </c>
      <c r="B292" s="84">
        <v>402.30200000000002</v>
      </c>
      <c r="C292" s="202" t="s">
        <v>601</v>
      </c>
      <c r="D292" s="82">
        <v>168.18199999999999</v>
      </c>
      <c r="E292" s="276" t="s">
        <v>601</v>
      </c>
      <c r="F292" s="82">
        <v>1317.9929999999999</v>
      </c>
      <c r="G292" s="276" t="s">
        <v>601</v>
      </c>
      <c r="H292" s="84">
        <v>62.654000000000003</v>
      </c>
      <c r="I292" s="202" t="s">
        <v>601</v>
      </c>
      <c r="J292" s="82">
        <v>323.65600000000001</v>
      </c>
      <c r="K292" s="276" t="s">
        <v>601</v>
      </c>
      <c r="L292" s="82">
        <v>200.18199999999999</v>
      </c>
      <c r="M292" s="276" t="s">
        <v>601</v>
      </c>
      <c r="N292" s="84">
        <v>224.62200000000001</v>
      </c>
      <c r="O292" s="202" t="s">
        <v>601</v>
      </c>
      <c r="P292" s="82">
        <v>48.76</v>
      </c>
      <c r="Q292" s="276" t="s">
        <v>601</v>
      </c>
      <c r="R292" s="82">
        <v>541.38800000000003</v>
      </c>
      <c r="S292" s="276" t="s">
        <v>601</v>
      </c>
      <c r="T292" s="84">
        <v>136.78299999999999</v>
      </c>
      <c r="U292" s="202" t="s">
        <v>601</v>
      </c>
      <c r="V292" s="82">
        <v>132.40799999999999</v>
      </c>
      <c r="W292" s="276" t="s">
        <v>601</v>
      </c>
      <c r="X292" s="82">
        <v>389.03399999999999</v>
      </c>
      <c r="Y292" s="276" t="s">
        <v>601</v>
      </c>
      <c r="Z292" s="84">
        <v>196.828</v>
      </c>
      <c r="AA292" s="202" t="s">
        <v>601</v>
      </c>
      <c r="AB292" s="82">
        <v>194.31200000000001</v>
      </c>
      <c r="AC292" s="276" t="s">
        <v>601</v>
      </c>
      <c r="AD292" s="82">
        <v>420.38499999999999</v>
      </c>
      <c r="AE292" s="276" t="s">
        <v>601</v>
      </c>
      <c r="AF292" s="82">
        <v>4759.4880000000003</v>
      </c>
      <c r="AG292" s="276" t="s">
        <v>601</v>
      </c>
      <c r="AH292" s="82">
        <v>3178.3249999999998</v>
      </c>
      <c r="AI292" s="276" t="s">
        <v>601</v>
      </c>
      <c r="AJ292" s="251"/>
      <c r="AK292" s="124" t="s">
        <v>341</v>
      </c>
      <c r="AL292" s="189">
        <v>-5.1680000754314864E-2</v>
      </c>
      <c r="AM292" s="202" t="s">
        <v>601</v>
      </c>
      <c r="AN292" s="190">
        <v>-4.1359340621758119E-2</v>
      </c>
      <c r="AO292" s="276" t="s">
        <v>601</v>
      </c>
      <c r="AP292" s="190">
        <v>0.19811663791050244</v>
      </c>
      <c r="AQ292" s="276" t="s">
        <v>601</v>
      </c>
      <c r="AR292" s="189">
        <v>-9.5549492587299431E-2</v>
      </c>
      <c r="AS292" s="202" t="s">
        <v>601</v>
      </c>
      <c r="AT292" s="190">
        <v>-0.13000142465841799</v>
      </c>
      <c r="AU292" s="276" t="s">
        <v>601</v>
      </c>
      <c r="AV292" s="190">
        <v>-7.7999419667736769E-2</v>
      </c>
      <c r="AW292" s="276" t="s">
        <v>601</v>
      </c>
      <c r="AX292" s="189">
        <v>-7.9629016230539796E-3</v>
      </c>
      <c r="AY292" s="202" t="s">
        <v>601</v>
      </c>
      <c r="AZ292" s="190">
        <v>-0.14516129032258066</v>
      </c>
      <c r="BA292" s="276" t="s">
        <v>601</v>
      </c>
      <c r="BB292" s="190">
        <v>9.7941384384962991E-3</v>
      </c>
      <c r="BC292" s="276" t="s">
        <v>601</v>
      </c>
      <c r="BD292" s="189">
        <v>-0.4426529431419049</v>
      </c>
      <c r="BE292" s="202" t="s">
        <v>601</v>
      </c>
      <c r="BF292" s="190">
        <v>1.8405568588239826E-2</v>
      </c>
      <c r="BG292" s="276" t="s">
        <v>601</v>
      </c>
      <c r="BH292" s="190">
        <v>0.13568663626756663</v>
      </c>
      <c r="BI292" s="276" t="s">
        <v>601</v>
      </c>
      <c r="BJ292" s="189">
        <v>0.18133421360621788</v>
      </c>
      <c r="BK292" s="202" t="s">
        <v>601</v>
      </c>
      <c r="BL292" s="190">
        <v>0.15385803018966537</v>
      </c>
      <c r="BM292" s="276" t="s">
        <v>601</v>
      </c>
      <c r="BN292" s="190">
        <v>0.21697984848002363</v>
      </c>
      <c r="BO292" s="276" t="s">
        <v>601</v>
      </c>
      <c r="BP292" s="190">
        <v>4.0060399920020369E-2</v>
      </c>
      <c r="BQ292" s="276" t="s">
        <v>601</v>
      </c>
      <c r="BR292" s="190">
        <v>4.1590199435278571E-2</v>
      </c>
      <c r="BS292" s="276" t="s">
        <v>601</v>
      </c>
      <c r="BT292" s="136"/>
      <c r="BU292" s="124" t="s">
        <v>341</v>
      </c>
      <c r="BV292" s="190">
        <v>8.4526318797316008E-2</v>
      </c>
      <c r="BW292" s="276" t="s">
        <v>601</v>
      </c>
      <c r="BX292" s="190">
        <v>3.5336153804778996E-2</v>
      </c>
      <c r="BY292" s="276" t="s">
        <v>601</v>
      </c>
      <c r="BZ292" s="190">
        <v>0.2769190719674049</v>
      </c>
      <c r="CA292" s="276" t="s">
        <v>601</v>
      </c>
      <c r="CB292" s="190">
        <v>1.3164021003939919E-2</v>
      </c>
      <c r="CC292" s="276" t="s">
        <v>601</v>
      </c>
      <c r="CD292" s="190">
        <v>6.8002272513345965E-2</v>
      </c>
      <c r="CE292" s="276" t="s">
        <v>601</v>
      </c>
      <c r="CF292" s="190">
        <v>4.2059566070972332E-2</v>
      </c>
      <c r="CG292" s="276" t="s">
        <v>601</v>
      </c>
      <c r="CH292" s="190">
        <v>4.7194572189277501E-2</v>
      </c>
      <c r="CI292" s="276" t="s">
        <v>601</v>
      </c>
      <c r="CJ292" s="190">
        <v>1.0244799440612098E-2</v>
      </c>
      <c r="CK292" s="276" t="s">
        <v>601</v>
      </c>
      <c r="CL292" s="190">
        <v>0.11374920999905873</v>
      </c>
      <c r="CM292" s="276" t="s">
        <v>601</v>
      </c>
      <c r="CN292" s="190">
        <v>2.8739015625210102E-2</v>
      </c>
      <c r="CO292" s="276" t="s">
        <v>601</v>
      </c>
      <c r="CP292" s="190">
        <v>2.7819799104441482E-2</v>
      </c>
      <c r="CQ292" s="276" t="s">
        <v>601</v>
      </c>
      <c r="CR292" s="190">
        <v>8.1738623986445588E-2</v>
      </c>
      <c r="CS292" s="276" t="s">
        <v>601</v>
      </c>
      <c r="CT292" s="190">
        <v>4.1354868422821947E-2</v>
      </c>
      <c r="CU292" s="276" t="s">
        <v>601</v>
      </c>
      <c r="CV292" s="190">
        <v>4.0826240133392498E-2</v>
      </c>
      <c r="CW292" s="276" t="s">
        <v>601</v>
      </c>
      <c r="CX292" s="190">
        <v>8.8325677047615195E-2</v>
      </c>
      <c r="CY292" s="276" t="s">
        <v>601</v>
      </c>
      <c r="CZ292" s="190">
        <v>1</v>
      </c>
      <c r="DA292" s="276" t="s">
        <v>601</v>
      </c>
      <c r="DB292" s="190">
        <v>0.66778716534215432</v>
      </c>
      <c r="DC292" s="276" t="s">
        <v>601</v>
      </c>
      <c r="DD292" s="252"/>
    </row>
    <row r="293" spans="1:108" s="120" customFormat="1" ht="12.75" customHeight="1" x14ac:dyDescent="0.25">
      <c r="A293" s="124" t="s">
        <v>339</v>
      </c>
      <c r="B293" s="84">
        <v>418.1</v>
      </c>
      <c r="C293" s="202" t="s">
        <v>601</v>
      </c>
      <c r="D293" s="82">
        <v>246.64099999999999</v>
      </c>
      <c r="E293" s="276" t="s">
        <v>601</v>
      </c>
      <c r="F293" s="82">
        <v>1920.7339999999999</v>
      </c>
      <c r="G293" s="276" t="s">
        <v>601</v>
      </c>
      <c r="H293" s="84">
        <v>75.513000000000005</v>
      </c>
      <c r="I293" s="202" t="s">
        <v>601</v>
      </c>
      <c r="J293" s="82">
        <v>418.58699999999999</v>
      </c>
      <c r="K293" s="276" t="s">
        <v>601</v>
      </c>
      <c r="L293" s="82">
        <v>379.66399999999999</v>
      </c>
      <c r="M293" s="276" t="s">
        <v>601</v>
      </c>
      <c r="N293" s="84">
        <v>268.07499999999999</v>
      </c>
      <c r="O293" s="202" t="s">
        <v>601</v>
      </c>
      <c r="P293" s="82">
        <v>54.33</v>
      </c>
      <c r="Q293" s="276" t="s">
        <v>601</v>
      </c>
      <c r="R293" s="82">
        <v>707.98800000000006</v>
      </c>
      <c r="S293" s="276" t="s">
        <v>601</v>
      </c>
      <c r="T293" s="84">
        <v>274.08199999999999</v>
      </c>
      <c r="U293" s="202" t="s">
        <v>601</v>
      </c>
      <c r="V293" s="82">
        <v>133.48500000000001</v>
      </c>
      <c r="W293" s="276" t="s">
        <v>601</v>
      </c>
      <c r="X293" s="82">
        <v>506.58699999999999</v>
      </c>
      <c r="Y293" s="276" t="s">
        <v>601</v>
      </c>
      <c r="Z293" s="84">
        <v>249.93799999999999</v>
      </c>
      <c r="AA293" s="202" t="s">
        <v>601</v>
      </c>
      <c r="AB293" s="82">
        <v>256.666</v>
      </c>
      <c r="AC293" s="276" t="s">
        <v>601</v>
      </c>
      <c r="AD293" s="82">
        <v>589.99300000000005</v>
      </c>
      <c r="AE293" s="276" t="s">
        <v>601</v>
      </c>
      <c r="AF293" s="82">
        <v>6500.3829999999998</v>
      </c>
      <c r="AG293" s="276" t="s">
        <v>601</v>
      </c>
      <c r="AH293" s="82">
        <v>4359.7889999999998</v>
      </c>
      <c r="AI293" s="276" t="s">
        <v>601</v>
      </c>
      <c r="AJ293" s="251"/>
      <c r="AK293" s="124" t="s">
        <v>339</v>
      </c>
      <c r="AL293" s="189">
        <v>-2.9547617389689581E-2</v>
      </c>
      <c r="AM293" s="202" t="s">
        <v>601</v>
      </c>
      <c r="AN293" s="190">
        <v>-4.1690788783507043E-2</v>
      </c>
      <c r="AO293" s="276" t="s">
        <v>601</v>
      </c>
      <c r="AP293" s="190">
        <v>8.4079434913772316E-2</v>
      </c>
      <c r="AQ293" s="276" t="s">
        <v>601</v>
      </c>
      <c r="AR293" s="189">
        <v>2.950278804073677E-2</v>
      </c>
      <c r="AS293" s="202" t="s">
        <v>601</v>
      </c>
      <c r="AT293" s="190">
        <v>-0.10384463874354516</v>
      </c>
      <c r="AU293" s="276" t="s">
        <v>601</v>
      </c>
      <c r="AV293" s="190">
        <v>1.4208818068893559E-2</v>
      </c>
      <c r="AW293" s="276" t="s">
        <v>601</v>
      </c>
      <c r="AX293" s="189">
        <v>5.9681314902145191E-2</v>
      </c>
      <c r="AY293" s="202" t="s">
        <v>601</v>
      </c>
      <c r="AZ293" s="190">
        <v>6.0924797688931805E-3</v>
      </c>
      <c r="BA293" s="276" t="s">
        <v>601</v>
      </c>
      <c r="BB293" s="190">
        <v>-2.1978234502650882E-2</v>
      </c>
      <c r="BC293" s="276" t="s">
        <v>601</v>
      </c>
      <c r="BD293" s="189">
        <v>-0.36526441333472287</v>
      </c>
      <c r="BE293" s="202" t="s">
        <v>601</v>
      </c>
      <c r="BF293" s="190">
        <v>5.1104374187960225E-2</v>
      </c>
      <c r="BG293" s="276" t="s">
        <v>601</v>
      </c>
      <c r="BH293" s="190">
        <v>4.5841918155505333E-2</v>
      </c>
      <c r="BI293" s="276" t="s">
        <v>601</v>
      </c>
      <c r="BJ293" s="189">
        <v>0.45098517305839053</v>
      </c>
      <c r="BK293" s="202" t="s">
        <v>601</v>
      </c>
      <c r="BL293" s="190">
        <v>0.12541216500631402</v>
      </c>
      <c r="BM293" s="276" t="s">
        <v>601</v>
      </c>
      <c r="BN293" s="190">
        <v>0.16422702301644951</v>
      </c>
      <c r="BO293" s="276" t="s">
        <v>601</v>
      </c>
      <c r="BP293" s="190">
        <v>2.273291172997666E-2</v>
      </c>
      <c r="BQ293" s="276" t="s">
        <v>601</v>
      </c>
      <c r="BR293" s="190">
        <v>1.9052291599564123E-2</v>
      </c>
      <c r="BS293" s="276" t="s">
        <v>601</v>
      </c>
      <c r="BT293" s="136"/>
      <c r="BU293" s="124" t="s">
        <v>339</v>
      </c>
      <c r="BV293" s="190">
        <v>6.4319287032779462E-2</v>
      </c>
      <c r="BW293" s="276" t="s">
        <v>601</v>
      </c>
      <c r="BX293" s="190">
        <v>3.7942533539946803E-2</v>
      </c>
      <c r="BY293" s="276" t="s">
        <v>601</v>
      </c>
      <c r="BZ293" s="190">
        <v>0.29548012786323513</v>
      </c>
      <c r="CA293" s="276" t="s">
        <v>601</v>
      </c>
      <c r="CB293" s="190">
        <v>1.1616700123669638E-2</v>
      </c>
      <c r="CC293" s="276" t="s">
        <v>601</v>
      </c>
      <c r="CD293" s="190">
        <v>6.4394205695264412E-2</v>
      </c>
      <c r="CE293" s="276" t="s">
        <v>601</v>
      </c>
      <c r="CF293" s="190">
        <v>5.8406404668771054E-2</v>
      </c>
      <c r="CG293" s="276" t="s">
        <v>601</v>
      </c>
      <c r="CH293" s="190">
        <v>4.1239877711820978E-2</v>
      </c>
      <c r="CI293" s="276" t="s">
        <v>601</v>
      </c>
      <c r="CJ293" s="190">
        <v>8.3579690612076239E-3</v>
      </c>
      <c r="CK293" s="276" t="s">
        <v>601</v>
      </c>
      <c r="CL293" s="190">
        <v>0.10891481317331611</v>
      </c>
      <c r="CM293" s="276" t="s">
        <v>601</v>
      </c>
      <c r="CN293" s="190">
        <v>4.2163977107195071E-2</v>
      </c>
      <c r="CO293" s="276" t="s">
        <v>601</v>
      </c>
      <c r="CP293" s="190">
        <v>2.0534943864076935E-2</v>
      </c>
      <c r="CQ293" s="276" t="s">
        <v>601</v>
      </c>
      <c r="CR293" s="190">
        <v>7.7931869552917116E-2</v>
      </c>
      <c r="CS293" s="276" t="s">
        <v>601</v>
      </c>
      <c r="CT293" s="190">
        <v>3.8449734423340903E-2</v>
      </c>
      <c r="CU293" s="276" t="s">
        <v>601</v>
      </c>
      <c r="CV293" s="190">
        <v>3.9484750360094169E-2</v>
      </c>
      <c r="CW293" s="276" t="s">
        <v>601</v>
      </c>
      <c r="CX293" s="190">
        <v>9.0762805822364637E-2</v>
      </c>
      <c r="CY293" s="276" t="s">
        <v>601</v>
      </c>
      <c r="CZ293" s="190">
        <v>1</v>
      </c>
      <c r="DA293" s="276" t="s">
        <v>601</v>
      </c>
      <c r="DB293" s="190">
        <v>0.67069724968513389</v>
      </c>
      <c r="DC293" s="276" t="s">
        <v>601</v>
      </c>
      <c r="DD293" s="252"/>
    </row>
    <row r="294" spans="1:108" s="116" customFormat="1" ht="12.75" customHeight="1" x14ac:dyDescent="0.25">
      <c r="A294" s="184" t="s">
        <v>342</v>
      </c>
      <c r="B294" s="185">
        <v>267.84993525657228</v>
      </c>
      <c r="C294" s="273" t="s">
        <v>601</v>
      </c>
      <c r="D294" s="186">
        <v>67.973731726253916</v>
      </c>
      <c r="E294" s="278" t="s">
        <v>601</v>
      </c>
      <c r="F294" s="186">
        <v>986.76107815729245</v>
      </c>
      <c r="G294" s="278" t="s">
        <v>601</v>
      </c>
      <c r="H294" s="185">
        <v>64.597619332674896</v>
      </c>
      <c r="I294" s="273" t="s">
        <v>601</v>
      </c>
      <c r="J294" s="186">
        <v>260.3079863877029</v>
      </c>
      <c r="K294" s="278" t="s">
        <v>601</v>
      </c>
      <c r="L294" s="186">
        <v>132.41412275710084</v>
      </c>
      <c r="M294" s="278" t="s">
        <v>601</v>
      </c>
      <c r="N294" s="185">
        <v>142.64091099244058</v>
      </c>
      <c r="O294" s="273" t="s">
        <v>601</v>
      </c>
      <c r="P294" s="186">
        <v>34.244170625215041</v>
      </c>
      <c r="Q294" s="278" t="s">
        <v>601</v>
      </c>
      <c r="R294" s="186">
        <v>310.02567585803916</v>
      </c>
      <c r="S294" s="278" t="s">
        <v>601</v>
      </c>
      <c r="T294" s="185">
        <v>72.045797309242147</v>
      </c>
      <c r="U294" s="273" t="s">
        <v>601</v>
      </c>
      <c r="V294" s="186">
        <v>130.78259347763097</v>
      </c>
      <c r="W294" s="278" t="s">
        <v>601</v>
      </c>
      <c r="X294" s="186">
        <v>319.99341154000979</v>
      </c>
      <c r="Y294" s="278" t="s">
        <v>601</v>
      </c>
      <c r="Z294" s="185">
        <v>145.25402657025597</v>
      </c>
      <c r="AA294" s="273" t="s">
        <v>601</v>
      </c>
      <c r="AB294" s="186">
        <v>176.14135856912995</v>
      </c>
      <c r="AC294" s="278" t="s">
        <v>601</v>
      </c>
      <c r="AD294" s="186">
        <v>330.29662838558818</v>
      </c>
      <c r="AE294" s="278" t="s">
        <v>601</v>
      </c>
      <c r="AF294" s="186">
        <v>3441.3290469451667</v>
      </c>
      <c r="AG294" s="278" t="s">
        <v>601</v>
      </c>
      <c r="AH294" s="186">
        <v>2167.973441135402</v>
      </c>
      <c r="AI294" s="278" t="s">
        <v>601</v>
      </c>
      <c r="AJ294" s="83"/>
      <c r="AK294" s="184" t="s">
        <v>342</v>
      </c>
      <c r="AL294" s="191">
        <v>-2.3081512414683456E-2</v>
      </c>
      <c r="AM294" s="273" t="s">
        <v>601</v>
      </c>
      <c r="AN294" s="192">
        <v>-0.244881109138576</v>
      </c>
      <c r="AO294" s="278" t="s">
        <v>601</v>
      </c>
      <c r="AP294" s="192">
        <v>4.6365211187868773E-2</v>
      </c>
      <c r="AQ294" s="278" t="s">
        <v>601</v>
      </c>
      <c r="AR294" s="191">
        <v>1.4082791788199907</v>
      </c>
      <c r="AS294" s="273" t="s">
        <v>601</v>
      </c>
      <c r="AT294" s="192">
        <v>-8.8996767056491136E-2</v>
      </c>
      <c r="AU294" s="278" t="s">
        <v>601</v>
      </c>
      <c r="AV294" s="192">
        <v>-7.825580619379352E-2</v>
      </c>
      <c r="AW294" s="278" t="s">
        <v>601</v>
      </c>
      <c r="AX294" s="191">
        <v>0.14310948083946676</v>
      </c>
      <c r="AY294" s="273" t="s">
        <v>601</v>
      </c>
      <c r="AZ294" s="192" t="s">
        <v>603</v>
      </c>
      <c r="BA294" s="278" t="s">
        <v>601</v>
      </c>
      <c r="BB294" s="192">
        <v>-4.3195911411354683E-2</v>
      </c>
      <c r="BC294" s="278" t="s">
        <v>601</v>
      </c>
      <c r="BD294" s="191">
        <v>-5.6298845918592931E-2</v>
      </c>
      <c r="BE294" s="273" t="s">
        <v>601</v>
      </c>
      <c r="BF294" s="192">
        <v>0.55247127526402895</v>
      </c>
      <c r="BG294" s="278" t="s">
        <v>601</v>
      </c>
      <c r="BH294" s="192">
        <v>-0.11914712279876422</v>
      </c>
      <c r="BI294" s="278" t="s">
        <v>601</v>
      </c>
      <c r="BJ294" s="191">
        <v>3.0197031007181484E-2</v>
      </c>
      <c r="BK294" s="273" t="s">
        <v>601</v>
      </c>
      <c r="BL294" s="192">
        <v>0.52183260583381363</v>
      </c>
      <c r="BM294" s="278" t="s">
        <v>601</v>
      </c>
      <c r="BN294" s="192">
        <v>0.10943319253731969</v>
      </c>
      <c r="BO294" s="278" t="s">
        <v>601</v>
      </c>
      <c r="BP294" s="192">
        <v>4.0311292987602616E-2</v>
      </c>
      <c r="BQ294" s="278" t="s">
        <v>601</v>
      </c>
      <c r="BR294" s="192" t="s">
        <v>603</v>
      </c>
      <c r="BS294" s="278" t="s">
        <v>601</v>
      </c>
      <c r="BU294" s="184" t="s">
        <v>342</v>
      </c>
      <c r="BV294" s="192">
        <v>7.7833282316999E-2</v>
      </c>
      <c r="BW294" s="278" t="s">
        <v>601</v>
      </c>
      <c r="BX294" s="192">
        <v>1.9752174464860755E-2</v>
      </c>
      <c r="BY294" s="278" t="s">
        <v>601</v>
      </c>
      <c r="BZ294" s="192">
        <v>0.28673836901275984</v>
      </c>
      <c r="CA294" s="278" t="s">
        <v>601</v>
      </c>
      <c r="CB294" s="192">
        <v>1.8771125472589596E-2</v>
      </c>
      <c r="CC294" s="278" t="s">
        <v>601</v>
      </c>
      <c r="CD294" s="192">
        <v>7.5641702039151326E-2</v>
      </c>
      <c r="CE294" s="278" t="s">
        <v>601</v>
      </c>
      <c r="CF294" s="192">
        <v>3.8477611687450675E-2</v>
      </c>
      <c r="CG294" s="278" t="s">
        <v>601</v>
      </c>
      <c r="CH294" s="192">
        <v>4.1449367103986029E-2</v>
      </c>
      <c r="CI294" s="278" t="s">
        <v>601</v>
      </c>
      <c r="CJ294" s="192">
        <v>9.9508562413156178E-3</v>
      </c>
      <c r="CK294" s="278" t="s">
        <v>601</v>
      </c>
      <c r="CL294" s="192">
        <v>9.0088937044031245E-2</v>
      </c>
      <c r="CM294" s="278" t="s">
        <v>601</v>
      </c>
      <c r="CN294" s="192">
        <v>2.0935457297579979E-2</v>
      </c>
      <c r="CO294" s="278" t="s">
        <v>601</v>
      </c>
      <c r="CP294" s="192">
        <v>3.80035130885625E-2</v>
      </c>
      <c r="CQ294" s="278" t="s">
        <v>601</v>
      </c>
      <c r="CR294" s="192">
        <v>9.2985415569041482E-2</v>
      </c>
      <c r="CS294" s="278" t="s">
        <v>601</v>
      </c>
      <c r="CT294" s="192">
        <v>4.2208700356391821E-2</v>
      </c>
      <c r="CU294" s="278" t="s">
        <v>601</v>
      </c>
      <c r="CV294" s="192">
        <v>5.1184108280923866E-2</v>
      </c>
      <c r="CW294" s="278" t="s">
        <v>601</v>
      </c>
      <c r="CX294" s="192">
        <v>9.5979380024351107E-2</v>
      </c>
      <c r="CY294" s="278" t="s">
        <v>601</v>
      </c>
      <c r="CZ294" s="192">
        <v>1</v>
      </c>
      <c r="DA294" s="278" t="s">
        <v>601</v>
      </c>
      <c r="DB294" s="192">
        <v>0.62998144366923892</v>
      </c>
      <c r="DC294" s="278" t="s">
        <v>601</v>
      </c>
    </row>
    <row r="295" spans="1:108" s="150" customFormat="1" ht="12.75" customHeight="1" x14ac:dyDescent="0.25">
      <c r="A295" s="124" t="s">
        <v>356</v>
      </c>
      <c r="B295" s="84">
        <v>231.62181339252606</v>
      </c>
      <c r="C295" s="202" t="s">
        <v>601</v>
      </c>
      <c r="D295" s="82">
        <v>58.540509462927993</v>
      </c>
      <c r="E295" s="276" t="s">
        <v>601</v>
      </c>
      <c r="F295" s="82">
        <v>675.06730646310552</v>
      </c>
      <c r="G295" s="276" t="s">
        <v>601</v>
      </c>
      <c r="H295" s="84">
        <v>30.549229962173804</v>
      </c>
      <c r="I295" s="202" t="s">
        <v>601</v>
      </c>
      <c r="J295" s="82">
        <v>226.8791898057612</v>
      </c>
      <c r="K295" s="276" t="s">
        <v>601</v>
      </c>
      <c r="L295" s="82">
        <v>99.462093550910964</v>
      </c>
      <c r="M295" s="276" t="s">
        <v>601</v>
      </c>
      <c r="N295" s="84">
        <v>115.08504394331653</v>
      </c>
      <c r="O295" s="202" t="s">
        <v>601</v>
      </c>
      <c r="P295" s="82">
        <v>52.78632839407399</v>
      </c>
      <c r="Q295" s="276" t="s">
        <v>601</v>
      </c>
      <c r="R295" s="82">
        <v>273.1370311949766</v>
      </c>
      <c r="S295" s="276" t="s">
        <v>601</v>
      </c>
      <c r="T295" s="84">
        <v>61.644906510810976</v>
      </c>
      <c r="U295" s="202" t="s">
        <v>601</v>
      </c>
      <c r="V295" s="82">
        <v>90.486346317495943</v>
      </c>
      <c r="W295" s="276" t="s">
        <v>601</v>
      </c>
      <c r="X295" s="82">
        <v>339.99047816431579</v>
      </c>
      <c r="Y295" s="276" t="s">
        <v>601</v>
      </c>
      <c r="Z295" s="84">
        <v>108.2443416094101</v>
      </c>
      <c r="AA295" s="202" t="s">
        <v>601</v>
      </c>
      <c r="AB295" s="82">
        <v>151.34656532191872</v>
      </c>
      <c r="AC295" s="276" t="s">
        <v>601</v>
      </c>
      <c r="AD295" s="82">
        <v>357.78910663036532</v>
      </c>
      <c r="AE295" s="276" t="s">
        <v>601</v>
      </c>
      <c r="AF295" s="82">
        <v>2872.6302907240952</v>
      </c>
      <c r="AG295" s="276" t="s">
        <v>601</v>
      </c>
      <c r="AH295" s="82">
        <v>1679.7929878135249</v>
      </c>
      <c r="AI295" s="276" t="s">
        <v>601</v>
      </c>
      <c r="AJ295" s="121"/>
      <c r="AK295" s="124" t="s">
        <v>356</v>
      </c>
      <c r="AL295" s="189">
        <v>9.7550391741055176E-2</v>
      </c>
      <c r="AM295" s="202" t="s">
        <v>601</v>
      </c>
      <c r="AN295" s="190">
        <v>-0.16618142471766276</v>
      </c>
      <c r="AO295" s="276" t="s">
        <v>601</v>
      </c>
      <c r="AP295" s="190">
        <v>-7.1404373497292659E-2</v>
      </c>
      <c r="AQ295" s="276" t="s">
        <v>601</v>
      </c>
      <c r="AR295" s="189">
        <v>0.26382345846818284</v>
      </c>
      <c r="AS295" s="202" t="s">
        <v>601</v>
      </c>
      <c r="AT295" s="190">
        <v>5.6434226451392479E-3</v>
      </c>
      <c r="AU295" s="276" t="s">
        <v>601</v>
      </c>
      <c r="AV295" s="190">
        <v>0.31988921327183156</v>
      </c>
      <c r="AW295" s="276" t="s">
        <v>601</v>
      </c>
      <c r="AX295" s="189">
        <v>0.22704262555244076</v>
      </c>
      <c r="AY295" s="202" t="s">
        <v>601</v>
      </c>
      <c r="AZ295" s="190">
        <v>0.77343328385510102</v>
      </c>
      <c r="BA295" s="276" t="s">
        <v>601</v>
      </c>
      <c r="BB295" s="190">
        <v>9.2044254707209075E-2</v>
      </c>
      <c r="BC295" s="276" t="s">
        <v>601</v>
      </c>
      <c r="BD295" s="189">
        <v>-9.3017547672209315E-3</v>
      </c>
      <c r="BE295" s="202" t="s">
        <v>601</v>
      </c>
      <c r="BF295" s="190">
        <v>0.33684964274270612</v>
      </c>
      <c r="BG295" s="276" t="s">
        <v>601</v>
      </c>
      <c r="BH295" s="190">
        <v>9.4222540214610254E-2</v>
      </c>
      <c r="BI295" s="276" t="s">
        <v>601</v>
      </c>
      <c r="BJ295" s="189">
        <v>0.35076351307044967</v>
      </c>
      <c r="BK295" s="202" t="s">
        <v>601</v>
      </c>
      <c r="BL295" s="190">
        <v>0.18502825894363739</v>
      </c>
      <c r="BM295" s="276" t="s">
        <v>601</v>
      </c>
      <c r="BN295" s="190">
        <v>0.30368532877693405</v>
      </c>
      <c r="BO295" s="276" t="s">
        <v>601</v>
      </c>
      <c r="BP295" s="190">
        <v>9.2277789920746311E-2</v>
      </c>
      <c r="BQ295" s="276" t="s">
        <v>601</v>
      </c>
      <c r="BR295" s="190" t="s">
        <v>603</v>
      </c>
      <c r="BS295" s="276" t="s">
        <v>601</v>
      </c>
      <c r="BU295" s="124" t="s">
        <v>356</v>
      </c>
      <c r="BV295" s="190">
        <v>8.0630568486466062E-2</v>
      </c>
      <c r="BW295" s="276" t="s">
        <v>601</v>
      </c>
      <c r="BX295" s="190">
        <v>2.0378713422315082E-2</v>
      </c>
      <c r="BY295" s="276" t="s">
        <v>601</v>
      </c>
      <c r="BZ295" s="190">
        <v>0.2349997173819898</v>
      </c>
      <c r="CA295" s="276" t="s">
        <v>601</v>
      </c>
      <c r="CB295" s="190">
        <v>1.0634584638621684E-2</v>
      </c>
      <c r="CC295" s="276" t="s">
        <v>601</v>
      </c>
      <c r="CD295" s="190">
        <v>7.8979599476608056E-2</v>
      </c>
      <c r="CE295" s="276" t="s">
        <v>601</v>
      </c>
      <c r="CF295" s="190">
        <v>3.462404955906799E-2</v>
      </c>
      <c r="CG295" s="276" t="s">
        <v>601</v>
      </c>
      <c r="CH295" s="190">
        <v>4.0062601969676856E-2</v>
      </c>
      <c r="CI295" s="276" t="s">
        <v>601</v>
      </c>
      <c r="CJ295" s="190">
        <v>1.8375608084522529E-2</v>
      </c>
      <c r="CK295" s="276" t="s">
        <v>601</v>
      </c>
      <c r="CL295" s="190">
        <v>9.5082556247127706E-2</v>
      </c>
      <c r="CM295" s="276" t="s">
        <v>601</v>
      </c>
      <c r="CN295" s="190">
        <v>2.1459394447613491E-2</v>
      </c>
      <c r="CO295" s="276" t="s">
        <v>601</v>
      </c>
      <c r="CP295" s="190">
        <v>3.1499475101158012E-2</v>
      </c>
      <c r="CQ295" s="276" t="s">
        <v>601</v>
      </c>
      <c r="CR295" s="190">
        <v>0.11835511143294929</v>
      </c>
      <c r="CS295" s="276" t="s">
        <v>601</v>
      </c>
      <c r="CT295" s="190">
        <v>3.7681264435224376E-2</v>
      </c>
      <c r="CU295" s="276" t="s">
        <v>601</v>
      </c>
      <c r="CV295" s="190">
        <v>5.2685709612763726E-2</v>
      </c>
      <c r="CW295" s="276" t="s">
        <v>601</v>
      </c>
      <c r="CX295" s="190">
        <v>0.12455104570389339</v>
      </c>
      <c r="CY295" s="276" t="s">
        <v>601</v>
      </c>
      <c r="CZ295" s="190">
        <v>1</v>
      </c>
      <c r="DA295" s="276" t="s">
        <v>601</v>
      </c>
      <c r="DB295" s="190">
        <v>0.58475780654325149</v>
      </c>
      <c r="DC295" s="276" t="s">
        <v>601</v>
      </c>
    </row>
    <row r="296" spans="1:108" s="156" customFormat="1" ht="12.75" customHeight="1" x14ac:dyDescent="0.2">
      <c r="A296" s="124" t="s">
        <v>362</v>
      </c>
      <c r="B296" s="84">
        <v>453.23817958606492</v>
      </c>
      <c r="C296" s="202" t="s">
        <v>601</v>
      </c>
      <c r="D296" s="82">
        <v>98.376448294069888</v>
      </c>
      <c r="E296" s="276" t="s">
        <v>601</v>
      </c>
      <c r="F296" s="82">
        <v>1280.4300603742035</v>
      </c>
      <c r="G296" s="276" t="s">
        <v>601</v>
      </c>
      <c r="H296" s="84">
        <v>105.99580592004303</v>
      </c>
      <c r="I296" s="202" t="s">
        <v>601</v>
      </c>
      <c r="J296" s="82">
        <v>313.82553841764991</v>
      </c>
      <c r="K296" s="276" t="s">
        <v>601</v>
      </c>
      <c r="L296" s="82">
        <v>194.49816752014559</v>
      </c>
      <c r="M296" s="276" t="s">
        <v>601</v>
      </c>
      <c r="N296" s="84">
        <v>213.24916401227168</v>
      </c>
      <c r="O296" s="202" t="s">
        <v>601</v>
      </c>
      <c r="P296" s="82">
        <v>69.271464593915042</v>
      </c>
      <c r="Q296" s="276" t="s">
        <v>601</v>
      </c>
      <c r="R296" s="82">
        <v>647.28740153243677</v>
      </c>
      <c r="S296" s="276" t="s">
        <v>601</v>
      </c>
      <c r="T296" s="84">
        <v>173.93039422352408</v>
      </c>
      <c r="U296" s="202" t="s">
        <v>601</v>
      </c>
      <c r="V296" s="82">
        <v>87.335124254192991</v>
      </c>
      <c r="W296" s="276" t="s">
        <v>601</v>
      </c>
      <c r="X296" s="82">
        <v>413.62418401142156</v>
      </c>
      <c r="Y296" s="276" t="s">
        <v>601</v>
      </c>
      <c r="Z296" s="84">
        <v>260.55872169866808</v>
      </c>
      <c r="AA296" s="202" t="s">
        <v>601</v>
      </c>
      <c r="AB296" s="82">
        <v>205.61611268120609</v>
      </c>
      <c r="AC296" s="276" t="s">
        <v>601</v>
      </c>
      <c r="AD296" s="82">
        <v>447.04065198765824</v>
      </c>
      <c r="AE296" s="276" t="s">
        <v>601</v>
      </c>
      <c r="AF296" s="82">
        <v>4964.2774191074259</v>
      </c>
      <c r="AG296" s="276" t="s">
        <v>601</v>
      </c>
      <c r="AH296" s="82">
        <v>3200.9049597368421</v>
      </c>
      <c r="AI296" s="276" t="s">
        <v>601</v>
      </c>
      <c r="AJ296" s="250"/>
      <c r="AK296" s="124" t="s">
        <v>362</v>
      </c>
      <c r="AL296" s="189">
        <v>0.180609463567004</v>
      </c>
      <c r="AM296" s="202" t="s">
        <v>601</v>
      </c>
      <c r="AN296" s="190">
        <v>-0.32762497510145377</v>
      </c>
      <c r="AO296" s="276" t="s">
        <v>601</v>
      </c>
      <c r="AP296" s="190">
        <v>-1.9393587011845705E-2</v>
      </c>
      <c r="AQ296" s="276" t="s">
        <v>601</v>
      </c>
      <c r="AR296" s="189">
        <v>0.78518957408874679</v>
      </c>
      <c r="AS296" s="202" t="s">
        <v>601</v>
      </c>
      <c r="AT296" s="190">
        <v>2.0974038449729829E-3</v>
      </c>
      <c r="AU296" s="276" t="s">
        <v>601</v>
      </c>
      <c r="AV296" s="190">
        <v>-2.7771177673831544E-2</v>
      </c>
      <c r="AW296" s="276" t="s">
        <v>601</v>
      </c>
      <c r="AX296" s="189">
        <v>9.2525404970536865E-2</v>
      </c>
      <c r="AY296" s="202" t="s">
        <v>601</v>
      </c>
      <c r="AZ296" s="190">
        <v>0.977708600665676</v>
      </c>
      <c r="BA296" s="276" t="s">
        <v>601</v>
      </c>
      <c r="BB296" s="190">
        <v>0.12261791285328134</v>
      </c>
      <c r="BC296" s="276" t="s">
        <v>601</v>
      </c>
      <c r="BD296" s="189">
        <v>0.19571870296605712</v>
      </c>
      <c r="BE296" s="202" t="s">
        <v>601</v>
      </c>
      <c r="BF296" s="190">
        <v>-0.19961726634531141</v>
      </c>
      <c r="BG296" s="276" t="s">
        <v>601</v>
      </c>
      <c r="BH296" s="190">
        <v>-0.11581328721218916</v>
      </c>
      <c r="BI296" s="276" t="s">
        <v>601</v>
      </c>
      <c r="BJ296" s="189">
        <v>0.12023654082187431</v>
      </c>
      <c r="BK296" s="202" t="s">
        <v>601</v>
      </c>
      <c r="BL296" s="190">
        <v>0.17882767816064452</v>
      </c>
      <c r="BM296" s="276" t="s">
        <v>601</v>
      </c>
      <c r="BN296" s="190">
        <v>1.7161665904778026E-2</v>
      </c>
      <c r="BO296" s="276" t="s">
        <v>601</v>
      </c>
      <c r="BP296" s="190">
        <v>3.7626583135153449E-2</v>
      </c>
      <c r="BQ296" s="276" t="s">
        <v>601</v>
      </c>
      <c r="BR296" s="190" t="s">
        <v>603</v>
      </c>
      <c r="BS296" s="276" t="s">
        <v>601</v>
      </c>
      <c r="BT296" s="158"/>
      <c r="BU296" s="124" t="s">
        <v>362</v>
      </c>
      <c r="BV296" s="190">
        <v>9.1299929742354499E-2</v>
      </c>
      <c r="BW296" s="276" t="s">
        <v>601</v>
      </c>
      <c r="BX296" s="190">
        <v>1.981687161870134E-2</v>
      </c>
      <c r="BY296" s="276" t="s">
        <v>601</v>
      </c>
      <c r="BZ296" s="190">
        <v>0.2579287884770195</v>
      </c>
      <c r="CA296" s="276" t="s">
        <v>601</v>
      </c>
      <c r="CB296" s="190">
        <v>2.1351708813062469E-2</v>
      </c>
      <c r="CC296" s="276" t="s">
        <v>601</v>
      </c>
      <c r="CD296" s="190">
        <v>6.3216760854206161E-2</v>
      </c>
      <c r="CE296" s="276" t="s">
        <v>601</v>
      </c>
      <c r="CF296" s="190">
        <v>3.9179552450377811E-2</v>
      </c>
      <c r="CG296" s="276" t="s">
        <v>601</v>
      </c>
      <c r="CH296" s="190">
        <v>4.2956737911438829E-2</v>
      </c>
      <c r="CI296" s="276" t="s">
        <v>601</v>
      </c>
      <c r="CJ296" s="190">
        <v>1.3953987407571193E-2</v>
      </c>
      <c r="CK296" s="276" t="s">
        <v>601</v>
      </c>
      <c r="CL296" s="190">
        <v>0.13038904696200856</v>
      </c>
      <c r="CM296" s="276" t="s">
        <v>601</v>
      </c>
      <c r="CN296" s="190">
        <v>3.503639694954773E-2</v>
      </c>
      <c r="CO296" s="276" t="s">
        <v>601</v>
      </c>
      <c r="CP296" s="190">
        <v>1.7592716297046871E-2</v>
      </c>
      <c r="CQ296" s="276" t="s">
        <v>601</v>
      </c>
      <c r="CR296" s="190">
        <v>8.3320118738608076E-2</v>
      </c>
      <c r="CS296" s="276" t="s">
        <v>601</v>
      </c>
      <c r="CT296" s="190">
        <v>5.2486736679094856E-2</v>
      </c>
      <c r="CU296" s="276" t="s">
        <v>601</v>
      </c>
      <c r="CV296" s="190">
        <v>4.1419142268277129E-2</v>
      </c>
      <c r="CW296" s="276" t="s">
        <v>601</v>
      </c>
      <c r="CX296" s="190">
        <v>9.0051504830694143E-2</v>
      </c>
      <c r="CY296" s="276" t="s">
        <v>601</v>
      </c>
      <c r="CZ296" s="190">
        <v>1</v>
      </c>
      <c r="DA296" s="276" t="s">
        <v>601</v>
      </c>
      <c r="DB296" s="190">
        <v>0.64478768801610664</v>
      </c>
      <c r="DC296" s="276" t="s">
        <v>601</v>
      </c>
      <c r="DD296" s="159"/>
    </row>
    <row r="297" spans="1:108" s="156" customFormat="1" ht="12.75" customHeight="1" x14ac:dyDescent="0.2">
      <c r="A297" s="124" t="s">
        <v>357</v>
      </c>
      <c r="B297" s="84">
        <v>560.75793873373209</v>
      </c>
      <c r="C297" s="202" t="s">
        <v>601</v>
      </c>
      <c r="D297" s="82">
        <v>221.27029383941786</v>
      </c>
      <c r="E297" s="276" t="s">
        <v>601</v>
      </c>
      <c r="F297" s="82">
        <v>1701.1473375569001</v>
      </c>
      <c r="G297" s="276" t="s">
        <v>601</v>
      </c>
      <c r="H297" s="84">
        <v>167.19227354785505</v>
      </c>
      <c r="I297" s="202" t="s">
        <v>601</v>
      </c>
      <c r="J297" s="82">
        <v>413.37486510357138</v>
      </c>
      <c r="K297" s="276" t="s">
        <v>601</v>
      </c>
      <c r="L297" s="82">
        <v>350.83914306898515</v>
      </c>
      <c r="M297" s="276" t="s">
        <v>601</v>
      </c>
      <c r="N297" s="84">
        <v>263.89107354576322</v>
      </c>
      <c r="O297" s="202" t="s">
        <v>601</v>
      </c>
      <c r="P297" s="82">
        <v>52.889759171109006</v>
      </c>
      <c r="Q297" s="276" t="s">
        <v>601</v>
      </c>
      <c r="R297" s="82">
        <v>794.53663390134636</v>
      </c>
      <c r="S297" s="276" t="s">
        <v>601</v>
      </c>
      <c r="T297" s="84">
        <v>251.77229359930422</v>
      </c>
      <c r="U297" s="202" t="s">
        <v>601</v>
      </c>
      <c r="V297" s="82">
        <v>87.102982525775943</v>
      </c>
      <c r="W297" s="276" t="s">
        <v>601</v>
      </c>
      <c r="X297" s="82">
        <v>644.55911203549852</v>
      </c>
      <c r="Y297" s="276" t="s">
        <v>601</v>
      </c>
      <c r="Z297" s="84">
        <v>323.95905352083616</v>
      </c>
      <c r="AA297" s="202" t="s">
        <v>601</v>
      </c>
      <c r="AB297" s="82">
        <v>286.48327770792707</v>
      </c>
      <c r="AC297" s="276" t="s">
        <v>601</v>
      </c>
      <c r="AD297" s="82">
        <v>653.15671414612302</v>
      </c>
      <c r="AE297" s="276" t="s">
        <v>601</v>
      </c>
      <c r="AF297" s="82">
        <v>6772.9327520041534</v>
      </c>
      <c r="AG297" s="276" t="s">
        <v>601</v>
      </c>
      <c r="AH297" s="82">
        <v>4305.8172857497157</v>
      </c>
      <c r="AI297" s="276" t="s">
        <v>601</v>
      </c>
      <c r="AJ297" s="250"/>
      <c r="AK297" s="124" t="s">
        <v>357</v>
      </c>
      <c r="AL297" s="189">
        <v>6.4943684772425486E-2</v>
      </c>
      <c r="AM297" s="202" t="s">
        <v>601</v>
      </c>
      <c r="AN297" s="190">
        <v>-7.6946217420380381E-2</v>
      </c>
      <c r="AO297" s="276" t="s">
        <v>601</v>
      </c>
      <c r="AP297" s="190">
        <v>-9.1179982873076503E-3</v>
      </c>
      <c r="AQ297" s="276" t="s">
        <v>601</v>
      </c>
      <c r="AR297" s="189">
        <v>1.0543290549847419</v>
      </c>
      <c r="AS297" s="202" t="s">
        <v>601</v>
      </c>
      <c r="AT297" s="190">
        <v>1.3057008011722084E-3</v>
      </c>
      <c r="AU297" s="276" t="s">
        <v>601</v>
      </c>
      <c r="AV297" s="190">
        <v>-0.10509292588739143</v>
      </c>
      <c r="AW297" s="276" t="s">
        <v>601</v>
      </c>
      <c r="AX297" s="189">
        <v>8.7589037880564283E-2</v>
      </c>
      <c r="AY297" s="202" t="s">
        <v>601</v>
      </c>
      <c r="AZ297" s="190">
        <v>0.26812273900781641</v>
      </c>
      <c r="BA297" s="276" t="s">
        <v>601</v>
      </c>
      <c r="BB297" s="190">
        <v>2.6088925140642524E-2</v>
      </c>
      <c r="BC297" s="276" t="s">
        <v>601</v>
      </c>
      <c r="BD297" s="189">
        <v>-3.4424151848066693E-2</v>
      </c>
      <c r="BE297" s="202" t="s">
        <v>601</v>
      </c>
      <c r="BF297" s="190">
        <v>-0.25376581474800847</v>
      </c>
      <c r="BG297" s="276" t="s">
        <v>601</v>
      </c>
      <c r="BH297" s="190">
        <v>8.0137041524797711E-2</v>
      </c>
      <c r="BI297" s="276" t="s">
        <v>601</v>
      </c>
      <c r="BJ297" s="189">
        <v>0.1917944016876407</v>
      </c>
      <c r="BK297" s="202" t="s">
        <v>601</v>
      </c>
      <c r="BL297" s="190">
        <v>0.25343924836364917</v>
      </c>
      <c r="BM297" s="276" t="s">
        <v>601</v>
      </c>
      <c r="BN297" s="190">
        <v>5.1918145604368637E-2</v>
      </c>
      <c r="BO297" s="276" t="s">
        <v>601</v>
      </c>
      <c r="BP297" s="190">
        <v>3.8231012893267032E-2</v>
      </c>
      <c r="BQ297" s="276" t="s">
        <v>601</v>
      </c>
      <c r="BR297" s="190" t="s">
        <v>603</v>
      </c>
      <c r="BS297" s="276" t="s">
        <v>601</v>
      </c>
      <c r="BT297" s="158"/>
      <c r="BU297" s="124" t="s">
        <v>357</v>
      </c>
      <c r="BV297" s="190">
        <v>8.2793962271041341E-2</v>
      </c>
      <c r="BW297" s="276" t="s">
        <v>601</v>
      </c>
      <c r="BX297" s="190">
        <v>3.266979046469088E-2</v>
      </c>
      <c r="BY297" s="276" t="s">
        <v>601</v>
      </c>
      <c r="BZ297" s="190">
        <v>0.25116849669790681</v>
      </c>
      <c r="CA297" s="276" t="s">
        <v>601</v>
      </c>
      <c r="CB297" s="190">
        <v>2.4685358569134147E-2</v>
      </c>
      <c r="CC297" s="276" t="s">
        <v>601</v>
      </c>
      <c r="CD297" s="190">
        <v>6.1033363276972029E-2</v>
      </c>
      <c r="CE297" s="276" t="s">
        <v>601</v>
      </c>
      <c r="CF297" s="190">
        <v>5.1800181090705444E-2</v>
      </c>
      <c r="CG297" s="276" t="s">
        <v>601</v>
      </c>
      <c r="CH297" s="190">
        <v>3.8962600576194439E-2</v>
      </c>
      <c r="CI297" s="276" t="s">
        <v>601</v>
      </c>
      <c r="CJ297" s="190">
        <v>7.8089892676785535E-3</v>
      </c>
      <c r="CK297" s="276" t="s">
        <v>601</v>
      </c>
      <c r="CL297" s="190">
        <v>0.11731057475304742</v>
      </c>
      <c r="CM297" s="276" t="s">
        <v>601</v>
      </c>
      <c r="CN297" s="190">
        <v>3.7173304802827579E-2</v>
      </c>
      <c r="CO297" s="276" t="s">
        <v>601</v>
      </c>
      <c r="CP297" s="190">
        <v>1.2860452881360977E-2</v>
      </c>
      <c r="CQ297" s="276" t="s">
        <v>601</v>
      </c>
      <c r="CR297" s="190">
        <v>9.5166914486899262E-2</v>
      </c>
      <c r="CS297" s="276" t="s">
        <v>601</v>
      </c>
      <c r="CT297" s="190">
        <v>4.7831429217272924E-2</v>
      </c>
      <c r="CU297" s="276" t="s">
        <v>601</v>
      </c>
      <c r="CV297" s="190">
        <v>4.2298261063223291E-2</v>
      </c>
      <c r="CW297" s="276" t="s">
        <v>601</v>
      </c>
      <c r="CX297" s="190">
        <v>9.6436320581043691E-2</v>
      </c>
      <c r="CY297" s="276" t="s">
        <v>601</v>
      </c>
      <c r="CZ297" s="190">
        <v>1</v>
      </c>
      <c r="DA297" s="276" t="s">
        <v>601</v>
      </c>
      <c r="DB297" s="190">
        <v>0.63573896913055827</v>
      </c>
      <c r="DC297" s="276" t="s">
        <v>601</v>
      </c>
      <c r="DD297" s="159"/>
    </row>
    <row r="298" spans="1:108" s="156" customFormat="1" ht="12.75" customHeight="1" x14ac:dyDescent="0.2">
      <c r="A298" s="184" t="s">
        <v>363</v>
      </c>
      <c r="B298" s="185">
        <v>292.93451543962072</v>
      </c>
      <c r="C298" s="273" t="s">
        <v>601</v>
      </c>
      <c r="D298" s="186">
        <v>57.047747481086127</v>
      </c>
      <c r="E298" s="278" t="s">
        <v>601</v>
      </c>
      <c r="F298" s="186">
        <v>917.7217484290012</v>
      </c>
      <c r="G298" s="278" t="s">
        <v>601</v>
      </c>
      <c r="H298" s="185">
        <v>50.120071447396093</v>
      </c>
      <c r="I298" s="273" t="s">
        <v>601</v>
      </c>
      <c r="J298" s="186">
        <v>234.99560017476335</v>
      </c>
      <c r="K298" s="278" t="s">
        <v>601</v>
      </c>
      <c r="L298" s="186">
        <v>92.65111593469986</v>
      </c>
      <c r="M298" s="278" t="s">
        <v>601</v>
      </c>
      <c r="N298" s="185">
        <v>152.26788520443293</v>
      </c>
      <c r="O298" s="273" t="s">
        <v>601</v>
      </c>
      <c r="P298" s="186">
        <v>40.716678149019003</v>
      </c>
      <c r="Q298" s="278" t="s">
        <v>601</v>
      </c>
      <c r="R298" s="186">
        <v>346.08282436734805</v>
      </c>
      <c r="S298" s="278" t="s">
        <v>601</v>
      </c>
      <c r="T298" s="185">
        <v>74.162937949569567</v>
      </c>
      <c r="U298" s="273" t="s">
        <v>601</v>
      </c>
      <c r="V298" s="186">
        <v>58.361571817907901</v>
      </c>
      <c r="W298" s="278" t="s">
        <v>601</v>
      </c>
      <c r="X298" s="186">
        <v>436.97713720889215</v>
      </c>
      <c r="Y298" s="278" t="s">
        <v>601</v>
      </c>
      <c r="Z298" s="185">
        <v>171.33494993896196</v>
      </c>
      <c r="AA298" s="273" t="s">
        <v>601</v>
      </c>
      <c r="AB298" s="186">
        <v>193.38758543313241</v>
      </c>
      <c r="AC298" s="278" t="s">
        <v>601</v>
      </c>
      <c r="AD298" s="186">
        <v>410.5741049541266</v>
      </c>
      <c r="AE298" s="278" t="s">
        <v>601</v>
      </c>
      <c r="AF298" s="186">
        <v>3529.3364739299491</v>
      </c>
      <c r="AG298" s="278" t="s">
        <v>601</v>
      </c>
      <c r="AH298" s="186">
        <v>2093.7014370309521</v>
      </c>
      <c r="AI298" s="278" t="s">
        <v>601</v>
      </c>
      <c r="AJ298" s="250"/>
      <c r="AK298" s="184" t="s">
        <v>363</v>
      </c>
      <c r="AL298" s="191">
        <v>9.3651620781421141E-2</v>
      </c>
      <c r="AM298" s="273" t="s">
        <v>601</v>
      </c>
      <c r="AN298" s="192">
        <v>-0.16073830880269876</v>
      </c>
      <c r="AO298" s="278" t="s">
        <v>601</v>
      </c>
      <c r="AP298" s="192">
        <v>-6.996559773318943E-2</v>
      </c>
      <c r="AQ298" s="278" t="s">
        <v>601</v>
      </c>
      <c r="AR298" s="191">
        <v>-0.22411892338740219</v>
      </c>
      <c r="AS298" s="273" t="s">
        <v>601</v>
      </c>
      <c r="AT298" s="192">
        <v>-9.7240155520276969E-2</v>
      </c>
      <c r="AU298" s="278" t="s">
        <v>601</v>
      </c>
      <c r="AV298" s="192">
        <v>-0.30029274192083638</v>
      </c>
      <c r="AW298" s="278" t="s">
        <v>601</v>
      </c>
      <c r="AX298" s="191">
        <v>6.7491016629772096E-2</v>
      </c>
      <c r="AY298" s="273" t="s">
        <v>601</v>
      </c>
      <c r="AZ298" s="192">
        <v>0.18901077788959494</v>
      </c>
      <c r="BA298" s="278" t="s">
        <v>601</v>
      </c>
      <c r="BB298" s="192">
        <v>0.11630375503049595</v>
      </c>
      <c r="BC298" s="278" t="s">
        <v>601</v>
      </c>
      <c r="BD298" s="191">
        <v>2.9386030042816317E-2</v>
      </c>
      <c r="BE298" s="273" t="s">
        <v>601</v>
      </c>
      <c r="BF298" s="192">
        <v>-0.55375120147301893</v>
      </c>
      <c r="BG298" s="278" t="s">
        <v>601</v>
      </c>
      <c r="BH298" s="192">
        <v>0.36558164424370743</v>
      </c>
      <c r="BI298" s="278" t="s">
        <v>601</v>
      </c>
      <c r="BJ298" s="191">
        <v>0.17955391467041298</v>
      </c>
      <c r="BK298" s="273" t="s">
        <v>601</v>
      </c>
      <c r="BL298" s="192">
        <v>9.7911305644485525E-2</v>
      </c>
      <c r="BM298" s="278" t="s">
        <v>601</v>
      </c>
      <c r="BN298" s="192">
        <v>0.24304665860634342</v>
      </c>
      <c r="BO298" s="278" t="s">
        <v>601</v>
      </c>
      <c r="BP298" s="192">
        <v>2.5573686523505248E-2</v>
      </c>
      <c r="BQ298" s="278" t="s">
        <v>601</v>
      </c>
      <c r="BR298" s="192">
        <v>-3.4258724159255405E-2</v>
      </c>
      <c r="BS298" s="278" t="s">
        <v>601</v>
      </c>
      <c r="BT298" s="158"/>
      <c r="BU298" s="184" t="s">
        <v>363</v>
      </c>
      <c r="BV298" s="192">
        <v>8.2999883293483609E-2</v>
      </c>
      <c r="BW298" s="278" t="s">
        <v>601</v>
      </c>
      <c r="BX298" s="192">
        <v>1.6163873266966503E-2</v>
      </c>
      <c r="BY298" s="278" t="s">
        <v>601</v>
      </c>
      <c r="BZ298" s="192">
        <v>0.26002670904514508</v>
      </c>
      <c r="CA298" s="278" t="s">
        <v>601</v>
      </c>
      <c r="CB298" s="192">
        <v>1.4200989851099952E-2</v>
      </c>
      <c r="CC298" s="278" t="s">
        <v>601</v>
      </c>
      <c r="CD298" s="192">
        <v>6.6583507101291919E-2</v>
      </c>
      <c r="CE298" s="278" t="s">
        <v>601</v>
      </c>
      <c r="CF298" s="192">
        <v>2.6251709526445909E-2</v>
      </c>
      <c r="CG298" s="278" t="s">
        <v>601</v>
      </c>
      <c r="CH298" s="192">
        <v>4.314348782814726E-2</v>
      </c>
      <c r="CI298" s="278" t="s">
        <v>601</v>
      </c>
      <c r="CJ298" s="192">
        <v>1.1536638246248197E-2</v>
      </c>
      <c r="CK298" s="278" t="s">
        <v>601</v>
      </c>
      <c r="CL298" s="192">
        <v>9.8058892067602044E-2</v>
      </c>
      <c r="CM298" s="278" t="s">
        <v>601</v>
      </c>
      <c r="CN298" s="192">
        <v>2.1013280682470166E-2</v>
      </c>
      <c r="CO298" s="278" t="s">
        <v>601</v>
      </c>
      <c r="CP298" s="192">
        <v>1.6536131436887837E-2</v>
      </c>
      <c r="CQ298" s="278" t="s">
        <v>601</v>
      </c>
      <c r="CR298" s="192">
        <v>0.12381283009899989</v>
      </c>
      <c r="CS298" s="278" t="s">
        <v>601</v>
      </c>
      <c r="CT298" s="192">
        <v>4.8545938083420788E-2</v>
      </c>
      <c r="CU298" s="278" t="s">
        <v>601</v>
      </c>
      <c r="CV298" s="192">
        <v>5.4794318099626677E-2</v>
      </c>
      <c r="CW298" s="278" t="s">
        <v>601</v>
      </c>
      <c r="CX298" s="192">
        <v>0.11633181137216665</v>
      </c>
      <c r="CY298" s="278" t="s">
        <v>601</v>
      </c>
      <c r="CZ298" s="192">
        <v>1</v>
      </c>
      <c r="DA298" s="278" t="s">
        <v>601</v>
      </c>
      <c r="DB298" s="192">
        <v>0.5932280621290823</v>
      </c>
      <c r="DC298" s="278" t="s">
        <v>601</v>
      </c>
      <c r="DD298" s="159"/>
    </row>
    <row r="299" spans="1:108" s="156" customFormat="1" ht="12.75" customHeight="1" x14ac:dyDescent="0.2">
      <c r="A299" s="124" t="s">
        <v>365</v>
      </c>
      <c r="B299" s="84">
        <v>258.08792825871649</v>
      </c>
      <c r="C299" s="202" t="s">
        <v>601</v>
      </c>
      <c r="D299" s="82">
        <v>56.729143720591019</v>
      </c>
      <c r="E299" s="276" t="s">
        <v>601</v>
      </c>
      <c r="F299" s="82">
        <v>729.11118452507333</v>
      </c>
      <c r="G299" s="276" t="s">
        <v>601</v>
      </c>
      <c r="H299" s="84">
        <v>10.320536262165996</v>
      </c>
      <c r="I299" s="202" t="s">
        <v>601</v>
      </c>
      <c r="J299" s="82">
        <v>246.08160465807637</v>
      </c>
      <c r="K299" s="276" t="s">
        <v>601</v>
      </c>
      <c r="L299" s="82">
        <v>72.708655540478006</v>
      </c>
      <c r="M299" s="276" t="s">
        <v>601</v>
      </c>
      <c r="N299" s="84">
        <v>93.669681586728927</v>
      </c>
      <c r="O299" s="202" t="s">
        <v>601</v>
      </c>
      <c r="P299" s="82">
        <v>29.632266457544901</v>
      </c>
      <c r="Q299" s="276" t="s">
        <v>601</v>
      </c>
      <c r="R299" s="82">
        <v>314.41262526815837</v>
      </c>
      <c r="S299" s="276" t="s">
        <v>601</v>
      </c>
      <c r="T299" s="84">
        <v>82.694200243664994</v>
      </c>
      <c r="U299" s="202" t="s">
        <v>601</v>
      </c>
      <c r="V299" s="82">
        <v>68.91920764743999</v>
      </c>
      <c r="W299" s="276" t="s">
        <v>601</v>
      </c>
      <c r="X299" s="82">
        <v>372.39547974837888</v>
      </c>
      <c r="Y299" s="276" t="s">
        <v>601</v>
      </c>
      <c r="Z299" s="84">
        <v>144.67689077444373</v>
      </c>
      <c r="AA299" s="202" t="s">
        <v>601</v>
      </c>
      <c r="AB299" s="82">
        <v>178.98841790098638</v>
      </c>
      <c r="AC299" s="276" t="s">
        <v>601</v>
      </c>
      <c r="AD299" s="82">
        <v>331.98632801757822</v>
      </c>
      <c r="AE299" s="276" t="s">
        <v>601</v>
      </c>
      <c r="AF299" s="82">
        <v>2990.41415061003</v>
      </c>
      <c r="AG299" s="276" t="s">
        <v>601</v>
      </c>
      <c r="AH299" s="82">
        <v>1770.8008235578225</v>
      </c>
      <c r="AI299" s="276" t="s">
        <v>601</v>
      </c>
      <c r="AJ299" s="250"/>
      <c r="AK299" s="124" t="s">
        <v>365</v>
      </c>
      <c r="AL299" s="189">
        <v>0.11426434530731644</v>
      </c>
      <c r="AM299" s="202" t="s">
        <v>601</v>
      </c>
      <c r="AN299" s="190">
        <v>-3.094209051057295E-2</v>
      </c>
      <c r="AO299" s="276" t="s">
        <v>601</v>
      </c>
      <c r="AP299" s="190">
        <v>8.0057021788125127E-2</v>
      </c>
      <c r="AQ299" s="276" t="s">
        <v>601</v>
      </c>
      <c r="AR299" s="189">
        <v>-0.66216705707656365</v>
      </c>
      <c r="AS299" s="202" t="s">
        <v>601</v>
      </c>
      <c r="AT299" s="190">
        <v>8.4637180116673427E-2</v>
      </c>
      <c r="AU299" s="276" t="s">
        <v>601</v>
      </c>
      <c r="AV299" s="190">
        <v>-0.26898124758191289</v>
      </c>
      <c r="AW299" s="276" t="s">
        <v>601</v>
      </c>
      <c r="AX299" s="189">
        <v>-0.18608293156785372</v>
      </c>
      <c r="AY299" s="202" t="s">
        <v>601</v>
      </c>
      <c r="AZ299" s="190">
        <v>-0.43863747756186922</v>
      </c>
      <c r="BA299" s="276" t="s">
        <v>601</v>
      </c>
      <c r="BB299" s="190">
        <v>0.15111679984438853</v>
      </c>
      <c r="BC299" s="276" t="s">
        <v>601</v>
      </c>
      <c r="BD299" s="189">
        <v>0.34146038860749184</v>
      </c>
      <c r="BE299" s="202" t="s">
        <v>601</v>
      </c>
      <c r="BF299" s="190">
        <v>-0.23834688378710511</v>
      </c>
      <c r="BG299" s="276" t="s">
        <v>601</v>
      </c>
      <c r="BH299" s="190">
        <v>9.5311497424942271E-2</v>
      </c>
      <c r="BI299" s="276" t="s">
        <v>601</v>
      </c>
      <c r="BJ299" s="189">
        <v>0.33657693901910557</v>
      </c>
      <c r="BK299" s="202" t="s">
        <v>601</v>
      </c>
      <c r="BL299" s="190">
        <v>0.18263944424686884</v>
      </c>
      <c r="BM299" s="276" t="s">
        <v>601</v>
      </c>
      <c r="BN299" s="190">
        <v>-7.2117283993903492E-2</v>
      </c>
      <c r="BO299" s="276" t="s">
        <v>601</v>
      </c>
      <c r="BP299" s="190">
        <v>4.1002094932392374E-2</v>
      </c>
      <c r="BQ299" s="276" t="s">
        <v>601</v>
      </c>
      <c r="BR299" s="190">
        <v>5.4178006697573222E-2</v>
      </c>
      <c r="BS299" s="276" t="s">
        <v>601</v>
      </c>
      <c r="BT299" s="158"/>
      <c r="BU299" s="124" t="s">
        <v>365</v>
      </c>
      <c r="BV299" s="190">
        <v>8.6305078581195113E-2</v>
      </c>
      <c r="BW299" s="276" t="s">
        <v>601</v>
      </c>
      <c r="BX299" s="190">
        <v>1.8970330149427145E-2</v>
      </c>
      <c r="BY299" s="276" t="s">
        <v>601</v>
      </c>
      <c r="BZ299" s="190">
        <v>0.24381612305316913</v>
      </c>
      <c r="CA299" s="276" t="s">
        <v>601</v>
      </c>
      <c r="CB299" s="190">
        <v>3.4512063354370688E-3</v>
      </c>
      <c r="CC299" s="276" t="s">
        <v>601</v>
      </c>
      <c r="CD299" s="190">
        <v>8.229014185472501E-2</v>
      </c>
      <c r="CE299" s="276" t="s">
        <v>601</v>
      </c>
      <c r="CF299" s="190">
        <v>2.4313908334618398E-2</v>
      </c>
      <c r="CG299" s="276" t="s">
        <v>601</v>
      </c>
      <c r="CH299" s="190">
        <v>3.132331405254378E-2</v>
      </c>
      <c r="CI299" s="276" t="s">
        <v>601</v>
      </c>
      <c r="CJ299" s="190">
        <v>9.9090844829971339E-3</v>
      </c>
      <c r="CK299" s="276" t="s">
        <v>601</v>
      </c>
      <c r="CL299" s="190">
        <v>0.10514016100546465</v>
      </c>
      <c r="CM299" s="276" t="s">
        <v>601</v>
      </c>
      <c r="CN299" s="190">
        <v>2.7653092875712808E-2</v>
      </c>
      <c r="CO299" s="276" t="s">
        <v>601</v>
      </c>
      <c r="CP299" s="190">
        <v>2.3046709979412317E-2</v>
      </c>
      <c r="CQ299" s="276" t="s">
        <v>601</v>
      </c>
      <c r="CR299" s="190">
        <v>0.12452973434211846</v>
      </c>
      <c r="CS299" s="276" t="s">
        <v>601</v>
      </c>
      <c r="CT299" s="190">
        <v>4.838021875496086E-2</v>
      </c>
      <c r="CU299" s="276" t="s">
        <v>601</v>
      </c>
      <c r="CV299" s="190">
        <v>5.9854056624388835E-2</v>
      </c>
      <c r="CW299" s="276" t="s">
        <v>601</v>
      </c>
      <c r="CX299" s="190">
        <v>0.1110168395738278</v>
      </c>
      <c r="CY299" s="276" t="s">
        <v>601</v>
      </c>
      <c r="CZ299" s="190">
        <v>1</v>
      </c>
      <c r="DA299" s="276" t="s">
        <v>601</v>
      </c>
      <c r="DB299" s="190">
        <v>0.59215905703114324</v>
      </c>
      <c r="DC299" s="276" t="s">
        <v>601</v>
      </c>
      <c r="DD299" s="159"/>
    </row>
    <row r="300" spans="1:108" s="156" customFormat="1" ht="12.75" customHeight="1" x14ac:dyDescent="0.2">
      <c r="A300" s="124" t="s">
        <v>366</v>
      </c>
      <c r="B300" s="84">
        <v>463.08321092931124</v>
      </c>
      <c r="C300" s="202" t="s">
        <v>601</v>
      </c>
      <c r="D300" s="82">
        <v>122.54611117032601</v>
      </c>
      <c r="E300" s="276" t="s">
        <v>601</v>
      </c>
      <c r="F300" s="82">
        <v>1365.3506853370443</v>
      </c>
      <c r="G300" s="276" t="s">
        <v>601</v>
      </c>
      <c r="H300" s="84">
        <v>134.65878642227483</v>
      </c>
      <c r="I300" s="202" t="s">
        <v>601</v>
      </c>
      <c r="J300" s="82">
        <v>344.52551588126261</v>
      </c>
      <c r="K300" s="276" t="s">
        <v>601</v>
      </c>
      <c r="L300" s="82">
        <v>194.33355082099197</v>
      </c>
      <c r="M300" s="276" t="s">
        <v>601</v>
      </c>
      <c r="N300" s="84">
        <v>261.39267498465239</v>
      </c>
      <c r="O300" s="202" t="s">
        <v>601</v>
      </c>
      <c r="P300" s="82">
        <v>55.484292915743687</v>
      </c>
      <c r="Q300" s="276" t="s">
        <v>601</v>
      </c>
      <c r="R300" s="82">
        <v>692.17933108257057</v>
      </c>
      <c r="S300" s="276" t="s">
        <v>601</v>
      </c>
      <c r="T300" s="84">
        <v>197.93920326379092</v>
      </c>
      <c r="U300" s="202" t="s">
        <v>601</v>
      </c>
      <c r="V300" s="82">
        <v>111.66619564665615</v>
      </c>
      <c r="W300" s="276" t="s">
        <v>601</v>
      </c>
      <c r="X300" s="82">
        <v>482.22567745323175</v>
      </c>
      <c r="Y300" s="276" t="s">
        <v>601</v>
      </c>
      <c r="Z300" s="84">
        <v>358.11687743855401</v>
      </c>
      <c r="AA300" s="202" t="s">
        <v>601</v>
      </c>
      <c r="AB300" s="82">
        <v>299.22815378720708</v>
      </c>
      <c r="AC300" s="276" t="s">
        <v>601</v>
      </c>
      <c r="AD300" s="82">
        <v>619.59133595023661</v>
      </c>
      <c r="AE300" s="276" t="s">
        <v>601</v>
      </c>
      <c r="AF300" s="82">
        <v>5702.3216030838094</v>
      </c>
      <c r="AG300" s="276" t="s">
        <v>601</v>
      </c>
      <c r="AH300" s="82">
        <v>3443.4110802061596</v>
      </c>
      <c r="AI300" s="276" t="s">
        <v>601</v>
      </c>
      <c r="AJ300" s="250"/>
      <c r="AK300" s="124" t="s">
        <v>366</v>
      </c>
      <c r="AL300" s="189">
        <v>2.1721540211457002E-2</v>
      </c>
      <c r="AM300" s="202" t="s">
        <v>601</v>
      </c>
      <c r="AN300" s="190">
        <v>0.24568545922706431</v>
      </c>
      <c r="AO300" s="276" t="s">
        <v>601</v>
      </c>
      <c r="AP300" s="190">
        <v>6.6321955092199847E-2</v>
      </c>
      <c r="AQ300" s="276" t="s">
        <v>601</v>
      </c>
      <c r="AR300" s="189">
        <v>0.27041617593674849</v>
      </c>
      <c r="AS300" s="202" t="s">
        <v>601</v>
      </c>
      <c r="AT300" s="190">
        <v>9.7824981416127166E-2</v>
      </c>
      <c r="AU300" s="276" t="s">
        <v>601</v>
      </c>
      <c r="AV300" s="190">
        <v>-8.4636632443624293E-4</v>
      </c>
      <c r="AW300" s="276" t="s">
        <v>601</v>
      </c>
      <c r="AX300" s="189">
        <v>0.22576178056956042</v>
      </c>
      <c r="AY300" s="202" t="s">
        <v>601</v>
      </c>
      <c r="AZ300" s="190">
        <v>-0.19903104054454257</v>
      </c>
      <c r="BA300" s="276" t="s">
        <v>601</v>
      </c>
      <c r="BB300" s="190">
        <v>6.9353936819801065E-2</v>
      </c>
      <c r="BC300" s="276" t="s">
        <v>601</v>
      </c>
      <c r="BD300" s="189">
        <v>0.1380368804857206</v>
      </c>
      <c r="BE300" s="202" t="s">
        <v>601</v>
      </c>
      <c r="BF300" s="190">
        <v>0.27859434105396619</v>
      </c>
      <c r="BG300" s="276" t="s">
        <v>601</v>
      </c>
      <c r="BH300" s="190">
        <v>0.16585464799591088</v>
      </c>
      <c r="BI300" s="276" t="s">
        <v>601</v>
      </c>
      <c r="BJ300" s="189">
        <v>0.37441907568425337</v>
      </c>
      <c r="BK300" s="202" t="s">
        <v>601</v>
      </c>
      <c r="BL300" s="190">
        <v>0.45527580443630011</v>
      </c>
      <c r="BM300" s="276" t="s">
        <v>601</v>
      </c>
      <c r="BN300" s="190">
        <v>0.38598432423398976</v>
      </c>
      <c r="BO300" s="276" t="s">
        <v>601</v>
      </c>
      <c r="BP300" s="190">
        <v>0.14867101929792681</v>
      </c>
      <c r="BQ300" s="276" t="s">
        <v>601</v>
      </c>
      <c r="BR300" s="190">
        <v>7.5761737233602355E-2</v>
      </c>
      <c r="BS300" s="276" t="s">
        <v>601</v>
      </c>
      <c r="BT300" s="158"/>
      <c r="BU300" s="124" t="s">
        <v>366</v>
      </c>
      <c r="BV300" s="190">
        <v>8.1209592015798679E-2</v>
      </c>
      <c r="BW300" s="276" t="s">
        <v>601</v>
      </c>
      <c r="BX300" s="190">
        <v>2.1490564668266553E-2</v>
      </c>
      <c r="BY300" s="276" t="s">
        <v>601</v>
      </c>
      <c r="BZ300" s="190">
        <v>0.23943768527518058</v>
      </c>
      <c r="CA300" s="276" t="s">
        <v>601</v>
      </c>
      <c r="CB300" s="190">
        <v>2.3614730244160817E-2</v>
      </c>
      <c r="CC300" s="276" t="s">
        <v>601</v>
      </c>
      <c r="CD300" s="190">
        <v>6.0418464594305513E-2</v>
      </c>
      <c r="CE300" s="276" t="s">
        <v>601</v>
      </c>
      <c r="CF300" s="190">
        <v>3.4079724776641257E-2</v>
      </c>
      <c r="CG300" s="276" t="s">
        <v>601</v>
      </c>
      <c r="CH300" s="190">
        <v>4.5839693580820053E-2</v>
      </c>
      <c r="CI300" s="276" t="s">
        <v>601</v>
      </c>
      <c r="CJ300" s="190">
        <v>9.7301234089879878E-3</v>
      </c>
      <c r="CK300" s="276" t="s">
        <v>601</v>
      </c>
      <c r="CL300" s="190">
        <v>0.12138553018620359</v>
      </c>
      <c r="CM300" s="276" t="s">
        <v>601</v>
      </c>
      <c r="CN300" s="190">
        <v>3.4712037840297472E-2</v>
      </c>
      <c r="CO300" s="276" t="s">
        <v>601</v>
      </c>
      <c r="CP300" s="190">
        <v>1.9582584676786238E-2</v>
      </c>
      <c r="CQ300" s="276" t="s">
        <v>601</v>
      </c>
      <c r="CR300" s="190">
        <v>8.4566552190329741E-2</v>
      </c>
      <c r="CS300" s="276" t="s">
        <v>601</v>
      </c>
      <c r="CT300" s="190">
        <v>6.2801943202376517E-2</v>
      </c>
      <c r="CU300" s="276" t="s">
        <v>601</v>
      </c>
      <c r="CV300" s="190">
        <v>5.2474794410996534E-2</v>
      </c>
      <c r="CW300" s="276" t="s">
        <v>601</v>
      </c>
      <c r="CX300" s="190">
        <v>0.10865597892885633</v>
      </c>
      <c r="CY300" s="276" t="s">
        <v>601</v>
      </c>
      <c r="CZ300" s="190">
        <v>1</v>
      </c>
      <c r="DA300" s="276" t="s">
        <v>601</v>
      </c>
      <c r="DB300" s="190">
        <v>0.60386125509721633</v>
      </c>
      <c r="DC300" s="276" t="s">
        <v>601</v>
      </c>
      <c r="DD300" s="159"/>
    </row>
    <row r="301" spans="1:108" s="156" customFormat="1" ht="12.75" customHeight="1" x14ac:dyDescent="0.2">
      <c r="A301" s="124" t="s">
        <v>367</v>
      </c>
      <c r="B301" s="84">
        <v>595.87387209361975</v>
      </c>
      <c r="C301" s="202" t="s">
        <v>601</v>
      </c>
      <c r="D301" s="82">
        <v>198.24218015443694</v>
      </c>
      <c r="E301" s="276" t="s">
        <v>601</v>
      </c>
      <c r="F301" s="82">
        <v>1700.0233346183991</v>
      </c>
      <c r="G301" s="276" t="s">
        <v>601</v>
      </c>
      <c r="H301" s="84">
        <v>113.01981357797098</v>
      </c>
      <c r="I301" s="202" t="s">
        <v>601</v>
      </c>
      <c r="J301" s="82">
        <v>380.50379393442557</v>
      </c>
      <c r="K301" s="276" t="s">
        <v>601</v>
      </c>
      <c r="L301" s="82">
        <v>411.47282253962067</v>
      </c>
      <c r="M301" s="276" t="s">
        <v>601</v>
      </c>
      <c r="N301" s="84">
        <v>297.20085760776618</v>
      </c>
      <c r="O301" s="202" t="s">
        <v>601</v>
      </c>
      <c r="P301" s="82">
        <v>59.757203205157012</v>
      </c>
      <c r="Q301" s="276" t="s">
        <v>601</v>
      </c>
      <c r="R301" s="82">
        <v>849.86886078359487</v>
      </c>
      <c r="S301" s="276" t="s">
        <v>601</v>
      </c>
      <c r="T301" s="84">
        <v>334.8886613392487</v>
      </c>
      <c r="U301" s="202" t="s">
        <v>601</v>
      </c>
      <c r="V301" s="82">
        <v>111.07394582780776</v>
      </c>
      <c r="W301" s="276" t="s">
        <v>601</v>
      </c>
      <c r="X301" s="82">
        <v>680.15618361131749</v>
      </c>
      <c r="Y301" s="276" t="s">
        <v>601</v>
      </c>
      <c r="Z301" s="84">
        <v>409.84283591193309</v>
      </c>
      <c r="AA301" s="202" t="s">
        <v>601</v>
      </c>
      <c r="AB301" s="82">
        <v>335.71640453613196</v>
      </c>
      <c r="AC301" s="276" t="s">
        <v>601</v>
      </c>
      <c r="AD301" s="82">
        <v>646.78542623312399</v>
      </c>
      <c r="AE301" s="276" t="s">
        <v>601</v>
      </c>
      <c r="AF301" s="82">
        <v>7124.4261959744972</v>
      </c>
      <c r="AG301" s="276" t="s">
        <v>601</v>
      </c>
      <c r="AH301" s="82">
        <v>4433.1857217318639</v>
      </c>
      <c r="AI301" s="276" t="s">
        <v>601</v>
      </c>
      <c r="AJ301" s="250"/>
      <c r="AK301" s="124" t="s">
        <v>367</v>
      </c>
      <c r="AL301" s="189">
        <v>6.2622266996672948E-2</v>
      </c>
      <c r="AM301" s="202" t="s">
        <v>601</v>
      </c>
      <c r="AN301" s="190">
        <v>-0.10407232387775056</v>
      </c>
      <c r="AO301" s="276" t="s">
        <v>601</v>
      </c>
      <c r="AP301" s="190">
        <v>-6.6073226797336293E-4</v>
      </c>
      <c r="AQ301" s="276" t="s">
        <v>601</v>
      </c>
      <c r="AR301" s="189">
        <v>-0.3240129392365636</v>
      </c>
      <c r="AS301" s="202" t="s">
        <v>601</v>
      </c>
      <c r="AT301" s="190">
        <v>-7.9518795031018441E-2</v>
      </c>
      <c r="AU301" s="276" t="s">
        <v>601</v>
      </c>
      <c r="AV301" s="190">
        <v>0.17282472799425697</v>
      </c>
      <c r="AW301" s="276" t="s">
        <v>601</v>
      </c>
      <c r="AX301" s="189">
        <v>0.12622550514663944</v>
      </c>
      <c r="AY301" s="202" t="s">
        <v>601</v>
      </c>
      <c r="AZ301" s="190">
        <v>0.12984449431562828</v>
      </c>
      <c r="BA301" s="276" t="s">
        <v>601</v>
      </c>
      <c r="BB301" s="190">
        <v>6.9640875601362007E-2</v>
      </c>
      <c r="BC301" s="276" t="s">
        <v>601</v>
      </c>
      <c r="BD301" s="189">
        <v>0.33012515615488747</v>
      </c>
      <c r="BE301" s="202" t="s">
        <v>601</v>
      </c>
      <c r="BF301" s="190">
        <v>0.27520255457312537</v>
      </c>
      <c r="BG301" s="276" t="s">
        <v>601</v>
      </c>
      <c r="BH301" s="190">
        <v>5.5227008525881471E-2</v>
      </c>
      <c r="BI301" s="276" t="s">
        <v>601</v>
      </c>
      <c r="BJ301" s="189">
        <v>0.2651069061281015</v>
      </c>
      <c r="BK301" s="202" t="s">
        <v>601</v>
      </c>
      <c r="BL301" s="190">
        <v>0.17185340527414183</v>
      </c>
      <c r="BM301" s="276" t="s">
        <v>601</v>
      </c>
      <c r="BN301" s="190">
        <v>-9.7546083122306282E-3</v>
      </c>
      <c r="BO301" s="276" t="s">
        <v>601</v>
      </c>
      <c r="BP301" s="190">
        <v>5.1896786346554924E-2</v>
      </c>
      <c r="BQ301" s="276" t="s">
        <v>601</v>
      </c>
      <c r="BR301" s="190">
        <v>2.9580548251241234E-2</v>
      </c>
      <c r="BS301" s="276" t="s">
        <v>601</v>
      </c>
      <c r="BT301" s="158"/>
      <c r="BU301" s="124" t="s">
        <v>367</v>
      </c>
      <c r="BV301" s="190">
        <v>8.3638156351497531E-2</v>
      </c>
      <c r="BW301" s="276" t="s">
        <v>601</v>
      </c>
      <c r="BX301" s="190">
        <v>2.7825704793804924E-2</v>
      </c>
      <c r="BY301" s="276" t="s">
        <v>601</v>
      </c>
      <c r="BZ301" s="190">
        <v>0.23861898317915911</v>
      </c>
      <c r="CA301" s="276" t="s">
        <v>601</v>
      </c>
      <c r="CB301" s="190">
        <v>1.5863707542065685E-2</v>
      </c>
      <c r="CC301" s="276" t="s">
        <v>601</v>
      </c>
      <c r="CD301" s="190">
        <v>5.3408342435973442E-2</v>
      </c>
      <c r="CE301" s="276" t="s">
        <v>601</v>
      </c>
      <c r="CF301" s="190">
        <v>5.7755222837751405E-2</v>
      </c>
      <c r="CG301" s="276" t="s">
        <v>601</v>
      </c>
      <c r="CH301" s="190">
        <v>4.1715760600579049E-2</v>
      </c>
      <c r="CI301" s="276" t="s">
        <v>601</v>
      </c>
      <c r="CJ301" s="190">
        <v>8.3876513787063331E-3</v>
      </c>
      <c r="CK301" s="276" t="s">
        <v>601</v>
      </c>
      <c r="CL301" s="190">
        <v>0.11928944695416943</v>
      </c>
      <c r="CM301" s="276" t="s">
        <v>601</v>
      </c>
      <c r="CN301" s="190">
        <v>4.700570293344751E-2</v>
      </c>
      <c r="CO301" s="276" t="s">
        <v>601</v>
      </c>
      <c r="CP301" s="190">
        <v>1.5590581300507779E-2</v>
      </c>
      <c r="CQ301" s="276" t="s">
        <v>601</v>
      </c>
      <c r="CR301" s="190">
        <v>9.5468205424827757E-2</v>
      </c>
      <c r="CS301" s="276" t="s">
        <v>601</v>
      </c>
      <c r="CT301" s="190">
        <v>5.7526434359514586E-2</v>
      </c>
      <c r="CU301" s="276" t="s">
        <v>601</v>
      </c>
      <c r="CV301" s="190">
        <v>4.7121886773958198E-2</v>
      </c>
      <c r="CW301" s="276" t="s">
        <v>601</v>
      </c>
      <c r="CX301" s="190">
        <v>9.078421313404525E-2</v>
      </c>
      <c r="CY301" s="276" t="s">
        <v>601</v>
      </c>
      <c r="CZ301" s="190">
        <v>1</v>
      </c>
      <c r="DA301" s="276" t="s">
        <v>601</v>
      </c>
      <c r="DB301" s="190">
        <v>0.62225161715293498</v>
      </c>
      <c r="DC301" s="276" t="s">
        <v>601</v>
      </c>
      <c r="DD301" s="159"/>
    </row>
    <row r="302" spans="1:108" s="156" customFormat="1" ht="12.75" customHeight="1" x14ac:dyDescent="0.2">
      <c r="A302" s="184" t="s">
        <v>368</v>
      </c>
      <c r="B302" s="185">
        <v>251.85538660143558</v>
      </c>
      <c r="C302" s="273" t="s">
        <v>601</v>
      </c>
      <c r="D302" s="186">
        <v>69.132281336986225</v>
      </c>
      <c r="E302" s="278" t="s">
        <v>601</v>
      </c>
      <c r="F302" s="186">
        <v>692.65595553132209</v>
      </c>
      <c r="G302" s="278" t="s">
        <v>601</v>
      </c>
      <c r="H302" s="185">
        <v>42.344107028098811</v>
      </c>
      <c r="I302" s="273" t="s">
        <v>601</v>
      </c>
      <c r="J302" s="186">
        <v>237.74952309686955</v>
      </c>
      <c r="K302" s="278" t="s">
        <v>601</v>
      </c>
      <c r="L302" s="186">
        <v>106.79880280846325</v>
      </c>
      <c r="M302" s="278" t="s">
        <v>601</v>
      </c>
      <c r="N302" s="185">
        <v>132.97619774399345</v>
      </c>
      <c r="O302" s="273" t="s">
        <v>601</v>
      </c>
      <c r="P302" s="186">
        <v>29.133866711600973</v>
      </c>
      <c r="Q302" s="278" t="s">
        <v>601</v>
      </c>
      <c r="R302" s="186">
        <v>318.22183364446806</v>
      </c>
      <c r="S302" s="278" t="s">
        <v>601</v>
      </c>
      <c r="T302" s="185">
        <v>86.029586591914025</v>
      </c>
      <c r="U302" s="273" t="s">
        <v>601</v>
      </c>
      <c r="V302" s="186">
        <v>107.57768591190127</v>
      </c>
      <c r="W302" s="278" t="s">
        <v>601</v>
      </c>
      <c r="X302" s="186">
        <v>377.48192743853735</v>
      </c>
      <c r="Y302" s="278" t="s">
        <v>601</v>
      </c>
      <c r="Z302" s="185">
        <v>201.59597867514898</v>
      </c>
      <c r="AA302" s="273" t="s">
        <v>601</v>
      </c>
      <c r="AB302" s="186">
        <v>241.00571045257041</v>
      </c>
      <c r="AC302" s="278" t="s">
        <v>601</v>
      </c>
      <c r="AD302" s="186">
        <v>406.69977646290442</v>
      </c>
      <c r="AE302" s="278" t="s">
        <v>601</v>
      </c>
      <c r="AF302" s="186">
        <v>3301.2586200361879</v>
      </c>
      <c r="AG302" s="278" t="s">
        <v>601</v>
      </c>
      <c r="AH302" s="186">
        <v>1809.389980763538</v>
      </c>
      <c r="AI302" s="278" t="s">
        <v>601</v>
      </c>
      <c r="AJ302" s="250"/>
      <c r="AK302" s="184" t="s">
        <v>368</v>
      </c>
      <c r="AL302" s="191">
        <v>-0.14023314656702623</v>
      </c>
      <c r="AM302" s="273" t="s">
        <v>601</v>
      </c>
      <c r="AN302" s="192">
        <v>0.21183191956714276</v>
      </c>
      <c r="AO302" s="278" t="s">
        <v>601</v>
      </c>
      <c r="AP302" s="192">
        <v>-0.24524404405034228</v>
      </c>
      <c r="AQ302" s="278" t="s">
        <v>601</v>
      </c>
      <c r="AR302" s="191">
        <v>-0.15514671457439166</v>
      </c>
      <c r="AS302" s="273" t="s">
        <v>601</v>
      </c>
      <c r="AT302" s="192">
        <v>1.1719040356747756E-2</v>
      </c>
      <c r="AU302" s="278" t="s">
        <v>601</v>
      </c>
      <c r="AV302" s="192">
        <v>0.15269850482680236</v>
      </c>
      <c r="AW302" s="278" t="s">
        <v>601</v>
      </c>
      <c r="AX302" s="191">
        <v>-0.12669570759808413</v>
      </c>
      <c r="AY302" s="273" t="s">
        <v>601</v>
      </c>
      <c r="AZ302" s="192">
        <v>-0.28447338938176858</v>
      </c>
      <c r="BA302" s="278" t="s">
        <v>601</v>
      </c>
      <c r="BB302" s="192">
        <v>-8.0503823828330434E-2</v>
      </c>
      <c r="BC302" s="278" t="s">
        <v>601</v>
      </c>
      <c r="BD302" s="191">
        <v>0.16000780134160442</v>
      </c>
      <c r="BE302" s="273" t="s">
        <v>601</v>
      </c>
      <c r="BF302" s="192">
        <v>0.84329658302471722</v>
      </c>
      <c r="BG302" s="278" t="s">
        <v>601</v>
      </c>
      <c r="BH302" s="192">
        <v>-0.13615176791712502</v>
      </c>
      <c r="BI302" s="278" t="s">
        <v>601</v>
      </c>
      <c r="BJ302" s="191">
        <v>0.1766191238096344</v>
      </c>
      <c r="BK302" s="273" t="s">
        <v>601</v>
      </c>
      <c r="BL302" s="192">
        <v>0.24623155055577706</v>
      </c>
      <c r="BM302" s="278" t="s">
        <v>601</v>
      </c>
      <c r="BN302" s="192">
        <v>-9.4363683546361266E-3</v>
      </c>
      <c r="BO302" s="278" t="s">
        <v>601</v>
      </c>
      <c r="BP302" s="192">
        <v>-6.4623437175372E-2</v>
      </c>
      <c r="BQ302" s="278" t="s">
        <v>601</v>
      </c>
      <c r="BR302" s="192">
        <v>-0.13579369591043133</v>
      </c>
      <c r="BS302" s="278" t="s">
        <v>601</v>
      </c>
      <c r="BT302" s="158"/>
      <c r="BU302" s="184" t="s">
        <v>368</v>
      </c>
      <c r="BV302" s="192">
        <v>7.629071684140723E-2</v>
      </c>
      <c r="BW302" s="278" t="s">
        <v>601</v>
      </c>
      <c r="BX302" s="192">
        <v>2.0941189192935271E-2</v>
      </c>
      <c r="BY302" s="278" t="s">
        <v>601</v>
      </c>
      <c r="BZ302" s="192">
        <v>0.20981572038234597</v>
      </c>
      <c r="CA302" s="278" t="s">
        <v>601</v>
      </c>
      <c r="CB302" s="192">
        <v>1.2826655497724878E-2</v>
      </c>
      <c r="CC302" s="278" t="s">
        <v>601</v>
      </c>
      <c r="CD302" s="192">
        <v>7.2017842423464346E-2</v>
      </c>
      <c r="CE302" s="278" t="s">
        <v>601</v>
      </c>
      <c r="CF302" s="192">
        <v>3.2350934931384606E-2</v>
      </c>
      <c r="CG302" s="278" t="s">
        <v>601</v>
      </c>
      <c r="CH302" s="192">
        <v>4.0280454532379467E-2</v>
      </c>
      <c r="CI302" s="278" t="s">
        <v>601</v>
      </c>
      <c r="CJ302" s="192">
        <v>8.8250785729963831E-3</v>
      </c>
      <c r="CK302" s="278" t="s">
        <v>601</v>
      </c>
      <c r="CL302" s="192">
        <v>9.6394093971643988E-2</v>
      </c>
      <c r="CM302" s="278" t="s">
        <v>601</v>
      </c>
      <c r="CN302" s="192">
        <v>2.6059632550378915E-2</v>
      </c>
      <c r="CO302" s="278" t="s">
        <v>601</v>
      </c>
      <c r="CP302" s="192">
        <v>3.2586870128557821E-2</v>
      </c>
      <c r="CQ302" s="278" t="s">
        <v>601</v>
      </c>
      <c r="CR302" s="192">
        <v>0.11434485173245816</v>
      </c>
      <c r="CS302" s="278" t="s">
        <v>601</v>
      </c>
      <c r="CT302" s="192">
        <v>6.1066399782074364E-2</v>
      </c>
      <c r="CU302" s="278" t="s">
        <v>601</v>
      </c>
      <c r="CV302" s="192">
        <v>7.3004189671734512E-2</v>
      </c>
      <c r="CW302" s="278" t="s">
        <v>601</v>
      </c>
      <c r="CX302" s="192">
        <v>0.12319536978852212</v>
      </c>
      <c r="CY302" s="278" t="s">
        <v>601</v>
      </c>
      <c r="CZ302" s="192">
        <v>1</v>
      </c>
      <c r="DA302" s="278" t="s">
        <v>601</v>
      </c>
      <c r="DB302" s="192">
        <v>0.54809095227556082</v>
      </c>
      <c r="DC302" s="278" t="s">
        <v>601</v>
      </c>
      <c r="DD302" s="159"/>
    </row>
    <row r="303" spans="1:108" s="156" customFormat="1" ht="12.75" customHeight="1" x14ac:dyDescent="0.2">
      <c r="A303" s="124" t="s">
        <v>382</v>
      </c>
      <c r="B303" s="84">
        <v>248.76184987831937</v>
      </c>
      <c r="C303" s="202" t="s">
        <v>601</v>
      </c>
      <c r="D303" s="82">
        <v>65.970031968591059</v>
      </c>
      <c r="E303" s="276" t="s">
        <v>601</v>
      </c>
      <c r="F303" s="82">
        <v>659.85194437077598</v>
      </c>
      <c r="G303" s="276" t="s">
        <v>601</v>
      </c>
      <c r="H303" s="84">
        <v>31.224002049685001</v>
      </c>
      <c r="I303" s="202" t="s">
        <v>601</v>
      </c>
      <c r="J303" s="82">
        <v>239.83694199552571</v>
      </c>
      <c r="K303" s="276" t="s">
        <v>601</v>
      </c>
      <c r="L303" s="82">
        <v>92.010078642423963</v>
      </c>
      <c r="M303" s="276" t="s">
        <v>601</v>
      </c>
      <c r="N303" s="84">
        <v>93.888825859681788</v>
      </c>
      <c r="O303" s="202" t="s">
        <v>601</v>
      </c>
      <c r="P303" s="82">
        <v>33.009788268000996</v>
      </c>
      <c r="Q303" s="276" t="s">
        <v>601</v>
      </c>
      <c r="R303" s="82">
        <v>310.52282848635912</v>
      </c>
      <c r="S303" s="276" t="s">
        <v>601</v>
      </c>
      <c r="T303" s="84">
        <v>78.54323225102911</v>
      </c>
      <c r="U303" s="202" t="s">
        <v>601</v>
      </c>
      <c r="V303" s="82">
        <v>61.672696223039324</v>
      </c>
      <c r="W303" s="276" t="s">
        <v>601</v>
      </c>
      <c r="X303" s="82">
        <v>368.59560340806541</v>
      </c>
      <c r="Y303" s="276" t="s">
        <v>601</v>
      </c>
      <c r="Z303" s="84">
        <v>178.14888124754995</v>
      </c>
      <c r="AA303" s="202" t="s">
        <v>601</v>
      </c>
      <c r="AB303" s="82">
        <v>219.79310848182917</v>
      </c>
      <c r="AC303" s="276" t="s">
        <v>601</v>
      </c>
      <c r="AD303" s="82">
        <v>416.09029302645672</v>
      </c>
      <c r="AE303" s="276" t="s">
        <v>601</v>
      </c>
      <c r="AF303" s="82">
        <v>3097.9201061573149</v>
      </c>
      <c r="AG303" s="276" t="s">
        <v>601</v>
      </c>
      <c r="AH303" s="82">
        <v>1710.8425012016771</v>
      </c>
      <c r="AI303" s="276" t="s">
        <v>601</v>
      </c>
      <c r="AJ303" s="250"/>
      <c r="AK303" s="124" t="s">
        <v>382</v>
      </c>
      <c r="AL303" s="189">
        <v>-3.6135275459487248E-2</v>
      </c>
      <c r="AM303" s="202" t="s">
        <v>601</v>
      </c>
      <c r="AN303" s="190">
        <v>0.16289490096156478</v>
      </c>
      <c r="AO303" s="276" t="s">
        <v>601</v>
      </c>
      <c r="AP303" s="190">
        <v>-9.4991328653682983E-2</v>
      </c>
      <c r="AQ303" s="276" t="s">
        <v>601</v>
      </c>
      <c r="AR303" s="189">
        <v>2.0254243826601255</v>
      </c>
      <c r="AS303" s="202" t="s">
        <v>601</v>
      </c>
      <c r="AT303" s="190">
        <v>-2.5376389556738488E-2</v>
      </c>
      <c r="AU303" s="276" t="s">
        <v>601</v>
      </c>
      <c r="AV303" s="190">
        <v>0.26546252242555313</v>
      </c>
      <c r="AW303" s="276" t="s">
        <v>601</v>
      </c>
      <c r="AX303" s="189">
        <v>2.3395432677963957E-3</v>
      </c>
      <c r="AY303" s="202" t="s">
        <v>601</v>
      </c>
      <c r="AZ303" s="190">
        <v>0.11398121757899204</v>
      </c>
      <c r="BA303" s="276" t="s">
        <v>601</v>
      </c>
      <c r="BB303" s="190">
        <v>-1.2371630364657715E-2</v>
      </c>
      <c r="BC303" s="276" t="s">
        <v>601</v>
      </c>
      <c r="BD303" s="189">
        <v>-5.019660363610412E-2</v>
      </c>
      <c r="BE303" s="202" t="s">
        <v>601</v>
      </c>
      <c r="BF303" s="190">
        <v>-0.10514501938952348</v>
      </c>
      <c r="BG303" s="276" t="s">
        <v>601</v>
      </c>
      <c r="BH303" s="190">
        <v>-1.0203873427467425E-2</v>
      </c>
      <c r="BI303" s="276" t="s">
        <v>601</v>
      </c>
      <c r="BJ303" s="189">
        <v>0.23135685522361826</v>
      </c>
      <c r="BK303" s="202" t="s">
        <v>601</v>
      </c>
      <c r="BL303" s="190">
        <v>0.22797391618610385</v>
      </c>
      <c r="BM303" s="276" t="s">
        <v>601</v>
      </c>
      <c r="BN303" s="190">
        <v>0.25333562834077106</v>
      </c>
      <c r="BO303" s="276" t="s">
        <v>601</v>
      </c>
      <c r="BP303" s="190">
        <v>3.5950189549950551E-2</v>
      </c>
      <c r="BQ303" s="276" t="s">
        <v>601</v>
      </c>
      <c r="BR303" s="190">
        <v>-3.3859438937734132E-2</v>
      </c>
      <c r="BS303" s="276" t="s">
        <v>601</v>
      </c>
      <c r="BT303" s="158"/>
      <c r="BU303" s="124" t="s">
        <v>382</v>
      </c>
      <c r="BV303" s="190">
        <v>8.0299633739388324E-2</v>
      </c>
      <c r="BW303" s="276" t="s">
        <v>601</v>
      </c>
      <c r="BX303" s="190">
        <v>2.1294942964304144E-2</v>
      </c>
      <c r="BY303" s="276" t="s">
        <v>601</v>
      </c>
      <c r="BZ303" s="190">
        <v>0.21299837366989482</v>
      </c>
      <c r="CA303" s="276" t="s">
        <v>601</v>
      </c>
      <c r="CB303" s="190">
        <v>1.0079021078569875E-2</v>
      </c>
      <c r="CC303" s="276" t="s">
        <v>601</v>
      </c>
      <c r="CD303" s="190">
        <v>7.7418698280447715E-2</v>
      </c>
      <c r="CE303" s="276" t="s">
        <v>601</v>
      </c>
      <c r="CF303" s="190">
        <v>2.9700597655681317E-2</v>
      </c>
      <c r="CG303" s="276" t="s">
        <v>601</v>
      </c>
      <c r="CH303" s="190">
        <v>3.0307052035677656E-2</v>
      </c>
      <c r="CI303" s="276" t="s">
        <v>601</v>
      </c>
      <c r="CJ303" s="190">
        <v>1.0655467906480844E-2</v>
      </c>
      <c r="CK303" s="276" t="s">
        <v>601</v>
      </c>
      <c r="CL303" s="190">
        <v>0.10023590597742502</v>
      </c>
      <c r="CM303" s="276" t="s">
        <v>601</v>
      </c>
      <c r="CN303" s="190">
        <v>2.5353537069893895E-2</v>
      </c>
      <c r="CO303" s="276" t="s">
        <v>601</v>
      </c>
      <c r="CP303" s="190">
        <v>1.9907774929528003E-2</v>
      </c>
      <c r="CQ303" s="276" t="s">
        <v>601</v>
      </c>
      <c r="CR303" s="190">
        <v>0.11898163631639758</v>
      </c>
      <c r="CS303" s="276" t="s">
        <v>601</v>
      </c>
      <c r="CT303" s="190">
        <v>5.7505963724973935E-2</v>
      </c>
      <c r="CU303" s="276" t="s">
        <v>601</v>
      </c>
      <c r="CV303" s="190">
        <v>7.0948604531464926E-2</v>
      </c>
      <c r="CW303" s="276" t="s">
        <v>601</v>
      </c>
      <c r="CX303" s="190">
        <v>0.13431279011987771</v>
      </c>
      <c r="CY303" s="276" t="s">
        <v>601</v>
      </c>
      <c r="CZ303" s="190">
        <v>1</v>
      </c>
      <c r="DA303" s="276" t="s">
        <v>601</v>
      </c>
      <c r="DB303" s="190">
        <v>0.55225520432281905</v>
      </c>
      <c r="DC303" s="276" t="s">
        <v>601</v>
      </c>
      <c r="DD303" s="159"/>
    </row>
    <row r="304" spans="1:108" s="156" customFormat="1" ht="12.75" customHeight="1" x14ac:dyDescent="0.2">
      <c r="A304" s="124" t="s">
        <v>383</v>
      </c>
      <c r="B304" s="84">
        <v>388.06746472223244</v>
      </c>
      <c r="C304" s="202" t="s">
        <v>601</v>
      </c>
      <c r="D304" s="82">
        <v>106.90708620375112</v>
      </c>
      <c r="E304" s="276" t="s">
        <v>601</v>
      </c>
      <c r="F304" s="82">
        <v>1166.4826113953638</v>
      </c>
      <c r="G304" s="276" t="s">
        <v>601</v>
      </c>
      <c r="H304" s="84">
        <v>97.276537008075977</v>
      </c>
      <c r="I304" s="202" t="s">
        <v>601</v>
      </c>
      <c r="J304" s="82">
        <v>294.32096194907348</v>
      </c>
      <c r="K304" s="276" t="s">
        <v>601</v>
      </c>
      <c r="L304" s="82">
        <v>187.26117932529618</v>
      </c>
      <c r="M304" s="276" t="s">
        <v>601</v>
      </c>
      <c r="N304" s="84">
        <v>239.83494627116681</v>
      </c>
      <c r="O304" s="202" t="s">
        <v>601</v>
      </c>
      <c r="P304" s="82">
        <v>49.972020659372966</v>
      </c>
      <c r="Q304" s="276" t="s">
        <v>601</v>
      </c>
      <c r="R304" s="82">
        <v>651.65840475099606</v>
      </c>
      <c r="S304" s="276" t="s">
        <v>601</v>
      </c>
      <c r="T304" s="84">
        <v>210.70811986588336</v>
      </c>
      <c r="U304" s="202" t="s">
        <v>601</v>
      </c>
      <c r="V304" s="82">
        <v>54.775917333776015</v>
      </c>
      <c r="W304" s="276" t="s">
        <v>601</v>
      </c>
      <c r="X304" s="82">
        <v>690.18054340440733</v>
      </c>
      <c r="Y304" s="276" t="s">
        <v>601</v>
      </c>
      <c r="Z304" s="84">
        <v>489.53486563998052</v>
      </c>
      <c r="AA304" s="202" t="s">
        <v>601</v>
      </c>
      <c r="AB304" s="82">
        <v>307.53898029575765</v>
      </c>
      <c r="AC304" s="276" t="s">
        <v>601</v>
      </c>
      <c r="AD304" s="82">
        <v>626.1176307641656</v>
      </c>
      <c r="AE304" s="276" t="s">
        <v>601</v>
      </c>
      <c r="AF304" s="82">
        <v>5560.6372695893451</v>
      </c>
      <c r="AG304" s="276" t="s">
        <v>601</v>
      </c>
      <c r="AH304" s="82">
        <v>3034.5326546178794</v>
      </c>
      <c r="AI304" s="276" t="s">
        <v>601</v>
      </c>
      <c r="AJ304" s="250"/>
      <c r="AK304" s="124" t="s">
        <v>383</v>
      </c>
      <c r="AL304" s="189">
        <v>-0.1619919367332231</v>
      </c>
      <c r="AM304" s="202" t="s">
        <v>601</v>
      </c>
      <c r="AN304" s="190">
        <v>-0.1276174724536</v>
      </c>
      <c r="AO304" s="276" t="s">
        <v>601</v>
      </c>
      <c r="AP304" s="190">
        <v>-0.14565347648585147</v>
      </c>
      <c r="AQ304" s="276" t="s">
        <v>601</v>
      </c>
      <c r="AR304" s="189">
        <v>-0.27760720564473473</v>
      </c>
      <c r="AS304" s="202" t="s">
        <v>601</v>
      </c>
      <c r="AT304" s="190">
        <v>-0.14572085845012317</v>
      </c>
      <c r="AU304" s="276" t="s">
        <v>601</v>
      </c>
      <c r="AV304" s="190">
        <v>-3.6392951530075268E-2</v>
      </c>
      <c r="AW304" s="276" t="s">
        <v>601</v>
      </c>
      <c r="AX304" s="189">
        <v>-8.2472581585353644E-2</v>
      </c>
      <c r="AY304" s="202" t="s">
        <v>601</v>
      </c>
      <c r="AZ304" s="190">
        <v>-9.93483374608638E-2</v>
      </c>
      <c r="BA304" s="276" t="s">
        <v>601</v>
      </c>
      <c r="BB304" s="190">
        <v>-5.8541081063775313E-2</v>
      </c>
      <c r="BC304" s="276" t="s">
        <v>601</v>
      </c>
      <c r="BD304" s="189">
        <v>6.4509285636941138E-2</v>
      </c>
      <c r="BE304" s="202" t="s">
        <v>601</v>
      </c>
      <c r="BF304" s="190">
        <v>-0.50946732790017568</v>
      </c>
      <c r="BG304" s="276" t="s">
        <v>601</v>
      </c>
      <c r="BH304" s="190">
        <v>0.43123971964629337</v>
      </c>
      <c r="BI304" s="276" t="s">
        <v>601</v>
      </c>
      <c r="BJ304" s="189">
        <v>0.3669695467619376</v>
      </c>
      <c r="BK304" s="202" t="s">
        <v>601</v>
      </c>
      <c r="BL304" s="190">
        <v>2.7774213099148071E-2</v>
      </c>
      <c r="BM304" s="276" t="s">
        <v>601</v>
      </c>
      <c r="BN304" s="190">
        <v>1.0533224781007933E-2</v>
      </c>
      <c r="BO304" s="276" t="s">
        <v>601</v>
      </c>
      <c r="BP304" s="190">
        <v>-2.4846780549494296E-2</v>
      </c>
      <c r="BQ304" s="276" t="s">
        <v>601</v>
      </c>
      <c r="BR304" s="190">
        <v>-0.11874226343135308</v>
      </c>
      <c r="BS304" s="276" t="s">
        <v>601</v>
      </c>
      <c r="BT304" s="158"/>
      <c r="BU304" s="124" t="s">
        <v>383</v>
      </c>
      <c r="BV304" s="190">
        <v>6.9788307689937018E-2</v>
      </c>
      <c r="BW304" s="276" t="s">
        <v>601</v>
      </c>
      <c r="BX304" s="190">
        <v>1.9225689614465042E-2</v>
      </c>
      <c r="BY304" s="276" t="s">
        <v>601</v>
      </c>
      <c r="BZ304" s="190">
        <v>0.20977498708192288</v>
      </c>
      <c r="CA304" s="276" t="s">
        <v>601</v>
      </c>
      <c r="CB304" s="190">
        <v>1.7493774956347744E-2</v>
      </c>
      <c r="CC304" s="276" t="s">
        <v>601</v>
      </c>
      <c r="CD304" s="190">
        <v>5.2929358215593365E-2</v>
      </c>
      <c r="CE304" s="276" t="s">
        <v>601</v>
      </c>
      <c r="CF304" s="190">
        <v>3.3676208363636974E-2</v>
      </c>
      <c r="CG304" s="276" t="s">
        <v>601</v>
      </c>
      <c r="CH304" s="190">
        <v>4.3130838183386616E-2</v>
      </c>
      <c r="CI304" s="276" t="s">
        <v>601</v>
      </c>
      <c r="CJ304" s="190">
        <v>8.9867434678154098E-3</v>
      </c>
      <c r="CK304" s="276" t="s">
        <v>601</v>
      </c>
      <c r="CL304" s="190">
        <v>0.11719131695837467</v>
      </c>
      <c r="CM304" s="276" t="s">
        <v>601</v>
      </c>
      <c r="CN304" s="190">
        <v>3.7892800707974288E-2</v>
      </c>
      <c r="CO304" s="276" t="s">
        <v>601</v>
      </c>
      <c r="CP304" s="190">
        <v>9.8506546422908892E-3</v>
      </c>
      <c r="CQ304" s="276" t="s">
        <v>601</v>
      </c>
      <c r="CR304" s="190">
        <v>0.1241189651371339</v>
      </c>
      <c r="CS304" s="276" t="s">
        <v>601</v>
      </c>
      <c r="CT304" s="190">
        <v>8.8035748765200941E-2</v>
      </c>
      <c r="CU304" s="276" t="s">
        <v>601</v>
      </c>
      <c r="CV304" s="190">
        <v>5.5306427192736041E-2</v>
      </c>
      <c r="CW304" s="276" t="s">
        <v>601</v>
      </c>
      <c r="CX304" s="190">
        <v>0.11259817902317598</v>
      </c>
      <c r="CY304" s="276" t="s">
        <v>601</v>
      </c>
      <c r="CZ304" s="190">
        <v>1</v>
      </c>
      <c r="DA304" s="276" t="s">
        <v>601</v>
      </c>
      <c r="DB304" s="190">
        <v>0.54571670610731648</v>
      </c>
      <c r="DC304" s="276" t="s">
        <v>601</v>
      </c>
      <c r="DD304" s="159"/>
    </row>
    <row r="305" spans="1:108" s="156" customFormat="1" ht="12.75" customHeight="1" x14ac:dyDescent="0.2">
      <c r="A305" s="124" t="s">
        <v>384</v>
      </c>
      <c r="B305" s="84">
        <v>517.81587794198367</v>
      </c>
      <c r="C305" s="202" t="s">
        <v>601</v>
      </c>
      <c r="D305" s="82">
        <v>167.2285755004408</v>
      </c>
      <c r="E305" s="276" t="s">
        <v>601</v>
      </c>
      <c r="F305" s="82">
        <v>1625.7219556429043</v>
      </c>
      <c r="G305" s="276" t="s">
        <v>601</v>
      </c>
      <c r="H305" s="84">
        <v>131.67633117170143</v>
      </c>
      <c r="I305" s="202" t="s">
        <v>601</v>
      </c>
      <c r="J305" s="82">
        <v>388.75900554225183</v>
      </c>
      <c r="K305" s="276" t="s">
        <v>601</v>
      </c>
      <c r="L305" s="82">
        <v>337.50068244438313</v>
      </c>
      <c r="M305" s="276" t="s">
        <v>601</v>
      </c>
      <c r="N305" s="84">
        <v>255.51515736282511</v>
      </c>
      <c r="O305" s="202" t="s">
        <v>601</v>
      </c>
      <c r="P305" s="82">
        <v>79.076491156858452</v>
      </c>
      <c r="Q305" s="276" t="s">
        <v>601</v>
      </c>
      <c r="R305" s="82">
        <v>773.93169843564067</v>
      </c>
      <c r="S305" s="276" t="s">
        <v>601</v>
      </c>
      <c r="T305" s="84">
        <v>337.9100803709859</v>
      </c>
      <c r="U305" s="202" t="s">
        <v>601</v>
      </c>
      <c r="V305" s="82">
        <v>79.730530865114645</v>
      </c>
      <c r="W305" s="276" t="s">
        <v>601</v>
      </c>
      <c r="X305" s="82">
        <v>736.28018468792345</v>
      </c>
      <c r="Y305" s="276" t="s">
        <v>601</v>
      </c>
      <c r="Z305" s="84">
        <v>411.75058988068929</v>
      </c>
      <c r="AA305" s="202" t="s">
        <v>601</v>
      </c>
      <c r="AB305" s="82">
        <v>339.61601204470952</v>
      </c>
      <c r="AC305" s="276" t="s">
        <v>601</v>
      </c>
      <c r="AD305" s="82">
        <v>686.10305267071988</v>
      </c>
      <c r="AE305" s="276" t="s">
        <v>601</v>
      </c>
      <c r="AF305" s="82">
        <v>6868.6162257192418</v>
      </c>
      <c r="AG305" s="276" t="s">
        <v>601</v>
      </c>
      <c r="AH305" s="82">
        <v>4066.4729528704297</v>
      </c>
      <c r="AI305" s="276" t="s">
        <v>601</v>
      </c>
      <c r="AJ305" s="250"/>
      <c r="AK305" s="124" t="s">
        <v>384</v>
      </c>
      <c r="AL305" s="189">
        <v>-0.13099751106283142</v>
      </c>
      <c r="AM305" s="202" t="s">
        <v>601</v>
      </c>
      <c r="AN305" s="190">
        <v>-0.1564430164651921</v>
      </c>
      <c r="AO305" s="276" t="s">
        <v>601</v>
      </c>
      <c r="AP305" s="190">
        <v>-4.3706093594399475E-2</v>
      </c>
      <c r="AQ305" s="276" t="s">
        <v>601</v>
      </c>
      <c r="AR305" s="189">
        <v>0.16507298148089355</v>
      </c>
      <c r="AS305" s="202" t="s">
        <v>601</v>
      </c>
      <c r="AT305" s="190">
        <v>2.1695477783459038E-2</v>
      </c>
      <c r="AU305" s="276" t="s">
        <v>601</v>
      </c>
      <c r="AV305" s="190">
        <v>-0.17977406050460298</v>
      </c>
      <c r="AW305" s="276" t="s">
        <v>601</v>
      </c>
      <c r="AX305" s="189">
        <v>-0.14026103619107377</v>
      </c>
      <c r="AY305" s="202" t="s">
        <v>601</v>
      </c>
      <c r="AZ305" s="190">
        <v>0.32329638797476701</v>
      </c>
      <c r="BA305" s="276" t="s">
        <v>601</v>
      </c>
      <c r="BB305" s="190">
        <v>-8.935162335273561E-2</v>
      </c>
      <c r="BC305" s="276" t="s">
        <v>601</v>
      </c>
      <c r="BD305" s="189">
        <v>9.0221598415851645E-3</v>
      </c>
      <c r="BE305" s="202" t="s">
        <v>601</v>
      </c>
      <c r="BF305" s="190">
        <v>-0.28218512207429103</v>
      </c>
      <c r="BG305" s="276" t="s">
        <v>601</v>
      </c>
      <c r="BH305" s="190">
        <v>8.2516343200194298E-2</v>
      </c>
      <c r="BI305" s="276" t="s">
        <v>601</v>
      </c>
      <c r="BJ305" s="189">
        <v>4.654842787507274E-3</v>
      </c>
      <c r="BK305" s="202" t="s">
        <v>601</v>
      </c>
      <c r="BL305" s="190">
        <v>1.1615778841566504E-2</v>
      </c>
      <c r="BM305" s="276" t="s">
        <v>601</v>
      </c>
      <c r="BN305" s="190">
        <v>6.0789289373110345E-2</v>
      </c>
      <c r="BO305" s="276" t="s">
        <v>601</v>
      </c>
      <c r="BP305" s="190">
        <v>-3.590604537384301E-2</v>
      </c>
      <c r="BQ305" s="276" t="s">
        <v>601</v>
      </c>
      <c r="BR305" s="190">
        <v>-8.2719920138643488E-2</v>
      </c>
      <c r="BS305" s="276" t="s">
        <v>601</v>
      </c>
      <c r="BT305" s="158"/>
      <c r="BU305" s="124" t="s">
        <v>384</v>
      </c>
      <c r="BV305" s="190">
        <v>7.5388675233163283E-2</v>
      </c>
      <c r="BW305" s="276" t="s">
        <v>601</v>
      </c>
      <c r="BX305" s="190">
        <v>2.434676359908718E-2</v>
      </c>
      <c r="BY305" s="276" t="s">
        <v>601</v>
      </c>
      <c r="BZ305" s="190">
        <v>0.23668842489051251</v>
      </c>
      <c r="CA305" s="276" t="s">
        <v>601</v>
      </c>
      <c r="CB305" s="190">
        <v>1.9170721852044232E-2</v>
      </c>
      <c r="CC305" s="276" t="s">
        <v>601</v>
      </c>
      <c r="CD305" s="190">
        <v>5.6599319683426227E-2</v>
      </c>
      <c r="CE305" s="276" t="s">
        <v>601</v>
      </c>
      <c r="CF305" s="190">
        <v>4.9136634127355396E-2</v>
      </c>
      <c r="CG305" s="276" t="s">
        <v>601</v>
      </c>
      <c r="CH305" s="190">
        <v>3.7200383449297901E-2</v>
      </c>
      <c r="CI305" s="276" t="s">
        <v>601</v>
      </c>
      <c r="CJ305" s="190">
        <v>1.1512725206681352E-2</v>
      </c>
      <c r="CK305" s="276" t="s">
        <v>601</v>
      </c>
      <c r="CL305" s="190">
        <v>0.11267650906709364</v>
      </c>
      <c r="CM305" s="276" t="s">
        <v>601</v>
      </c>
      <c r="CN305" s="190">
        <v>4.9196238262038276E-2</v>
      </c>
      <c r="CO305" s="276" t="s">
        <v>601</v>
      </c>
      <c r="CP305" s="190">
        <v>1.1607946672950958E-2</v>
      </c>
      <c r="CQ305" s="276" t="s">
        <v>601</v>
      </c>
      <c r="CR305" s="190">
        <v>0.10719483524657464</v>
      </c>
      <c r="CS305" s="276" t="s">
        <v>601</v>
      </c>
      <c r="CT305" s="190">
        <v>5.9946658300533182E-2</v>
      </c>
      <c r="CU305" s="276" t="s">
        <v>601</v>
      </c>
      <c r="CV305" s="190">
        <v>4.944460439834035E-2</v>
      </c>
      <c r="CW305" s="276" t="s">
        <v>601</v>
      </c>
      <c r="CX305" s="190">
        <v>9.9889560010884892E-2</v>
      </c>
      <c r="CY305" s="276" t="s">
        <v>601</v>
      </c>
      <c r="CZ305" s="190">
        <v>1</v>
      </c>
      <c r="DA305" s="276" t="s">
        <v>601</v>
      </c>
      <c r="DB305" s="190">
        <v>0.59203671004993619</v>
      </c>
      <c r="DC305" s="276" t="s">
        <v>601</v>
      </c>
      <c r="DD305" s="159"/>
    </row>
    <row r="306" spans="1:108" s="156" customFormat="1" ht="12.75" customHeight="1" x14ac:dyDescent="0.2">
      <c r="A306" s="184" t="s">
        <v>385</v>
      </c>
      <c r="B306" s="185">
        <v>258.56696658219124</v>
      </c>
      <c r="C306" s="273" t="s">
        <v>601</v>
      </c>
      <c r="D306" s="186">
        <v>60.189279437487968</v>
      </c>
      <c r="E306" s="278" t="s">
        <v>601</v>
      </c>
      <c r="F306" s="186">
        <v>713.99018366768723</v>
      </c>
      <c r="G306" s="278" t="s">
        <v>601</v>
      </c>
      <c r="H306" s="185">
        <v>49.171605115694966</v>
      </c>
      <c r="I306" s="273" t="s">
        <v>601</v>
      </c>
      <c r="J306" s="186">
        <v>260.75160465625146</v>
      </c>
      <c r="K306" s="278" t="s">
        <v>601</v>
      </c>
      <c r="L306" s="186">
        <v>116.83302933077202</v>
      </c>
      <c r="M306" s="278" t="s">
        <v>601</v>
      </c>
      <c r="N306" s="185">
        <v>130.98341349463888</v>
      </c>
      <c r="O306" s="273" t="s">
        <v>601</v>
      </c>
      <c r="P306" s="186">
        <v>25.318466288919911</v>
      </c>
      <c r="Q306" s="278" t="s">
        <v>601</v>
      </c>
      <c r="R306" s="186">
        <v>370.18909551230115</v>
      </c>
      <c r="S306" s="278" t="s">
        <v>601</v>
      </c>
      <c r="T306" s="185">
        <v>100.64103784882305</v>
      </c>
      <c r="U306" s="273" t="s">
        <v>601</v>
      </c>
      <c r="V306" s="186">
        <v>49.206937767644838</v>
      </c>
      <c r="W306" s="278" t="s">
        <v>601</v>
      </c>
      <c r="X306" s="186">
        <v>459.45408550807895</v>
      </c>
      <c r="Y306" s="278" t="s">
        <v>601</v>
      </c>
      <c r="Z306" s="185">
        <v>295.04879255193998</v>
      </c>
      <c r="AA306" s="273" t="s">
        <v>601</v>
      </c>
      <c r="AB306" s="186">
        <v>212.00939957828911</v>
      </c>
      <c r="AC306" s="278" t="s">
        <v>601</v>
      </c>
      <c r="AD306" s="186">
        <v>566.81689804399059</v>
      </c>
      <c r="AE306" s="278" t="s">
        <v>601</v>
      </c>
      <c r="AF306" s="186">
        <v>3669.1707953847699</v>
      </c>
      <c r="AG306" s="278" t="s">
        <v>601</v>
      </c>
      <c r="AH306" s="186">
        <v>1911.5035726813298</v>
      </c>
      <c r="AI306" s="278" t="s">
        <v>601</v>
      </c>
      <c r="AJ306" s="250"/>
      <c r="AK306" s="184" t="s">
        <v>385</v>
      </c>
      <c r="AL306" s="191">
        <v>2.6648546498538206E-2</v>
      </c>
      <c r="AM306" s="273" t="s">
        <v>601</v>
      </c>
      <c r="AN306" s="192">
        <v>-0.12936072304493296</v>
      </c>
      <c r="AO306" s="278" t="s">
        <v>601</v>
      </c>
      <c r="AP306" s="192">
        <v>3.0800613155776757E-2</v>
      </c>
      <c r="AQ306" s="278" t="s">
        <v>601</v>
      </c>
      <c r="AR306" s="191">
        <v>0.16123844772698948</v>
      </c>
      <c r="AS306" s="273" t="s">
        <v>601</v>
      </c>
      <c r="AT306" s="192">
        <v>9.6749222710364124E-2</v>
      </c>
      <c r="AU306" s="278" t="s">
        <v>601</v>
      </c>
      <c r="AV306" s="192">
        <v>9.3954485054523529E-2</v>
      </c>
      <c r="AW306" s="278" t="s">
        <v>601</v>
      </c>
      <c r="AX306" s="191">
        <v>-1.4986022184143799E-2</v>
      </c>
      <c r="AY306" s="273" t="s">
        <v>601</v>
      </c>
      <c r="AZ306" s="192">
        <v>-0.13096100357875906</v>
      </c>
      <c r="BA306" s="278" t="s">
        <v>601</v>
      </c>
      <c r="BB306" s="192">
        <v>0.16330514243058913</v>
      </c>
      <c r="BC306" s="278" t="s">
        <v>601</v>
      </c>
      <c r="BD306" s="191">
        <v>0.16984216518695172</v>
      </c>
      <c r="BE306" s="273" t="s">
        <v>601</v>
      </c>
      <c r="BF306" s="192">
        <v>-0.54259159461803319</v>
      </c>
      <c r="BG306" s="278" t="s">
        <v>601</v>
      </c>
      <c r="BH306" s="192">
        <v>0.21715518574829917</v>
      </c>
      <c r="BI306" s="278" t="s">
        <v>601</v>
      </c>
      <c r="BJ306" s="191">
        <v>0.46356487113952061</v>
      </c>
      <c r="BK306" s="273" t="s">
        <v>601</v>
      </c>
      <c r="BL306" s="192">
        <v>-0.12031379181775748</v>
      </c>
      <c r="BM306" s="278" t="s">
        <v>601</v>
      </c>
      <c r="BN306" s="192">
        <v>0.39369857287268673</v>
      </c>
      <c r="BO306" s="278" t="s">
        <v>601</v>
      </c>
      <c r="BP306" s="192">
        <v>0.11144603246641394</v>
      </c>
      <c r="BQ306" s="278" t="s">
        <v>601</v>
      </c>
      <c r="BR306" s="192">
        <v>5.6435369380514189E-2</v>
      </c>
      <c r="BS306" s="278" t="s">
        <v>601</v>
      </c>
      <c r="BT306" s="158"/>
      <c r="BU306" s="184" t="s">
        <v>385</v>
      </c>
      <c r="BV306" s="192">
        <v>7.0470136442660869E-2</v>
      </c>
      <c r="BW306" s="278" t="s">
        <v>601</v>
      </c>
      <c r="BX306" s="192">
        <v>1.6404054974272785E-2</v>
      </c>
      <c r="BY306" s="278" t="s">
        <v>601</v>
      </c>
      <c r="BZ306" s="192">
        <v>0.19459170027347125</v>
      </c>
      <c r="CA306" s="278" t="s">
        <v>601</v>
      </c>
      <c r="CB306" s="192">
        <v>1.3401285428725472E-2</v>
      </c>
      <c r="CC306" s="278" t="s">
        <v>601</v>
      </c>
      <c r="CD306" s="192">
        <v>7.1065540198955932E-2</v>
      </c>
      <c r="CE306" s="278" t="s">
        <v>601</v>
      </c>
      <c r="CF306" s="192">
        <v>3.184180727638225E-2</v>
      </c>
      <c r="CG306" s="278" t="s">
        <v>601</v>
      </c>
      <c r="CH306" s="192">
        <v>3.569836914089556E-2</v>
      </c>
      <c r="CI306" s="278" t="s">
        <v>601</v>
      </c>
      <c r="CJ306" s="192">
        <v>6.9003237245773607E-3</v>
      </c>
      <c r="CK306" s="278" t="s">
        <v>601</v>
      </c>
      <c r="CL306" s="192">
        <v>0.10089175897124762</v>
      </c>
      <c r="CM306" s="278" t="s">
        <v>601</v>
      </c>
      <c r="CN306" s="192">
        <v>2.7428823421197339E-2</v>
      </c>
      <c r="CO306" s="278" t="s">
        <v>601</v>
      </c>
      <c r="CP306" s="192">
        <v>1.3410915030049649E-2</v>
      </c>
      <c r="CQ306" s="278" t="s">
        <v>601</v>
      </c>
      <c r="CR306" s="192">
        <v>0.12522014131530718</v>
      </c>
      <c r="CS306" s="278" t="s">
        <v>601</v>
      </c>
      <c r="CT306" s="192">
        <v>8.0412934966958796E-2</v>
      </c>
      <c r="CU306" s="278" t="s">
        <v>601</v>
      </c>
      <c r="CV306" s="192">
        <v>5.7781283947033218E-2</v>
      </c>
      <c r="CW306" s="278" t="s">
        <v>601</v>
      </c>
      <c r="CX306" s="192">
        <v>0.15448092488824874</v>
      </c>
      <c r="CY306" s="278" t="s">
        <v>601</v>
      </c>
      <c r="CZ306" s="192">
        <v>1</v>
      </c>
      <c r="DA306" s="278" t="s">
        <v>601</v>
      </c>
      <c r="DB306" s="192">
        <v>0.52096336727788628</v>
      </c>
      <c r="DC306" s="278" t="s">
        <v>601</v>
      </c>
      <c r="DD306" s="159"/>
    </row>
    <row r="307" spans="1:108" s="156" customFormat="1" ht="12.75" customHeight="1" x14ac:dyDescent="0.2">
      <c r="A307" s="124" t="s">
        <v>399</v>
      </c>
      <c r="B307" s="84">
        <v>208.75316628648895</v>
      </c>
      <c r="C307" s="202" t="s">
        <v>601</v>
      </c>
      <c r="D307" s="82">
        <v>63.151465892059932</v>
      </c>
      <c r="E307" s="276" t="s">
        <v>601</v>
      </c>
      <c r="F307" s="82">
        <v>669.00174777642417</v>
      </c>
      <c r="G307" s="276" t="s">
        <v>601</v>
      </c>
      <c r="H307" s="84">
        <v>39.664359666671004</v>
      </c>
      <c r="I307" s="202" t="s">
        <v>601</v>
      </c>
      <c r="J307" s="82">
        <v>234.00405962600786</v>
      </c>
      <c r="K307" s="276" t="s">
        <v>601</v>
      </c>
      <c r="L307" s="82">
        <v>79.960220221007987</v>
      </c>
      <c r="M307" s="276" t="s">
        <v>601</v>
      </c>
      <c r="N307" s="84">
        <v>79.926300484448817</v>
      </c>
      <c r="O307" s="202" t="s">
        <v>601</v>
      </c>
      <c r="P307" s="82">
        <v>37.644589466336605</v>
      </c>
      <c r="Q307" s="276" t="s">
        <v>601</v>
      </c>
      <c r="R307" s="82">
        <v>278.41767789175356</v>
      </c>
      <c r="S307" s="276" t="s">
        <v>601</v>
      </c>
      <c r="T307" s="84">
        <v>108.29184413604388</v>
      </c>
      <c r="U307" s="202" t="s">
        <v>601</v>
      </c>
      <c r="V307" s="82">
        <v>71.183587654905594</v>
      </c>
      <c r="W307" s="276" t="s">
        <v>601</v>
      </c>
      <c r="X307" s="82">
        <v>405.59278326793412</v>
      </c>
      <c r="Y307" s="276" t="s">
        <v>601</v>
      </c>
      <c r="Z307" s="84">
        <v>209.62300643333904</v>
      </c>
      <c r="AA307" s="202" t="s">
        <v>601</v>
      </c>
      <c r="AB307" s="82">
        <v>230.08814252733217</v>
      </c>
      <c r="AC307" s="276" t="s">
        <v>601</v>
      </c>
      <c r="AD307" s="82">
        <v>506.18876866692352</v>
      </c>
      <c r="AE307" s="276" t="s">
        <v>601</v>
      </c>
      <c r="AF307" s="82">
        <v>3221.4917199976621</v>
      </c>
      <c r="AG307" s="276" t="s">
        <v>601</v>
      </c>
      <c r="AH307" s="82">
        <v>1613.2146381781911</v>
      </c>
      <c r="AI307" s="276" t="s">
        <v>601</v>
      </c>
      <c r="AJ307" s="250"/>
      <c r="AK307" s="124" t="s">
        <v>399</v>
      </c>
      <c r="AL307" s="189">
        <v>-0.16083126738043019</v>
      </c>
      <c r="AM307" s="202" t="s">
        <v>601</v>
      </c>
      <c r="AN307" s="190">
        <v>-4.272494634947388E-2</v>
      </c>
      <c r="AO307" s="276" t="s">
        <v>601</v>
      </c>
      <c r="AP307" s="190">
        <v>1.386644910832735E-2</v>
      </c>
      <c r="AQ307" s="276" t="s">
        <v>601</v>
      </c>
      <c r="AR307" s="189">
        <v>0.27031632919941972</v>
      </c>
      <c r="AS307" s="202" t="s">
        <v>601</v>
      </c>
      <c r="AT307" s="190">
        <v>-2.4320199886582405E-2</v>
      </c>
      <c r="AU307" s="276" t="s">
        <v>601</v>
      </c>
      <c r="AV307" s="190">
        <v>-0.13096237498334273</v>
      </c>
      <c r="AW307" s="276" t="s">
        <v>601</v>
      </c>
      <c r="AX307" s="189">
        <v>-0.14871338785405808</v>
      </c>
      <c r="AY307" s="202" t="s">
        <v>601</v>
      </c>
      <c r="AZ307" s="190">
        <v>0.14040687449148215</v>
      </c>
      <c r="BA307" s="276" t="s">
        <v>601</v>
      </c>
      <c r="BB307" s="190">
        <v>-0.10339062912411889</v>
      </c>
      <c r="BC307" s="276" t="s">
        <v>601</v>
      </c>
      <c r="BD307" s="189">
        <v>0.37875461745623507</v>
      </c>
      <c r="BE307" s="202" t="s">
        <v>601</v>
      </c>
      <c r="BF307" s="190">
        <v>0.15421559319330114</v>
      </c>
      <c r="BG307" s="276" t="s">
        <v>601</v>
      </c>
      <c r="BH307" s="190">
        <v>0.10037336180298873</v>
      </c>
      <c r="BI307" s="276" t="s">
        <v>601</v>
      </c>
      <c r="BJ307" s="189">
        <v>0.17667315654962579</v>
      </c>
      <c r="BK307" s="202" t="s">
        <v>601</v>
      </c>
      <c r="BL307" s="190">
        <v>4.6839658061226919E-2</v>
      </c>
      <c r="BM307" s="276" t="s">
        <v>601</v>
      </c>
      <c r="BN307" s="190">
        <v>0.21653587490621407</v>
      </c>
      <c r="BO307" s="276" t="s">
        <v>601</v>
      </c>
      <c r="BP307" s="190">
        <v>3.9888573496372759E-2</v>
      </c>
      <c r="BQ307" s="276" t="s">
        <v>601</v>
      </c>
      <c r="BR307" s="190">
        <v>-5.7064202552200571E-2</v>
      </c>
      <c r="BS307" s="276" t="s">
        <v>601</v>
      </c>
      <c r="BT307" s="158"/>
      <c r="BU307" s="124" t="s">
        <v>399</v>
      </c>
      <c r="BV307" s="190">
        <v>6.480015608627436E-2</v>
      </c>
      <c r="BW307" s="276" t="s">
        <v>601</v>
      </c>
      <c r="BX307" s="190">
        <v>1.9603174982584081E-2</v>
      </c>
      <c r="BY307" s="276" t="s">
        <v>601</v>
      </c>
      <c r="BZ307" s="190">
        <v>0.20766831205045272</v>
      </c>
      <c r="CA307" s="276" t="s">
        <v>601</v>
      </c>
      <c r="CB307" s="190">
        <v>1.2312420181138876E-2</v>
      </c>
      <c r="CC307" s="276" t="s">
        <v>601</v>
      </c>
      <c r="CD307" s="190">
        <v>7.2638417219392293E-2</v>
      </c>
      <c r="CE307" s="276" t="s">
        <v>601</v>
      </c>
      <c r="CF307" s="190">
        <v>2.4820867837296822E-2</v>
      </c>
      <c r="CG307" s="276" t="s">
        <v>601</v>
      </c>
      <c r="CH307" s="190">
        <v>2.4810338635452654E-2</v>
      </c>
      <c r="CI307" s="276" t="s">
        <v>601</v>
      </c>
      <c r="CJ307" s="190">
        <v>1.1685452808292154E-2</v>
      </c>
      <c r="CK307" s="276" t="s">
        <v>601</v>
      </c>
      <c r="CL307" s="190">
        <v>8.6425079463483961E-2</v>
      </c>
      <c r="CM307" s="276" t="s">
        <v>601</v>
      </c>
      <c r="CN307" s="190">
        <v>3.3615434571448305E-2</v>
      </c>
      <c r="CO307" s="276" t="s">
        <v>601</v>
      </c>
      <c r="CP307" s="190">
        <v>2.2096467674595562E-2</v>
      </c>
      <c r="CQ307" s="276" t="s">
        <v>601</v>
      </c>
      <c r="CR307" s="190">
        <v>0.12590216536959731</v>
      </c>
      <c r="CS307" s="276" t="s">
        <v>601</v>
      </c>
      <c r="CT307" s="190">
        <v>6.5070167690355313E-2</v>
      </c>
      <c r="CU307" s="276" t="s">
        <v>601</v>
      </c>
      <c r="CV307" s="190">
        <v>7.1422857025843653E-2</v>
      </c>
      <c r="CW307" s="276" t="s">
        <v>601</v>
      </c>
      <c r="CX307" s="190">
        <v>0.15712868840379662</v>
      </c>
      <c r="CY307" s="276" t="s">
        <v>601</v>
      </c>
      <c r="CZ307" s="190">
        <v>1</v>
      </c>
      <c r="DA307" s="276" t="s">
        <v>601</v>
      </c>
      <c r="DB307" s="190">
        <v>0.50076634627493677</v>
      </c>
      <c r="DC307" s="276" t="s">
        <v>601</v>
      </c>
      <c r="DD307" s="159"/>
    </row>
    <row r="308" spans="1:108" s="156" customFormat="1" ht="12.75" customHeight="1" x14ac:dyDescent="0.2">
      <c r="A308" s="124" t="s">
        <v>400</v>
      </c>
      <c r="B308" s="84">
        <v>473.64559493827232</v>
      </c>
      <c r="C308" s="202" t="s">
        <v>601</v>
      </c>
      <c r="D308" s="82">
        <v>75.397152922863867</v>
      </c>
      <c r="E308" s="276" t="s">
        <v>601</v>
      </c>
      <c r="F308" s="82">
        <v>1142.4373860890223</v>
      </c>
      <c r="G308" s="276" t="s">
        <v>601</v>
      </c>
      <c r="H308" s="84">
        <v>139.97263384767805</v>
      </c>
      <c r="I308" s="202" t="s">
        <v>601</v>
      </c>
      <c r="J308" s="82">
        <v>359.59464207978618</v>
      </c>
      <c r="K308" s="276" t="s">
        <v>601</v>
      </c>
      <c r="L308" s="82">
        <v>216.04995644792157</v>
      </c>
      <c r="M308" s="276" t="s">
        <v>601</v>
      </c>
      <c r="N308" s="84">
        <v>196.50607840418601</v>
      </c>
      <c r="O308" s="202" t="s">
        <v>601</v>
      </c>
      <c r="P308" s="82">
        <v>49.370657489740218</v>
      </c>
      <c r="Q308" s="276" t="s">
        <v>601</v>
      </c>
      <c r="R308" s="82">
        <v>630.10004885506578</v>
      </c>
      <c r="S308" s="276" t="s">
        <v>601</v>
      </c>
      <c r="T308" s="84">
        <v>241.99630093851366</v>
      </c>
      <c r="U308" s="202" t="s">
        <v>601</v>
      </c>
      <c r="V308" s="82">
        <v>69.530543276357989</v>
      </c>
      <c r="W308" s="276" t="s">
        <v>601</v>
      </c>
      <c r="X308" s="82">
        <v>603.31197650466436</v>
      </c>
      <c r="Y308" s="276" t="s">
        <v>601</v>
      </c>
      <c r="Z308" s="84">
        <v>497.67347821416553</v>
      </c>
      <c r="AA308" s="202" t="s">
        <v>601</v>
      </c>
      <c r="AB308" s="82">
        <v>334.12725195621465</v>
      </c>
      <c r="AC308" s="276" t="s">
        <v>601</v>
      </c>
      <c r="AD308" s="82">
        <v>653.56764875982549</v>
      </c>
      <c r="AE308" s="276" t="s">
        <v>601</v>
      </c>
      <c r="AF308" s="82">
        <v>5683.2813507242199</v>
      </c>
      <c r="AG308" s="276" t="s">
        <v>601</v>
      </c>
      <c r="AH308" s="82">
        <v>3093.730859737118</v>
      </c>
      <c r="AI308" s="276" t="s">
        <v>601</v>
      </c>
      <c r="AJ308" s="250"/>
      <c r="AK308" s="124" t="s">
        <v>400</v>
      </c>
      <c r="AL308" s="189">
        <v>0.22052384699988758</v>
      </c>
      <c r="AM308" s="202" t="s">
        <v>601</v>
      </c>
      <c r="AN308" s="190">
        <v>-0.29474129732460752</v>
      </c>
      <c r="AO308" s="276" t="s">
        <v>601</v>
      </c>
      <c r="AP308" s="190">
        <v>-2.0613445131066666E-2</v>
      </c>
      <c r="AQ308" s="276" t="s">
        <v>601</v>
      </c>
      <c r="AR308" s="189">
        <v>0.43891464635565103</v>
      </c>
      <c r="AS308" s="202" t="s">
        <v>601</v>
      </c>
      <c r="AT308" s="190">
        <v>0.22177720437733228</v>
      </c>
      <c r="AU308" s="276" t="s">
        <v>601</v>
      </c>
      <c r="AV308" s="190">
        <v>0.15373595972401555</v>
      </c>
      <c r="AW308" s="276" t="s">
        <v>601</v>
      </c>
      <c r="AX308" s="189">
        <v>-0.18066119446159234</v>
      </c>
      <c r="AY308" s="202" t="s">
        <v>601</v>
      </c>
      <c r="AZ308" s="190">
        <v>-1.2033997458935186E-2</v>
      </c>
      <c r="BA308" s="276" t="s">
        <v>601</v>
      </c>
      <c r="BB308" s="190">
        <v>-3.3082295476827062E-2</v>
      </c>
      <c r="BC308" s="276" t="s">
        <v>601</v>
      </c>
      <c r="BD308" s="189">
        <v>0.1484906281378493</v>
      </c>
      <c r="BE308" s="202" t="s">
        <v>601</v>
      </c>
      <c r="BF308" s="190">
        <v>0.26936337465012117</v>
      </c>
      <c r="BG308" s="276" t="s">
        <v>601</v>
      </c>
      <c r="BH308" s="190">
        <v>-0.12586354067770755</v>
      </c>
      <c r="BI308" s="276" t="s">
        <v>601</v>
      </c>
      <c r="BJ308" s="189">
        <v>1.662519494611514E-2</v>
      </c>
      <c r="BK308" s="202" t="s">
        <v>601</v>
      </c>
      <c r="BL308" s="190">
        <v>8.6454964619077979E-2</v>
      </c>
      <c r="BM308" s="276" t="s">
        <v>601</v>
      </c>
      <c r="BN308" s="190">
        <v>4.3841630784550389E-2</v>
      </c>
      <c r="BO308" s="276" t="s">
        <v>601</v>
      </c>
      <c r="BP308" s="190">
        <v>2.2055760012544834E-2</v>
      </c>
      <c r="BQ308" s="276" t="s">
        <v>601</v>
      </c>
      <c r="BR308" s="190">
        <v>1.9508178641331142E-2</v>
      </c>
      <c r="BS308" s="276" t="s">
        <v>601</v>
      </c>
      <c r="BT308" s="158"/>
      <c r="BU308" s="124" t="s">
        <v>400</v>
      </c>
      <c r="BV308" s="190">
        <v>8.3340163139717816E-2</v>
      </c>
      <c r="BW308" s="276" t="s">
        <v>601</v>
      </c>
      <c r="BX308" s="190">
        <v>1.3266482559983771E-2</v>
      </c>
      <c r="BY308" s="276" t="s">
        <v>601</v>
      </c>
      <c r="BZ308" s="190">
        <v>0.20101721445542048</v>
      </c>
      <c r="CA308" s="276" t="s">
        <v>601</v>
      </c>
      <c r="CB308" s="190">
        <v>2.4628841193977024E-2</v>
      </c>
      <c r="CC308" s="276" t="s">
        <v>601</v>
      </c>
      <c r="CD308" s="190">
        <v>6.3272363250846814E-2</v>
      </c>
      <c r="CE308" s="276" t="s">
        <v>601</v>
      </c>
      <c r="CF308" s="190">
        <v>3.8015002797704242E-2</v>
      </c>
      <c r="CG308" s="276" t="s">
        <v>601</v>
      </c>
      <c r="CH308" s="190">
        <v>3.4576165823489498E-2</v>
      </c>
      <c r="CI308" s="276" t="s">
        <v>601</v>
      </c>
      <c r="CJ308" s="190">
        <v>8.6869986620403579E-3</v>
      </c>
      <c r="CK308" s="276" t="s">
        <v>601</v>
      </c>
      <c r="CL308" s="190">
        <v>0.11086905785066795</v>
      </c>
      <c r="CM308" s="276" t="s">
        <v>601</v>
      </c>
      <c r="CN308" s="190">
        <v>4.2580383761517647E-2</v>
      </c>
      <c r="CO308" s="276" t="s">
        <v>601</v>
      </c>
      <c r="CP308" s="190">
        <v>1.2234225086797387E-2</v>
      </c>
      <c r="CQ308" s="276" t="s">
        <v>601</v>
      </c>
      <c r="CR308" s="190">
        <v>0.10615557092343922</v>
      </c>
      <c r="CS308" s="276" t="s">
        <v>601</v>
      </c>
      <c r="CT308" s="190">
        <v>8.7567981858006558E-2</v>
      </c>
      <c r="CU308" s="276" t="s">
        <v>601</v>
      </c>
      <c r="CV308" s="190">
        <v>5.8791256553511438E-2</v>
      </c>
      <c r="CW308" s="276" t="s">
        <v>601</v>
      </c>
      <c r="CX308" s="190">
        <v>0.11499829208289</v>
      </c>
      <c r="CY308" s="276" t="s">
        <v>601</v>
      </c>
      <c r="CZ308" s="190">
        <v>1</v>
      </c>
      <c r="DA308" s="276" t="s">
        <v>601</v>
      </c>
      <c r="DB308" s="190">
        <v>0.54435644987783061</v>
      </c>
      <c r="DC308" s="276" t="s">
        <v>601</v>
      </c>
      <c r="DD308" s="159"/>
    </row>
    <row r="309" spans="1:108" s="156" customFormat="1" ht="12.75" customHeight="1" x14ac:dyDescent="0.2">
      <c r="A309" s="124" t="s">
        <v>401</v>
      </c>
      <c r="B309" s="84">
        <v>498.52627329631315</v>
      </c>
      <c r="C309" s="202" t="s">
        <v>601</v>
      </c>
      <c r="D309" s="82">
        <v>167.64013810650593</v>
      </c>
      <c r="E309" s="276" t="s">
        <v>601</v>
      </c>
      <c r="F309" s="82">
        <v>1557.4643179757913</v>
      </c>
      <c r="G309" s="276" t="s">
        <v>601</v>
      </c>
      <c r="H309" s="84">
        <v>141.31624079925393</v>
      </c>
      <c r="I309" s="202" t="s">
        <v>601</v>
      </c>
      <c r="J309" s="82">
        <v>365.36621580947008</v>
      </c>
      <c r="K309" s="276" t="s">
        <v>601</v>
      </c>
      <c r="L309" s="82">
        <v>327.28335861139556</v>
      </c>
      <c r="M309" s="276" t="s">
        <v>601</v>
      </c>
      <c r="N309" s="84">
        <v>190.40387417162995</v>
      </c>
      <c r="O309" s="202" t="s">
        <v>601</v>
      </c>
      <c r="P309" s="82">
        <v>68.28728593508815</v>
      </c>
      <c r="Q309" s="276" t="s">
        <v>601</v>
      </c>
      <c r="R309" s="82">
        <v>795.26392924279025</v>
      </c>
      <c r="S309" s="276" t="s">
        <v>601</v>
      </c>
      <c r="T309" s="84">
        <v>303.08489944616866</v>
      </c>
      <c r="U309" s="202" t="s">
        <v>601</v>
      </c>
      <c r="V309" s="82">
        <v>108.39657881914871</v>
      </c>
      <c r="W309" s="276" t="s">
        <v>601</v>
      </c>
      <c r="X309" s="82">
        <v>722.35803873079658</v>
      </c>
      <c r="Y309" s="276" t="s">
        <v>601</v>
      </c>
      <c r="Z309" s="84">
        <v>474.64194898451245</v>
      </c>
      <c r="AA309" s="202" t="s">
        <v>601</v>
      </c>
      <c r="AB309" s="82">
        <v>345.58942086743855</v>
      </c>
      <c r="AC309" s="276" t="s">
        <v>601</v>
      </c>
      <c r="AD309" s="82">
        <v>688.00522920638605</v>
      </c>
      <c r="AE309" s="276" t="s">
        <v>601</v>
      </c>
      <c r="AF309" s="82">
        <v>6753.6277500026245</v>
      </c>
      <c r="AG309" s="276" t="s">
        <v>601</v>
      </c>
      <c r="AH309" s="82">
        <v>3901.9481072138956</v>
      </c>
      <c r="AI309" s="276" t="s">
        <v>601</v>
      </c>
      <c r="AJ309" s="250"/>
      <c r="AK309" s="124" t="s">
        <v>401</v>
      </c>
      <c r="AL309" s="189">
        <v>-3.7251860105826484E-2</v>
      </c>
      <c r="AM309" s="202" t="s">
        <v>601</v>
      </c>
      <c r="AN309" s="190">
        <v>2.4610782268132958E-3</v>
      </c>
      <c r="AO309" s="276" t="s">
        <v>601</v>
      </c>
      <c r="AP309" s="190">
        <v>-4.1986046525477327E-2</v>
      </c>
      <c r="AQ309" s="276" t="s">
        <v>601</v>
      </c>
      <c r="AR309" s="189">
        <v>7.3209129854798105E-2</v>
      </c>
      <c r="AS309" s="202" t="s">
        <v>601</v>
      </c>
      <c r="AT309" s="190">
        <v>-6.017298480366462E-2</v>
      </c>
      <c r="AU309" s="276" t="s">
        <v>601</v>
      </c>
      <c r="AV309" s="190">
        <v>-3.0273490883003795E-2</v>
      </c>
      <c r="AW309" s="276" t="s">
        <v>601</v>
      </c>
      <c r="AX309" s="189">
        <v>-0.25482356453217681</v>
      </c>
      <c r="AY309" s="202" t="s">
        <v>601</v>
      </c>
      <c r="AZ309" s="190">
        <v>-0.13644011088413777</v>
      </c>
      <c r="BA309" s="276" t="s">
        <v>601</v>
      </c>
      <c r="BB309" s="190">
        <v>2.7563454049328584E-2</v>
      </c>
      <c r="BC309" s="276" t="s">
        <v>601</v>
      </c>
      <c r="BD309" s="189">
        <v>-0.10306049729733791</v>
      </c>
      <c r="BE309" s="202" t="s">
        <v>601</v>
      </c>
      <c r="BF309" s="190">
        <v>0.35953664980019129</v>
      </c>
      <c r="BG309" s="276" t="s">
        <v>601</v>
      </c>
      <c r="BH309" s="190">
        <v>-1.8908760885678166E-2</v>
      </c>
      <c r="BI309" s="276" t="s">
        <v>601</v>
      </c>
      <c r="BJ309" s="189">
        <v>0.1527413940610185</v>
      </c>
      <c r="BK309" s="202" t="s">
        <v>601</v>
      </c>
      <c r="BL309" s="190">
        <v>1.7588713755765539E-2</v>
      </c>
      <c r="BM309" s="276" t="s">
        <v>601</v>
      </c>
      <c r="BN309" s="190">
        <v>2.7724356104548153E-3</v>
      </c>
      <c r="BO309" s="276" t="s">
        <v>601</v>
      </c>
      <c r="BP309" s="190">
        <v>-1.6741141437782936E-2</v>
      </c>
      <c r="BQ309" s="276" t="s">
        <v>601</v>
      </c>
      <c r="BR309" s="190">
        <v>-4.045885649882397E-2</v>
      </c>
      <c r="BS309" s="276" t="s">
        <v>601</v>
      </c>
      <c r="BT309" s="158"/>
      <c r="BU309" s="124" t="s">
        <v>401</v>
      </c>
      <c r="BV309" s="190">
        <v>7.3816072154127749E-2</v>
      </c>
      <c r="BW309" s="276" t="s">
        <v>601</v>
      </c>
      <c r="BX309" s="190">
        <v>2.4822235443231349E-2</v>
      </c>
      <c r="BY309" s="276" t="s">
        <v>601</v>
      </c>
      <c r="BZ309" s="190">
        <v>0.23061151363801272</v>
      </c>
      <c r="CA309" s="276" t="s">
        <v>601</v>
      </c>
      <c r="CB309" s="190">
        <v>2.0924493624807649E-2</v>
      </c>
      <c r="CC309" s="276" t="s">
        <v>601</v>
      </c>
      <c r="CD309" s="190">
        <v>5.4099252925115408E-2</v>
      </c>
      <c r="CE309" s="276" t="s">
        <v>601</v>
      </c>
      <c r="CF309" s="190">
        <v>4.8460378736638006E-2</v>
      </c>
      <c r="CG309" s="276" t="s">
        <v>601</v>
      </c>
      <c r="CH309" s="190">
        <v>2.8192829279279713E-2</v>
      </c>
      <c r="CI309" s="276" t="s">
        <v>601</v>
      </c>
      <c r="CJ309" s="190">
        <v>1.0111200744675574E-2</v>
      </c>
      <c r="CK309" s="276" t="s">
        <v>601</v>
      </c>
      <c r="CL309" s="190">
        <v>0.11775359239224892</v>
      </c>
      <c r="CM309" s="276" t="s">
        <v>601</v>
      </c>
      <c r="CN309" s="190">
        <v>4.4877347503502973E-2</v>
      </c>
      <c r="CO309" s="276" t="s">
        <v>601</v>
      </c>
      <c r="CP309" s="190">
        <v>1.6050126366397171E-2</v>
      </c>
      <c r="CQ309" s="276" t="s">
        <v>601</v>
      </c>
      <c r="CR309" s="190">
        <v>0.10695852147470164</v>
      </c>
      <c r="CS309" s="276" t="s">
        <v>601</v>
      </c>
      <c r="CT309" s="190">
        <v>7.0279554419375279E-2</v>
      </c>
      <c r="CU309" s="276" t="s">
        <v>601</v>
      </c>
      <c r="CV309" s="190">
        <v>5.1170931188397856E-2</v>
      </c>
      <c r="CW309" s="276" t="s">
        <v>601</v>
      </c>
      <c r="CX309" s="190">
        <v>0.10187195010949762</v>
      </c>
      <c r="CY309" s="276" t="s">
        <v>601</v>
      </c>
      <c r="CZ309" s="190">
        <v>1</v>
      </c>
      <c r="DA309" s="276" t="s">
        <v>601</v>
      </c>
      <c r="DB309" s="190">
        <v>0.57775587456865374</v>
      </c>
      <c r="DC309" s="276" t="s">
        <v>601</v>
      </c>
      <c r="DD309" s="159"/>
    </row>
    <row r="310" spans="1:108" s="156" customFormat="1" ht="12.75" customHeight="1" x14ac:dyDescent="0.2">
      <c r="A310" s="184" t="s">
        <v>402</v>
      </c>
      <c r="B310" s="185">
        <v>251.01174320638924</v>
      </c>
      <c r="C310" s="273" t="s">
        <v>601</v>
      </c>
      <c r="D310" s="186">
        <v>63.385502326577097</v>
      </c>
      <c r="E310" s="278" t="s">
        <v>601</v>
      </c>
      <c r="F310" s="186">
        <v>714.13986379738799</v>
      </c>
      <c r="G310" s="278" t="s">
        <v>601</v>
      </c>
      <c r="H310" s="185">
        <v>44.096465866727428</v>
      </c>
      <c r="I310" s="273" t="s">
        <v>601</v>
      </c>
      <c r="J310" s="186">
        <v>243.86832179604414</v>
      </c>
      <c r="K310" s="278" t="s">
        <v>601</v>
      </c>
      <c r="L310" s="186">
        <v>123.59485869594589</v>
      </c>
      <c r="M310" s="278" t="s">
        <v>601</v>
      </c>
      <c r="N310" s="185">
        <v>106.98326252921956</v>
      </c>
      <c r="O310" s="273" t="s">
        <v>601</v>
      </c>
      <c r="P310" s="186">
        <v>33.593259979342314</v>
      </c>
      <c r="Q310" s="278" t="s">
        <v>601</v>
      </c>
      <c r="R310" s="186">
        <v>311.70664780453143</v>
      </c>
      <c r="S310" s="278" t="s">
        <v>601</v>
      </c>
      <c r="T310" s="185">
        <v>141.84974622586719</v>
      </c>
      <c r="U310" s="273" t="s">
        <v>601</v>
      </c>
      <c r="V310" s="186">
        <v>60.200258398911537</v>
      </c>
      <c r="W310" s="278" t="s">
        <v>601</v>
      </c>
      <c r="X310" s="186">
        <v>481.94810001889329</v>
      </c>
      <c r="Y310" s="278" t="s">
        <v>601</v>
      </c>
      <c r="Z310" s="185">
        <v>325.05834669832217</v>
      </c>
      <c r="AA310" s="273" t="s">
        <v>601</v>
      </c>
      <c r="AB310" s="186">
        <v>260.32665807469732</v>
      </c>
      <c r="AC310" s="278" t="s">
        <v>601</v>
      </c>
      <c r="AD310" s="186">
        <v>554.98862458291137</v>
      </c>
      <c r="AE310" s="278" t="s">
        <v>601</v>
      </c>
      <c r="AF310" s="186">
        <v>3716.7516600017866</v>
      </c>
      <c r="AG310" s="278" t="s">
        <v>601</v>
      </c>
      <c r="AH310" s="186">
        <v>1814.6902001560957</v>
      </c>
      <c r="AI310" s="278" t="s">
        <v>601</v>
      </c>
      <c r="AJ310" s="250"/>
      <c r="AK310" s="184" t="s">
        <v>402</v>
      </c>
      <c r="AL310" s="191">
        <v>-2.9219600151051739E-2</v>
      </c>
      <c r="AM310" s="273" t="s">
        <v>601</v>
      </c>
      <c r="AN310" s="192">
        <v>5.3102860159818022E-2</v>
      </c>
      <c r="AO310" s="278" t="s">
        <v>601</v>
      </c>
      <c r="AP310" s="192">
        <v>2.0963891818781555E-4</v>
      </c>
      <c r="AQ310" s="278" t="s">
        <v>601</v>
      </c>
      <c r="AR310" s="191">
        <v>-0.10321280415854517</v>
      </c>
      <c r="AS310" s="273" t="s">
        <v>601</v>
      </c>
      <c r="AT310" s="192">
        <v>-6.4748529093289875E-2</v>
      </c>
      <c r="AU310" s="278" t="s">
        <v>601</v>
      </c>
      <c r="AV310" s="192">
        <v>5.787600821365424E-2</v>
      </c>
      <c r="AW310" s="278" t="s">
        <v>601</v>
      </c>
      <c r="AX310" s="191">
        <v>-0.18323045891914891</v>
      </c>
      <c r="AY310" s="273" t="s">
        <v>601</v>
      </c>
      <c r="AZ310" s="192">
        <v>0.32682839457948099</v>
      </c>
      <c r="BA310" s="278" t="s">
        <v>601</v>
      </c>
      <c r="BB310" s="192">
        <v>-0.15797993084273965</v>
      </c>
      <c r="BC310" s="278" t="s">
        <v>601</v>
      </c>
      <c r="BD310" s="191">
        <v>0.40946227560714732</v>
      </c>
      <c r="BE310" s="273" t="s">
        <v>601</v>
      </c>
      <c r="BF310" s="192">
        <v>0.22340997286149289</v>
      </c>
      <c r="BG310" s="278" t="s">
        <v>601</v>
      </c>
      <c r="BH310" s="192">
        <v>4.89581336205549E-2</v>
      </c>
      <c r="BI310" s="278" t="s">
        <v>601</v>
      </c>
      <c r="BJ310" s="191">
        <v>0.10171047943231071</v>
      </c>
      <c r="BK310" s="273" t="s">
        <v>601</v>
      </c>
      <c r="BL310" s="192">
        <v>0.2279014920683553</v>
      </c>
      <c r="BM310" s="278" t="s">
        <v>601</v>
      </c>
      <c r="BN310" s="192">
        <v>-2.0867891380615178E-2</v>
      </c>
      <c r="BO310" s="278" t="s">
        <v>601</v>
      </c>
      <c r="BP310" s="192">
        <v>1.2967743196055537E-2</v>
      </c>
      <c r="BQ310" s="278" t="s">
        <v>601</v>
      </c>
      <c r="BR310" s="192">
        <v>-5.0647759129966441E-2</v>
      </c>
      <c r="BS310" s="278" t="s">
        <v>601</v>
      </c>
      <c r="BT310" s="158"/>
      <c r="BU310" s="184" t="s">
        <v>402</v>
      </c>
      <c r="BV310" s="192">
        <v>6.7535247487121211E-2</v>
      </c>
      <c r="BW310" s="278" t="s">
        <v>601</v>
      </c>
      <c r="BX310" s="192">
        <v>1.7054005251065558E-2</v>
      </c>
      <c r="BY310" s="278" t="s">
        <v>601</v>
      </c>
      <c r="BZ310" s="192">
        <v>0.19214086092505969</v>
      </c>
      <c r="CA310" s="278" t="s">
        <v>601</v>
      </c>
      <c r="CB310" s="192">
        <v>1.1864248650582759E-2</v>
      </c>
      <c r="CC310" s="278" t="s">
        <v>601</v>
      </c>
      <c r="CD310" s="192">
        <v>6.561329464662885E-2</v>
      </c>
      <c r="CE310" s="278" t="s">
        <v>601</v>
      </c>
      <c r="CF310" s="192">
        <v>3.325346162511339E-2</v>
      </c>
      <c r="CG310" s="278" t="s">
        <v>601</v>
      </c>
      <c r="CH310" s="192">
        <v>2.878407607388225E-2</v>
      </c>
      <c r="CI310" s="278" t="s">
        <v>601</v>
      </c>
      <c r="CJ310" s="192">
        <v>9.038338595731242E-3</v>
      </c>
      <c r="CK310" s="278" t="s">
        <v>601</v>
      </c>
      <c r="CL310" s="192">
        <v>8.3865341652765032E-2</v>
      </c>
      <c r="CM310" s="278" t="s">
        <v>601</v>
      </c>
      <c r="CN310" s="192">
        <v>3.8164978239573585E-2</v>
      </c>
      <c r="CO310" s="278" t="s">
        <v>601</v>
      </c>
      <c r="CP310" s="192">
        <v>1.6197008545597205E-2</v>
      </c>
      <c r="CQ310" s="278" t="s">
        <v>601</v>
      </c>
      <c r="CR310" s="192">
        <v>0.12966916923867375</v>
      </c>
      <c r="CS310" s="278" t="s">
        <v>601</v>
      </c>
      <c r="CT310" s="192">
        <v>8.7457644855983174E-2</v>
      </c>
      <c r="CU310" s="278" t="s">
        <v>601</v>
      </c>
      <c r="CV310" s="192">
        <v>7.0041445296501775E-2</v>
      </c>
      <c r="CW310" s="278" t="s">
        <v>601</v>
      </c>
      <c r="CX310" s="192">
        <v>0.14932087891571549</v>
      </c>
      <c r="CY310" s="278" t="s">
        <v>601</v>
      </c>
      <c r="CZ310" s="192">
        <v>1</v>
      </c>
      <c r="DA310" s="278" t="s">
        <v>601</v>
      </c>
      <c r="DB310" s="192">
        <v>0.48824628766163608</v>
      </c>
      <c r="DC310" s="278" t="s">
        <v>601</v>
      </c>
      <c r="DD310" s="159"/>
    </row>
    <row r="311" spans="1:108" s="156" customFormat="1" ht="12.75" customHeight="1" x14ac:dyDescent="0.2">
      <c r="A311" s="124" t="s">
        <v>417</v>
      </c>
      <c r="B311" s="84">
        <v>137.19329886643578</v>
      </c>
      <c r="C311" s="202" t="s">
        <v>601</v>
      </c>
      <c r="D311" s="82">
        <v>36.686782277515206</v>
      </c>
      <c r="E311" s="276" t="s">
        <v>601</v>
      </c>
      <c r="F311" s="82">
        <v>526.40880947913524</v>
      </c>
      <c r="G311" s="276" t="s">
        <v>601</v>
      </c>
      <c r="H311" s="84">
        <v>20.015570416146598</v>
      </c>
      <c r="I311" s="202" t="s">
        <v>601</v>
      </c>
      <c r="J311" s="82">
        <v>127.67028729872368</v>
      </c>
      <c r="K311" s="276" t="s">
        <v>601</v>
      </c>
      <c r="L311" s="82">
        <v>64.33051844032245</v>
      </c>
      <c r="M311" s="276" t="s">
        <v>601</v>
      </c>
      <c r="N311" s="84">
        <v>62.355597448016781</v>
      </c>
      <c r="O311" s="202" t="s">
        <v>601</v>
      </c>
      <c r="P311" s="82">
        <v>34.136534693357397</v>
      </c>
      <c r="Q311" s="276" t="s">
        <v>601</v>
      </c>
      <c r="R311" s="82">
        <v>204.04488574719372</v>
      </c>
      <c r="S311" s="276" t="s">
        <v>601</v>
      </c>
      <c r="T311" s="84">
        <v>78.9081764342111</v>
      </c>
      <c r="U311" s="202" t="s">
        <v>601</v>
      </c>
      <c r="V311" s="82">
        <v>23.987166248806702</v>
      </c>
      <c r="W311" s="276" t="s">
        <v>601</v>
      </c>
      <c r="X311" s="82">
        <v>276.35433996484966</v>
      </c>
      <c r="Y311" s="276" t="s">
        <v>601</v>
      </c>
      <c r="Z311" s="84">
        <v>125.98614016925339</v>
      </c>
      <c r="AA311" s="202" t="s">
        <v>601</v>
      </c>
      <c r="AB311" s="82">
        <v>176.59260485104895</v>
      </c>
      <c r="AC311" s="276" t="s">
        <v>601</v>
      </c>
      <c r="AD311" s="82">
        <v>340.98221247848522</v>
      </c>
      <c r="AE311" s="276" t="s">
        <v>601</v>
      </c>
      <c r="AF311" s="82">
        <v>2235.6529248134802</v>
      </c>
      <c r="AG311" s="276" t="s">
        <v>601</v>
      </c>
      <c r="AH311" s="82">
        <v>1158.6901795573428</v>
      </c>
      <c r="AI311" s="276" t="s">
        <v>601</v>
      </c>
      <c r="AJ311" s="250"/>
      <c r="AK311" s="124" t="s">
        <v>417</v>
      </c>
      <c r="AL311" s="372">
        <v>-0.34279656061286157</v>
      </c>
      <c r="AM311" s="202" t="s">
        <v>601</v>
      </c>
      <c r="AN311" s="372">
        <v>-0.41906681405905644</v>
      </c>
      <c r="AO311" s="276" t="s">
        <v>601</v>
      </c>
      <c r="AP311" s="372">
        <v>-0.21314284868646194</v>
      </c>
      <c r="AQ311" s="276" t="s">
        <v>601</v>
      </c>
      <c r="AR311" s="372">
        <v>-0.49537643909161122</v>
      </c>
      <c r="AS311" s="202" t="s">
        <v>601</v>
      </c>
      <c r="AT311" s="372">
        <v>-0.45440994697797099</v>
      </c>
      <c r="AU311" s="276" t="s">
        <v>601</v>
      </c>
      <c r="AV311" s="372">
        <v>-0.19546846841448706</v>
      </c>
      <c r="AW311" s="276" t="s">
        <v>601</v>
      </c>
      <c r="AX311" s="372">
        <v>-0.21983631082550548</v>
      </c>
      <c r="AY311" s="202" t="s">
        <v>601</v>
      </c>
      <c r="AZ311" s="372">
        <v>-9.3188817376166688E-2</v>
      </c>
      <c r="BA311" s="276" t="s">
        <v>601</v>
      </c>
      <c r="BB311" s="372">
        <v>-0.26712668788752469</v>
      </c>
      <c r="BC311" s="276" t="s">
        <v>601</v>
      </c>
      <c r="BD311" s="372">
        <v>-0.27133777189091857</v>
      </c>
      <c r="BE311" s="202" t="s">
        <v>601</v>
      </c>
      <c r="BF311" s="372">
        <v>-0.6630239211165464</v>
      </c>
      <c r="BG311" s="276" t="s">
        <v>601</v>
      </c>
      <c r="BH311" s="372">
        <v>-0.31864088473613128</v>
      </c>
      <c r="BI311" s="276" t="s">
        <v>601</v>
      </c>
      <c r="BJ311" s="372">
        <v>-0.398987056273723</v>
      </c>
      <c r="BK311" s="202" t="s">
        <v>601</v>
      </c>
      <c r="BL311" s="372">
        <v>-0.23250019357224594</v>
      </c>
      <c r="BM311" s="276" t="s">
        <v>601</v>
      </c>
      <c r="BN311" s="372">
        <v>-0.32637341326935998</v>
      </c>
      <c r="BO311" s="276" t="s">
        <v>601</v>
      </c>
      <c r="BP311" s="372">
        <v>-0.30601934782712947</v>
      </c>
      <c r="BQ311" s="276" t="s">
        <v>601</v>
      </c>
      <c r="BR311" s="372">
        <v>-0.28175076512704122</v>
      </c>
      <c r="BS311" s="276" t="s">
        <v>601</v>
      </c>
      <c r="BT311" s="158"/>
      <c r="BU311" s="124" t="s">
        <v>417</v>
      </c>
      <c r="BV311" s="190">
        <v>6.1366099068298707E-2</v>
      </c>
      <c r="BW311" s="276" t="s">
        <v>601</v>
      </c>
      <c r="BX311" s="190">
        <v>1.640987376454061E-2</v>
      </c>
      <c r="BY311" s="276" t="s">
        <v>601</v>
      </c>
      <c r="BZ311" s="190">
        <v>0.23546088198062021</v>
      </c>
      <c r="CA311" s="276" t="s">
        <v>601</v>
      </c>
      <c r="CB311" s="190">
        <v>8.9528970235022015E-3</v>
      </c>
      <c r="CC311" s="276" t="s">
        <v>601</v>
      </c>
      <c r="CD311" s="190">
        <v>5.7106488168048343E-2</v>
      </c>
      <c r="CE311" s="276" t="s">
        <v>601</v>
      </c>
      <c r="CF311" s="190">
        <v>2.8774823554371491E-2</v>
      </c>
      <c r="CG311" s="276" t="s">
        <v>601</v>
      </c>
      <c r="CH311" s="190">
        <v>2.7891448066885913E-2</v>
      </c>
      <c r="CI311" s="276" t="s">
        <v>601</v>
      </c>
      <c r="CJ311" s="190">
        <v>1.5269156636290223E-2</v>
      </c>
      <c r="CK311" s="276" t="s">
        <v>601</v>
      </c>
      <c r="CL311" s="190">
        <v>9.1268588018516839E-2</v>
      </c>
      <c r="CM311" s="276" t="s">
        <v>601</v>
      </c>
      <c r="CN311" s="190">
        <v>3.5295360723666167E-2</v>
      </c>
      <c r="CO311" s="276" t="s">
        <v>601</v>
      </c>
      <c r="CP311" s="190">
        <v>1.0729378421209072E-2</v>
      </c>
      <c r="CQ311" s="276" t="s">
        <v>601</v>
      </c>
      <c r="CR311" s="190">
        <v>0.12361236258884227</v>
      </c>
      <c r="CS311" s="276" t="s">
        <v>601</v>
      </c>
      <c r="CT311" s="190">
        <v>5.6353174847014492E-2</v>
      </c>
      <c r="CU311" s="276" t="s">
        <v>601</v>
      </c>
      <c r="CV311" s="190">
        <v>7.8989275522622554E-2</v>
      </c>
      <c r="CW311" s="276" t="s">
        <v>601</v>
      </c>
      <c r="CX311" s="190">
        <v>0.15252019161558061</v>
      </c>
      <c r="CY311" s="276" t="s">
        <v>601</v>
      </c>
      <c r="CZ311" s="190">
        <v>1</v>
      </c>
      <c r="DA311" s="276" t="s">
        <v>601</v>
      </c>
      <c r="DB311" s="190">
        <v>0.5182782026212821</v>
      </c>
      <c r="DC311" s="276" t="s">
        <v>601</v>
      </c>
      <c r="DD311" s="159"/>
    </row>
    <row r="312" spans="1:108" s="142" customFormat="1" ht="12.75" customHeight="1" x14ac:dyDescent="0.2">
      <c r="A312" s="124" t="s">
        <v>418</v>
      </c>
      <c r="B312" s="84">
        <v>6.0564996034210026</v>
      </c>
      <c r="C312" s="202" t="s">
        <v>601</v>
      </c>
      <c r="D312" s="82">
        <v>3.5696761627390994</v>
      </c>
      <c r="E312" s="276" t="s">
        <v>604</v>
      </c>
      <c r="F312" s="82">
        <v>35.749080802850699</v>
      </c>
      <c r="G312" s="276" t="s">
        <v>601</v>
      </c>
      <c r="H312" s="84" t="s">
        <v>602</v>
      </c>
      <c r="I312" s="202" t="s">
        <v>601</v>
      </c>
      <c r="J312" s="82">
        <v>4.0906998008939039</v>
      </c>
      <c r="K312" s="276" t="s">
        <v>601</v>
      </c>
      <c r="L312" s="82">
        <v>4.1958408274033969</v>
      </c>
      <c r="M312" s="276" t="s">
        <v>601</v>
      </c>
      <c r="N312" s="84" t="s">
        <v>602</v>
      </c>
      <c r="O312" s="202" t="s">
        <v>601</v>
      </c>
      <c r="P312" s="82" t="s">
        <v>602</v>
      </c>
      <c r="Q312" s="276" t="s">
        <v>601</v>
      </c>
      <c r="R312" s="82" t="s">
        <v>602</v>
      </c>
      <c r="S312" s="276" t="s">
        <v>601</v>
      </c>
      <c r="T312" s="84" t="s">
        <v>602</v>
      </c>
      <c r="U312" s="202" t="s">
        <v>601</v>
      </c>
      <c r="V312" s="82">
        <v>0.6972635189598998</v>
      </c>
      <c r="W312" s="276" t="s">
        <v>604</v>
      </c>
      <c r="X312" s="82">
        <v>9.7834511420706907</v>
      </c>
      <c r="Y312" s="276" t="s">
        <v>601</v>
      </c>
      <c r="Z312" s="84" t="s">
        <v>602</v>
      </c>
      <c r="AA312" s="202" t="s">
        <v>601</v>
      </c>
      <c r="AB312" s="82" t="s">
        <v>602</v>
      </c>
      <c r="AC312" s="276" t="s">
        <v>601</v>
      </c>
      <c r="AD312" s="82" t="s">
        <v>602</v>
      </c>
      <c r="AE312" s="276" t="s">
        <v>601</v>
      </c>
      <c r="AF312" s="82">
        <v>76.779750000309846</v>
      </c>
      <c r="AG312" s="276" t="s">
        <v>601</v>
      </c>
      <c r="AH312" s="82">
        <v>56.989008595681305</v>
      </c>
      <c r="AI312" s="276" t="s">
        <v>601</v>
      </c>
      <c r="AJ312" s="141"/>
      <c r="AK312" s="124" t="s">
        <v>418</v>
      </c>
      <c r="AL312" s="372">
        <v>-0.98721301397469918</v>
      </c>
      <c r="AM312" s="202" t="s">
        <v>601</v>
      </c>
      <c r="AN312" s="372">
        <v>-0.95265502708847494</v>
      </c>
      <c r="AO312" s="276" t="s">
        <v>604</v>
      </c>
      <c r="AP312" s="372">
        <v>-0.96870806116978303</v>
      </c>
      <c r="AQ312" s="276" t="s">
        <v>601</v>
      </c>
      <c r="AR312" s="372" t="s">
        <v>603</v>
      </c>
      <c r="AS312" s="202" t="s">
        <v>601</v>
      </c>
      <c r="AT312" s="372">
        <v>-0.98862413584019349</v>
      </c>
      <c r="AU312" s="276" t="s">
        <v>601</v>
      </c>
      <c r="AV312" s="372">
        <v>-0.98057930260025394</v>
      </c>
      <c r="AW312" s="276" t="s">
        <v>601</v>
      </c>
      <c r="AX312" s="372" t="s">
        <v>603</v>
      </c>
      <c r="AY312" s="202" t="s">
        <v>601</v>
      </c>
      <c r="AZ312" s="372" t="s">
        <v>603</v>
      </c>
      <c r="BA312" s="276" t="s">
        <v>601</v>
      </c>
      <c r="BB312" s="372" t="s">
        <v>603</v>
      </c>
      <c r="BC312" s="276" t="s">
        <v>601</v>
      </c>
      <c r="BD312" s="372" t="s">
        <v>603</v>
      </c>
      <c r="BE312" s="202" t="s">
        <v>601</v>
      </c>
      <c r="BF312" s="372">
        <v>-0.98997183847408554</v>
      </c>
      <c r="BG312" s="276" t="s">
        <v>604</v>
      </c>
      <c r="BH312" s="372">
        <v>-0.98378376110026544</v>
      </c>
      <c r="BI312" s="276" t="s">
        <v>601</v>
      </c>
      <c r="BJ312" s="372" t="s">
        <v>603</v>
      </c>
      <c r="BK312" s="202" t="s">
        <v>601</v>
      </c>
      <c r="BL312" s="372" t="s">
        <v>603</v>
      </c>
      <c r="BM312" s="276" t="s">
        <v>601</v>
      </c>
      <c r="BN312" s="372" t="s">
        <v>603</v>
      </c>
      <c r="BO312" s="276" t="s">
        <v>601</v>
      </c>
      <c r="BP312" s="372">
        <v>-0.98649024300186616</v>
      </c>
      <c r="BQ312" s="276" t="s">
        <v>601</v>
      </c>
      <c r="BR312" s="372">
        <v>-0.9815791963879742</v>
      </c>
      <c r="BS312" s="276" t="s">
        <v>601</v>
      </c>
      <c r="BU312" s="124" t="s">
        <v>418</v>
      </c>
      <c r="BV312" s="190">
        <v>7.8881470744520024E-2</v>
      </c>
      <c r="BW312" s="276" t="s">
        <v>601</v>
      </c>
      <c r="BX312" s="190">
        <v>4.649241711160422E-2</v>
      </c>
      <c r="BY312" s="276" t="s">
        <v>604</v>
      </c>
      <c r="BZ312" s="190">
        <v>0.46560559005084584</v>
      </c>
      <c r="CA312" s="276" t="s">
        <v>601</v>
      </c>
      <c r="CB312" s="190" t="s">
        <v>603</v>
      </c>
      <c r="CC312" s="276" t="s">
        <v>601</v>
      </c>
      <c r="CD312" s="190">
        <v>5.3278368331199255E-2</v>
      </c>
      <c r="CE312" s="276" t="s">
        <v>601</v>
      </c>
      <c r="CF312" s="190">
        <v>5.4647753182140664E-2</v>
      </c>
      <c r="CG312" s="276" t="s">
        <v>601</v>
      </c>
      <c r="CH312" s="190" t="s">
        <v>603</v>
      </c>
      <c r="CI312" s="276" t="s">
        <v>601</v>
      </c>
      <c r="CJ312" s="190" t="s">
        <v>603</v>
      </c>
      <c r="CK312" s="276" t="s">
        <v>601</v>
      </c>
      <c r="CL312" s="190" t="s">
        <v>603</v>
      </c>
      <c r="CM312" s="276" t="s">
        <v>601</v>
      </c>
      <c r="CN312" s="190" t="s">
        <v>603</v>
      </c>
      <c r="CO312" s="276" t="s">
        <v>601</v>
      </c>
      <c r="CP312" s="190">
        <v>9.0813465654301546E-3</v>
      </c>
      <c r="CQ312" s="276" t="s">
        <v>604</v>
      </c>
      <c r="CR312" s="190">
        <v>0.12742228441784728</v>
      </c>
      <c r="CS312" s="276" t="s">
        <v>601</v>
      </c>
      <c r="CT312" s="190" t="s">
        <v>603</v>
      </c>
      <c r="CU312" s="276" t="s">
        <v>601</v>
      </c>
      <c r="CV312" s="190" t="s">
        <v>603</v>
      </c>
      <c r="CW312" s="276" t="s">
        <v>601</v>
      </c>
      <c r="CX312" s="190" t="s">
        <v>603</v>
      </c>
      <c r="CY312" s="276" t="s">
        <v>601</v>
      </c>
      <c r="CZ312" s="190">
        <v>1</v>
      </c>
      <c r="DA312" s="276" t="s">
        <v>601</v>
      </c>
      <c r="DB312" s="190">
        <v>0.74224009058965845</v>
      </c>
      <c r="DC312" s="276" t="s">
        <v>601</v>
      </c>
    </row>
    <row r="313" spans="1:108" s="160" customFormat="1" ht="12.75" customHeight="1" x14ac:dyDescent="0.2">
      <c r="A313" s="124" t="s">
        <v>419</v>
      </c>
      <c r="B313" s="84">
        <v>68.444834607017881</v>
      </c>
      <c r="C313" s="202" t="s">
        <v>601</v>
      </c>
      <c r="D313" s="82">
        <v>33.768804798758396</v>
      </c>
      <c r="E313" s="276" t="s">
        <v>601</v>
      </c>
      <c r="F313" s="82">
        <v>555.85448300182361</v>
      </c>
      <c r="G313" s="276" t="s">
        <v>601</v>
      </c>
      <c r="H313" s="84">
        <v>5.8990523076792005</v>
      </c>
      <c r="I313" s="202" t="s">
        <v>601</v>
      </c>
      <c r="J313" s="82">
        <v>45.455538482029922</v>
      </c>
      <c r="K313" s="276" t="s">
        <v>601</v>
      </c>
      <c r="L313" s="82">
        <v>67.010609483421035</v>
      </c>
      <c r="M313" s="276" t="s">
        <v>601</v>
      </c>
      <c r="N313" s="84">
        <v>8.6592778264344084</v>
      </c>
      <c r="O313" s="202" t="s">
        <v>601</v>
      </c>
      <c r="P313" s="82">
        <v>6.6546893407227996</v>
      </c>
      <c r="Q313" s="276" t="s">
        <v>601</v>
      </c>
      <c r="R313" s="82">
        <v>59.821375091548759</v>
      </c>
      <c r="S313" s="276" t="s">
        <v>601</v>
      </c>
      <c r="T313" s="84">
        <v>3.1874967206413007</v>
      </c>
      <c r="U313" s="202" t="s">
        <v>604</v>
      </c>
      <c r="V313" s="82">
        <v>13.269135017408797</v>
      </c>
      <c r="W313" s="276" t="s">
        <v>601</v>
      </c>
      <c r="X313" s="82">
        <v>184.09032764152261</v>
      </c>
      <c r="Y313" s="276" t="s">
        <v>601</v>
      </c>
      <c r="Z313" s="84">
        <v>16.115912706125485</v>
      </c>
      <c r="AA313" s="202" t="s">
        <v>601</v>
      </c>
      <c r="AB313" s="82">
        <v>31.541088963393303</v>
      </c>
      <c r="AC313" s="276" t="s">
        <v>601</v>
      </c>
      <c r="AD313" s="82">
        <v>70.723124010712482</v>
      </c>
      <c r="AE313" s="276" t="s">
        <v>601</v>
      </c>
      <c r="AF313" s="82">
        <v>1170.495749999244</v>
      </c>
      <c r="AG313" s="276" t="s">
        <v>601</v>
      </c>
      <c r="AH313" s="82">
        <v>839.01492329103405</v>
      </c>
      <c r="AI313" s="276" t="s">
        <v>601</v>
      </c>
      <c r="AJ313" s="153"/>
      <c r="AK313" s="124" t="s">
        <v>419</v>
      </c>
      <c r="AL313" s="372">
        <v>-0.86270566212197253</v>
      </c>
      <c r="AM313" s="202" t="s">
        <v>601</v>
      </c>
      <c r="AN313" s="372">
        <v>-0.79856372596576941</v>
      </c>
      <c r="AO313" s="276" t="s">
        <v>601</v>
      </c>
      <c r="AP313" s="372">
        <v>-0.64310290991176111</v>
      </c>
      <c r="AQ313" s="276" t="s">
        <v>601</v>
      </c>
      <c r="AR313" s="372">
        <v>-0.958256373971488</v>
      </c>
      <c r="AS313" s="202" t="s">
        <v>601</v>
      </c>
      <c r="AT313" s="372">
        <v>-0.8755891034387977</v>
      </c>
      <c r="AU313" s="276" t="s">
        <v>601</v>
      </c>
      <c r="AV313" s="372">
        <v>-0.79525201107769428</v>
      </c>
      <c r="AW313" s="276" t="s">
        <v>601</v>
      </c>
      <c r="AX313" s="372">
        <v>-0.95452152502617182</v>
      </c>
      <c r="AY313" s="202" t="s">
        <v>601</v>
      </c>
      <c r="AZ313" s="372">
        <v>-0.90254863332760726</v>
      </c>
      <c r="BA313" s="276" t="s">
        <v>601</v>
      </c>
      <c r="BB313" s="372">
        <v>-0.92477796000567059</v>
      </c>
      <c r="BC313" s="276" t="s">
        <v>601</v>
      </c>
      <c r="BD313" s="372">
        <v>-0.98948315562251421</v>
      </c>
      <c r="BE313" s="202" t="s">
        <v>604</v>
      </c>
      <c r="BF313" s="372">
        <v>-0.87758714193787135</v>
      </c>
      <c r="BG313" s="276" t="s">
        <v>601</v>
      </c>
      <c r="BH313" s="372">
        <v>-0.74515362497387794</v>
      </c>
      <c r="BI313" s="276" t="s">
        <v>601</v>
      </c>
      <c r="BJ313" s="372">
        <v>-0.96604616861066495</v>
      </c>
      <c r="BK313" s="202" t="s">
        <v>601</v>
      </c>
      <c r="BL313" s="372">
        <v>-0.90873248120783234</v>
      </c>
      <c r="BM313" s="276" t="s">
        <v>601</v>
      </c>
      <c r="BN313" s="372">
        <v>-0.8972055429109288</v>
      </c>
      <c r="BO313" s="276" t="s">
        <v>601</v>
      </c>
      <c r="BP313" s="372">
        <v>-0.826686368670706</v>
      </c>
      <c r="BQ313" s="276" t="s">
        <v>601</v>
      </c>
      <c r="BR313" s="372">
        <v>-0.78497537634089265</v>
      </c>
      <c r="BS313" s="276" t="s">
        <v>601</v>
      </c>
      <c r="BU313" s="124" t="s">
        <v>419</v>
      </c>
      <c r="BV313" s="190">
        <v>5.8475081696846905E-2</v>
      </c>
      <c r="BW313" s="276" t="s">
        <v>601</v>
      </c>
      <c r="BX313" s="190">
        <v>2.8850002060050374E-2</v>
      </c>
      <c r="BY313" s="276" t="s">
        <v>601</v>
      </c>
      <c r="BZ313" s="190">
        <v>0.47488808310682257</v>
      </c>
      <c r="CA313" s="276" t="s">
        <v>601</v>
      </c>
      <c r="CB313" s="190">
        <v>5.0397895999904404E-3</v>
      </c>
      <c r="CC313" s="276" t="s">
        <v>601</v>
      </c>
      <c r="CD313" s="190">
        <v>3.8834432745321189E-2</v>
      </c>
      <c r="CE313" s="276" t="s">
        <v>601</v>
      </c>
      <c r="CF313" s="190">
        <v>5.7249767445515555E-2</v>
      </c>
      <c r="CG313" s="276" t="s">
        <v>601</v>
      </c>
      <c r="CH313" s="190">
        <v>7.397957511968754E-3</v>
      </c>
      <c r="CI313" s="276" t="s">
        <v>601</v>
      </c>
      <c r="CJ313" s="190">
        <v>5.6853596783474842E-3</v>
      </c>
      <c r="CK313" s="276" t="s">
        <v>601</v>
      </c>
      <c r="CL313" s="190">
        <v>5.1107725159691864E-2</v>
      </c>
      <c r="CM313" s="276" t="s">
        <v>601</v>
      </c>
      <c r="CN313" s="190">
        <v>2.7232023017967895E-3</v>
      </c>
      <c r="CO313" s="276" t="s">
        <v>604</v>
      </c>
      <c r="CP313" s="190">
        <v>1.1336337630800766E-2</v>
      </c>
      <c r="CQ313" s="276" t="s">
        <v>601</v>
      </c>
      <c r="CR313" s="190">
        <v>0.15727551991678868</v>
      </c>
      <c r="CS313" s="276" t="s">
        <v>601</v>
      </c>
      <c r="CT313" s="190">
        <v>1.3768450424647756E-2</v>
      </c>
      <c r="CU313" s="276" t="s">
        <v>601</v>
      </c>
      <c r="CV313" s="190">
        <v>2.6946777861785207E-2</v>
      </c>
      <c r="CW313" s="276" t="s">
        <v>601</v>
      </c>
      <c r="CX313" s="190">
        <v>6.0421512859622224E-2</v>
      </c>
      <c r="CY313" s="276" t="s">
        <v>601</v>
      </c>
      <c r="CZ313" s="190">
        <v>1</v>
      </c>
      <c r="DA313" s="276" t="s">
        <v>601</v>
      </c>
      <c r="DB313" s="190">
        <v>0.71680304972621722</v>
      </c>
      <c r="DC313" s="276" t="s">
        <v>601</v>
      </c>
    </row>
    <row r="314" spans="1:108" s="156" customFormat="1" ht="12.75" customHeight="1" x14ac:dyDescent="0.2">
      <c r="A314" s="184" t="s">
        <v>420</v>
      </c>
      <c r="B314" s="185">
        <v>16.169402804751272</v>
      </c>
      <c r="C314" s="273" t="s">
        <v>601</v>
      </c>
      <c r="D314" s="186">
        <v>3.1068968741676999</v>
      </c>
      <c r="E314" s="278" t="s">
        <v>601</v>
      </c>
      <c r="F314" s="186">
        <v>197.90630011265173</v>
      </c>
      <c r="G314" s="278" t="s">
        <v>601</v>
      </c>
      <c r="H314" s="185">
        <v>1.8907385033584996</v>
      </c>
      <c r="I314" s="273" t="s">
        <v>601</v>
      </c>
      <c r="J314" s="186">
        <v>19.405373981796593</v>
      </c>
      <c r="K314" s="278" t="s">
        <v>601</v>
      </c>
      <c r="L314" s="186">
        <v>6.9691063051872923</v>
      </c>
      <c r="M314" s="278" t="s">
        <v>601</v>
      </c>
      <c r="N314" s="185">
        <v>3.5628345276717996</v>
      </c>
      <c r="O314" s="273" t="s">
        <v>601</v>
      </c>
      <c r="P314" s="186">
        <v>4.5821854633110997</v>
      </c>
      <c r="Q314" s="278" t="s">
        <v>601</v>
      </c>
      <c r="R314" s="186">
        <v>15.854395316542808</v>
      </c>
      <c r="S314" s="278" t="s">
        <v>601</v>
      </c>
      <c r="T314" s="185">
        <v>0.27923505240430002</v>
      </c>
      <c r="U314" s="273" t="s">
        <v>604</v>
      </c>
      <c r="V314" s="186">
        <v>6.4001377591052009</v>
      </c>
      <c r="W314" s="278" t="s">
        <v>601</v>
      </c>
      <c r="X314" s="186">
        <v>71.707091823833878</v>
      </c>
      <c r="Y314" s="278" t="s">
        <v>601</v>
      </c>
      <c r="Z314" s="185">
        <v>5.1434350672706017</v>
      </c>
      <c r="AA314" s="273" t="s">
        <v>601</v>
      </c>
      <c r="AB314" s="186">
        <v>19.044966127614931</v>
      </c>
      <c r="AC314" s="278" t="s">
        <v>601</v>
      </c>
      <c r="AD314" s="186">
        <v>15.308190280590788</v>
      </c>
      <c r="AE314" s="278" t="s">
        <v>601</v>
      </c>
      <c r="AF314" s="186">
        <v>387.33029000025488</v>
      </c>
      <c r="AG314" s="278" t="s">
        <v>601</v>
      </c>
      <c r="AH314" s="186">
        <v>262.97430992276924</v>
      </c>
      <c r="AI314" s="278" t="s">
        <v>601</v>
      </c>
      <c r="AJ314" s="250"/>
      <c r="AK314" s="184" t="s">
        <v>420</v>
      </c>
      <c r="AL314" s="377">
        <v>-0.93558308229644727</v>
      </c>
      <c r="AM314" s="273" t="s">
        <v>601</v>
      </c>
      <c r="AN314" s="377">
        <v>-0.95098410898188934</v>
      </c>
      <c r="AO314" s="278" t="s">
        <v>601</v>
      </c>
      <c r="AP314" s="377">
        <v>-0.72287459341605853</v>
      </c>
      <c r="AQ314" s="278" t="s">
        <v>601</v>
      </c>
      <c r="AR314" s="377">
        <v>-0.95712267488571823</v>
      </c>
      <c r="AS314" s="273" t="s">
        <v>601</v>
      </c>
      <c r="AT314" s="377">
        <v>-0.92042683592981789</v>
      </c>
      <c r="AU314" s="278" t="s">
        <v>601</v>
      </c>
      <c r="AV314" s="377">
        <v>-0.9436132993012929</v>
      </c>
      <c r="AW314" s="278" t="s">
        <v>601</v>
      </c>
      <c r="AX314" s="377">
        <v>-0.96669727167183084</v>
      </c>
      <c r="AY314" s="273" t="s">
        <v>601</v>
      </c>
      <c r="AZ314" s="377">
        <v>-0.86359807097826025</v>
      </c>
      <c r="BA314" s="278" t="s">
        <v>601</v>
      </c>
      <c r="BB314" s="377">
        <v>-0.94913680722496185</v>
      </c>
      <c r="BC314" s="278" t="s">
        <v>601</v>
      </c>
      <c r="BD314" s="377">
        <v>-0.99803147302103967</v>
      </c>
      <c r="BE314" s="273" t="s">
        <v>604</v>
      </c>
      <c r="BF314" s="377">
        <v>-0.89368587562041224</v>
      </c>
      <c r="BG314" s="278" t="s">
        <v>601</v>
      </c>
      <c r="BH314" s="377">
        <v>-0.85121407923172054</v>
      </c>
      <c r="BI314" s="278" t="s">
        <v>601</v>
      </c>
      <c r="BJ314" s="377">
        <v>-0.9841768866435413</v>
      </c>
      <c r="BK314" s="273" t="s">
        <v>601</v>
      </c>
      <c r="BL314" s="377">
        <v>-0.92684204426674499</v>
      </c>
      <c r="BM314" s="278" t="s">
        <v>601</v>
      </c>
      <c r="BN314" s="377">
        <v>-0.97241710982437646</v>
      </c>
      <c r="BO314" s="278" t="s">
        <v>601</v>
      </c>
      <c r="BP314" s="377">
        <v>-0.89578795533515176</v>
      </c>
      <c r="BQ314" s="278" t="s">
        <v>601</v>
      </c>
      <c r="BR314" s="377">
        <v>-0.85508583784706127</v>
      </c>
      <c r="BS314" s="278" t="s">
        <v>601</v>
      </c>
      <c r="BT314" s="158"/>
      <c r="BU314" s="184" t="s">
        <v>420</v>
      </c>
      <c r="BV314" s="192">
        <v>4.174577414211688E-2</v>
      </c>
      <c r="BW314" s="278" t="s">
        <v>601</v>
      </c>
      <c r="BX314" s="192">
        <v>8.0213114088383206E-3</v>
      </c>
      <c r="BY314" s="278" t="s">
        <v>601</v>
      </c>
      <c r="BZ314" s="192">
        <v>0.51094971196939309</v>
      </c>
      <c r="CA314" s="278" t="s">
        <v>601</v>
      </c>
      <c r="CB314" s="192">
        <v>4.8814630618154225E-3</v>
      </c>
      <c r="CC314" s="278" t="s">
        <v>601</v>
      </c>
      <c r="CD314" s="192">
        <v>5.0100326472747134E-2</v>
      </c>
      <c r="CE314" s="278" t="s">
        <v>601</v>
      </c>
      <c r="CF314" s="192">
        <v>1.7992670558201647E-2</v>
      </c>
      <c r="CG314" s="278" t="s">
        <v>601</v>
      </c>
      <c r="CH314" s="192">
        <v>9.1984402450669567E-3</v>
      </c>
      <c r="CI314" s="278" t="s">
        <v>601</v>
      </c>
      <c r="CJ314" s="192">
        <v>1.1830175903124138E-2</v>
      </c>
      <c r="CK314" s="278" t="s">
        <v>601</v>
      </c>
      <c r="CL314" s="192">
        <v>4.0932495407297931E-2</v>
      </c>
      <c r="CM314" s="278" t="s">
        <v>601</v>
      </c>
      <c r="CN314" s="192">
        <v>7.2092232292010074E-4</v>
      </c>
      <c r="CO314" s="278" t="s">
        <v>604</v>
      </c>
      <c r="CP314" s="192">
        <v>1.6523721289912516E-2</v>
      </c>
      <c r="CQ314" s="278" t="s">
        <v>601</v>
      </c>
      <c r="CR314" s="192">
        <v>0.1851316400372062</v>
      </c>
      <c r="CS314" s="278" t="s">
        <v>601</v>
      </c>
      <c r="CT314" s="192">
        <v>1.3279196592828351E-2</v>
      </c>
      <c r="CU314" s="278" t="s">
        <v>601</v>
      </c>
      <c r="CV314" s="192">
        <v>4.9169834168152453E-2</v>
      </c>
      <c r="CW314" s="278" t="s">
        <v>601</v>
      </c>
      <c r="CX314" s="192">
        <v>3.9522316420388177E-2</v>
      </c>
      <c r="CY314" s="278" t="s">
        <v>601</v>
      </c>
      <c r="CZ314" s="192">
        <v>1</v>
      </c>
      <c r="DA314" s="278" t="s">
        <v>601</v>
      </c>
      <c r="DB314" s="192">
        <v>0.67894073020366208</v>
      </c>
      <c r="DC314" s="278" t="s">
        <v>601</v>
      </c>
      <c r="DD314" s="159"/>
    </row>
    <row r="315" spans="1:108" s="156" customFormat="1" ht="12.75" customHeight="1" x14ac:dyDescent="0.2">
      <c r="A315" s="124" t="s">
        <v>472</v>
      </c>
      <c r="B315" s="84">
        <v>16.676247621570081</v>
      </c>
      <c r="C315" s="202" t="s">
        <v>601</v>
      </c>
      <c r="D315" s="82">
        <v>3.1992784840972006</v>
      </c>
      <c r="E315" s="276" t="s">
        <v>601</v>
      </c>
      <c r="F315" s="82">
        <v>75.376280115617959</v>
      </c>
      <c r="G315" s="276" t="s">
        <v>601</v>
      </c>
      <c r="H315" s="84">
        <v>1.0864456278303005</v>
      </c>
      <c r="I315" s="202" t="s">
        <v>601</v>
      </c>
      <c r="J315" s="82">
        <v>25.585728087703398</v>
      </c>
      <c r="K315" s="276" t="s">
        <v>601</v>
      </c>
      <c r="L315" s="82">
        <v>6.2470614232294013</v>
      </c>
      <c r="M315" s="276" t="s">
        <v>601</v>
      </c>
      <c r="N315" s="84">
        <v>2.1349045487957006</v>
      </c>
      <c r="O315" s="202" t="s">
        <v>601</v>
      </c>
      <c r="P315" s="82">
        <v>2.7648047255215</v>
      </c>
      <c r="Q315" s="276" t="s">
        <v>601</v>
      </c>
      <c r="R315" s="82">
        <v>8.4724231311317002</v>
      </c>
      <c r="S315" s="276" t="s">
        <v>601</v>
      </c>
      <c r="T315" s="84">
        <v>2.0504081830214003</v>
      </c>
      <c r="U315" s="202" t="s">
        <v>604</v>
      </c>
      <c r="V315" s="82">
        <v>3.6186673919553969</v>
      </c>
      <c r="W315" s="276" t="s">
        <v>601</v>
      </c>
      <c r="X315" s="82">
        <v>44.085062167510415</v>
      </c>
      <c r="Y315" s="276" t="s">
        <v>601</v>
      </c>
      <c r="Z315" s="84">
        <v>3.8533050863138003</v>
      </c>
      <c r="AA315" s="202" t="s">
        <v>601</v>
      </c>
      <c r="AB315" s="82">
        <v>11.278363905104714</v>
      </c>
      <c r="AC315" s="276" t="s">
        <v>601</v>
      </c>
      <c r="AD315" s="82">
        <v>18.986249500701103</v>
      </c>
      <c r="AE315" s="276" t="s">
        <v>601</v>
      </c>
      <c r="AF315" s="82">
        <v>225.41523000010449</v>
      </c>
      <c r="AG315" s="276" t="s">
        <v>601</v>
      </c>
      <c r="AH315" s="82">
        <v>137.69192341214543</v>
      </c>
      <c r="AI315" s="276" t="s">
        <v>601</v>
      </c>
      <c r="AJ315" s="250"/>
      <c r="AK315" s="124" t="s">
        <v>472</v>
      </c>
      <c r="AL315" s="372">
        <v>-0.87844706877552958</v>
      </c>
      <c r="AM315" s="202" t="s">
        <v>601</v>
      </c>
      <c r="AN315" s="372">
        <v>-0.91279479187091339</v>
      </c>
      <c r="AO315" s="276" t="s">
        <v>601</v>
      </c>
      <c r="AP315" s="372">
        <v>-0.85681037482978217</v>
      </c>
      <c r="AQ315" s="276" t="s">
        <v>601</v>
      </c>
      <c r="AR315" s="372">
        <v>-0.94571997673601838</v>
      </c>
      <c r="AS315" s="202" t="s">
        <v>601</v>
      </c>
      <c r="AT315" s="372">
        <v>-0.79959528071055597</v>
      </c>
      <c r="AU315" s="276" t="s">
        <v>601</v>
      </c>
      <c r="AV315" s="372">
        <v>-0.90289116931298141</v>
      </c>
      <c r="AW315" s="276" t="s">
        <v>601</v>
      </c>
      <c r="AX315" s="372">
        <v>-0.96576242332413731</v>
      </c>
      <c r="AY315" s="202" t="s">
        <v>601</v>
      </c>
      <c r="AZ315" s="372">
        <v>-0.91900745783491899</v>
      </c>
      <c r="BA315" s="276" t="s">
        <v>601</v>
      </c>
      <c r="BB315" s="372">
        <v>-0.9584776501498361</v>
      </c>
      <c r="BC315" s="276" t="s">
        <v>601</v>
      </c>
      <c r="BD315" s="372">
        <v>-0.97401526336461586</v>
      </c>
      <c r="BE315" s="202" t="s">
        <v>604</v>
      </c>
      <c r="BF315" s="372">
        <v>-0.84914152199468684</v>
      </c>
      <c r="BG315" s="276" t="s">
        <v>601</v>
      </c>
      <c r="BH315" s="372">
        <v>-0.84047631684337676</v>
      </c>
      <c r="BI315" s="276" t="s">
        <v>601</v>
      </c>
      <c r="BJ315" s="372">
        <v>-0.96941484927518884</v>
      </c>
      <c r="BK315" s="202" t="s">
        <v>601</v>
      </c>
      <c r="BL315" s="372">
        <v>-0.93613343030633867</v>
      </c>
      <c r="BM315" s="276" t="s">
        <v>601</v>
      </c>
      <c r="BN315" s="372">
        <v>-0.94431894449069231</v>
      </c>
      <c r="BO315" s="276" t="s">
        <v>601</v>
      </c>
      <c r="BP315" s="372">
        <v>-0.89917252919796986</v>
      </c>
      <c r="BQ315" s="276" t="s">
        <v>601</v>
      </c>
      <c r="BR315" s="372">
        <v>-0.88116588382172345</v>
      </c>
      <c r="BS315" s="276" t="s">
        <v>601</v>
      </c>
      <c r="BT315" s="158"/>
      <c r="BU315" s="124" t="s">
        <v>472</v>
      </c>
      <c r="BV315" s="190">
        <v>7.3980128235178924E-2</v>
      </c>
      <c r="BW315" s="276" t="s">
        <v>601</v>
      </c>
      <c r="BX315" s="190">
        <v>1.4192823102927507E-2</v>
      </c>
      <c r="BY315" s="276" t="s">
        <v>601</v>
      </c>
      <c r="BZ315" s="190">
        <v>0.33438858641265284</v>
      </c>
      <c r="CA315" s="276" t="s">
        <v>601</v>
      </c>
      <c r="CB315" s="190">
        <v>4.8197525421409945E-3</v>
      </c>
      <c r="CC315" s="276" t="s">
        <v>601</v>
      </c>
      <c r="CD315" s="190">
        <v>0.11350487758831353</v>
      </c>
      <c r="CE315" s="276" t="s">
        <v>601</v>
      </c>
      <c r="CF315" s="190">
        <v>2.771357296144766E-2</v>
      </c>
      <c r="CG315" s="276" t="s">
        <v>601</v>
      </c>
      <c r="CH315" s="190">
        <v>9.4709862718446794E-3</v>
      </c>
      <c r="CI315" s="276" t="s">
        <v>601</v>
      </c>
      <c r="CJ315" s="190">
        <v>1.2265385641956041E-2</v>
      </c>
      <c r="CK315" s="276" t="s">
        <v>601</v>
      </c>
      <c r="CL315" s="190">
        <v>3.7585850481920736E-2</v>
      </c>
      <c r="CM315" s="276" t="s">
        <v>601</v>
      </c>
      <c r="CN315" s="190">
        <v>9.0961386372183008E-3</v>
      </c>
      <c r="CO315" s="276" t="s">
        <v>604</v>
      </c>
      <c r="CP315" s="190">
        <v>1.6053340282081736E-2</v>
      </c>
      <c r="CQ315" s="276" t="s">
        <v>601</v>
      </c>
      <c r="CR315" s="190">
        <v>0.19557268675896469</v>
      </c>
      <c r="CS315" s="276" t="s">
        <v>601</v>
      </c>
      <c r="CT315" s="190">
        <v>1.7094253508567341E-2</v>
      </c>
      <c r="CU315" s="276" t="s">
        <v>601</v>
      </c>
      <c r="CV315" s="190">
        <v>5.0033726226482063E-2</v>
      </c>
      <c r="CW315" s="276" t="s">
        <v>601</v>
      </c>
      <c r="CX315" s="190">
        <v>8.4227891348301095E-2</v>
      </c>
      <c r="CY315" s="276" t="s">
        <v>601</v>
      </c>
      <c r="CZ315" s="190">
        <v>1</v>
      </c>
      <c r="DA315" s="276" t="s">
        <v>601</v>
      </c>
      <c r="DB315" s="190">
        <v>0.61083682505428583</v>
      </c>
      <c r="DC315" s="276" t="s">
        <v>601</v>
      </c>
      <c r="DD315" s="159"/>
    </row>
    <row r="316" spans="1:108" s="156" customFormat="1" ht="12.75" customHeight="1" x14ac:dyDescent="0.2">
      <c r="A316" s="124" t="s">
        <v>473</v>
      </c>
      <c r="B316" s="84">
        <v>54.794576434014729</v>
      </c>
      <c r="C316" s="202" t="s">
        <v>601</v>
      </c>
      <c r="D316" s="82">
        <v>17.23320006954059</v>
      </c>
      <c r="E316" s="276" t="s">
        <v>601</v>
      </c>
      <c r="F316" s="82">
        <v>315.72593204831639</v>
      </c>
      <c r="G316" s="276" t="s">
        <v>601</v>
      </c>
      <c r="H316" s="84">
        <v>4.4258473100137978</v>
      </c>
      <c r="I316" s="202" t="s">
        <v>601</v>
      </c>
      <c r="J316" s="82">
        <v>62.105960924425972</v>
      </c>
      <c r="K316" s="276" t="s">
        <v>601</v>
      </c>
      <c r="L316" s="82">
        <v>21.594656897837062</v>
      </c>
      <c r="M316" s="276" t="s">
        <v>601</v>
      </c>
      <c r="N316" s="84">
        <v>12.164502244052379</v>
      </c>
      <c r="O316" s="202" t="s">
        <v>601</v>
      </c>
      <c r="P316" s="82">
        <v>9.0155046958928029</v>
      </c>
      <c r="Q316" s="276" t="s">
        <v>601</v>
      </c>
      <c r="R316" s="82">
        <v>22.236815494497687</v>
      </c>
      <c r="S316" s="276" t="s">
        <v>601</v>
      </c>
      <c r="T316" s="84">
        <v>6.0780929776134984</v>
      </c>
      <c r="U316" s="202" t="s">
        <v>604</v>
      </c>
      <c r="V316" s="82">
        <v>15.580342733311808</v>
      </c>
      <c r="W316" s="276" t="s">
        <v>601</v>
      </c>
      <c r="X316" s="82">
        <v>105.79409227013463</v>
      </c>
      <c r="Y316" s="276" t="s">
        <v>601</v>
      </c>
      <c r="Z316" s="84">
        <v>13.030900343261314</v>
      </c>
      <c r="AA316" s="202" t="s">
        <v>601</v>
      </c>
      <c r="AB316" s="82">
        <v>32.170735674556241</v>
      </c>
      <c r="AC316" s="276" t="s">
        <v>601</v>
      </c>
      <c r="AD316" s="82">
        <v>57.074759882674265</v>
      </c>
      <c r="AE316" s="276" t="s">
        <v>601</v>
      </c>
      <c r="AF316" s="82">
        <v>749.0259200001268</v>
      </c>
      <c r="AG316" s="276" t="s">
        <v>601</v>
      </c>
      <c r="AH316" s="82">
        <v>505.85564411268479</v>
      </c>
      <c r="AI316" s="276" t="s">
        <v>601</v>
      </c>
      <c r="AJ316" s="250"/>
      <c r="AK316" s="124" t="s">
        <v>473</v>
      </c>
      <c r="AL316" s="372">
        <v>8.0472352054748111</v>
      </c>
      <c r="AM316" s="202" t="s">
        <v>601</v>
      </c>
      <c r="AN316" s="372">
        <v>3.8276648311753689</v>
      </c>
      <c r="AO316" s="276" t="s">
        <v>601</v>
      </c>
      <c r="AP316" s="372">
        <v>7.8317216822855986</v>
      </c>
      <c r="AQ316" s="276" t="s">
        <v>601</v>
      </c>
      <c r="AR316" s="372" t="s">
        <v>603</v>
      </c>
      <c r="AS316" s="202" t="s">
        <v>601</v>
      </c>
      <c r="AT316" s="372">
        <v>14.182233834625192</v>
      </c>
      <c r="AU316" s="276" t="s">
        <v>601</v>
      </c>
      <c r="AV316" s="372">
        <v>4.1466816273869354</v>
      </c>
      <c r="AW316" s="276" t="s">
        <v>601</v>
      </c>
      <c r="AX316" s="372" t="s">
        <v>603</v>
      </c>
      <c r="AY316" s="202" t="s">
        <v>601</v>
      </c>
      <c r="AZ316" s="372" t="s">
        <v>603</v>
      </c>
      <c r="BA316" s="276" t="s">
        <v>601</v>
      </c>
      <c r="BB316" s="372" t="s">
        <v>603</v>
      </c>
      <c r="BC316" s="276" t="s">
        <v>601</v>
      </c>
      <c r="BD316" s="372" t="s">
        <v>603</v>
      </c>
      <c r="BE316" s="202" t="s">
        <v>601</v>
      </c>
      <c r="BF316" s="372">
        <v>21.344984800800752</v>
      </c>
      <c r="BG316" s="276" t="s">
        <v>601</v>
      </c>
      <c r="BH316" s="372">
        <v>9.8135759798707447</v>
      </c>
      <c r="BI316" s="276" t="s">
        <v>601</v>
      </c>
      <c r="BJ316" s="372" t="s">
        <v>603</v>
      </c>
      <c r="BK316" s="202" t="s">
        <v>601</v>
      </c>
      <c r="BL316" s="372" t="s">
        <v>603</v>
      </c>
      <c r="BM316" s="276" t="s">
        <v>601</v>
      </c>
      <c r="BN316" s="372" t="s">
        <v>603</v>
      </c>
      <c r="BO316" s="276" t="s">
        <v>601</v>
      </c>
      <c r="BP316" s="372">
        <v>8.7555139212761723</v>
      </c>
      <c r="BQ316" s="276" t="s">
        <v>601</v>
      </c>
      <c r="BR316" s="372">
        <v>7.8763720685433913</v>
      </c>
      <c r="BS316" s="276" t="s">
        <v>601</v>
      </c>
      <c r="BT316" s="158"/>
      <c r="BU316" s="124" t="s">
        <v>473</v>
      </c>
      <c r="BV316" s="190">
        <v>7.3154446289396033E-2</v>
      </c>
      <c r="BW316" s="276" t="s">
        <v>601</v>
      </c>
      <c r="BX316" s="190">
        <v>2.3007481596281305E-2</v>
      </c>
      <c r="BY316" s="276" t="s">
        <v>601</v>
      </c>
      <c r="BZ316" s="190">
        <v>0.42151536230984227</v>
      </c>
      <c r="CA316" s="276" t="s">
        <v>601</v>
      </c>
      <c r="CB316" s="190">
        <v>5.9088039436780088E-3</v>
      </c>
      <c r="CC316" s="276" t="s">
        <v>601</v>
      </c>
      <c r="CD316" s="190">
        <v>8.2915636516845054E-2</v>
      </c>
      <c r="CE316" s="276" t="s">
        <v>601</v>
      </c>
      <c r="CF316" s="190">
        <v>2.8830319914474264E-2</v>
      </c>
      <c r="CG316" s="276" t="s">
        <v>601</v>
      </c>
      <c r="CH316" s="190">
        <v>1.624042896145746E-2</v>
      </c>
      <c r="CI316" s="276" t="s">
        <v>601</v>
      </c>
      <c r="CJ316" s="190">
        <v>1.2036305360288836E-2</v>
      </c>
      <c r="CK316" s="276" t="s">
        <v>601</v>
      </c>
      <c r="CL316" s="190">
        <v>2.9687644847449235E-2</v>
      </c>
      <c r="CM316" s="276" t="s">
        <v>601</v>
      </c>
      <c r="CN316" s="190">
        <v>8.1146630781648646E-3</v>
      </c>
      <c r="CO316" s="276" t="s">
        <v>604</v>
      </c>
      <c r="CP316" s="190">
        <v>2.0800805843019653E-2</v>
      </c>
      <c r="CQ316" s="276" t="s">
        <v>601</v>
      </c>
      <c r="CR316" s="190">
        <v>0.14124223133709007</v>
      </c>
      <c r="CS316" s="276" t="s">
        <v>601</v>
      </c>
      <c r="CT316" s="190">
        <v>1.7397128717867479E-2</v>
      </c>
      <c r="CU316" s="276" t="s">
        <v>601</v>
      </c>
      <c r="CV316" s="190">
        <v>4.2950096672957315E-2</v>
      </c>
      <c r="CW316" s="276" t="s">
        <v>601</v>
      </c>
      <c r="CX316" s="190">
        <v>7.6198644611209981E-2</v>
      </c>
      <c r="CY316" s="276" t="s">
        <v>601</v>
      </c>
      <c r="CZ316" s="190">
        <v>1</v>
      </c>
      <c r="DA316" s="276" t="s">
        <v>601</v>
      </c>
      <c r="DB316" s="190">
        <v>0.67535132043574564</v>
      </c>
      <c r="DC316" s="276" t="s">
        <v>601</v>
      </c>
      <c r="DD316" s="159"/>
    </row>
    <row r="317" spans="1:108" s="156" customFormat="1" ht="12.75" customHeight="1" x14ac:dyDescent="0.2">
      <c r="A317" s="124" t="s">
        <v>474</v>
      </c>
      <c r="B317" s="84">
        <v>249.84649610443529</v>
      </c>
      <c r="C317" s="202" t="s">
        <v>601</v>
      </c>
      <c r="D317" s="82">
        <v>93.555407066965216</v>
      </c>
      <c r="E317" s="276" t="s">
        <v>601</v>
      </c>
      <c r="F317" s="82">
        <v>899.83836969262893</v>
      </c>
      <c r="G317" s="276" t="s">
        <v>601</v>
      </c>
      <c r="H317" s="84">
        <v>52.85954292441167</v>
      </c>
      <c r="I317" s="202" t="s">
        <v>601</v>
      </c>
      <c r="J317" s="82">
        <v>189.75540967497673</v>
      </c>
      <c r="K317" s="276" t="s">
        <v>601</v>
      </c>
      <c r="L317" s="82">
        <v>244.56721428592681</v>
      </c>
      <c r="M317" s="276" t="s">
        <v>601</v>
      </c>
      <c r="N317" s="84">
        <v>100.98463737402932</v>
      </c>
      <c r="O317" s="202" t="s">
        <v>601</v>
      </c>
      <c r="P317" s="82">
        <v>38.840329271808457</v>
      </c>
      <c r="Q317" s="276" t="s">
        <v>601</v>
      </c>
      <c r="R317" s="82">
        <v>127.75876452051435</v>
      </c>
      <c r="S317" s="276" t="s">
        <v>601</v>
      </c>
      <c r="T317" s="84">
        <v>22.323889956719192</v>
      </c>
      <c r="U317" s="202" t="s">
        <v>601</v>
      </c>
      <c r="V317" s="82">
        <v>73.822112841889805</v>
      </c>
      <c r="W317" s="276" t="s">
        <v>601</v>
      </c>
      <c r="X317" s="82">
        <v>355.689571309261</v>
      </c>
      <c r="Y317" s="276" t="s">
        <v>601</v>
      </c>
      <c r="Z317" s="84">
        <v>112.75181708992436</v>
      </c>
      <c r="AA317" s="202" t="s">
        <v>601</v>
      </c>
      <c r="AB317" s="82">
        <v>81.006842764806521</v>
      </c>
      <c r="AC317" s="276" t="s">
        <v>601</v>
      </c>
      <c r="AD317" s="82">
        <v>126.63427527677912</v>
      </c>
      <c r="AE317" s="276" t="s">
        <v>601</v>
      </c>
      <c r="AF317" s="82">
        <v>2770.2346801550639</v>
      </c>
      <c r="AG317" s="276" t="s">
        <v>601</v>
      </c>
      <c r="AH317" s="82">
        <v>1906.3062987194764</v>
      </c>
      <c r="AI317" s="276" t="s">
        <v>601</v>
      </c>
      <c r="AJ317" s="250"/>
      <c r="AK317" s="124" t="s">
        <v>474</v>
      </c>
      <c r="AL317" s="372">
        <v>2.6503338424141312</v>
      </c>
      <c r="AM317" s="202" t="s">
        <v>601</v>
      </c>
      <c r="AN317" s="372">
        <v>1.7704684138067286</v>
      </c>
      <c r="AO317" s="276" t="s">
        <v>601</v>
      </c>
      <c r="AP317" s="372">
        <v>0.61883801824024642</v>
      </c>
      <c r="AQ317" s="276" t="s">
        <v>601</v>
      </c>
      <c r="AR317" s="372">
        <v>7.9606838806295688</v>
      </c>
      <c r="AS317" s="202" t="s">
        <v>601</v>
      </c>
      <c r="AT317" s="372">
        <v>3.1745278135907089</v>
      </c>
      <c r="AU317" s="276" t="s">
        <v>601</v>
      </c>
      <c r="AV317" s="372">
        <v>2.6496790011503282</v>
      </c>
      <c r="AW317" s="276" t="s">
        <v>601</v>
      </c>
      <c r="AX317" s="372">
        <v>10.662016093969271</v>
      </c>
      <c r="AY317" s="202" t="s">
        <v>601</v>
      </c>
      <c r="AZ317" s="372">
        <v>4.8365353036284349</v>
      </c>
      <c r="BA317" s="276" t="s">
        <v>601</v>
      </c>
      <c r="BB317" s="372">
        <v>1.1356708087200658</v>
      </c>
      <c r="BC317" s="276" t="s">
        <v>601</v>
      </c>
      <c r="BD317" s="372">
        <v>6.0035805251676591</v>
      </c>
      <c r="BE317" s="202" t="s">
        <v>601</v>
      </c>
      <c r="BF317" s="372">
        <v>4.5634457517416855</v>
      </c>
      <c r="BG317" s="276" t="s">
        <v>601</v>
      </c>
      <c r="BH317" s="372">
        <v>0.93214698385399175</v>
      </c>
      <c r="BI317" s="276" t="s">
        <v>601</v>
      </c>
      <c r="BJ317" s="372">
        <v>5.996303538369788</v>
      </c>
      <c r="BK317" s="202" t="s">
        <v>601</v>
      </c>
      <c r="BL317" s="372">
        <v>1.5682956875339134</v>
      </c>
      <c r="BM317" s="276" t="s">
        <v>601</v>
      </c>
      <c r="BN317" s="372">
        <v>0.79056393574466188</v>
      </c>
      <c r="BO317" s="276" t="s">
        <v>601</v>
      </c>
      <c r="BP317" s="372">
        <v>1.3667191274781247</v>
      </c>
      <c r="BQ317" s="276" t="s">
        <v>601</v>
      </c>
      <c r="BR317" s="372">
        <v>1.2720767483395821</v>
      </c>
      <c r="BS317" s="276" t="s">
        <v>601</v>
      </c>
      <c r="BT317" s="158"/>
      <c r="BU317" s="124" t="s">
        <v>474</v>
      </c>
      <c r="BV317" s="190">
        <v>9.0189649957905418E-2</v>
      </c>
      <c r="BW317" s="276" t="s">
        <v>601</v>
      </c>
      <c r="BX317" s="190">
        <v>3.3771653981939341E-2</v>
      </c>
      <c r="BY317" s="276" t="s">
        <v>601</v>
      </c>
      <c r="BZ317" s="190">
        <v>0.32482387724720146</v>
      </c>
      <c r="CA317" s="276" t="s">
        <v>601</v>
      </c>
      <c r="CB317" s="190">
        <v>1.9081250878518658E-2</v>
      </c>
      <c r="CC317" s="276" t="s">
        <v>601</v>
      </c>
      <c r="CD317" s="190">
        <v>6.8497954716369075E-2</v>
      </c>
      <c r="CE317" s="276" t="s">
        <v>601</v>
      </c>
      <c r="CF317" s="190">
        <v>8.8283933501344072E-2</v>
      </c>
      <c r="CG317" s="276" t="s">
        <v>601</v>
      </c>
      <c r="CH317" s="190">
        <v>3.6453459375642754E-2</v>
      </c>
      <c r="CI317" s="276" t="s">
        <v>601</v>
      </c>
      <c r="CJ317" s="190">
        <v>1.4020591666852706E-2</v>
      </c>
      <c r="CK317" s="276" t="s">
        <v>601</v>
      </c>
      <c r="CL317" s="190">
        <v>4.6118390414982113E-2</v>
      </c>
      <c r="CM317" s="276" t="s">
        <v>601</v>
      </c>
      <c r="CN317" s="190">
        <v>8.0584833179077851E-3</v>
      </c>
      <c r="CO317" s="276" t="s">
        <v>601</v>
      </c>
      <c r="CP317" s="190">
        <v>2.6648324551968142E-2</v>
      </c>
      <c r="CQ317" s="276" t="s">
        <v>601</v>
      </c>
      <c r="CR317" s="190">
        <v>0.12839690942333856</v>
      </c>
      <c r="CS317" s="276" t="s">
        <v>601</v>
      </c>
      <c r="CT317" s="190">
        <v>4.0701178819843913E-2</v>
      </c>
      <c r="CU317" s="276" t="s">
        <v>601</v>
      </c>
      <c r="CV317" s="190">
        <v>2.9241870136530151E-2</v>
      </c>
      <c r="CW317" s="276" t="s">
        <v>601</v>
      </c>
      <c r="CX317" s="190">
        <v>4.5712472009660485E-2</v>
      </c>
      <c r="CY317" s="276" t="s">
        <v>601</v>
      </c>
      <c r="CZ317" s="190">
        <v>1</v>
      </c>
      <c r="DA317" s="276" t="s">
        <v>601</v>
      </c>
      <c r="DB317" s="190">
        <v>0.68813891919538417</v>
      </c>
      <c r="DC317" s="276" t="s">
        <v>601</v>
      </c>
      <c r="DD317" s="159"/>
    </row>
    <row r="318" spans="1:108" s="156" customFormat="1" ht="12.75" customHeight="1" x14ac:dyDescent="0.2">
      <c r="A318" s="184" t="s">
        <v>475</v>
      </c>
      <c r="B318" s="185">
        <v>177.78325640553797</v>
      </c>
      <c r="C318" s="273" t="s">
        <v>601</v>
      </c>
      <c r="D318" s="186">
        <v>57.774368235615633</v>
      </c>
      <c r="E318" s="278" t="s">
        <v>601</v>
      </c>
      <c r="F318" s="186">
        <v>605.83641474414458</v>
      </c>
      <c r="G318" s="278" t="s">
        <v>601</v>
      </c>
      <c r="H318" s="185">
        <v>30.965044038545514</v>
      </c>
      <c r="I318" s="273" t="s">
        <v>601</v>
      </c>
      <c r="J318" s="186">
        <v>140.80754308207545</v>
      </c>
      <c r="K318" s="278" t="s">
        <v>601</v>
      </c>
      <c r="L318" s="186">
        <v>85.151714904129093</v>
      </c>
      <c r="M318" s="278" t="s">
        <v>601</v>
      </c>
      <c r="N318" s="185">
        <v>78.095925383806019</v>
      </c>
      <c r="O318" s="273" t="s">
        <v>601</v>
      </c>
      <c r="P318" s="186">
        <v>21.943331974797193</v>
      </c>
      <c r="Q318" s="278" t="s">
        <v>601</v>
      </c>
      <c r="R318" s="186">
        <v>126.23569194399509</v>
      </c>
      <c r="S318" s="278" t="s">
        <v>601</v>
      </c>
      <c r="T318" s="185">
        <v>25.076171720509898</v>
      </c>
      <c r="U318" s="273" t="s">
        <v>601</v>
      </c>
      <c r="V318" s="186">
        <v>62.513049647561061</v>
      </c>
      <c r="W318" s="278" t="s">
        <v>601</v>
      </c>
      <c r="X318" s="186">
        <v>285.6418857617353</v>
      </c>
      <c r="Y318" s="278" t="s">
        <v>601</v>
      </c>
      <c r="Z318" s="185">
        <v>116.03912603472763</v>
      </c>
      <c r="AA318" s="273" t="s">
        <v>601</v>
      </c>
      <c r="AB318" s="186">
        <v>89.518911910619934</v>
      </c>
      <c r="AC318" s="278" t="s">
        <v>601</v>
      </c>
      <c r="AD318" s="186">
        <v>139.77890669847559</v>
      </c>
      <c r="AE318" s="278" t="s">
        <v>601</v>
      </c>
      <c r="AF318" s="186">
        <v>2043.1613424862744</v>
      </c>
      <c r="AG318" s="278" t="s">
        <v>601</v>
      </c>
      <c r="AH318" s="186">
        <v>1271.6849146993036</v>
      </c>
      <c r="AI318" s="278" t="s">
        <v>601</v>
      </c>
      <c r="AJ318" s="250"/>
      <c r="AK318" s="184" t="s">
        <v>475</v>
      </c>
      <c r="AL318" s="377">
        <v>9.9950415950611067</v>
      </c>
      <c r="AM318" s="273" t="s">
        <v>601</v>
      </c>
      <c r="AN318" s="377">
        <v>17.595521697543528</v>
      </c>
      <c r="AO318" s="278" t="s">
        <v>601</v>
      </c>
      <c r="AP318" s="377">
        <v>2.0612285429988422</v>
      </c>
      <c r="AQ318" s="278" t="s">
        <v>601</v>
      </c>
      <c r="AR318" s="377">
        <v>15.377221907494146</v>
      </c>
      <c r="AS318" s="273" t="s">
        <v>601</v>
      </c>
      <c r="AT318" s="377">
        <v>6.2561107667474678</v>
      </c>
      <c r="AU318" s="278" t="s">
        <v>601</v>
      </c>
      <c r="AV318" s="377">
        <v>11.218455448261478</v>
      </c>
      <c r="AW318" s="278" t="s">
        <v>601</v>
      </c>
      <c r="AX318" s="377">
        <v>20.919604959829346</v>
      </c>
      <c r="AY318" s="273" t="s">
        <v>601</v>
      </c>
      <c r="AZ318" s="377">
        <v>3.7888354040870453</v>
      </c>
      <c r="BA318" s="278" t="s">
        <v>601</v>
      </c>
      <c r="BB318" s="377">
        <v>6.9621889970334045</v>
      </c>
      <c r="BC318" s="278" t="s">
        <v>601</v>
      </c>
      <c r="BD318" s="377">
        <v>88.803094219713174</v>
      </c>
      <c r="BE318" s="273" t="s">
        <v>601</v>
      </c>
      <c r="BF318" s="377">
        <v>8.7674537643547499</v>
      </c>
      <c r="BG318" s="278" t="s">
        <v>601</v>
      </c>
      <c r="BH318" s="377">
        <v>2.9834537769776652</v>
      </c>
      <c r="BI318" s="278" t="s">
        <v>601</v>
      </c>
      <c r="BJ318" s="377">
        <v>21.560628163291771</v>
      </c>
      <c r="BK318" s="273" t="s">
        <v>601</v>
      </c>
      <c r="BL318" s="377">
        <v>3.7003975386870751</v>
      </c>
      <c r="BM318" s="278" t="s">
        <v>601</v>
      </c>
      <c r="BN318" s="377">
        <v>8.1309883230090811</v>
      </c>
      <c r="BO318" s="278" t="s">
        <v>601</v>
      </c>
      <c r="BP318" s="377">
        <v>4.2749846713122537</v>
      </c>
      <c r="BQ318" s="278" t="s">
        <v>601</v>
      </c>
      <c r="BR318" s="377">
        <v>3.8357762211554975</v>
      </c>
      <c r="BS318" s="278" t="s">
        <v>601</v>
      </c>
      <c r="BT318" s="158"/>
      <c r="BU318" s="184" t="s">
        <v>475</v>
      </c>
      <c r="BV318" s="192">
        <v>8.7013811738038155E-2</v>
      </c>
      <c r="BW318" s="278" t="s">
        <v>601</v>
      </c>
      <c r="BX318" s="192">
        <v>2.8276948586601281E-2</v>
      </c>
      <c r="BY318" s="278" t="s">
        <v>601</v>
      </c>
      <c r="BZ318" s="192">
        <v>0.29651912560508642</v>
      </c>
      <c r="CA318" s="278" t="s">
        <v>601</v>
      </c>
      <c r="CB318" s="192">
        <v>1.5155457082437205E-2</v>
      </c>
      <c r="CC318" s="278" t="s">
        <v>601</v>
      </c>
      <c r="CD318" s="192">
        <v>6.891650705897269E-2</v>
      </c>
      <c r="CE318" s="278" t="s">
        <v>601</v>
      </c>
      <c r="CF318" s="192">
        <v>4.1676451650416405E-2</v>
      </c>
      <c r="CG318" s="278" t="s">
        <v>601</v>
      </c>
      <c r="CH318" s="192">
        <v>3.8223082905813471E-2</v>
      </c>
      <c r="CI318" s="278" t="s">
        <v>601</v>
      </c>
      <c r="CJ318" s="192">
        <v>1.0739891910883002E-2</v>
      </c>
      <c r="CK318" s="278" t="s">
        <v>601</v>
      </c>
      <c r="CL318" s="192">
        <v>6.1784495095420063E-2</v>
      </c>
      <c r="CM318" s="278" t="s">
        <v>601</v>
      </c>
      <c r="CN318" s="192">
        <v>1.2273221501927646E-2</v>
      </c>
      <c r="CO318" s="278" t="s">
        <v>601</v>
      </c>
      <c r="CP318" s="192">
        <v>3.0596237481417116E-2</v>
      </c>
      <c r="CQ318" s="278" t="s">
        <v>601</v>
      </c>
      <c r="CR318" s="192">
        <v>0.13980388128043988</v>
      </c>
      <c r="CS318" s="278" t="s">
        <v>601</v>
      </c>
      <c r="CT318" s="192">
        <v>5.6793912268094493E-2</v>
      </c>
      <c r="CU318" s="278" t="s">
        <v>601</v>
      </c>
      <c r="CV318" s="192">
        <v>4.3813922106458077E-2</v>
      </c>
      <c r="CW318" s="278" t="s">
        <v>601</v>
      </c>
      <c r="CX318" s="192">
        <v>6.841305372799486E-2</v>
      </c>
      <c r="CY318" s="278" t="s">
        <v>601</v>
      </c>
      <c r="CZ318" s="192">
        <v>1</v>
      </c>
      <c r="DA318" s="278" t="s">
        <v>601</v>
      </c>
      <c r="DB318" s="192">
        <v>0.6224104226403484</v>
      </c>
      <c r="DC318" s="278" t="s">
        <v>601</v>
      </c>
      <c r="DD318" s="159"/>
    </row>
    <row r="319" spans="1:108" s="156" customFormat="1" ht="12.75" customHeight="1" x14ac:dyDescent="0.2">
      <c r="A319" s="124" t="s">
        <v>489</v>
      </c>
      <c r="B319" s="84">
        <v>134.35311807319985</v>
      </c>
      <c r="C319" s="202" t="s">
        <v>601</v>
      </c>
      <c r="D319" s="82">
        <v>26.584997792281893</v>
      </c>
      <c r="E319" s="276" t="s">
        <v>601</v>
      </c>
      <c r="F319" s="82">
        <v>456.05357421228734</v>
      </c>
      <c r="G319" s="276" t="s">
        <v>601</v>
      </c>
      <c r="H319" s="84">
        <v>21.067887293752811</v>
      </c>
      <c r="I319" s="202" t="s">
        <v>601</v>
      </c>
      <c r="J319" s="82">
        <v>140.72837720239349</v>
      </c>
      <c r="K319" s="276" t="s">
        <v>601</v>
      </c>
      <c r="L319" s="82">
        <v>62.463455651820773</v>
      </c>
      <c r="M319" s="276" t="s">
        <v>601</v>
      </c>
      <c r="N319" s="84">
        <v>50.164935120735088</v>
      </c>
      <c r="O319" s="202" t="s">
        <v>601</v>
      </c>
      <c r="P319" s="82">
        <v>22.222377186362007</v>
      </c>
      <c r="Q319" s="276" t="s">
        <v>601</v>
      </c>
      <c r="R319" s="82">
        <v>102.27125691709222</v>
      </c>
      <c r="S319" s="276" t="s">
        <v>601</v>
      </c>
      <c r="T319" s="84" t="s">
        <v>602</v>
      </c>
      <c r="U319" s="202" t="s">
        <v>601</v>
      </c>
      <c r="V319" s="82">
        <v>50.753702965545116</v>
      </c>
      <c r="W319" s="276" t="s">
        <v>601</v>
      </c>
      <c r="X319" s="82" t="s">
        <v>603</v>
      </c>
      <c r="Y319" s="276" t="s">
        <v>601</v>
      </c>
      <c r="Z319" s="84">
        <v>95.728443365976304</v>
      </c>
      <c r="AA319" s="202" t="s">
        <v>601</v>
      </c>
      <c r="AB319" s="82">
        <v>112.24349944010042</v>
      </c>
      <c r="AC319" s="276" t="s">
        <v>601</v>
      </c>
      <c r="AD319" s="82">
        <v>134.26763476753234</v>
      </c>
      <c r="AE319" s="276" t="s">
        <v>601</v>
      </c>
      <c r="AF319" s="82">
        <v>1793.2107199416128</v>
      </c>
      <c r="AG319" s="276" t="s">
        <v>601</v>
      </c>
      <c r="AH319" s="82">
        <v>972.61971496981062</v>
      </c>
      <c r="AI319" s="276" t="s">
        <v>601</v>
      </c>
      <c r="AJ319" s="366"/>
      <c r="AK319" s="124" t="s">
        <v>489</v>
      </c>
      <c r="AL319" s="372">
        <v>7.0565557145733013</v>
      </c>
      <c r="AM319" s="202" t="s">
        <v>601</v>
      </c>
      <c r="AN319" s="372">
        <v>7.3096854257699526</v>
      </c>
      <c r="AO319" s="276" t="s">
        <v>601</v>
      </c>
      <c r="AP319" s="372">
        <v>5.0503592577500127</v>
      </c>
      <c r="AQ319" s="276" t="s">
        <v>601</v>
      </c>
      <c r="AR319" s="372">
        <v>18.391570782816522</v>
      </c>
      <c r="AS319" s="202" t="s">
        <v>601</v>
      </c>
      <c r="AT319" s="372">
        <v>4.5002686153781211</v>
      </c>
      <c r="AU319" s="276" t="s">
        <v>601</v>
      </c>
      <c r="AV319" s="372">
        <v>8.9988540883483843</v>
      </c>
      <c r="AW319" s="276" t="s">
        <v>601</v>
      </c>
      <c r="AX319" s="372">
        <v>22.497507253442841</v>
      </c>
      <c r="AY319" s="202" t="s">
        <v>601</v>
      </c>
      <c r="AZ319" s="372">
        <v>7.0375937516420439</v>
      </c>
      <c r="BA319" s="276" t="s">
        <v>601</v>
      </c>
      <c r="BB319" s="372">
        <v>11.071075220653125</v>
      </c>
      <c r="BC319" s="276" t="s">
        <v>601</v>
      </c>
      <c r="BD319" s="372" t="s">
        <v>603</v>
      </c>
      <c r="BE319" s="202" t="s">
        <v>601</v>
      </c>
      <c r="BF319" s="372">
        <v>13.025523063649034</v>
      </c>
      <c r="BG319" s="276" t="s">
        <v>601</v>
      </c>
      <c r="BH319" s="372" t="s">
        <v>603</v>
      </c>
      <c r="BI319" s="276" t="s">
        <v>601</v>
      </c>
      <c r="BJ319" s="372">
        <v>23.843203748902557</v>
      </c>
      <c r="BK319" s="202" t="s">
        <v>601</v>
      </c>
      <c r="BL319" s="372">
        <v>8.9521083363250717</v>
      </c>
      <c r="BM319" s="276" t="s">
        <v>601</v>
      </c>
      <c r="BN319" s="372" t="s">
        <v>603</v>
      </c>
      <c r="BO319" s="276" t="s">
        <v>601</v>
      </c>
      <c r="BP319" s="372">
        <v>6.9551444680147902</v>
      </c>
      <c r="BQ319" s="276" t="s">
        <v>601</v>
      </c>
      <c r="BR319" s="372">
        <v>6.0637383142548096</v>
      </c>
      <c r="BS319" s="276" t="s">
        <v>601</v>
      </c>
      <c r="BT319" s="158"/>
      <c r="BU319" s="124" t="s">
        <v>489</v>
      </c>
      <c r="BV319" s="190">
        <v>7.4923218213626575E-2</v>
      </c>
      <c r="BW319" s="276" t="s">
        <v>601</v>
      </c>
      <c r="BX319" s="190">
        <v>1.4825361847684864E-2</v>
      </c>
      <c r="BY319" s="276" t="s">
        <v>601</v>
      </c>
      <c r="BZ319" s="190">
        <v>0.25432235550495513</v>
      </c>
      <c r="CA319" s="276" t="s">
        <v>601</v>
      </c>
      <c r="CB319" s="190">
        <v>1.174869582222818E-2</v>
      </c>
      <c r="CC319" s="276" t="s">
        <v>601</v>
      </c>
      <c r="CD319" s="190">
        <v>7.8478438499952549E-2</v>
      </c>
      <c r="CE319" s="276" t="s">
        <v>601</v>
      </c>
      <c r="CF319" s="190">
        <v>3.4833304840969609E-2</v>
      </c>
      <c r="CG319" s="276" t="s">
        <v>601</v>
      </c>
      <c r="CH319" s="190">
        <v>2.7974924844509332E-2</v>
      </c>
      <c r="CI319" s="276" t="s">
        <v>601</v>
      </c>
      <c r="CJ319" s="190">
        <v>1.2392507438883463E-2</v>
      </c>
      <c r="CK319" s="276" t="s">
        <v>601</v>
      </c>
      <c r="CL319" s="190">
        <v>5.7032481336282768E-2</v>
      </c>
      <c r="CM319" s="276" t="s">
        <v>601</v>
      </c>
      <c r="CN319" s="190" t="s">
        <v>603</v>
      </c>
      <c r="CO319" s="276" t="s">
        <v>601</v>
      </c>
      <c r="CP319" s="190">
        <v>2.8303256500272128E-2</v>
      </c>
      <c r="CQ319" s="276" t="s">
        <v>601</v>
      </c>
      <c r="CR319" s="190" t="s">
        <v>603</v>
      </c>
      <c r="CS319" s="276" t="s">
        <v>601</v>
      </c>
      <c r="CT319" s="190">
        <v>5.3383822827633577E-2</v>
      </c>
      <c r="CU319" s="276" t="s">
        <v>601</v>
      </c>
      <c r="CV319" s="190">
        <v>6.2593591590705572E-2</v>
      </c>
      <c r="CW319" s="276" t="s">
        <v>601</v>
      </c>
      <c r="CX319" s="190">
        <v>7.4875547683489266E-2</v>
      </c>
      <c r="CY319" s="276" t="s">
        <v>601</v>
      </c>
      <c r="CZ319" s="190">
        <v>1</v>
      </c>
      <c r="DA319" s="276" t="s">
        <v>601</v>
      </c>
      <c r="DB319" s="190">
        <v>0.54239008508798081</v>
      </c>
      <c r="DC319" s="276" t="s">
        <v>601</v>
      </c>
      <c r="DD319" s="159"/>
    </row>
    <row r="320" spans="1:108" s="156" customFormat="1" ht="12.75" customHeight="1" x14ac:dyDescent="0.2">
      <c r="A320" s="124" t="s">
        <v>522</v>
      </c>
      <c r="B320" s="84">
        <v>378.96042907826239</v>
      </c>
      <c r="C320" s="202" t="s">
        <v>601</v>
      </c>
      <c r="D320" s="82">
        <v>91.283314441100813</v>
      </c>
      <c r="E320" s="276" t="s">
        <v>601</v>
      </c>
      <c r="F320" s="82">
        <v>922.97080933110044</v>
      </c>
      <c r="G320" s="276" t="s">
        <v>601</v>
      </c>
      <c r="H320" s="84">
        <v>116.49349764133969</v>
      </c>
      <c r="I320" s="202" t="s">
        <v>601</v>
      </c>
      <c r="J320" s="82">
        <v>276.62549954209845</v>
      </c>
      <c r="K320" s="276" t="s">
        <v>601</v>
      </c>
      <c r="L320" s="82">
        <v>174.73812037414766</v>
      </c>
      <c r="M320" s="276" t="s">
        <v>601</v>
      </c>
      <c r="N320" s="84">
        <v>178.87292699865904</v>
      </c>
      <c r="O320" s="202" t="s">
        <v>601</v>
      </c>
      <c r="P320" s="82">
        <v>47.019273822720614</v>
      </c>
      <c r="Q320" s="276" t="s">
        <v>601</v>
      </c>
      <c r="R320" s="82">
        <v>467.78482721912616</v>
      </c>
      <c r="S320" s="276" t="s">
        <v>601</v>
      </c>
      <c r="T320" s="84" t="s">
        <v>602</v>
      </c>
      <c r="U320" s="202" t="s">
        <v>601</v>
      </c>
      <c r="V320" s="82">
        <v>73.129214238255372</v>
      </c>
      <c r="W320" s="276" t="s">
        <v>601</v>
      </c>
      <c r="X320" s="82">
        <v>607.54845184181977</v>
      </c>
      <c r="Y320" s="276" t="s">
        <v>601</v>
      </c>
      <c r="Z320" s="84">
        <v>396.39253986016104</v>
      </c>
      <c r="AA320" s="202" t="s">
        <v>601</v>
      </c>
      <c r="AB320" s="82">
        <v>268.59697850683705</v>
      </c>
      <c r="AC320" s="276" t="s">
        <v>601</v>
      </c>
      <c r="AD320" s="82">
        <v>262.47239241318209</v>
      </c>
      <c r="AE320" s="276" t="s">
        <v>601</v>
      </c>
      <c r="AF320" s="82">
        <v>4262.8882753088064</v>
      </c>
      <c r="AG320" s="276" t="s">
        <v>601</v>
      </c>
      <c r="AH320" s="82">
        <v>2491.2359269844951</v>
      </c>
      <c r="AI320" s="276" t="s">
        <v>601</v>
      </c>
      <c r="AJ320" s="366"/>
      <c r="AK320" s="124" t="s">
        <v>522</v>
      </c>
      <c r="AL320" s="372">
        <v>5.9160207768850617</v>
      </c>
      <c r="AM320" s="202" t="s">
        <v>601</v>
      </c>
      <c r="AN320" s="372">
        <v>4.2969450869686483</v>
      </c>
      <c r="AO320" s="276" t="s">
        <v>601</v>
      </c>
      <c r="AP320" s="372">
        <v>1.9233291144100755</v>
      </c>
      <c r="AQ320" s="276" t="s">
        <v>601</v>
      </c>
      <c r="AR320" s="372">
        <v>25.321174112302689</v>
      </c>
      <c r="AS320" s="202" t="s">
        <v>601</v>
      </c>
      <c r="AT320" s="372">
        <v>3.4540893567158859</v>
      </c>
      <c r="AU320" s="276" t="s">
        <v>601</v>
      </c>
      <c r="AV320" s="372">
        <v>7.0917294125497108</v>
      </c>
      <c r="AW320" s="276" t="s">
        <v>601</v>
      </c>
      <c r="AX320" s="372">
        <v>13.704500308355472</v>
      </c>
      <c r="AY320" s="202" t="s">
        <v>601</v>
      </c>
      <c r="AZ320" s="372">
        <v>4.2153789952703589</v>
      </c>
      <c r="BA320" s="276" t="s">
        <v>601</v>
      </c>
      <c r="BB320" s="372">
        <v>20.036502611395754</v>
      </c>
      <c r="BC320" s="276" t="s">
        <v>601</v>
      </c>
      <c r="BD320" s="372" t="s">
        <v>603</v>
      </c>
      <c r="BE320" s="202" t="s">
        <v>601</v>
      </c>
      <c r="BF320" s="372">
        <v>3.6936845671501342</v>
      </c>
      <c r="BG320" s="276" t="s">
        <v>601</v>
      </c>
      <c r="BH320" s="372" t="s">
        <v>603</v>
      </c>
      <c r="BI320" s="276" t="s">
        <v>601</v>
      </c>
      <c r="BJ320" s="372">
        <v>29.419428390851596</v>
      </c>
      <c r="BK320" s="202" t="s">
        <v>601</v>
      </c>
      <c r="BL320" s="372">
        <v>7.3491089922220745</v>
      </c>
      <c r="BM320" s="276" t="s">
        <v>601</v>
      </c>
      <c r="BN320" s="372" t="s">
        <v>603</v>
      </c>
      <c r="BO320" s="276" t="s">
        <v>601</v>
      </c>
      <c r="BP320" s="372">
        <v>4.6912426679547812</v>
      </c>
      <c r="BQ320" s="276" t="s">
        <v>601</v>
      </c>
      <c r="BR320" s="372">
        <v>3.9247961468421328</v>
      </c>
      <c r="BS320" s="276" t="s">
        <v>601</v>
      </c>
      <c r="BT320" s="158"/>
      <c r="BU320" s="124" t="s">
        <v>522</v>
      </c>
      <c r="BV320" s="190">
        <v>8.8897574743689534E-2</v>
      </c>
      <c r="BW320" s="276" t="s">
        <v>601</v>
      </c>
      <c r="BX320" s="190">
        <v>2.1413489762287564E-2</v>
      </c>
      <c r="BY320" s="276" t="s">
        <v>601</v>
      </c>
      <c r="BZ320" s="190">
        <v>0.21651301880864796</v>
      </c>
      <c r="CA320" s="276" t="s">
        <v>601</v>
      </c>
      <c r="CB320" s="190">
        <v>2.7327363542714669E-2</v>
      </c>
      <c r="CC320" s="276" t="s">
        <v>601</v>
      </c>
      <c r="CD320" s="190">
        <v>6.4891566861920519E-2</v>
      </c>
      <c r="CE320" s="276" t="s">
        <v>601</v>
      </c>
      <c r="CF320" s="190">
        <v>4.0990546570561837E-2</v>
      </c>
      <c r="CG320" s="276" t="s">
        <v>601</v>
      </c>
      <c r="CH320" s="190">
        <v>4.1960500826332674E-2</v>
      </c>
      <c r="CI320" s="276" t="s">
        <v>601</v>
      </c>
      <c r="CJ320" s="190">
        <v>1.1029909954493121E-2</v>
      </c>
      <c r="CK320" s="276" t="s">
        <v>601</v>
      </c>
      <c r="CL320" s="190">
        <v>0.10973424518972164</v>
      </c>
      <c r="CM320" s="276" t="s">
        <v>601</v>
      </c>
      <c r="CN320" s="190" t="s">
        <v>603</v>
      </c>
      <c r="CO320" s="276" t="s">
        <v>601</v>
      </c>
      <c r="CP320" s="190">
        <v>1.7154851245299842E-2</v>
      </c>
      <c r="CQ320" s="276" t="s">
        <v>601</v>
      </c>
      <c r="CR320" s="190">
        <v>0.14252037881471538</v>
      </c>
      <c r="CS320" s="276" t="s">
        <v>601</v>
      </c>
      <c r="CT320" s="190">
        <v>9.2986847006082063E-2</v>
      </c>
      <c r="CU320" s="276" t="s">
        <v>601</v>
      </c>
      <c r="CV320" s="190">
        <v>6.3008214421800601E-2</v>
      </c>
      <c r="CW320" s="276" t="s">
        <v>601</v>
      </c>
      <c r="CX320" s="190">
        <v>6.1571492251733577E-2</v>
      </c>
      <c r="CY320" s="276" t="s">
        <v>601</v>
      </c>
      <c r="CZ320" s="190">
        <v>1</v>
      </c>
      <c r="DA320" s="276" t="s">
        <v>601</v>
      </c>
      <c r="DB320" s="190">
        <v>0.58440094276316179</v>
      </c>
      <c r="DC320" s="276" t="s">
        <v>601</v>
      </c>
      <c r="DD320" s="159"/>
    </row>
    <row r="321" spans="1:108" s="156" customFormat="1" ht="12.75" customHeight="1" x14ac:dyDescent="0.2">
      <c r="A321" s="124" t="s">
        <v>490</v>
      </c>
      <c r="B321" s="84">
        <v>456.677107764494</v>
      </c>
      <c r="C321" s="202" t="s">
        <v>601</v>
      </c>
      <c r="D321" s="82">
        <v>156.55426500595303</v>
      </c>
      <c r="E321" s="276" t="s">
        <v>601</v>
      </c>
      <c r="F321" s="82">
        <v>1306.3003007179932</v>
      </c>
      <c r="G321" s="276" t="s">
        <v>601</v>
      </c>
      <c r="H321" s="84">
        <v>163.10042056776268</v>
      </c>
      <c r="I321" s="202" t="s">
        <v>601</v>
      </c>
      <c r="J321" s="82">
        <v>334.90727250594313</v>
      </c>
      <c r="K321" s="276" t="s">
        <v>601</v>
      </c>
      <c r="L321" s="82">
        <v>341.16116870804376</v>
      </c>
      <c r="M321" s="276" t="s">
        <v>601</v>
      </c>
      <c r="N321" s="84">
        <v>204.85601140511548</v>
      </c>
      <c r="O321" s="202" t="s">
        <v>601</v>
      </c>
      <c r="P321" s="82">
        <v>55.552886885767947</v>
      </c>
      <c r="Q321" s="276" t="s">
        <v>601</v>
      </c>
      <c r="R321" s="82">
        <v>604.59753730872558</v>
      </c>
      <c r="S321" s="276" t="s">
        <v>601</v>
      </c>
      <c r="T321" s="84" t="s">
        <v>602</v>
      </c>
      <c r="U321" s="202" t="s">
        <v>601</v>
      </c>
      <c r="V321" s="82">
        <v>124.01463169255314</v>
      </c>
      <c r="W321" s="276" t="s">
        <v>601</v>
      </c>
      <c r="X321" s="82">
        <v>646.00965135172623</v>
      </c>
      <c r="Y321" s="276" t="s">
        <v>601</v>
      </c>
      <c r="Z321" s="84">
        <v>415.24150677113818</v>
      </c>
      <c r="AA321" s="202" t="s">
        <v>601</v>
      </c>
      <c r="AB321" s="82">
        <v>295.33126723176088</v>
      </c>
      <c r="AC321" s="276" t="s">
        <v>601</v>
      </c>
      <c r="AD321" s="82">
        <v>435.56630211946782</v>
      </c>
      <c r="AE321" s="276" t="s">
        <v>601</v>
      </c>
      <c r="AF321" s="82">
        <v>5539.8703300364341</v>
      </c>
      <c r="AG321" s="276" t="s">
        <v>601</v>
      </c>
      <c r="AH321" s="82">
        <v>3405.0536634162677</v>
      </c>
      <c r="AI321" s="276" t="s">
        <v>601</v>
      </c>
      <c r="AJ321" s="366"/>
      <c r="AK321" s="124" t="s">
        <v>490</v>
      </c>
      <c r="AL321" s="372">
        <v>0.82783074761874587</v>
      </c>
      <c r="AM321" s="202" t="s">
        <v>601</v>
      </c>
      <c r="AN321" s="372">
        <v>0.67338553605880214</v>
      </c>
      <c r="AO321" s="276" t="s">
        <v>601</v>
      </c>
      <c r="AP321" s="372">
        <v>0.45170548924714704</v>
      </c>
      <c r="AQ321" s="276" t="s">
        <v>601</v>
      </c>
      <c r="AR321" s="372">
        <v>2.0855435280814625</v>
      </c>
      <c r="AS321" s="202" t="s">
        <v>601</v>
      </c>
      <c r="AT321" s="372">
        <v>0.7649418958837082</v>
      </c>
      <c r="AU321" s="276" t="s">
        <v>601</v>
      </c>
      <c r="AV321" s="372">
        <v>0.39495872210077865</v>
      </c>
      <c r="AW321" s="276" t="s">
        <v>601</v>
      </c>
      <c r="AX321" s="372">
        <v>1.0285858991240904</v>
      </c>
      <c r="AY321" s="202" t="s">
        <v>601</v>
      </c>
      <c r="AZ321" s="372">
        <v>0.43028877270847432</v>
      </c>
      <c r="BA321" s="276" t="s">
        <v>601</v>
      </c>
      <c r="BB321" s="372">
        <v>3.7323370696156406</v>
      </c>
      <c r="BC321" s="276" t="s">
        <v>601</v>
      </c>
      <c r="BD321" s="372" t="s">
        <v>603</v>
      </c>
      <c r="BE321" s="202" t="s">
        <v>601</v>
      </c>
      <c r="BF321" s="372">
        <v>0.67991170827316094</v>
      </c>
      <c r="BG321" s="276" t="s">
        <v>601</v>
      </c>
      <c r="BH321" s="372" t="s">
        <v>603</v>
      </c>
      <c r="BI321" s="276" t="s">
        <v>601</v>
      </c>
      <c r="BJ321" s="372">
        <v>2.6827921490610254</v>
      </c>
      <c r="BK321" s="202" t="s">
        <v>601</v>
      </c>
      <c r="BL321" s="372">
        <v>2.6457570391827163</v>
      </c>
      <c r="BM321" s="276" t="s">
        <v>601</v>
      </c>
      <c r="BN321" s="372" t="s">
        <v>603</v>
      </c>
      <c r="BO321" s="276" t="s">
        <v>601</v>
      </c>
      <c r="BP321" s="372">
        <v>0.99978376190364493</v>
      </c>
      <c r="BQ321" s="276" t="s">
        <v>601</v>
      </c>
      <c r="BR321" s="372">
        <v>0.78620490615991012</v>
      </c>
      <c r="BS321" s="276" t="s">
        <v>601</v>
      </c>
      <c r="BT321" s="158"/>
      <c r="BU321" s="124" t="s">
        <v>490</v>
      </c>
      <c r="BV321" s="190">
        <v>8.2434620407710976E-2</v>
      </c>
      <c r="BW321" s="276" t="s">
        <v>601</v>
      </c>
      <c r="BX321" s="190">
        <v>2.8259554047165472E-2</v>
      </c>
      <c r="BY321" s="276" t="s">
        <v>601</v>
      </c>
      <c r="BZ321" s="190">
        <v>0.23579979726879313</v>
      </c>
      <c r="CA321" s="276" t="s">
        <v>601</v>
      </c>
      <c r="CB321" s="190">
        <v>2.9441198232286064E-2</v>
      </c>
      <c r="CC321" s="276" t="s">
        <v>601</v>
      </c>
      <c r="CD321" s="190">
        <v>6.0453991258625821E-2</v>
      </c>
      <c r="CE321" s="276" t="s">
        <v>601</v>
      </c>
      <c r="CF321" s="190">
        <v>6.1582879811881812E-2</v>
      </c>
      <c r="CG321" s="276" t="s">
        <v>601</v>
      </c>
      <c r="CH321" s="190">
        <v>3.6978484910452442E-2</v>
      </c>
      <c r="CI321" s="276" t="s">
        <v>601</v>
      </c>
      <c r="CJ321" s="190">
        <v>1.0027831623525128E-2</v>
      </c>
      <c r="CK321" s="276" t="s">
        <v>601</v>
      </c>
      <c r="CL321" s="190">
        <v>0.10913568392218113</v>
      </c>
      <c r="CM321" s="276" t="s">
        <v>601</v>
      </c>
      <c r="CN321" s="190" t="s">
        <v>603</v>
      </c>
      <c r="CO321" s="276" t="s">
        <v>601</v>
      </c>
      <c r="CP321" s="190">
        <v>2.2385836545697185E-2</v>
      </c>
      <c r="CQ321" s="276" t="s">
        <v>601</v>
      </c>
      <c r="CR321" s="190">
        <v>0.1166109697277838</v>
      </c>
      <c r="CS321" s="276" t="s">
        <v>601</v>
      </c>
      <c r="CT321" s="190">
        <v>7.4955094981150439E-2</v>
      </c>
      <c r="CU321" s="276" t="s">
        <v>601</v>
      </c>
      <c r="CV321" s="190">
        <v>5.3310140786240849E-2</v>
      </c>
      <c r="CW321" s="276" t="s">
        <v>601</v>
      </c>
      <c r="CX321" s="190">
        <v>7.862391647650771E-2</v>
      </c>
      <c r="CY321" s="276" t="s">
        <v>601</v>
      </c>
      <c r="CZ321" s="190">
        <v>1</v>
      </c>
      <c r="DA321" s="276" t="s">
        <v>601</v>
      </c>
      <c r="DB321" s="190">
        <v>0.61464501162681073</v>
      </c>
      <c r="DC321" s="276" t="s">
        <v>601</v>
      </c>
      <c r="DD321" s="159"/>
    </row>
    <row r="322" spans="1:108" s="156" customFormat="1" ht="12.75" customHeight="1" x14ac:dyDescent="0.2">
      <c r="A322" s="184" t="s">
        <v>523</v>
      </c>
      <c r="B322" s="185">
        <v>241.21625187179717</v>
      </c>
      <c r="C322" s="273" t="s">
        <v>601</v>
      </c>
      <c r="D322" s="186">
        <v>49.177956932109495</v>
      </c>
      <c r="E322" s="278" t="s">
        <v>601</v>
      </c>
      <c r="F322" s="186">
        <v>732.96029917940768</v>
      </c>
      <c r="G322" s="278" t="s">
        <v>601</v>
      </c>
      <c r="H322" s="185">
        <v>47.747834625910016</v>
      </c>
      <c r="I322" s="273" t="s">
        <v>601</v>
      </c>
      <c r="J322" s="186">
        <v>284.53697569648978</v>
      </c>
      <c r="K322" s="278" t="s">
        <v>601</v>
      </c>
      <c r="L322" s="186">
        <v>87.30128782398873</v>
      </c>
      <c r="M322" s="278" t="s">
        <v>601</v>
      </c>
      <c r="N322" s="185">
        <v>132.74105266123706</v>
      </c>
      <c r="O322" s="273" t="s">
        <v>601</v>
      </c>
      <c r="P322" s="186">
        <v>37.201411303842413</v>
      </c>
      <c r="Q322" s="278" t="s">
        <v>601</v>
      </c>
      <c r="R322" s="186">
        <v>278.64128396839851</v>
      </c>
      <c r="S322" s="278" t="s">
        <v>601</v>
      </c>
      <c r="T322" s="185" t="s">
        <v>602</v>
      </c>
      <c r="U322" s="273" t="s">
        <v>601</v>
      </c>
      <c r="V322" s="186">
        <v>59.024924370080413</v>
      </c>
      <c r="W322" s="278" t="s">
        <v>601</v>
      </c>
      <c r="X322" s="186">
        <v>547.34662914576472</v>
      </c>
      <c r="Y322" s="278" t="s">
        <v>601</v>
      </c>
      <c r="Z322" s="185">
        <v>255.21091775193347</v>
      </c>
      <c r="AA322" s="273" t="s">
        <v>601</v>
      </c>
      <c r="AB322" s="186">
        <v>202.32432448228846</v>
      </c>
      <c r="AC322" s="278" t="s">
        <v>601</v>
      </c>
      <c r="AD322" s="186">
        <v>300.64136015936538</v>
      </c>
      <c r="AE322" s="278" t="s">
        <v>601</v>
      </c>
      <c r="AF322" s="186">
        <v>3256.0725099726069</v>
      </c>
      <c r="AG322" s="278" t="s">
        <v>601</v>
      </c>
      <c r="AH322" s="186">
        <v>1806.5751081334283</v>
      </c>
      <c r="AI322" s="278" t="s">
        <v>601</v>
      </c>
      <c r="AJ322" s="366"/>
      <c r="AK322" s="184" t="s">
        <v>523</v>
      </c>
      <c r="AL322" s="377">
        <v>0.35679960390399978</v>
      </c>
      <c r="AM322" s="273" t="s">
        <v>601</v>
      </c>
      <c r="AN322" s="377">
        <v>-0.14879282225031387</v>
      </c>
      <c r="AO322" s="278" t="s">
        <v>601</v>
      </c>
      <c r="AP322" s="377">
        <v>0.20983202947440827</v>
      </c>
      <c r="AQ322" s="278" t="s">
        <v>601</v>
      </c>
      <c r="AR322" s="377">
        <v>0.54199149745994735</v>
      </c>
      <c r="AS322" s="273" t="s">
        <v>601</v>
      </c>
      <c r="AT322" s="377">
        <v>1.0207509446467351</v>
      </c>
      <c r="AU322" s="278" t="s">
        <v>601</v>
      </c>
      <c r="AV322" s="377">
        <v>2.5244035569686574E-2</v>
      </c>
      <c r="AW322" s="278" t="s">
        <v>601</v>
      </c>
      <c r="AX322" s="377">
        <v>0.69971803277667877</v>
      </c>
      <c r="AY322" s="273" t="s">
        <v>601</v>
      </c>
      <c r="AZ322" s="377">
        <v>0.69534013095958902</v>
      </c>
      <c r="BA322" s="278" t="s">
        <v>601</v>
      </c>
      <c r="BB322" s="377">
        <v>1.2073098319294573</v>
      </c>
      <c r="BC322" s="278" t="s">
        <v>601</v>
      </c>
      <c r="BD322" s="377" t="s">
        <v>603</v>
      </c>
      <c r="BE322" s="273" t="s">
        <v>601</v>
      </c>
      <c r="BF322" s="377">
        <v>-5.5798354058011257E-2</v>
      </c>
      <c r="BG322" s="278" t="s">
        <v>601</v>
      </c>
      <c r="BH322" s="377" t="s">
        <v>603</v>
      </c>
      <c r="BI322" s="278" t="s">
        <v>601</v>
      </c>
      <c r="BJ322" s="377">
        <v>1.1993522915327302</v>
      </c>
      <c r="BK322" s="273" t="s">
        <v>601</v>
      </c>
      <c r="BL322" s="377">
        <v>1.2601293979567019</v>
      </c>
      <c r="BM322" s="278" t="s">
        <v>601</v>
      </c>
      <c r="BN322" s="377" t="s">
        <v>603</v>
      </c>
      <c r="BO322" s="278" t="s">
        <v>601</v>
      </c>
      <c r="BP322" s="377">
        <v>0.59364434039769454</v>
      </c>
      <c r="BQ322" s="278" t="s">
        <v>601</v>
      </c>
      <c r="BR322" s="377">
        <v>0.42061534838651604</v>
      </c>
      <c r="BS322" s="278" t="s">
        <v>601</v>
      </c>
      <c r="BT322" s="158"/>
      <c r="BU322" s="184" t="s">
        <v>523</v>
      </c>
      <c r="BV322" s="192">
        <v>7.4081965660471885E-2</v>
      </c>
      <c r="BW322" s="278" t="s">
        <v>601</v>
      </c>
      <c r="BX322" s="192">
        <v>1.5103458777864632E-2</v>
      </c>
      <c r="BY322" s="278" t="s">
        <v>601</v>
      </c>
      <c r="BZ322" s="192">
        <v>0.22510564397276706</v>
      </c>
      <c r="CA322" s="278" t="s">
        <v>601</v>
      </c>
      <c r="CB322" s="192">
        <v>1.4664241806553539E-2</v>
      </c>
      <c r="CC322" s="278" t="s">
        <v>601</v>
      </c>
      <c r="CD322" s="192">
        <v>8.7386559981394135E-2</v>
      </c>
      <c r="CE322" s="278" t="s">
        <v>601</v>
      </c>
      <c r="CF322" s="192">
        <v>2.6811837745199105E-2</v>
      </c>
      <c r="CG322" s="278" t="s">
        <v>601</v>
      </c>
      <c r="CH322" s="192">
        <v>4.0767228694902069E-2</v>
      </c>
      <c r="CI322" s="278" t="s">
        <v>601</v>
      </c>
      <c r="CJ322" s="192">
        <v>1.1425240436109142E-2</v>
      </c>
      <c r="CK322" s="278" t="s">
        <v>601</v>
      </c>
      <c r="CL322" s="192">
        <v>8.557588417180019E-2</v>
      </c>
      <c r="CM322" s="278" t="s">
        <v>601</v>
      </c>
      <c r="CN322" s="192" t="s">
        <v>603</v>
      </c>
      <c r="CO322" s="278" t="s">
        <v>601</v>
      </c>
      <c r="CP322" s="192">
        <v>1.8127644328957828E-2</v>
      </c>
      <c r="CQ322" s="278" t="s">
        <v>601</v>
      </c>
      <c r="CR322" s="192">
        <v>0.1681002580468853</v>
      </c>
      <c r="CS322" s="278" t="s">
        <v>601</v>
      </c>
      <c r="CT322" s="192">
        <v>7.8379986001626406E-2</v>
      </c>
      <c r="CU322" s="278" t="s">
        <v>601</v>
      </c>
      <c r="CV322" s="192">
        <v>6.2137536514501823E-2</v>
      </c>
      <c r="CW322" s="278" t="s">
        <v>601</v>
      </c>
      <c r="CX322" s="192">
        <v>9.2332513860968857E-2</v>
      </c>
      <c r="CY322" s="278" t="s">
        <v>601</v>
      </c>
      <c r="CZ322" s="192">
        <v>1</v>
      </c>
      <c r="DA322" s="278" t="s">
        <v>601</v>
      </c>
      <c r="DB322" s="192">
        <v>0.55483257900439908</v>
      </c>
      <c r="DC322" s="278" t="s">
        <v>601</v>
      </c>
      <c r="DD322" s="159"/>
    </row>
    <row r="323" spans="1:108" s="156" customFormat="1" ht="12.75" customHeight="1" x14ac:dyDescent="0.2">
      <c r="A323" s="124" t="s">
        <v>495</v>
      </c>
      <c r="B323" s="84">
        <v>208.90932218549301</v>
      </c>
      <c r="C323" s="202" t="s">
        <v>601</v>
      </c>
      <c r="D323" s="82">
        <v>55.38932761277762</v>
      </c>
      <c r="E323" s="276" t="s">
        <v>601</v>
      </c>
      <c r="F323" s="82">
        <v>551.65384338692877</v>
      </c>
      <c r="G323" s="276" t="s">
        <v>601</v>
      </c>
      <c r="H323" s="84">
        <v>39.15906315691435</v>
      </c>
      <c r="I323" s="202" t="s">
        <v>601</v>
      </c>
      <c r="J323" s="82">
        <v>255.70558468299296</v>
      </c>
      <c r="K323" s="276" t="s">
        <v>601</v>
      </c>
      <c r="L323" s="82">
        <v>86.016024224553973</v>
      </c>
      <c r="M323" s="276" t="s">
        <v>601</v>
      </c>
      <c r="N323" s="84">
        <v>57.329679549310661</v>
      </c>
      <c r="O323" s="202" t="s">
        <v>601</v>
      </c>
      <c r="P323" s="82">
        <v>67.79962415652065</v>
      </c>
      <c r="Q323" s="276" t="s">
        <v>601</v>
      </c>
      <c r="R323" s="82">
        <v>216.73620011583657</v>
      </c>
      <c r="S323" s="276" t="s">
        <v>601</v>
      </c>
      <c r="T323" s="84" t="s">
        <v>602</v>
      </c>
      <c r="U323" s="202" t="s">
        <v>601</v>
      </c>
      <c r="V323" s="82">
        <v>48.210402777234407</v>
      </c>
      <c r="W323" s="276" t="s">
        <v>601</v>
      </c>
      <c r="X323" s="82">
        <v>509.99064171335647</v>
      </c>
      <c r="Y323" s="276" t="s">
        <v>601</v>
      </c>
      <c r="Z323" s="84">
        <v>203.73675627746056</v>
      </c>
      <c r="AA323" s="202" t="s">
        <v>601</v>
      </c>
      <c r="AB323" s="82">
        <v>181.40929583374015</v>
      </c>
      <c r="AC323" s="276" t="s">
        <v>601</v>
      </c>
      <c r="AD323" s="82">
        <v>297.92006630675672</v>
      </c>
      <c r="AE323" s="276" t="s">
        <v>601</v>
      </c>
      <c r="AF323" s="82">
        <v>2779.9658319798505</v>
      </c>
      <c r="AG323" s="276" t="s">
        <v>601</v>
      </c>
      <c r="AH323" s="82">
        <v>1431.7399817578937</v>
      </c>
      <c r="AI323" s="276" t="s">
        <v>601</v>
      </c>
      <c r="AJ323" s="366"/>
      <c r="AK323" s="124" t="s">
        <v>495</v>
      </c>
      <c r="AL323" s="372">
        <v>0.55492723340944416</v>
      </c>
      <c r="AM323" s="202" t="s">
        <v>601</v>
      </c>
      <c r="AN323" s="372">
        <v>1.0834806173599962</v>
      </c>
      <c r="AO323" s="276" t="s">
        <v>601</v>
      </c>
      <c r="AP323" s="372">
        <v>0.2096250848154535</v>
      </c>
      <c r="AQ323" s="276" t="s">
        <v>601</v>
      </c>
      <c r="AR323" s="372">
        <v>0.85870859336360961</v>
      </c>
      <c r="AS323" s="202" t="s">
        <v>601</v>
      </c>
      <c r="AT323" s="372">
        <v>0.81701508797504951</v>
      </c>
      <c r="AU323" s="276" t="s">
        <v>601</v>
      </c>
      <c r="AV323" s="372">
        <v>0.37706156867173979</v>
      </c>
      <c r="AW323" s="276" t="s">
        <v>601</v>
      </c>
      <c r="AX323" s="372">
        <v>0.14282375550435256</v>
      </c>
      <c r="AY323" s="202" t="s">
        <v>601</v>
      </c>
      <c r="AZ323" s="372">
        <v>2.0509618115081603</v>
      </c>
      <c r="BA323" s="276" t="s">
        <v>601</v>
      </c>
      <c r="BB323" s="372">
        <v>1.1192288688848042</v>
      </c>
      <c r="BC323" s="276" t="s">
        <v>601</v>
      </c>
      <c r="BD323" s="372" t="s">
        <v>603</v>
      </c>
      <c r="BE323" s="202" t="s">
        <v>601</v>
      </c>
      <c r="BF323" s="372">
        <v>-5.0110633110598268E-2</v>
      </c>
      <c r="BG323" s="276" t="s">
        <v>601</v>
      </c>
      <c r="BH323" s="372" t="s">
        <v>603</v>
      </c>
      <c r="BI323" s="276" t="s">
        <v>601</v>
      </c>
      <c r="BJ323" s="372">
        <v>1.1282781701417748</v>
      </c>
      <c r="BK323" s="202" t="s">
        <v>601</v>
      </c>
      <c r="BL323" s="372">
        <v>0.61621204558532638</v>
      </c>
      <c r="BM323" s="276" t="s">
        <v>601</v>
      </c>
      <c r="BN323" s="372">
        <v>1.2188524198148585</v>
      </c>
      <c r="BO323" s="276" t="s">
        <v>601</v>
      </c>
      <c r="BP323" s="372">
        <v>0.55027281571814735</v>
      </c>
      <c r="BQ323" s="276" t="s">
        <v>601</v>
      </c>
      <c r="BR323" s="372">
        <v>0.47204499325035165</v>
      </c>
      <c r="BS323" s="276" t="s">
        <v>601</v>
      </c>
      <c r="BT323" s="158"/>
      <c r="BU323" s="124" t="s">
        <v>495</v>
      </c>
      <c r="BV323" s="190">
        <v>7.5148161816330994E-2</v>
      </c>
      <c r="BW323" s="276" t="s">
        <v>601</v>
      </c>
      <c r="BX323" s="190">
        <v>1.9924463450448297E-2</v>
      </c>
      <c r="BY323" s="276" t="s">
        <v>601</v>
      </c>
      <c r="BZ323" s="190">
        <v>0.19843907325797924</v>
      </c>
      <c r="CA323" s="276" t="s">
        <v>601</v>
      </c>
      <c r="CB323" s="190">
        <v>1.4086167069552019E-2</v>
      </c>
      <c r="CC323" s="276" t="s">
        <v>601</v>
      </c>
      <c r="CD323" s="190">
        <v>9.1981556658515914E-2</v>
      </c>
      <c r="CE323" s="276" t="s">
        <v>601</v>
      </c>
      <c r="CF323" s="190">
        <v>3.0941396198130477E-2</v>
      </c>
      <c r="CG323" s="276" t="s">
        <v>601</v>
      </c>
      <c r="CH323" s="190">
        <v>2.0622440351535296E-2</v>
      </c>
      <c r="CI323" s="276" t="s">
        <v>601</v>
      </c>
      <c r="CJ323" s="190">
        <v>2.4388653765659688E-2</v>
      </c>
      <c r="CK323" s="276" t="s">
        <v>601</v>
      </c>
      <c r="CL323" s="190">
        <v>7.7963620136108025E-2</v>
      </c>
      <c r="CM323" s="276" t="s">
        <v>601</v>
      </c>
      <c r="CN323" s="190" t="s">
        <v>603</v>
      </c>
      <c r="CO323" s="276" t="s">
        <v>601</v>
      </c>
      <c r="CP323" s="190">
        <v>1.7342084648177016E-2</v>
      </c>
      <c r="CQ323" s="276" t="s">
        <v>601</v>
      </c>
      <c r="CR323" s="190">
        <v>0.18345212586665091</v>
      </c>
      <c r="CS323" s="276" t="s">
        <v>601</v>
      </c>
      <c r="CT323" s="190">
        <v>7.328750372890816E-2</v>
      </c>
      <c r="CU323" s="276" t="s">
        <v>601</v>
      </c>
      <c r="CV323" s="190">
        <v>6.5255944424519471E-2</v>
      </c>
      <c r="CW323" s="276" t="s">
        <v>601</v>
      </c>
      <c r="CX323" s="190">
        <v>0.10716680862749398</v>
      </c>
      <c r="CY323" s="276" t="s">
        <v>601</v>
      </c>
      <c r="CZ323" s="190">
        <v>1</v>
      </c>
      <c r="DA323" s="276" t="s">
        <v>601</v>
      </c>
      <c r="DB323" s="190">
        <v>0.5150207118690483</v>
      </c>
      <c r="DC323" s="276" t="s">
        <v>601</v>
      </c>
      <c r="DD323" s="159"/>
    </row>
    <row r="324" spans="1:108" s="156" customFormat="1" ht="12.75" customHeight="1" x14ac:dyDescent="0.2">
      <c r="A324" s="124" t="s">
        <v>524</v>
      </c>
      <c r="B324" s="84">
        <v>417.08823396499008</v>
      </c>
      <c r="C324" s="202" t="s">
        <v>601</v>
      </c>
      <c r="D324" s="82">
        <v>80.245744216020043</v>
      </c>
      <c r="E324" s="276" t="s">
        <v>601</v>
      </c>
      <c r="F324" s="82">
        <v>1065.764507984981</v>
      </c>
      <c r="G324" s="276" t="s">
        <v>601</v>
      </c>
      <c r="H324" s="84">
        <v>112.70614272459977</v>
      </c>
      <c r="I324" s="202" t="s">
        <v>601</v>
      </c>
      <c r="J324" s="82">
        <v>337.54534781058146</v>
      </c>
      <c r="K324" s="276" t="s">
        <v>601</v>
      </c>
      <c r="L324" s="82">
        <v>194.15539247269089</v>
      </c>
      <c r="M324" s="276" t="s">
        <v>601</v>
      </c>
      <c r="N324" s="84">
        <v>163.57115526683035</v>
      </c>
      <c r="O324" s="202" t="s">
        <v>601</v>
      </c>
      <c r="P324" s="82">
        <v>62.790583570184715</v>
      </c>
      <c r="Q324" s="276" t="s">
        <v>601</v>
      </c>
      <c r="R324" s="82">
        <v>565.84216102890036</v>
      </c>
      <c r="S324" s="276" t="s">
        <v>601</v>
      </c>
      <c r="T324" s="84" t="s">
        <v>602</v>
      </c>
      <c r="U324" s="202" t="s">
        <v>601</v>
      </c>
      <c r="V324" s="82">
        <v>92.098892364287835</v>
      </c>
      <c r="W324" s="276" t="s">
        <v>601</v>
      </c>
      <c r="X324" s="82">
        <v>704.49184680525639</v>
      </c>
      <c r="Y324" s="276" t="s">
        <v>601</v>
      </c>
      <c r="Z324" s="84">
        <v>590.6614790730963</v>
      </c>
      <c r="AA324" s="202" t="s">
        <v>601</v>
      </c>
      <c r="AB324" s="82">
        <v>351.59650902892463</v>
      </c>
      <c r="AC324" s="276" t="s">
        <v>601</v>
      </c>
      <c r="AD324" s="82">
        <v>546.69776835551045</v>
      </c>
      <c r="AE324" s="276" t="s">
        <v>601</v>
      </c>
      <c r="AF324" s="82">
        <v>5285.255764666822</v>
      </c>
      <c r="AG324" s="276" t="s">
        <v>601</v>
      </c>
      <c r="AH324" s="82">
        <v>2824.2125427449942</v>
      </c>
      <c r="AI324" s="276" t="s">
        <v>601</v>
      </c>
      <c r="AJ324" s="250"/>
      <c r="AK324" s="124" t="s">
        <v>524</v>
      </c>
      <c r="AL324" s="372">
        <v>0.10061157303274415</v>
      </c>
      <c r="AM324" s="202" t="s">
        <v>601</v>
      </c>
      <c r="AN324" s="372">
        <v>-0.12091552867750643</v>
      </c>
      <c r="AO324" s="276" t="s">
        <v>601</v>
      </c>
      <c r="AP324" s="372">
        <v>0.15471095858098338</v>
      </c>
      <c r="AQ324" s="276" t="s">
        <v>601</v>
      </c>
      <c r="AR324" s="372">
        <v>-3.2511298857215376E-2</v>
      </c>
      <c r="AS324" s="202" t="s">
        <v>601</v>
      </c>
      <c r="AT324" s="372">
        <v>0.22022499143905527</v>
      </c>
      <c r="AU324" s="276" t="s">
        <v>601</v>
      </c>
      <c r="AV324" s="372">
        <v>0.11112212983044079</v>
      </c>
      <c r="AW324" s="276" t="s">
        <v>601</v>
      </c>
      <c r="AX324" s="372">
        <v>-8.5545487450671587E-2</v>
      </c>
      <c r="AY324" s="202" t="s">
        <v>601</v>
      </c>
      <c r="AZ324" s="372">
        <v>0.33542223146464467</v>
      </c>
      <c r="BA324" s="276" t="s">
        <v>601</v>
      </c>
      <c r="BB324" s="372">
        <v>0.20962059499172447</v>
      </c>
      <c r="BC324" s="276" t="s">
        <v>601</v>
      </c>
      <c r="BD324" s="372" t="s">
        <v>603</v>
      </c>
      <c r="BE324" s="202" t="s">
        <v>601</v>
      </c>
      <c r="BF324" s="372">
        <v>0.25939945237520479</v>
      </c>
      <c r="BG324" s="276" t="s">
        <v>601</v>
      </c>
      <c r="BH324" s="372">
        <v>0.15956487860276303</v>
      </c>
      <c r="BI324" s="276" t="s">
        <v>601</v>
      </c>
      <c r="BJ324" s="372">
        <v>0.49009231929912023</v>
      </c>
      <c r="BK324" s="202" t="s">
        <v>601</v>
      </c>
      <c r="BL324" s="372">
        <v>0.30901140803404403</v>
      </c>
      <c r="BM324" s="276" t="s">
        <v>601</v>
      </c>
      <c r="BN324" s="372">
        <v>1.0828772250260243</v>
      </c>
      <c r="BO324" s="276" t="s">
        <v>601</v>
      </c>
      <c r="BP324" s="372">
        <v>0.23982976407796053</v>
      </c>
      <c r="BQ324" s="276" t="s">
        <v>601</v>
      </c>
      <c r="BR324" s="372">
        <v>0.13365920592015113</v>
      </c>
      <c r="BS324" s="276" t="s">
        <v>601</v>
      </c>
      <c r="BT324" s="158"/>
      <c r="BU324" s="124" t="s">
        <v>524</v>
      </c>
      <c r="BV324" s="190">
        <v>7.8915430498808226E-2</v>
      </c>
      <c r="BW324" s="276" t="s">
        <v>601</v>
      </c>
      <c r="BX324" s="190">
        <v>1.5182944362405642E-2</v>
      </c>
      <c r="BY324" s="276" t="s">
        <v>601</v>
      </c>
      <c r="BZ324" s="190">
        <v>0.20164861559016073</v>
      </c>
      <c r="CA324" s="276" t="s">
        <v>601</v>
      </c>
      <c r="CB324" s="190">
        <v>2.1324633611502181E-2</v>
      </c>
      <c r="CC324" s="276" t="s">
        <v>601</v>
      </c>
      <c r="CD324" s="190">
        <v>6.3865470819246165E-2</v>
      </c>
      <c r="CE324" s="276" t="s">
        <v>601</v>
      </c>
      <c r="CF324" s="190">
        <v>3.6735287962914746E-2</v>
      </c>
      <c r="CG324" s="276" t="s">
        <v>601</v>
      </c>
      <c r="CH324" s="190">
        <v>3.0948578943017668E-2</v>
      </c>
      <c r="CI324" s="276" t="s">
        <v>601</v>
      </c>
      <c r="CJ324" s="190">
        <v>1.1880330180036799E-2</v>
      </c>
      <c r="CK324" s="276" t="s">
        <v>601</v>
      </c>
      <c r="CL324" s="190">
        <v>0.10706050685601411</v>
      </c>
      <c r="CM324" s="276" t="s">
        <v>601</v>
      </c>
      <c r="CN324" s="190" t="s">
        <v>603</v>
      </c>
      <c r="CO324" s="276" t="s">
        <v>601</v>
      </c>
      <c r="CP324" s="190">
        <v>1.7425626396359205E-2</v>
      </c>
      <c r="CQ324" s="276" t="s">
        <v>601</v>
      </c>
      <c r="CR324" s="190">
        <v>0.1332938041551272</v>
      </c>
      <c r="CS324" s="276" t="s">
        <v>601</v>
      </c>
      <c r="CT324" s="190">
        <v>0.11175646087400486</v>
      </c>
      <c r="CU324" s="276" t="s">
        <v>601</v>
      </c>
      <c r="CV324" s="190">
        <v>6.6524029239877089E-2</v>
      </c>
      <c r="CW324" s="276" t="s">
        <v>601</v>
      </c>
      <c r="CX324" s="190">
        <v>0.10343828051053151</v>
      </c>
      <c r="CY324" s="276" t="s">
        <v>601</v>
      </c>
      <c r="CZ324" s="190">
        <v>1</v>
      </c>
      <c r="DA324" s="276" t="s">
        <v>601</v>
      </c>
      <c r="DB324" s="190">
        <v>0.53435683503256726</v>
      </c>
      <c r="DC324" s="276" t="s">
        <v>601</v>
      </c>
      <c r="DD324" s="159"/>
    </row>
    <row r="325" spans="1:108" s="156" customFormat="1" ht="12.75" customHeight="1" x14ac:dyDescent="0.2">
      <c r="A325" s="124" t="s">
        <v>496</v>
      </c>
      <c r="B325" s="84">
        <v>502.6596199948786</v>
      </c>
      <c r="C325" s="202" t="s">
        <v>601</v>
      </c>
      <c r="D325" s="82">
        <v>191.91733616293283</v>
      </c>
      <c r="E325" s="276" t="s">
        <v>601</v>
      </c>
      <c r="F325" s="82">
        <v>1339.0604487274195</v>
      </c>
      <c r="G325" s="276" t="s">
        <v>601</v>
      </c>
      <c r="H325" s="84">
        <v>158.1493236691754</v>
      </c>
      <c r="I325" s="202" t="s">
        <v>601</v>
      </c>
      <c r="J325" s="82">
        <v>359.8336619017694</v>
      </c>
      <c r="K325" s="276" t="s">
        <v>601</v>
      </c>
      <c r="L325" s="82">
        <v>351.49331173156025</v>
      </c>
      <c r="M325" s="276" t="s">
        <v>601</v>
      </c>
      <c r="N325" s="84">
        <v>211.41579735489424</v>
      </c>
      <c r="O325" s="202" t="s">
        <v>601</v>
      </c>
      <c r="P325" s="82">
        <v>93.436066202297454</v>
      </c>
      <c r="Q325" s="276" t="s">
        <v>601</v>
      </c>
      <c r="R325" s="82">
        <v>719.38155475431711</v>
      </c>
      <c r="S325" s="276" t="s">
        <v>601</v>
      </c>
      <c r="T325" s="84" t="s">
        <v>602</v>
      </c>
      <c r="U325" s="202" t="s">
        <v>601</v>
      </c>
      <c r="V325" s="82">
        <v>103.90003651384338</v>
      </c>
      <c r="W325" s="276" t="s">
        <v>601</v>
      </c>
      <c r="X325" s="82">
        <v>723.25609023248012</v>
      </c>
      <c r="Y325" s="276" t="s">
        <v>601</v>
      </c>
      <c r="Z325" s="84">
        <v>479.30792252474674</v>
      </c>
      <c r="AA325" s="202" t="s">
        <v>601</v>
      </c>
      <c r="AB325" s="82">
        <v>376.54509588352795</v>
      </c>
      <c r="AC325" s="276" t="s">
        <v>601</v>
      </c>
      <c r="AD325" s="82">
        <v>671.54498434102743</v>
      </c>
      <c r="AE325" s="276" t="s">
        <v>601</v>
      </c>
      <c r="AF325" s="82">
        <v>6281.9012499948049</v>
      </c>
      <c r="AG325" s="276" t="s">
        <v>601</v>
      </c>
      <c r="AH325" s="82">
        <v>3675.7617306277725</v>
      </c>
      <c r="AI325" s="276" t="s">
        <v>601</v>
      </c>
      <c r="AJ325" s="250"/>
      <c r="AK325" s="124" t="s">
        <v>496</v>
      </c>
      <c r="AL325" s="372">
        <v>0.10068933048883522</v>
      </c>
      <c r="AM325" s="202" t="s">
        <v>601</v>
      </c>
      <c r="AN325" s="372">
        <v>0.22588379278990001</v>
      </c>
      <c r="AO325" s="276" t="s">
        <v>601</v>
      </c>
      <c r="AP325" s="372">
        <v>2.5078573427121054E-2</v>
      </c>
      <c r="AQ325" s="276" t="s">
        <v>601</v>
      </c>
      <c r="AR325" s="372">
        <v>-3.0356125884606566E-2</v>
      </c>
      <c r="AS325" s="202" t="s">
        <v>601</v>
      </c>
      <c r="AT325" s="372">
        <v>7.4427734009221647E-2</v>
      </c>
      <c r="AU325" s="276" t="s">
        <v>601</v>
      </c>
      <c r="AV325" s="372">
        <v>3.0285225785348535E-2</v>
      </c>
      <c r="AW325" s="276" t="s">
        <v>601</v>
      </c>
      <c r="AX325" s="372">
        <v>3.2021447185195617E-2</v>
      </c>
      <c r="AY325" s="202" t="s">
        <v>601</v>
      </c>
      <c r="AZ325" s="372">
        <v>0.68192998492459567</v>
      </c>
      <c r="BA325" s="276" t="s">
        <v>601</v>
      </c>
      <c r="BB325" s="372">
        <v>0.18985194342096623</v>
      </c>
      <c r="BC325" s="276" t="s">
        <v>601</v>
      </c>
      <c r="BD325" s="372" t="s">
        <v>603</v>
      </c>
      <c r="BE325" s="202" t="s">
        <v>601</v>
      </c>
      <c r="BF325" s="372">
        <v>-0.16219533859985347</v>
      </c>
      <c r="BG325" s="276" t="s">
        <v>601</v>
      </c>
      <c r="BH325" s="372">
        <v>0.11957474430780013</v>
      </c>
      <c r="BI325" s="276" t="s">
        <v>601</v>
      </c>
      <c r="BJ325" s="372">
        <v>0.15428711896308323</v>
      </c>
      <c r="BK325" s="202" t="s">
        <v>601</v>
      </c>
      <c r="BL325" s="372">
        <v>0.27499231426801352</v>
      </c>
      <c r="BM325" s="276" t="s">
        <v>601</v>
      </c>
      <c r="BN325" s="372">
        <v>0.54177442348796534</v>
      </c>
      <c r="BO325" s="276" t="s">
        <v>601</v>
      </c>
      <c r="BP325" s="372">
        <v>0.13394373437500495</v>
      </c>
      <c r="BQ325" s="276" t="s">
        <v>601</v>
      </c>
      <c r="BR325" s="372">
        <v>7.9501850475949709E-2</v>
      </c>
      <c r="BS325" s="276" t="s">
        <v>601</v>
      </c>
      <c r="BT325" s="158"/>
      <c r="BU325" s="124" t="s">
        <v>496</v>
      </c>
      <c r="BV325" s="190">
        <v>8.0017115836593947E-2</v>
      </c>
      <c r="BW325" s="276" t="s">
        <v>601</v>
      </c>
      <c r="BX325" s="190">
        <v>3.055083620792217E-2</v>
      </c>
      <c r="BY325" s="276" t="s">
        <v>601</v>
      </c>
      <c r="BZ325" s="190">
        <v>0.21316165209195653</v>
      </c>
      <c r="CA325" s="276" t="s">
        <v>601</v>
      </c>
      <c r="CB325" s="190">
        <v>2.5175391553521505E-2</v>
      </c>
      <c r="CC325" s="276" t="s">
        <v>601</v>
      </c>
      <c r="CD325" s="190">
        <v>5.7281012162053169E-2</v>
      </c>
      <c r="CE325" s="276" t="s">
        <v>601</v>
      </c>
      <c r="CF325" s="190">
        <v>5.5953332875433366E-2</v>
      </c>
      <c r="CG325" s="276" t="s">
        <v>601</v>
      </c>
      <c r="CH325" s="190">
        <v>3.3654747017086442E-2</v>
      </c>
      <c r="CI325" s="276" t="s">
        <v>601</v>
      </c>
      <c r="CJ325" s="190">
        <v>1.4873851479657488E-2</v>
      </c>
      <c r="CK325" s="276" t="s">
        <v>601</v>
      </c>
      <c r="CL325" s="190">
        <v>0.11451653347064505</v>
      </c>
      <c r="CM325" s="276" t="s">
        <v>601</v>
      </c>
      <c r="CN325" s="190" t="s">
        <v>603</v>
      </c>
      <c r="CO325" s="276" t="s">
        <v>601</v>
      </c>
      <c r="CP325" s="190">
        <v>1.653958449504906E-2</v>
      </c>
      <c r="CQ325" s="276" t="s">
        <v>601</v>
      </c>
      <c r="CR325" s="190">
        <v>0.11513331099133058</v>
      </c>
      <c r="CS325" s="276" t="s">
        <v>601</v>
      </c>
      <c r="CT325" s="190">
        <v>7.6299818072616654E-2</v>
      </c>
      <c r="CU325" s="276" t="s">
        <v>601</v>
      </c>
      <c r="CV325" s="190">
        <v>5.9941263146064155E-2</v>
      </c>
      <c r="CW325" s="276" t="s">
        <v>601</v>
      </c>
      <c r="CX325" s="190">
        <v>0.10690155060008032</v>
      </c>
      <c r="CY325" s="276" t="s">
        <v>601</v>
      </c>
      <c r="CZ325" s="190">
        <v>1</v>
      </c>
      <c r="DA325" s="276" t="s">
        <v>601</v>
      </c>
      <c r="DB325" s="190">
        <v>0.58513522966169074</v>
      </c>
      <c r="DC325" s="276" t="s">
        <v>601</v>
      </c>
      <c r="DD325" s="159"/>
    </row>
    <row r="326" spans="1:108" s="156" customFormat="1" ht="12.75" customHeight="1" x14ac:dyDescent="0.2">
      <c r="A326" s="184" t="s">
        <v>525</v>
      </c>
      <c r="B326" s="185">
        <v>257.42982399315008</v>
      </c>
      <c r="C326" s="273" t="s">
        <v>601</v>
      </c>
      <c r="D326" s="186">
        <v>79.787935548747342</v>
      </c>
      <c r="E326" s="278" t="s">
        <v>601</v>
      </c>
      <c r="F326" s="186">
        <v>768.47985337687373</v>
      </c>
      <c r="G326" s="278" t="s">
        <v>601</v>
      </c>
      <c r="H326" s="185">
        <v>58.539008856977965</v>
      </c>
      <c r="I326" s="273" t="s">
        <v>601</v>
      </c>
      <c r="J326" s="186">
        <v>306.36361775185338</v>
      </c>
      <c r="K326" s="278" t="s">
        <v>601</v>
      </c>
      <c r="L326" s="186">
        <v>121.19171124863404</v>
      </c>
      <c r="M326" s="278" t="s">
        <v>601</v>
      </c>
      <c r="N326" s="185">
        <v>131.5520445484465</v>
      </c>
      <c r="O326" s="273" t="s">
        <v>601</v>
      </c>
      <c r="P326" s="186">
        <v>70.986609046216429</v>
      </c>
      <c r="Q326" s="278" t="s">
        <v>601</v>
      </c>
      <c r="R326" s="186">
        <v>295.87226906567821</v>
      </c>
      <c r="S326" s="278" t="s">
        <v>601</v>
      </c>
      <c r="T326" s="185" t="s">
        <v>602</v>
      </c>
      <c r="U326" s="273" t="s">
        <v>601</v>
      </c>
      <c r="V326" s="186">
        <v>81.575945969527268</v>
      </c>
      <c r="W326" s="278" t="s">
        <v>601</v>
      </c>
      <c r="X326" s="186">
        <v>588.3664503394092</v>
      </c>
      <c r="Y326" s="278" t="s">
        <v>601</v>
      </c>
      <c r="Z326" s="185">
        <v>320.36971916441536</v>
      </c>
      <c r="AA326" s="273" t="s">
        <v>601</v>
      </c>
      <c r="AB326" s="186">
        <v>237.36280359068246</v>
      </c>
      <c r="AC326" s="278" t="s">
        <v>601</v>
      </c>
      <c r="AD326" s="186">
        <v>517.6113371594771</v>
      </c>
      <c r="AE326" s="278" t="s">
        <v>601</v>
      </c>
      <c r="AF326" s="186">
        <v>3835.4891296601404</v>
      </c>
      <c r="AG326" s="278" t="s">
        <v>601</v>
      </c>
      <c r="AH326" s="186">
        <v>1960.6772555333835</v>
      </c>
      <c r="AI326" s="278" t="s">
        <v>601</v>
      </c>
      <c r="AJ326" s="250"/>
      <c r="AK326" s="184" t="s">
        <v>525</v>
      </c>
      <c r="AL326" s="377">
        <v>6.721591930700499E-2</v>
      </c>
      <c r="AM326" s="273" t="s">
        <v>601</v>
      </c>
      <c r="AN326" s="377">
        <v>0.62243290543556173</v>
      </c>
      <c r="AO326" s="278" t="s">
        <v>601</v>
      </c>
      <c r="AP326" s="377">
        <v>4.8460406705837178E-2</v>
      </c>
      <c r="AQ326" s="278" t="s">
        <v>601</v>
      </c>
      <c r="AR326" s="377">
        <v>0.22600342645092852</v>
      </c>
      <c r="AS326" s="273" t="s">
        <v>601</v>
      </c>
      <c r="AT326" s="377">
        <v>7.670933453178197E-2</v>
      </c>
      <c r="AU326" s="278" t="s">
        <v>601</v>
      </c>
      <c r="AV326" s="377">
        <v>0.38820072726731136</v>
      </c>
      <c r="AW326" s="278" t="s">
        <v>601</v>
      </c>
      <c r="AX326" s="377">
        <v>-8.9573503370127261E-3</v>
      </c>
      <c r="AY326" s="273" t="s">
        <v>601</v>
      </c>
      <c r="AZ326" s="377">
        <v>0.90816978599100762</v>
      </c>
      <c r="BA326" s="278" t="s">
        <v>601</v>
      </c>
      <c r="BB326" s="377">
        <v>6.1839311288968579E-2</v>
      </c>
      <c r="BC326" s="278" t="s">
        <v>601</v>
      </c>
      <c r="BD326" s="377" t="s">
        <v>603</v>
      </c>
      <c r="BE326" s="273" t="s">
        <v>601</v>
      </c>
      <c r="BF326" s="377">
        <v>0.38205930528693588</v>
      </c>
      <c r="BG326" s="278" t="s">
        <v>601</v>
      </c>
      <c r="BH326" s="377">
        <v>7.494304159260734E-2</v>
      </c>
      <c r="BI326" s="278" t="s">
        <v>601</v>
      </c>
      <c r="BJ326" s="377">
        <v>0.25531353433639792</v>
      </c>
      <c r="BK326" s="273" t="s">
        <v>601</v>
      </c>
      <c r="BL326" s="377">
        <v>0.17317976569575189</v>
      </c>
      <c r="BM326" s="278" t="s">
        <v>601</v>
      </c>
      <c r="BN326" s="377">
        <v>0.72169037847985784</v>
      </c>
      <c r="BO326" s="278" t="s">
        <v>601</v>
      </c>
      <c r="BP326" s="377">
        <v>0.17794954440139543</v>
      </c>
      <c r="BQ326" s="278" t="s">
        <v>601</v>
      </c>
      <c r="BR326" s="377">
        <v>8.5300714432612335E-2</v>
      </c>
      <c r="BS326" s="278" t="s">
        <v>601</v>
      </c>
      <c r="BT326" s="158"/>
      <c r="BU326" s="184" t="s">
        <v>525</v>
      </c>
      <c r="BV326" s="192">
        <v>6.7117860405971411E-2</v>
      </c>
      <c r="BW326" s="278" t="s">
        <v>601</v>
      </c>
      <c r="BX326" s="192">
        <v>2.0802545086555175E-2</v>
      </c>
      <c r="BY326" s="278" t="s">
        <v>601</v>
      </c>
      <c r="BZ326" s="192">
        <v>0.20036032625777983</v>
      </c>
      <c r="CA326" s="278" t="s">
        <v>601</v>
      </c>
      <c r="CB326" s="192">
        <v>1.5262462459948377E-2</v>
      </c>
      <c r="CC326" s="278" t="s">
        <v>601</v>
      </c>
      <c r="CD326" s="192">
        <v>7.9876022951732364E-2</v>
      </c>
      <c r="CE326" s="278" t="s">
        <v>601</v>
      </c>
      <c r="CF326" s="192">
        <v>3.1597459190132744E-2</v>
      </c>
      <c r="CG326" s="278" t="s">
        <v>601</v>
      </c>
      <c r="CH326" s="192">
        <v>3.4298635741434942E-2</v>
      </c>
      <c r="CI326" s="278" t="s">
        <v>601</v>
      </c>
      <c r="CJ326" s="192">
        <v>1.850783737001661E-2</v>
      </c>
      <c r="CK326" s="278" t="s">
        <v>601</v>
      </c>
      <c r="CL326" s="192">
        <v>7.7140687683788386E-2</v>
      </c>
      <c r="CM326" s="278" t="s">
        <v>601</v>
      </c>
      <c r="CN326" s="192" t="s">
        <v>603</v>
      </c>
      <c r="CO326" s="278" t="s">
        <v>601</v>
      </c>
      <c r="CP326" s="192">
        <v>2.1268720419175231E-2</v>
      </c>
      <c r="CQ326" s="278" t="s">
        <v>601</v>
      </c>
      <c r="CR326" s="192">
        <v>0.15340063038884011</v>
      </c>
      <c r="CS326" s="278" t="s">
        <v>601</v>
      </c>
      <c r="CT326" s="192">
        <v>8.3527734881835805E-2</v>
      </c>
      <c r="CU326" s="278" t="s">
        <v>601</v>
      </c>
      <c r="CV326" s="192">
        <v>6.188592786123083E-2</v>
      </c>
      <c r="CW326" s="278" t="s">
        <v>601</v>
      </c>
      <c r="CX326" s="192">
        <v>0.13495314930154481</v>
      </c>
      <c r="CY326" s="278" t="s">
        <v>601</v>
      </c>
      <c r="CZ326" s="192">
        <v>1</v>
      </c>
      <c r="DA326" s="278" t="s">
        <v>601</v>
      </c>
      <c r="DB326" s="192">
        <v>0.51119353731739492</v>
      </c>
      <c r="DC326" s="278" t="s">
        <v>601</v>
      </c>
      <c r="DD326" s="159"/>
    </row>
    <row r="327" spans="1:108" s="156" customFormat="1" ht="12.75" customHeight="1" x14ac:dyDescent="0.2">
      <c r="A327" s="124" t="s">
        <v>526</v>
      </c>
      <c r="B327" s="84">
        <v>234.9363466702894</v>
      </c>
      <c r="C327" s="202" t="s">
        <v>601</v>
      </c>
      <c r="D327" s="82">
        <v>76.33093619369258</v>
      </c>
      <c r="E327" s="276" t="s">
        <v>601</v>
      </c>
      <c r="F327" s="82">
        <v>588.54925051976272</v>
      </c>
      <c r="G327" s="276" t="s">
        <v>601</v>
      </c>
      <c r="H327" s="84">
        <v>35.438992910639584</v>
      </c>
      <c r="I327" s="202" t="s">
        <v>601</v>
      </c>
      <c r="J327" s="82">
        <v>348.45558027505092</v>
      </c>
      <c r="K327" s="276" t="s">
        <v>601</v>
      </c>
      <c r="L327" s="82">
        <v>89.697620425167926</v>
      </c>
      <c r="M327" s="276" t="s">
        <v>601</v>
      </c>
      <c r="N327" s="84">
        <v>92.143329368522629</v>
      </c>
      <c r="O327" s="202" t="s">
        <v>601</v>
      </c>
      <c r="P327" s="82">
        <v>51.613569479887765</v>
      </c>
      <c r="Q327" s="276" t="s">
        <v>601</v>
      </c>
      <c r="R327" s="82">
        <v>210.97315349937514</v>
      </c>
      <c r="S327" s="276" t="s">
        <v>601</v>
      </c>
      <c r="T327" s="84" t="s">
        <v>602</v>
      </c>
      <c r="U327" s="202" t="s">
        <v>601</v>
      </c>
      <c r="V327" s="82">
        <v>92.645138762257886</v>
      </c>
      <c r="W327" s="276" t="s">
        <v>601</v>
      </c>
      <c r="X327" s="82">
        <v>588.69835401897171</v>
      </c>
      <c r="Y327" s="276" t="s">
        <v>601</v>
      </c>
      <c r="Z327" s="84">
        <v>243.12058430820647</v>
      </c>
      <c r="AA327" s="202" t="s">
        <v>601</v>
      </c>
      <c r="AB327" s="82">
        <v>241.69372138580317</v>
      </c>
      <c r="AC327" s="276" t="s">
        <v>601</v>
      </c>
      <c r="AD327" s="82">
        <v>460.60241356189493</v>
      </c>
      <c r="AE327" s="276" t="s">
        <v>601</v>
      </c>
      <c r="AF327" s="82">
        <v>3354.8989913795062</v>
      </c>
      <c r="AG327" s="276" t="s">
        <v>601</v>
      </c>
      <c r="AH327" s="82">
        <v>1641.0862169518616</v>
      </c>
      <c r="AI327" s="276" t="s">
        <v>601</v>
      </c>
      <c r="AJ327" s="250"/>
      <c r="AK327" s="124" t="s">
        <v>526</v>
      </c>
      <c r="AL327" s="372">
        <v>0.12458527083672544</v>
      </c>
      <c r="AM327" s="202" t="s">
        <v>601</v>
      </c>
      <c r="AN327" s="372">
        <v>0.37808020937383624</v>
      </c>
      <c r="AO327" s="276" t="s">
        <v>601</v>
      </c>
      <c r="AP327" s="372">
        <v>6.6881446717222737E-2</v>
      </c>
      <c r="AQ327" s="276" t="s">
        <v>601</v>
      </c>
      <c r="AR327" s="372">
        <v>-9.4998959279696371E-2</v>
      </c>
      <c r="AS327" s="202" t="s">
        <v>601</v>
      </c>
      <c r="AT327" s="372">
        <v>0.36272182207926118</v>
      </c>
      <c r="AU327" s="276" t="s">
        <v>601</v>
      </c>
      <c r="AV327" s="372">
        <v>4.2801283060964979E-2</v>
      </c>
      <c r="AW327" s="276" t="s">
        <v>601</v>
      </c>
      <c r="AX327" s="372">
        <v>0.60725352196095717</v>
      </c>
      <c r="AY327" s="202" t="s">
        <v>601</v>
      </c>
      <c r="AZ327" s="372">
        <v>-0.23873369326157512</v>
      </c>
      <c r="BA327" s="276" t="s">
        <v>601</v>
      </c>
      <c r="BB327" s="372">
        <v>-2.6590143286545187E-2</v>
      </c>
      <c r="BC327" s="276" t="s">
        <v>601</v>
      </c>
      <c r="BD327" s="372" t="s">
        <v>603</v>
      </c>
      <c r="BE327" s="202" t="s">
        <v>601</v>
      </c>
      <c r="BF327" s="372">
        <v>0.9216835667261043</v>
      </c>
      <c r="BG327" s="276" t="s">
        <v>601</v>
      </c>
      <c r="BH327" s="372">
        <v>0.1543316795798253</v>
      </c>
      <c r="BI327" s="276" t="s">
        <v>601</v>
      </c>
      <c r="BJ327" s="372">
        <v>0.19330742645726007</v>
      </c>
      <c r="BK327" s="202" t="s">
        <v>601</v>
      </c>
      <c r="BL327" s="372">
        <v>0.33231166724396033</v>
      </c>
      <c r="BM327" s="276" t="s">
        <v>601</v>
      </c>
      <c r="BN327" s="372">
        <v>0.54606038885487651</v>
      </c>
      <c r="BO327" s="276" t="s">
        <v>601</v>
      </c>
      <c r="BP327" s="372">
        <v>0.20681303086023806</v>
      </c>
      <c r="BQ327" s="276" t="s">
        <v>601</v>
      </c>
      <c r="BR327" s="372">
        <v>0.14621805485723183</v>
      </c>
      <c r="BS327" s="276" t="s">
        <v>601</v>
      </c>
      <c r="BT327" s="158"/>
      <c r="BU327" s="124" t="s">
        <v>526</v>
      </c>
      <c r="BV327" s="190">
        <v>7.0027845033178049E-2</v>
      </c>
      <c r="BW327" s="276" t="s">
        <v>601</v>
      </c>
      <c r="BX327" s="190">
        <v>2.2752081773498026E-2</v>
      </c>
      <c r="BY327" s="276" t="s">
        <v>601</v>
      </c>
      <c r="BZ327" s="190">
        <v>0.17542979744906007</v>
      </c>
      <c r="CA327" s="276" t="s">
        <v>601</v>
      </c>
      <c r="CB327" s="190">
        <v>1.0563356155193026E-2</v>
      </c>
      <c r="CC327" s="276" t="s">
        <v>601</v>
      </c>
      <c r="CD327" s="190">
        <v>0.10386470089573961</v>
      </c>
      <c r="CE327" s="276" t="s">
        <v>601</v>
      </c>
      <c r="CF327" s="190">
        <v>2.6736310290011153E-2</v>
      </c>
      <c r="CG327" s="276" t="s">
        <v>601</v>
      </c>
      <c r="CH327" s="190">
        <v>2.7465306587556623E-2</v>
      </c>
      <c r="CI327" s="276" t="s">
        <v>601</v>
      </c>
      <c r="CJ327" s="190">
        <v>1.5384537541222576E-2</v>
      </c>
      <c r="CK327" s="276" t="s">
        <v>601</v>
      </c>
      <c r="CL327" s="190">
        <v>6.2885098490737201E-2</v>
      </c>
      <c r="CM327" s="276" t="s">
        <v>601</v>
      </c>
      <c r="CN327" s="190" t="s">
        <v>603</v>
      </c>
      <c r="CO327" s="276" t="s">
        <v>601</v>
      </c>
      <c r="CP327" s="190">
        <v>2.7614881699959314E-2</v>
      </c>
      <c r="CQ327" s="276" t="s">
        <v>601</v>
      </c>
      <c r="CR327" s="190">
        <v>0.17547424096273728</v>
      </c>
      <c r="CS327" s="276" t="s">
        <v>601</v>
      </c>
      <c r="CT327" s="190">
        <v>7.2467333571863315E-2</v>
      </c>
      <c r="CU327" s="276" t="s">
        <v>601</v>
      </c>
      <c r="CV327" s="190">
        <v>7.2042026304470277E-2</v>
      </c>
      <c r="CW327" s="276" t="s">
        <v>601</v>
      </c>
      <c r="CX327" s="190">
        <v>0.13729248324477844</v>
      </c>
      <c r="CY327" s="276" t="s">
        <v>601</v>
      </c>
      <c r="CZ327" s="190">
        <v>1</v>
      </c>
      <c r="DA327" s="276" t="s">
        <v>601</v>
      </c>
      <c r="DB327" s="190">
        <v>0.48916114051978082</v>
      </c>
      <c r="DC327" s="276" t="s">
        <v>601</v>
      </c>
      <c r="DD327" s="159"/>
    </row>
    <row r="328" spans="1:108" s="142" customFormat="1" ht="12.75" customHeight="1" x14ac:dyDescent="0.2">
      <c r="A328" s="128" t="s">
        <v>527</v>
      </c>
      <c r="B328" s="138">
        <v>434.93782837999765</v>
      </c>
      <c r="C328" s="274" t="s">
        <v>601</v>
      </c>
      <c r="D328" s="125">
        <v>118.09542631723534</v>
      </c>
      <c r="E328" s="279" t="s">
        <v>601</v>
      </c>
      <c r="F328" s="125">
        <v>1123.757239022872</v>
      </c>
      <c r="G328" s="279" t="s">
        <v>601</v>
      </c>
      <c r="H328" s="138">
        <v>141.88863284770486</v>
      </c>
      <c r="I328" s="274" t="s">
        <v>601</v>
      </c>
      <c r="J328" s="125">
        <v>375.91017121571645</v>
      </c>
      <c r="K328" s="279" t="s">
        <v>601</v>
      </c>
      <c r="L328" s="125">
        <v>186.44408428758516</v>
      </c>
      <c r="M328" s="279" t="s">
        <v>601</v>
      </c>
      <c r="N328" s="138">
        <v>154.43109439791309</v>
      </c>
      <c r="O328" s="274" t="s">
        <v>601</v>
      </c>
      <c r="P328" s="125">
        <v>62.117801966962524</v>
      </c>
      <c r="Q328" s="279" t="s">
        <v>601</v>
      </c>
      <c r="R328" s="125">
        <v>629.77718955859677</v>
      </c>
      <c r="S328" s="279" t="s">
        <v>601</v>
      </c>
      <c r="T328" s="138" t="s">
        <v>602</v>
      </c>
      <c r="U328" s="274" t="s">
        <v>601</v>
      </c>
      <c r="V328" s="125">
        <v>99.440052204517002</v>
      </c>
      <c r="W328" s="279" t="s">
        <v>601</v>
      </c>
      <c r="X328" s="125">
        <v>721.65480767967972</v>
      </c>
      <c r="Y328" s="279" t="s">
        <v>601</v>
      </c>
      <c r="Z328" s="138">
        <v>638.90392501631754</v>
      </c>
      <c r="AA328" s="274" t="s">
        <v>601</v>
      </c>
      <c r="AB328" s="125">
        <v>334.0947498213477</v>
      </c>
      <c r="AC328" s="279" t="s">
        <v>601</v>
      </c>
      <c r="AD328" s="125">
        <v>690.49021298696107</v>
      </c>
      <c r="AE328" s="279" t="s">
        <v>601</v>
      </c>
      <c r="AF328" s="125">
        <v>5711.9432157035426</v>
      </c>
      <c r="AG328" s="279" t="s">
        <v>601</v>
      </c>
      <c r="AH328" s="125">
        <v>3023.3530331799166</v>
      </c>
      <c r="AI328" s="279" t="s">
        <v>601</v>
      </c>
      <c r="AJ328" s="141"/>
      <c r="AK328" s="128" t="s">
        <v>527</v>
      </c>
      <c r="AL328" s="193">
        <v>4.2795727525859251E-2</v>
      </c>
      <c r="AM328" s="274" t="s">
        <v>601</v>
      </c>
      <c r="AN328" s="194">
        <v>0.47167214250421385</v>
      </c>
      <c r="AO328" s="279" t="s">
        <v>601</v>
      </c>
      <c r="AP328" s="194">
        <v>5.4414207457083252E-2</v>
      </c>
      <c r="AQ328" s="279" t="s">
        <v>601</v>
      </c>
      <c r="AR328" s="193">
        <v>0.25892546242500036</v>
      </c>
      <c r="AS328" s="274" t="s">
        <v>601</v>
      </c>
      <c r="AT328" s="194">
        <v>0.11365827926226979</v>
      </c>
      <c r="AU328" s="279" t="s">
        <v>601</v>
      </c>
      <c r="AV328" s="194">
        <v>-3.9717198100435835E-2</v>
      </c>
      <c r="AW328" s="279" t="s">
        <v>601</v>
      </c>
      <c r="AX328" s="193">
        <v>-5.5878194746544763E-2</v>
      </c>
      <c r="AY328" s="274" t="s">
        <v>601</v>
      </c>
      <c r="AZ328" s="194">
        <v>-1.0714689448142911E-2</v>
      </c>
      <c r="BA328" s="279" t="s">
        <v>601</v>
      </c>
      <c r="BB328" s="194">
        <v>0.11299092385311127</v>
      </c>
      <c r="BC328" s="279" t="s">
        <v>601</v>
      </c>
      <c r="BD328" s="193" t="s">
        <v>603</v>
      </c>
      <c r="BE328" s="274" t="s">
        <v>601</v>
      </c>
      <c r="BF328" s="194">
        <v>7.9709534520697067E-2</v>
      </c>
      <c r="BG328" s="279" t="s">
        <v>601</v>
      </c>
      <c r="BH328" s="194">
        <v>2.4362185243525847E-2</v>
      </c>
      <c r="BI328" s="279" t="s">
        <v>601</v>
      </c>
      <c r="BJ328" s="193">
        <v>8.1675287203300195E-2</v>
      </c>
      <c r="BK328" s="274" t="s">
        <v>601</v>
      </c>
      <c r="BL328" s="194">
        <v>-4.9777966385147199E-2</v>
      </c>
      <c r="BM328" s="279" t="s">
        <v>601</v>
      </c>
      <c r="BN328" s="194">
        <v>0.2630199956074164</v>
      </c>
      <c r="BO328" s="279" t="s">
        <v>601</v>
      </c>
      <c r="BP328" s="194">
        <v>8.0731656145995201E-2</v>
      </c>
      <c r="BQ328" s="279" t="s">
        <v>601</v>
      </c>
      <c r="BR328" s="194">
        <v>7.0511863898659488E-2</v>
      </c>
      <c r="BS328" s="279" t="s">
        <v>601</v>
      </c>
      <c r="BU328" s="128" t="s">
        <v>527</v>
      </c>
      <c r="BV328" s="194">
        <v>7.6145334775781059E-2</v>
      </c>
      <c r="BW328" s="279" t="s">
        <v>601</v>
      </c>
      <c r="BX328" s="194">
        <v>2.0675175129991112E-2</v>
      </c>
      <c r="BY328" s="279" t="s">
        <v>601</v>
      </c>
      <c r="BZ328" s="194">
        <v>0.19673816713257686</v>
      </c>
      <c r="CA328" s="279" t="s">
        <v>601</v>
      </c>
      <c r="CB328" s="194">
        <v>2.4840693874129904E-2</v>
      </c>
      <c r="CC328" s="279" t="s">
        <v>601</v>
      </c>
      <c r="CD328" s="194">
        <v>6.58112584491818E-2</v>
      </c>
      <c r="CE328" s="279" t="s">
        <v>601</v>
      </c>
      <c r="CF328" s="194">
        <v>3.2641095551336069E-2</v>
      </c>
      <c r="CG328" s="279" t="s">
        <v>601</v>
      </c>
      <c r="CH328" s="194">
        <v>2.7036524798310996E-2</v>
      </c>
      <c r="CI328" s="279" t="s">
        <v>601</v>
      </c>
      <c r="CJ328" s="194">
        <v>1.0875073441939224E-2</v>
      </c>
      <c r="CK328" s="279" t="s">
        <v>601</v>
      </c>
      <c r="CL328" s="194">
        <v>0.11025620629896736</v>
      </c>
      <c r="CM328" s="279" t="s">
        <v>601</v>
      </c>
      <c r="CN328" s="194" t="s">
        <v>603</v>
      </c>
      <c r="CO328" s="279" t="s">
        <v>601</v>
      </c>
      <c r="CP328" s="194">
        <v>1.740914579317451E-2</v>
      </c>
      <c r="CQ328" s="279" t="s">
        <v>601</v>
      </c>
      <c r="CR328" s="194">
        <v>0.12634138338344689</v>
      </c>
      <c r="CS328" s="279" t="s">
        <v>601</v>
      </c>
      <c r="CT328" s="194">
        <v>0.11185404001563126</v>
      </c>
      <c r="CU328" s="279" t="s">
        <v>601</v>
      </c>
      <c r="CV328" s="194">
        <v>5.8490558677621082E-2</v>
      </c>
      <c r="CW328" s="279" t="s">
        <v>601</v>
      </c>
      <c r="CX328" s="194">
        <v>0.12088534267788814</v>
      </c>
      <c r="CY328" s="279" t="s">
        <v>601</v>
      </c>
      <c r="CZ328" s="194">
        <v>1</v>
      </c>
      <c r="DA328" s="279" t="s">
        <v>601</v>
      </c>
      <c r="DB328" s="194">
        <v>0.52930376213614527</v>
      </c>
      <c r="DC328" s="279" t="s">
        <v>601</v>
      </c>
    </row>
    <row r="329" spans="1:108" s="160" customFormat="1" x14ac:dyDescent="0.2">
      <c r="A329" s="124"/>
      <c r="B329" s="84"/>
      <c r="C329" s="202"/>
      <c r="D329" s="82"/>
      <c r="E329" s="276"/>
      <c r="F329" s="82"/>
      <c r="G329" s="276"/>
      <c r="H329" s="84"/>
      <c r="I329" s="202"/>
      <c r="J329" s="82"/>
      <c r="K329" s="276"/>
      <c r="L329" s="82"/>
      <c r="M329" s="276"/>
      <c r="N329" s="84"/>
      <c r="O329" s="202"/>
      <c r="P329" s="82"/>
      <c r="Q329" s="276"/>
      <c r="R329" s="82"/>
      <c r="S329" s="276"/>
      <c r="T329" s="84"/>
      <c r="U329" s="202"/>
      <c r="V329" s="82"/>
      <c r="W329" s="276"/>
      <c r="X329" s="82"/>
      <c r="Y329" s="276"/>
      <c r="Z329" s="84"/>
      <c r="AA329" s="202"/>
      <c r="AB329" s="82"/>
      <c r="AC329" s="276"/>
      <c r="AD329" s="82"/>
      <c r="AE329" s="276"/>
      <c r="AF329" s="82"/>
      <c r="AG329" s="276"/>
      <c r="AH329" s="82"/>
      <c r="AI329" s="276"/>
      <c r="AJ329" s="153"/>
      <c r="AK329" s="124"/>
      <c r="AL329" s="189"/>
      <c r="AM329" s="202"/>
      <c r="AN329" s="190"/>
      <c r="AO329" s="276"/>
      <c r="AP329" s="190"/>
      <c r="AQ329" s="276"/>
      <c r="AR329" s="189"/>
      <c r="AS329" s="202"/>
      <c r="AT329" s="190"/>
      <c r="AU329" s="276"/>
      <c r="AV329" s="190"/>
      <c r="AW329" s="276"/>
      <c r="AX329" s="189"/>
      <c r="AY329" s="202"/>
      <c r="AZ329" s="190"/>
      <c r="BA329" s="276"/>
      <c r="BB329" s="190"/>
      <c r="BC329" s="276"/>
      <c r="BD329" s="189"/>
      <c r="BE329" s="202"/>
      <c r="BF329" s="190"/>
      <c r="BG329" s="276"/>
      <c r="BH329" s="190"/>
      <c r="BI329" s="276"/>
      <c r="BJ329" s="189"/>
      <c r="BK329" s="202"/>
      <c r="BL329" s="190"/>
      <c r="BM329" s="276"/>
      <c r="BN329" s="190"/>
      <c r="BO329" s="276"/>
      <c r="BP329" s="190"/>
      <c r="BQ329" s="276"/>
      <c r="BR329" s="190"/>
      <c r="BS329" s="276"/>
      <c r="BU329" s="124"/>
      <c r="BV329" s="190"/>
      <c r="BW329" s="276"/>
      <c r="BX329" s="190"/>
      <c r="BY329" s="276"/>
      <c r="BZ329" s="190"/>
      <c r="CA329" s="276"/>
      <c r="CB329" s="190"/>
      <c r="CC329" s="276"/>
      <c r="CD329" s="190"/>
      <c r="CE329" s="276"/>
      <c r="CF329" s="190"/>
      <c r="CG329" s="276"/>
      <c r="CH329" s="190"/>
      <c r="CI329" s="276"/>
      <c r="CJ329" s="190"/>
      <c r="CK329" s="276"/>
      <c r="CL329" s="190"/>
      <c r="CM329" s="276"/>
      <c r="CN329" s="190"/>
      <c r="CO329" s="276"/>
      <c r="CP329" s="190"/>
      <c r="CQ329" s="276"/>
      <c r="CR329" s="190"/>
      <c r="CS329" s="276"/>
      <c r="CT329" s="190"/>
      <c r="CU329" s="276"/>
      <c r="CV329" s="190"/>
      <c r="CW329" s="276"/>
      <c r="CX329" s="190"/>
      <c r="CY329" s="276"/>
      <c r="CZ329" s="190"/>
      <c r="DA329" s="276"/>
      <c r="DB329" s="190"/>
      <c r="DC329" s="276"/>
    </row>
    <row r="330" spans="1:108" s="156" customFormat="1" ht="12.75" customHeight="1" x14ac:dyDescent="0.25">
      <c r="A330" s="180" t="s">
        <v>528</v>
      </c>
      <c r="B330" s="181"/>
      <c r="C330" s="271"/>
      <c r="D330" s="181"/>
      <c r="E330" s="271"/>
      <c r="F330" s="181"/>
      <c r="G330" s="271"/>
      <c r="H330" s="181"/>
      <c r="I330" s="271"/>
      <c r="J330" s="181"/>
      <c r="K330" s="271"/>
      <c r="L330" s="181"/>
      <c r="M330" s="271"/>
      <c r="N330" s="181"/>
      <c r="O330" s="271"/>
      <c r="P330" s="181"/>
      <c r="Q330" s="271"/>
      <c r="R330" s="181"/>
      <c r="S330" s="271"/>
      <c r="T330" s="181"/>
      <c r="U330" s="271"/>
      <c r="V330" s="181"/>
      <c r="W330" s="271"/>
      <c r="X330" s="181"/>
      <c r="Y330" s="271"/>
      <c r="Z330" s="181"/>
      <c r="AA330" s="271"/>
      <c r="AB330" s="181"/>
      <c r="AC330" s="271"/>
      <c r="AD330" s="181"/>
      <c r="AE330" s="271"/>
      <c r="AF330" s="181"/>
      <c r="AG330" s="271"/>
      <c r="AH330" s="181"/>
      <c r="AI330" s="271"/>
      <c r="AJ330" s="250"/>
      <c r="AK330" s="180" t="s">
        <v>528</v>
      </c>
      <c r="AL330" s="195"/>
      <c r="AM330" s="271"/>
      <c r="AN330" s="195"/>
      <c r="AO330" s="271"/>
      <c r="AP330" s="195"/>
      <c r="AQ330" s="271"/>
      <c r="AR330" s="195"/>
      <c r="AS330" s="271"/>
      <c r="AT330" s="195"/>
      <c r="AU330" s="271"/>
      <c r="AV330" s="195"/>
      <c r="AW330" s="271"/>
      <c r="AX330" s="195"/>
      <c r="AY330" s="271"/>
      <c r="AZ330" s="195"/>
      <c r="BA330" s="271"/>
      <c r="BB330" s="195"/>
      <c r="BC330" s="271"/>
      <c r="BD330" s="195"/>
      <c r="BE330" s="271"/>
      <c r="BF330" s="195"/>
      <c r="BG330" s="271"/>
      <c r="BH330" s="195"/>
      <c r="BI330" s="271"/>
      <c r="BJ330" s="195"/>
      <c r="BK330" s="271"/>
      <c r="BL330" s="195"/>
      <c r="BM330" s="271"/>
      <c r="BN330" s="195"/>
      <c r="BO330" s="271"/>
      <c r="BP330" s="195"/>
      <c r="BQ330" s="271"/>
      <c r="BR330" s="195"/>
      <c r="BS330" s="271"/>
      <c r="BT330" s="158"/>
      <c r="BU330" s="180" t="s">
        <v>528</v>
      </c>
      <c r="BV330" s="195"/>
      <c r="BW330" s="271"/>
      <c r="BX330" s="195"/>
      <c r="BY330" s="271"/>
      <c r="BZ330" s="195"/>
      <c r="CA330" s="271"/>
      <c r="CB330" s="195"/>
      <c r="CC330" s="271"/>
      <c r="CD330" s="195"/>
      <c r="CE330" s="271"/>
      <c r="CF330" s="195"/>
      <c r="CG330" s="271"/>
      <c r="CH330" s="195"/>
      <c r="CI330" s="271"/>
      <c r="CJ330" s="195"/>
      <c r="CK330" s="271"/>
      <c r="CL330" s="195"/>
      <c r="CM330" s="271"/>
      <c r="CN330" s="195"/>
      <c r="CO330" s="271"/>
      <c r="CP330" s="195"/>
      <c r="CQ330" s="271"/>
      <c r="CR330" s="195"/>
      <c r="CS330" s="271"/>
      <c r="CT330" s="195"/>
      <c r="CU330" s="271"/>
      <c r="CV330" s="195"/>
      <c r="CW330" s="271"/>
      <c r="CX330" s="195"/>
      <c r="CY330" s="271"/>
      <c r="CZ330" s="195"/>
      <c r="DA330" s="271"/>
      <c r="DB330" s="195"/>
      <c r="DC330" s="271"/>
      <c r="DD330" s="159"/>
    </row>
    <row r="331" spans="1:108" s="156" customFormat="1" ht="12.75" customHeight="1" x14ac:dyDescent="0.2">
      <c r="A331" s="182" t="s">
        <v>243</v>
      </c>
      <c r="B331" s="84">
        <v>613.31799999999998</v>
      </c>
      <c r="C331" s="202" t="s">
        <v>601</v>
      </c>
      <c r="D331" s="82">
        <v>326.69800000000004</v>
      </c>
      <c r="E331" s="276" t="s">
        <v>601</v>
      </c>
      <c r="F331" s="82">
        <v>2322.4540000000002</v>
      </c>
      <c r="G331" s="276" t="s">
        <v>601</v>
      </c>
      <c r="H331" s="84">
        <v>131.459</v>
      </c>
      <c r="I331" s="276" t="s">
        <v>601</v>
      </c>
      <c r="J331" s="82">
        <v>542.995</v>
      </c>
      <c r="K331" s="276" t="s">
        <v>601</v>
      </c>
      <c r="L331" s="82">
        <v>538.05500000000006</v>
      </c>
      <c r="M331" s="276" t="s">
        <v>601</v>
      </c>
      <c r="N331" s="84">
        <v>182.52300000000002</v>
      </c>
      <c r="O331" s="202" t="s">
        <v>601</v>
      </c>
      <c r="P331" s="82">
        <v>88.207000000000008</v>
      </c>
      <c r="Q331" s="276" t="s">
        <v>601</v>
      </c>
      <c r="R331" s="82">
        <v>946.47900000000004</v>
      </c>
      <c r="S331" s="276" t="s">
        <v>601</v>
      </c>
      <c r="T331" s="84" t="s">
        <v>603</v>
      </c>
      <c r="U331" s="202" t="s">
        <v>601</v>
      </c>
      <c r="V331" s="82">
        <v>152.34700000000001</v>
      </c>
      <c r="W331" s="276" t="s">
        <v>601</v>
      </c>
      <c r="X331" s="82">
        <v>506.12399999999997</v>
      </c>
      <c r="Y331" s="276" t="s">
        <v>601</v>
      </c>
      <c r="Z331" s="84">
        <v>128.286</v>
      </c>
      <c r="AA331" s="202" t="s">
        <v>601</v>
      </c>
      <c r="AB331" s="82">
        <v>86.872</v>
      </c>
      <c r="AC331" s="276" t="s">
        <v>601</v>
      </c>
      <c r="AD331" s="82">
        <v>126.908</v>
      </c>
      <c r="AE331" s="276" t="s">
        <v>601</v>
      </c>
      <c r="AF331" s="82">
        <v>6773.973</v>
      </c>
      <c r="AG331" s="276" t="s">
        <v>601</v>
      </c>
      <c r="AH331" s="82">
        <v>5472.5219999999999</v>
      </c>
      <c r="AI331" s="276" t="s">
        <v>601</v>
      </c>
      <c r="AJ331" s="250"/>
      <c r="AK331" s="182" t="s">
        <v>243</v>
      </c>
      <c r="AL331" s="378">
        <v>-2.5447577037911565E-2</v>
      </c>
      <c r="AM331" s="272" t="s">
        <v>601</v>
      </c>
      <c r="AN331" s="378">
        <v>-2.304982566102283E-2</v>
      </c>
      <c r="AO331" s="272" t="s">
        <v>601</v>
      </c>
      <c r="AP331" s="378">
        <v>0.21983263932366623</v>
      </c>
      <c r="AQ331" s="272" t="s">
        <v>601</v>
      </c>
      <c r="AR331" s="378">
        <v>0.17487398562899939</v>
      </c>
      <c r="AS331" s="272" t="s">
        <v>601</v>
      </c>
      <c r="AT331" s="378">
        <v>1.7683109678386686E-2</v>
      </c>
      <c r="AU331" s="272" t="s">
        <v>601</v>
      </c>
      <c r="AV331" s="378">
        <v>0.15727925219010994</v>
      </c>
      <c r="AW331" s="272" t="s">
        <v>601</v>
      </c>
      <c r="AX331" s="378">
        <v>0.28493889389502142</v>
      </c>
      <c r="AY331" s="272" t="s">
        <v>601</v>
      </c>
      <c r="AZ331" s="378">
        <v>0.24748260451434068</v>
      </c>
      <c r="BA331" s="272" t="s">
        <v>601</v>
      </c>
      <c r="BB331" s="378">
        <v>2.7048934840356267E-2</v>
      </c>
      <c r="BC331" s="272" t="s">
        <v>601</v>
      </c>
      <c r="BD331" s="187" t="s">
        <v>603</v>
      </c>
      <c r="BE331" s="272" t="s">
        <v>601</v>
      </c>
      <c r="BF331" s="187">
        <v>-3.3447744244031491E-2</v>
      </c>
      <c r="BG331" s="272" t="s">
        <v>601</v>
      </c>
      <c r="BH331" s="187">
        <v>0.2000483695433109</v>
      </c>
      <c r="BI331" s="272" t="s">
        <v>601</v>
      </c>
      <c r="BJ331" s="187">
        <v>0.35008050851916944</v>
      </c>
      <c r="BK331" s="272" t="s">
        <v>601</v>
      </c>
      <c r="BL331" s="187">
        <v>9.3554884189325282E-2</v>
      </c>
      <c r="BM331" s="272" t="s">
        <v>601</v>
      </c>
      <c r="BN331" s="187">
        <v>0.47001656415424353</v>
      </c>
      <c r="BO331" s="272" t="s">
        <v>601</v>
      </c>
      <c r="BP331" s="187">
        <v>0.12833899476154792</v>
      </c>
      <c r="BQ331" s="272" t="s">
        <v>601</v>
      </c>
      <c r="BR331" s="187">
        <v>0.11010312507226544</v>
      </c>
      <c r="BS331" s="272" t="s">
        <v>601</v>
      </c>
      <c r="BT331" s="158"/>
      <c r="BU331" s="182" t="s">
        <v>243</v>
      </c>
      <c r="BV331" s="187">
        <v>9.0540366783274748E-2</v>
      </c>
      <c r="BW331" s="272" t="s">
        <v>601</v>
      </c>
      <c r="BX331" s="187">
        <v>4.8228417798535664E-2</v>
      </c>
      <c r="BY331" s="272" t="s">
        <v>601</v>
      </c>
      <c r="BZ331" s="187">
        <v>0.34284960982277318</v>
      </c>
      <c r="CA331" s="272" t="s">
        <v>601</v>
      </c>
      <c r="CB331" s="187">
        <v>1.9406484200630857E-2</v>
      </c>
      <c r="CC331" s="272" t="s">
        <v>601</v>
      </c>
      <c r="CD331" s="187">
        <v>8.0159014510391466E-2</v>
      </c>
      <c r="CE331" s="272" t="s">
        <v>601</v>
      </c>
      <c r="CF331" s="187">
        <v>7.9429752672471543E-2</v>
      </c>
      <c r="CG331" s="272" t="s">
        <v>601</v>
      </c>
      <c r="CH331" s="187">
        <v>2.6944748672603217E-2</v>
      </c>
      <c r="CI331" s="272" t="s">
        <v>601</v>
      </c>
      <c r="CJ331" s="187">
        <v>1.3021457274778037E-2</v>
      </c>
      <c r="CK331" s="272" t="s">
        <v>601</v>
      </c>
      <c r="CL331" s="187">
        <v>0.13972287754911336</v>
      </c>
      <c r="CM331" s="272" t="s">
        <v>601</v>
      </c>
      <c r="CN331" s="187" t="s">
        <v>603</v>
      </c>
      <c r="CO331" s="272" t="s">
        <v>601</v>
      </c>
      <c r="CP331" s="187">
        <v>2.2490051259430766E-2</v>
      </c>
      <c r="CQ331" s="272" t="s">
        <v>601</v>
      </c>
      <c r="CR331" s="187">
        <v>7.4715975395827527E-2</v>
      </c>
      <c r="CS331" s="272" t="s">
        <v>601</v>
      </c>
      <c r="CT331" s="187">
        <v>1.8938073712428439E-2</v>
      </c>
      <c r="CU331" s="272" t="s">
        <v>601</v>
      </c>
      <c r="CV331" s="187">
        <v>1.2824379429915059E-2</v>
      </c>
      <c r="CW331" s="272" t="s">
        <v>601</v>
      </c>
      <c r="CX331" s="187">
        <v>1.8734648041850772E-2</v>
      </c>
      <c r="CY331" s="272" t="s">
        <v>601</v>
      </c>
      <c r="CZ331" s="187">
        <v>1</v>
      </c>
      <c r="DA331" s="272" t="s">
        <v>601</v>
      </c>
      <c r="DB331" s="187">
        <v>0.80787478780916311</v>
      </c>
      <c r="DC331" s="272" t="s">
        <v>601</v>
      </c>
      <c r="DD331" s="159"/>
    </row>
    <row r="332" spans="1:108" s="156" customFormat="1" ht="12.75" customHeight="1" x14ac:dyDescent="0.2">
      <c r="A332" s="132" t="s">
        <v>250</v>
      </c>
      <c r="B332" s="84">
        <v>614.43499999999995</v>
      </c>
      <c r="C332" s="202" t="s">
        <v>601</v>
      </c>
      <c r="D332" s="82">
        <v>342.76799999999997</v>
      </c>
      <c r="E332" s="276" t="s">
        <v>601</v>
      </c>
      <c r="F332" s="82">
        <v>2430.5770000000002</v>
      </c>
      <c r="G332" s="276" t="s">
        <v>601</v>
      </c>
      <c r="H332" s="84">
        <v>154.04999999999998</v>
      </c>
      <c r="I332" s="202" t="s">
        <v>601</v>
      </c>
      <c r="J332" s="82">
        <v>630.93299999999999</v>
      </c>
      <c r="K332" s="276" t="s">
        <v>601</v>
      </c>
      <c r="L332" s="82">
        <v>497.63800000000003</v>
      </c>
      <c r="M332" s="276" t="s">
        <v>601</v>
      </c>
      <c r="N332" s="84">
        <v>218.66300000000001</v>
      </c>
      <c r="O332" s="202" t="s">
        <v>601</v>
      </c>
      <c r="P332" s="82">
        <v>84.396000000000001</v>
      </c>
      <c r="Q332" s="276" t="s">
        <v>601</v>
      </c>
      <c r="R332" s="82">
        <v>949.17699999999991</v>
      </c>
      <c r="S332" s="276" t="s">
        <v>601</v>
      </c>
      <c r="T332" s="84" t="s">
        <v>603</v>
      </c>
      <c r="U332" s="202" t="s">
        <v>601</v>
      </c>
      <c r="V332" s="82">
        <v>169.976</v>
      </c>
      <c r="W332" s="276" t="s">
        <v>601</v>
      </c>
      <c r="X332" s="82">
        <v>507.95100000000002</v>
      </c>
      <c r="Y332" s="276" t="s">
        <v>601</v>
      </c>
      <c r="Z332" s="84">
        <v>155.059</v>
      </c>
      <c r="AA332" s="202" t="s">
        <v>601</v>
      </c>
      <c r="AB332" s="82">
        <v>110.90900000000001</v>
      </c>
      <c r="AC332" s="276" t="s">
        <v>601</v>
      </c>
      <c r="AD332" s="82">
        <v>136.52000000000001</v>
      </c>
      <c r="AE332" s="276" t="s">
        <v>601</v>
      </c>
      <c r="AF332" s="82">
        <v>7117.326</v>
      </c>
      <c r="AG332" s="276" t="s">
        <v>601</v>
      </c>
      <c r="AH332" s="82">
        <v>5684.1909999999998</v>
      </c>
      <c r="AI332" s="276" t="s">
        <v>601</v>
      </c>
      <c r="AJ332" s="250"/>
      <c r="AK332" s="132" t="s">
        <v>250</v>
      </c>
      <c r="AL332" s="372">
        <v>1.8212411832034309E-3</v>
      </c>
      <c r="AM332" s="202" t="s">
        <v>601</v>
      </c>
      <c r="AN332" s="372">
        <v>4.9189159407158879E-2</v>
      </c>
      <c r="AO332" s="202" t="s">
        <v>601</v>
      </c>
      <c r="AP332" s="372">
        <v>4.6555496901122512E-2</v>
      </c>
      <c r="AQ332" s="276" t="s">
        <v>601</v>
      </c>
      <c r="AR332" s="372">
        <v>0.17184825687096342</v>
      </c>
      <c r="AS332" s="202" t="s">
        <v>601</v>
      </c>
      <c r="AT332" s="372">
        <v>0.16194992587408721</v>
      </c>
      <c r="AU332" s="202" t="s">
        <v>601</v>
      </c>
      <c r="AV332" s="372">
        <v>-7.5116856083485936E-2</v>
      </c>
      <c r="AW332" s="276" t="s">
        <v>601</v>
      </c>
      <c r="AX332" s="372">
        <v>0.19800244352766491</v>
      </c>
      <c r="AY332" s="202" t="s">
        <v>601</v>
      </c>
      <c r="AZ332" s="372">
        <v>-4.3205187796886944E-2</v>
      </c>
      <c r="BA332" s="202" t="s">
        <v>601</v>
      </c>
      <c r="BB332" s="372">
        <v>2.850565094418223E-3</v>
      </c>
      <c r="BC332" s="276" t="s">
        <v>601</v>
      </c>
      <c r="BD332" s="189" t="s">
        <v>603</v>
      </c>
      <c r="BE332" s="202" t="s">
        <v>601</v>
      </c>
      <c r="BF332" s="189">
        <v>0.11571609549252686</v>
      </c>
      <c r="BG332" s="202" t="s">
        <v>601</v>
      </c>
      <c r="BH332" s="189">
        <v>3.6097873248454038E-3</v>
      </c>
      <c r="BI332" s="276" t="s">
        <v>601</v>
      </c>
      <c r="BJ332" s="189">
        <v>0.20869775345711922</v>
      </c>
      <c r="BK332" s="202" t="s">
        <v>601</v>
      </c>
      <c r="BL332" s="189">
        <v>0.27669444700248647</v>
      </c>
      <c r="BM332" s="202" t="s">
        <v>601</v>
      </c>
      <c r="BN332" s="189">
        <v>7.5739906073691243E-2</v>
      </c>
      <c r="BO332" s="276" t="s">
        <v>601</v>
      </c>
      <c r="BP332" s="189">
        <v>5.068709308407341E-2</v>
      </c>
      <c r="BQ332" s="202" t="s">
        <v>601</v>
      </c>
      <c r="BR332" s="189">
        <v>3.8678510566060767E-2</v>
      </c>
      <c r="BS332" s="276" t="s">
        <v>601</v>
      </c>
      <c r="BT332" s="158"/>
      <c r="BU332" s="132" t="s">
        <v>250</v>
      </c>
      <c r="BV332" s="190">
        <v>8.6329472613731612E-2</v>
      </c>
      <c r="BW332" s="276" t="s">
        <v>601</v>
      </c>
      <c r="BX332" s="190">
        <v>4.8159659962182425E-2</v>
      </c>
      <c r="BY332" s="276" t="s">
        <v>601</v>
      </c>
      <c r="BZ332" s="190">
        <v>0.34150142904793179</v>
      </c>
      <c r="CA332" s="276" t="s">
        <v>601</v>
      </c>
      <c r="CB332" s="190">
        <v>2.1644364751593502E-2</v>
      </c>
      <c r="CC332" s="276" t="s">
        <v>601</v>
      </c>
      <c r="CD332" s="190">
        <v>8.8647477999462154E-2</v>
      </c>
      <c r="CE332" s="276" t="s">
        <v>601</v>
      </c>
      <c r="CF332" s="190">
        <v>6.9919236522255693E-2</v>
      </c>
      <c r="CG332" s="276" t="s">
        <v>601</v>
      </c>
      <c r="CH332" s="190">
        <v>3.0722633753182026E-2</v>
      </c>
      <c r="CI332" s="276" t="s">
        <v>601</v>
      </c>
      <c r="CJ332" s="190">
        <v>1.1857824132265405E-2</v>
      </c>
      <c r="CK332" s="276" t="s">
        <v>601</v>
      </c>
      <c r="CL332" s="190">
        <v>0.13336146187486703</v>
      </c>
      <c r="CM332" s="276" t="s">
        <v>601</v>
      </c>
      <c r="CN332" s="190" t="s">
        <v>603</v>
      </c>
      <c r="CO332" s="276" t="s">
        <v>601</v>
      </c>
      <c r="CP332" s="190">
        <v>2.3882002875799141E-2</v>
      </c>
      <c r="CQ332" s="276" t="s">
        <v>601</v>
      </c>
      <c r="CR332" s="190">
        <v>7.1368235767196836E-2</v>
      </c>
      <c r="CS332" s="276" t="s">
        <v>601</v>
      </c>
      <c r="CT332" s="190">
        <v>2.1786131476905793E-2</v>
      </c>
      <c r="CU332" s="276" t="s">
        <v>601</v>
      </c>
      <c r="CV332" s="190">
        <v>1.5582959105709083E-2</v>
      </c>
      <c r="CW332" s="276" t="s">
        <v>601</v>
      </c>
      <c r="CX332" s="190">
        <v>1.9181361089825027E-2</v>
      </c>
      <c r="CY332" s="276" t="s">
        <v>601</v>
      </c>
      <c r="CZ332" s="190">
        <v>1</v>
      </c>
      <c r="DA332" s="276" t="s">
        <v>601</v>
      </c>
      <c r="DB332" s="190">
        <v>0.79864137177361272</v>
      </c>
      <c r="DC332" s="276" t="s">
        <v>601</v>
      </c>
      <c r="DD332" s="159"/>
    </row>
    <row r="333" spans="1:108" s="156" customFormat="1" ht="12.75" customHeight="1" x14ac:dyDescent="0.2">
      <c r="A333" s="132" t="s">
        <v>249</v>
      </c>
      <c r="B333" s="84">
        <v>583.50800000000004</v>
      </c>
      <c r="C333" s="202" t="s">
        <v>601</v>
      </c>
      <c r="D333" s="82">
        <v>312.471</v>
      </c>
      <c r="E333" s="276" t="s">
        <v>601</v>
      </c>
      <c r="F333" s="82">
        <v>2469.94</v>
      </c>
      <c r="G333" s="276" t="s">
        <v>601</v>
      </c>
      <c r="H333" s="84">
        <v>141.102</v>
      </c>
      <c r="I333" s="202" t="s">
        <v>601</v>
      </c>
      <c r="J333" s="82">
        <v>640.1</v>
      </c>
      <c r="K333" s="276" t="s">
        <v>601</v>
      </c>
      <c r="L333" s="82">
        <v>441.51399999999995</v>
      </c>
      <c r="M333" s="276" t="s">
        <v>601</v>
      </c>
      <c r="N333" s="84">
        <v>261.62900000000002</v>
      </c>
      <c r="O333" s="202" t="s">
        <v>601</v>
      </c>
      <c r="P333" s="82">
        <v>78.125</v>
      </c>
      <c r="Q333" s="276" t="s">
        <v>601</v>
      </c>
      <c r="R333" s="82">
        <v>1034.4080000000001</v>
      </c>
      <c r="S333" s="276" t="s">
        <v>601</v>
      </c>
      <c r="T333" s="84" t="s">
        <v>603</v>
      </c>
      <c r="U333" s="202" t="s">
        <v>601</v>
      </c>
      <c r="V333" s="82">
        <v>148.393</v>
      </c>
      <c r="W333" s="276" t="s">
        <v>601</v>
      </c>
      <c r="X333" s="82">
        <v>458.35799999999995</v>
      </c>
      <c r="Y333" s="276" t="s">
        <v>601</v>
      </c>
      <c r="Z333" s="84">
        <v>169.458</v>
      </c>
      <c r="AA333" s="202" t="s">
        <v>601</v>
      </c>
      <c r="AB333" s="82">
        <v>115.80699999999999</v>
      </c>
      <c r="AC333" s="276" t="s">
        <v>601</v>
      </c>
      <c r="AD333" s="82">
        <v>195.83799999999999</v>
      </c>
      <c r="AE333" s="276" t="s">
        <v>601</v>
      </c>
      <c r="AF333" s="82">
        <v>7211.3429999999998</v>
      </c>
      <c r="AG333" s="276" t="s">
        <v>601</v>
      </c>
      <c r="AH333" s="82">
        <v>5743.57</v>
      </c>
      <c r="AI333" s="276" t="s">
        <v>601</v>
      </c>
      <c r="AJ333" s="250"/>
      <c r="AK333" s="132" t="s">
        <v>249</v>
      </c>
      <c r="AL333" s="372">
        <v>-5.033404672585369E-2</v>
      </c>
      <c r="AM333" s="202" t="s">
        <v>601</v>
      </c>
      <c r="AN333" s="372">
        <v>-8.8389231200112092E-2</v>
      </c>
      <c r="AO333" s="202" t="s">
        <v>601</v>
      </c>
      <c r="AP333" s="372">
        <v>1.6194919971677626E-2</v>
      </c>
      <c r="AQ333" s="290" t="s">
        <v>601</v>
      </c>
      <c r="AR333" s="372">
        <v>-8.4050632911392281E-2</v>
      </c>
      <c r="AS333" s="290" t="s">
        <v>601</v>
      </c>
      <c r="AT333" s="372">
        <v>1.4529276484190921E-2</v>
      </c>
      <c r="AU333" s="290" t="s">
        <v>601</v>
      </c>
      <c r="AV333" s="372">
        <v>-0.11278077638765543</v>
      </c>
      <c r="AW333" s="290" t="s">
        <v>601</v>
      </c>
      <c r="AX333" s="372">
        <v>0.19649414852992964</v>
      </c>
      <c r="AY333" s="290" t="s">
        <v>601</v>
      </c>
      <c r="AZ333" s="372">
        <v>-7.4304469406133E-2</v>
      </c>
      <c r="BA333" s="290" t="s">
        <v>601</v>
      </c>
      <c r="BB333" s="372">
        <v>8.9794632613306294E-2</v>
      </c>
      <c r="BC333" s="290" t="s">
        <v>601</v>
      </c>
      <c r="BD333" s="189" t="s">
        <v>603</v>
      </c>
      <c r="BE333" s="290" t="s">
        <v>601</v>
      </c>
      <c r="BF333" s="189">
        <v>-0.12697674965877534</v>
      </c>
      <c r="BG333" s="290" t="s">
        <v>601</v>
      </c>
      <c r="BH333" s="189">
        <v>-9.7633433146110699E-2</v>
      </c>
      <c r="BI333" s="290" t="s">
        <v>601</v>
      </c>
      <c r="BJ333" s="189">
        <v>9.2861426940712893E-2</v>
      </c>
      <c r="BK333" s="290" t="s">
        <v>601</v>
      </c>
      <c r="BL333" s="189">
        <v>4.4162331280599244E-2</v>
      </c>
      <c r="BM333" s="290" t="s">
        <v>601</v>
      </c>
      <c r="BN333" s="189">
        <v>0.43450043949604439</v>
      </c>
      <c r="BO333" s="290" t="s">
        <v>601</v>
      </c>
      <c r="BP333" s="189">
        <v>1.3209595851026074E-2</v>
      </c>
      <c r="BQ333" s="290" t="s">
        <v>601</v>
      </c>
      <c r="BR333" s="189">
        <v>1.0446341440672913E-2</v>
      </c>
      <c r="BS333" s="276" t="s">
        <v>601</v>
      </c>
      <c r="BT333" s="158"/>
      <c r="BU333" s="132" t="s">
        <v>249</v>
      </c>
      <c r="BV333" s="190">
        <v>8.0915302461691263E-2</v>
      </c>
      <c r="BW333" s="276" t="s">
        <v>601</v>
      </c>
      <c r="BX333" s="190">
        <v>4.3330486429504184E-2</v>
      </c>
      <c r="BY333" s="276" t="s">
        <v>601</v>
      </c>
      <c r="BZ333" s="190">
        <v>0.34250762999347001</v>
      </c>
      <c r="CA333" s="276" t="s">
        <v>601</v>
      </c>
      <c r="CB333" s="190">
        <v>1.9566674335141181E-2</v>
      </c>
      <c r="CC333" s="276" t="s">
        <v>601</v>
      </c>
      <c r="CD333" s="190">
        <v>8.8762939164036436E-2</v>
      </c>
      <c r="CE333" s="276" t="s">
        <v>601</v>
      </c>
      <c r="CF333" s="190">
        <v>6.1224934107280707E-2</v>
      </c>
      <c r="CG333" s="276" t="s">
        <v>601</v>
      </c>
      <c r="CH333" s="190">
        <v>3.6280204672000764E-2</v>
      </c>
      <c r="CI333" s="276" t="s">
        <v>601</v>
      </c>
      <c r="CJ333" s="190">
        <v>1.0833626967958672E-2</v>
      </c>
      <c r="CK333" s="276" t="s">
        <v>601</v>
      </c>
      <c r="CL333" s="190">
        <v>0.14344179717980413</v>
      </c>
      <c r="CM333" s="276" t="s">
        <v>601</v>
      </c>
      <c r="CN333" s="190" t="s">
        <v>603</v>
      </c>
      <c r="CO333" s="276" t="s">
        <v>601</v>
      </c>
      <c r="CP333" s="190">
        <v>2.057772040520053E-2</v>
      </c>
      <c r="CQ333" s="276" t="s">
        <v>601</v>
      </c>
      <c r="CR333" s="190">
        <v>6.3560698749178898E-2</v>
      </c>
      <c r="CS333" s="276" t="s">
        <v>601</v>
      </c>
      <c r="CT333" s="190">
        <v>2.3498812911825161E-2</v>
      </c>
      <c r="CU333" s="276" t="s">
        <v>601</v>
      </c>
      <c r="CV333" s="190">
        <v>1.6059005929963392E-2</v>
      </c>
      <c r="CW333" s="276" t="s">
        <v>601</v>
      </c>
      <c r="CX333" s="190">
        <v>2.7156938728333958E-2</v>
      </c>
      <c r="CY333" s="276" t="s">
        <v>601</v>
      </c>
      <c r="CZ333" s="190">
        <v>1</v>
      </c>
      <c r="DA333" s="276" t="s">
        <v>601</v>
      </c>
      <c r="DB333" s="190">
        <v>0.79646329400778748</v>
      </c>
      <c r="DC333" s="276" t="s">
        <v>601</v>
      </c>
      <c r="DD333" s="159"/>
    </row>
    <row r="334" spans="1:108" s="156" customFormat="1" ht="12.75" customHeight="1" x14ac:dyDescent="0.2">
      <c r="A334" s="132" t="s">
        <v>248</v>
      </c>
      <c r="B334" s="84">
        <v>613.94600000000003</v>
      </c>
      <c r="C334" s="202" t="s">
        <v>601</v>
      </c>
      <c r="D334" s="82">
        <v>265.89599999999996</v>
      </c>
      <c r="E334" s="276" t="s">
        <v>601</v>
      </c>
      <c r="F334" s="82">
        <v>1843.2550000000001</v>
      </c>
      <c r="G334" s="276" t="s">
        <v>601</v>
      </c>
      <c r="H334" s="84">
        <v>139.589</v>
      </c>
      <c r="I334" s="202" t="s">
        <v>601</v>
      </c>
      <c r="J334" s="82">
        <v>539.32500000000005</v>
      </c>
      <c r="K334" s="276" t="s">
        <v>601</v>
      </c>
      <c r="L334" s="82">
        <v>393.84399999999999</v>
      </c>
      <c r="M334" s="276" t="s">
        <v>601</v>
      </c>
      <c r="N334" s="84">
        <v>285.51799999999997</v>
      </c>
      <c r="O334" s="202" t="s">
        <v>601</v>
      </c>
      <c r="P334" s="82">
        <v>103.783</v>
      </c>
      <c r="Q334" s="276" t="s">
        <v>601</v>
      </c>
      <c r="R334" s="82">
        <v>993.96400000000006</v>
      </c>
      <c r="S334" s="276" t="s">
        <v>601</v>
      </c>
      <c r="T334" s="84">
        <v>166.6</v>
      </c>
      <c r="U334" s="202" t="s">
        <v>601</v>
      </c>
      <c r="V334" s="82">
        <v>155.55000000000001</v>
      </c>
      <c r="W334" s="276" t="s">
        <v>601</v>
      </c>
      <c r="X334" s="82">
        <v>576.76299999999992</v>
      </c>
      <c r="Y334" s="276" t="s">
        <v>601</v>
      </c>
      <c r="Z334" s="84">
        <v>186.84100000000001</v>
      </c>
      <c r="AA334" s="202" t="s">
        <v>601</v>
      </c>
      <c r="AB334" s="82">
        <v>123.148</v>
      </c>
      <c r="AC334" s="276" t="s">
        <v>601</v>
      </c>
      <c r="AD334" s="82">
        <v>174.54000000000002</v>
      </c>
      <c r="AE334" s="276" t="s">
        <v>601</v>
      </c>
      <c r="AF334" s="82">
        <v>6562.5630000000001</v>
      </c>
      <c r="AG334" s="276" t="s">
        <v>601</v>
      </c>
      <c r="AH334" s="82">
        <v>4935.7479999999996</v>
      </c>
      <c r="AI334" s="276" t="s">
        <v>601</v>
      </c>
      <c r="AJ334" s="250"/>
      <c r="AK334" s="132" t="s">
        <v>248</v>
      </c>
      <c r="AL334" s="372">
        <v>5.2163809236548578E-2</v>
      </c>
      <c r="AM334" s="202" t="s">
        <v>601</v>
      </c>
      <c r="AN334" s="372">
        <v>-0.1490538321956279</v>
      </c>
      <c r="AO334" s="202" t="s">
        <v>601</v>
      </c>
      <c r="AP334" s="372">
        <v>-0.25372478683692717</v>
      </c>
      <c r="AQ334" s="276" t="s">
        <v>601</v>
      </c>
      <c r="AR334" s="372">
        <v>-1.0722739578461008E-2</v>
      </c>
      <c r="AS334" s="202" t="s">
        <v>601</v>
      </c>
      <c r="AT334" s="372">
        <v>-0.15743633807217619</v>
      </c>
      <c r="AU334" s="202" t="s">
        <v>601</v>
      </c>
      <c r="AV334" s="372">
        <v>-0.10796939621393652</v>
      </c>
      <c r="AW334" s="276" t="s">
        <v>601</v>
      </c>
      <c r="AX334" s="372">
        <v>9.1308685199270531E-2</v>
      </c>
      <c r="AY334" s="202" t="s">
        <v>601</v>
      </c>
      <c r="AZ334" s="372">
        <v>0.3284224</v>
      </c>
      <c r="BA334" s="202" t="s">
        <v>601</v>
      </c>
      <c r="BB334" s="372">
        <v>-3.909869219882308E-2</v>
      </c>
      <c r="BC334" s="276" t="s">
        <v>601</v>
      </c>
      <c r="BD334" s="189" t="s">
        <v>603</v>
      </c>
      <c r="BE334" s="202" t="s">
        <v>601</v>
      </c>
      <c r="BF334" s="189">
        <v>4.8230037805017827E-2</v>
      </c>
      <c r="BG334" s="202" t="s">
        <v>601</v>
      </c>
      <c r="BH334" s="189">
        <v>0.25832427927515172</v>
      </c>
      <c r="BI334" s="276" t="s">
        <v>601</v>
      </c>
      <c r="BJ334" s="189">
        <v>0.10257999032208577</v>
      </c>
      <c r="BK334" s="202" t="s">
        <v>601</v>
      </c>
      <c r="BL334" s="189">
        <v>6.338995052112574E-2</v>
      </c>
      <c r="BM334" s="202" t="s">
        <v>601</v>
      </c>
      <c r="BN334" s="189">
        <v>-0.10875315311635114</v>
      </c>
      <c r="BO334" s="276" t="s">
        <v>601</v>
      </c>
      <c r="BP334" s="189">
        <v>-8.9966598454684521E-2</v>
      </c>
      <c r="BQ334" s="202" t="s">
        <v>601</v>
      </c>
      <c r="BR334" s="189">
        <v>-0.14064806383486228</v>
      </c>
      <c r="BS334" s="276" t="s">
        <v>601</v>
      </c>
      <c r="BT334" s="158"/>
      <c r="BU334" s="132" t="s">
        <v>248</v>
      </c>
      <c r="BV334" s="190">
        <v>9.355277808380659E-2</v>
      </c>
      <c r="BW334" s="276" t="s">
        <v>601</v>
      </c>
      <c r="BX334" s="190">
        <v>4.0517096750156904E-2</v>
      </c>
      <c r="BY334" s="276" t="s">
        <v>601</v>
      </c>
      <c r="BZ334" s="190">
        <v>0.2808742559880949</v>
      </c>
      <c r="CA334" s="276" t="s">
        <v>601</v>
      </c>
      <c r="CB334" s="190">
        <v>2.1270500565099337E-2</v>
      </c>
      <c r="CC334" s="276" t="s">
        <v>601</v>
      </c>
      <c r="CD334" s="190">
        <v>8.2182068195002483E-2</v>
      </c>
      <c r="CE334" s="276" t="s">
        <v>601</v>
      </c>
      <c r="CF334" s="190">
        <v>6.0013747677546102E-2</v>
      </c>
      <c r="CG334" s="276" t="s">
        <v>601</v>
      </c>
      <c r="CH334" s="190">
        <v>4.3507087093868656E-2</v>
      </c>
      <c r="CI334" s="276" t="s">
        <v>601</v>
      </c>
      <c r="CJ334" s="190">
        <v>1.5814400562706978E-2</v>
      </c>
      <c r="CK334" s="276" t="s">
        <v>601</v>
      </c>
      <c r="CL334" s="190">
        <v>0.15145972693900234</v>
      </c>
      <c r="CM334" s="276" t="s">
        <v>601</v>
      </c>
      <c r="CN334" s="190">
        <v>2.5386422957006279E-2</v>
      </c>
      <c r="CO334" s="276" t="s">
        <v>601</v>
      </c>
      <c r="CP334" s="190">
        <v>2.3702629597613007E-2</v>
      </c>
      <c r="CQ334" s="276" t="s">
        <v>601</v>
      </c>
      <c r="CR334" s="190">
        <v>8.7886851524320589E-2</v>
      </c>
      <c r="CS334" s="276" t="s">
        <v>601</v>
      </c>
      <c r="CT334" s="190">
        <v>2.8470736204741959E-2</v>
      </c>
      <c r="CU334" s="276" t="s">
        <v>601</v>
      </c>
      <c r="CV334" s="190">
        <v>1.8765229377607499E-2</v>
      </c>
      <c r="CW334" s="276" t="s">
        <v>601</v>
      </c>
      <c r="CX334" s="190">
        <v>2.6596316103936833E-2</v>
      </c>
      <c r="CY334" s="276" t="s">
        <v>601</v>
      </c>
      <c r="CZ334" s="190">
        <v>1</v>
      </c>
      <c r="DA334" s="276" t="s">
        <v>601</v>
      </c>
      <c r="DB334" s="190">
        <v>0.75210676072747784</v>
      </c>
      <c r="DC334" s="276" t="s">
        <v>601</v>
      </c>
      <c r="DD334" s="159"/>
    </row>
    <row r="335" spans="1:108" s="156" customFormat="1" ht="12.75" customHeight="1" x14ac:dyDescent="0.2">
      <c r="A335" s="132" t="s">
        <v>247</v>
      </c>
      <c r="B335" s="84">
        <v>442.40999999999997</v>
      </c>
      <c r="C335" s="202" t="s">
        <v>601</v>
      </c>
      <c r="D335" s="82">
        <v>261.17099999999999</v>
      </c>
      <c r="E335" s="276" t="s">
        <v>601</v>
      </c>
      <c r="F335" s="82">
        <v>1722.6980000000001</v>
      </c>
      <c r="G335" s="276" t="s">
        <v>601</v>
      </c>
      <c r="H335" s="84">
        <v>106.34699999999999</v>
      </c>
      <c r="I335" s="202" t="s">
        <v>601</v>
      </c>
      <c r="J335" s="82">
        <v>448.33100000000002</v>
      </c>
      <c r="K335" s="276" t="s">
        <v>601</v>
      </c>
      <c r="L335" s="82">
        <v>349.20100000000002</v>
      </c>
      <c r="M335" s="276" t="s">
        <v>601</v>
      </c>
      <c r="N335" s="84">
        <v>236.99799999999999</v>
      </c>
      <c r="O335" s="202" t="s">
        <v>601</v>
      </c>
      <c r="P335" s="82">
        <v>90.72</v>
      </c>
      <c r="Q335" s="276" t="s">
        <v>601</v>
      </c>
      <c r="R335" s="82">
        <v>781.95899999999995</v>
      </c>
      <c r="S335" s="276" t="s">
        <v>601</v>
      </c>
      <c r="T335" s="84">
        <v>160.875</v>
      </c>
      <c r="U335" s="202" t="s">
        <v>601</v>
      </c>
      <c r="V335" s="82">
        <v>109.434</v>
      </c>
      <c r="W335" s="276" t="s">
        <v>601</v>
      </c>
      <c r="X335" s="82">
        <v>510.53199999999993</v>
      </c>
      <c r="Y335" s="276" t="s">
        <v>601</v>
      </c>
      <c r="Z335" s="84">
        <v>177.78100000000001</v>
      </c>
      <c r="AA335" s="202" t="s">
        <v>601</v>
      </c>
      <c r="AB335" s="82">
        <v>170.923</v>
      </c>
      <c r="AC335" s="276" t="s">
        <v>601</v>
      </c>
      <c r="AD335" s="82">
        <v>213.96199999999999</v>
      </c>
      <c r="AE335" s="276" t="s">
        <v>601</v>
      </c>
      <c r="AF335" s="82">
        <v>5783.3419999999996</v>
      </c>
      <c r="AG335" s="276" t="s">
        <v>601</v>
      </c>
      <c r="AH335" s="82">
        <v>4242.768</v>
      </c>
      <c r="AI335" s="276" t="s">
        <v>601</v>
      </c>
      <c r="AJ335" s="250"/>
      <c r="AK335" s="132" t="s">
        <v>247</v>
      </c>
      <c r="AL335" s="372">
        <v>-0.27939916539891141</v>
      </c>
      <c r="AM335" s="202" t="s">
        <v>601</v>
      </c>
      <c r="AN335" s="372">
        <v>-1.7770105605198899E-2</v>
      </c>
      <c r="AO335" s="202" t="s">
        <v>601</v>
      </c>
      <c r="AP335" s="372">
        <v>-6.5404406878049978E-2</v>
      </c>
      <c r="AQ335" s="276" t="s">
        <v>601</v>
      </c>
      <c r="AR335" s="372">
        <v>-0.2381419739377745</v>
      </c>
      <c r="AS335" s="202" t="s">
        <v>601</v>
      </c>
      <c r="AT335" s="372">
        <v>-0.16871830528901871</v>
      </c>
      <c r="AU335" s="202" t="s">
        <v>601</v>
      </c>
      <c r="AV335" s="372">
        <v>-0.11335198708117929</v>
      </c>
      <c r="AW335" s="276" t="s">
        <v>601</v>
      </c>
      <c r="AX335" s="372">
        <v>-0.16993674654487628</v>
      </c>
      <c r="AY335" s="202" t="s">
        <v>601</v>
      </c>
      <c r="AZ335" s="372">
        <v>-0.12586839848530107</v>
      </c>
      <c r="BA335" s="202" t="s">
        <v>601</v>
      </c>
      <c r="BB335" s="372">
        <v>-0.21329243312635066</v>
      </c>
      <c r="BC335" s="276" t="s">
        <v>601</v>
      </c>
      <c r="BD335" s="189">
        <v>-3.4363745498199247E-2</v>
      </c>
      <c r="BE335" s="202" t="s">
        <v>601</v>
      </c>
      <c r="BF335" s="189">
        <v>-0.29647058823529421</v>
      </c>
      <c r="BG335" s="202" t="s">
        <v>601</v>
      </c>
      <c r="BH335" s="189">
        <v>-0.11483226212499763</v>
      </c>
      <c r="BI335" s="276" t="s">
        <v>601</v>
      </c>
      <c r="BJ335" s="189">
        <v>-4.8490427689853947E-2</v>
      </c>
      <c r="BK335" s="202" t="s">
        <v>601</v>
      </c>
      <c r="BL335" s="189">
        <v>0.38794783512521525</v>
      </c>
      <c r="BM335" s="202" t="s">
        <v>601</v>
      </c>
      <c r="BN335" s="189">
        <v>0.22586226652916216</v>
      </c>
      <c r="BO335" s="276" t="s">
        <v>601</v>
      </c>
      <c r="BP335" s="189">
        <v>-0.11873729821717521</v>
      </c>
      <c r="BQ335" s="202" t="s">
        <v>601</v>
      </c>
      <c r="BR335" s="189">
        <v>-0.14040019871354859</v>
      </c>
      <c r="BS335" s="276" t="s">
        <v>601</v>
      </c>
      <c r="BT335" s="158"/>
      <c r="BU335" s="132" t="s">
        <v>247</v>
      </c>
      <c r="BV335" s="190">
        <v>7.6497291704346729E-2</v>
      </c>
      <c r="BW335" s="276" t="s">
        <v>601</v>
      </c>
      <c r="BX335" s="190">
        <v>4.5159183046757395E-2</v>
      </c>
      <c r="BY335" s="276" t="s">
        <v>601</v>
      </c>
      <c r="BZ335" s="190">
        <v>0.29787240664653764</v>
      </c>
      <c r="CA335" s="276" t="s">
        <v>601</v>
      </c>
      <c r="CB335" s="190">
        <v>1.838850270310834E-2</v>
      </c>
      <c r="CC335" s="276" t="s">
        <v>601</v>
      </c>
      <c r="CD335" s="190">
        <v>7.7521094204700339E-2</v>
      </c>
      <c r="CE335" s="276" t="s">
        <v>601</v>
      </c>
      <c r="CF335" s="190">
        <v>6.0380485885150839E-2</v>
      </c>
      <c r="CG335" s="276" t="s">
        <v>601</v>
      </c>
      <c r="CH335" s="190">
        <v>4.0979419857929897E-2</v>
      </c>
      <c r="CI335" s="276" t="s">
        <v>601</v>
      </c>
      <c r="CJ335" s="190">
        <v>1.5686431824367297E-2</v>
      </c>
      <c r="CK335" s="276" t="s">
        <v>601</v>
      </c>
      <c r="CL335" s="190">
        <v>0.13520884637291034</v>
      </c>
      <c r="CM335" s="276" t="s">
        <v>601</v>
      </c>
      <c r="CN335" s="190">
        <v>2.7816961196484663E-2</v>
      </c>
      <c r="CO335" s="276" t="s">
        <v>601</v>
      </c>
      <c r="CP335" s="190">
        <v>1.8922277119354174E-2</v>
      </c>
      <c r="CQ335" s="276" t="s">
        <v>601</v>
      </c>
      <c r="CR335" s="190">
        <v>8.8276294225726221E-2</v>
      </c>
      <c r="CS335" s="276" t="s">
        <v>601</v>
      </c>
      <c r="CT335" s="190">
        <v>3.0740184481567928E-2</v>
      </c>
      <c r="CU335" s="276" t="s">
        <v>601</v>
      </c>
      <c r="CV335" s="190">
        <v>2.9554364932940159E-2</v>
      </c>
      <c r="CW335" s="276" t="s">
        <v>601</v>
      </c>
      <c r="CX335" s="190">
        <v>3.6996255798118112E-2</v>
      </c>
      <c r="CY335" s="276" t="s">
        <v>601</v>
      </c>
      <c r="CZ335" s="190">
        <v>1</v>
      </c>
      <c r="DA335" s="276" t="s">
        <v>601</v>
      </c>
      <c r="DB335" s="190">
        <v>0.73361872771833314</v>
      </c>
      <c r="DC335" s="276" t="s">
        <v>601</v>
      </c>
      <c r="DD335" s="159"/>
    </row>
    <row r="336" spans="1:108" s="156" customFormat="1" ht="12.75" customHeight="1" x14ac:dyDescent="0.2">
      <c r="A336" s="132" t="s">
        <v>246</v>
      </c>
      <c r="B336" s="84">
        <v>495.02600000000001</v>
      </c>
      <c r="C336" s="202" t="s">
        <v>601</v>
      </c>
      <c r="D336" s="82">
        <v>238.56299999999999</v>
      </c>
      <c r="E336" s="276" t="s">
        <v>601</v>
      </c>
      <c r="F336" s="82">
        <v>1900.0989999999999</v>
      </c>
      <c r="G336" s="276" t="s">
        <v>601</v>
      </c>
      <c r="H336" s="84">
        <v>98.434999999999988</v>
      </c>
      <c r="I336" s="202" t="s">
        <v>601</v>
      </c>
      <c r="J336" s="82">
        <v>478.738</v>
      </c>
      <c r="K336" s="276" t="s">
        <v>601</v>
      </c>
      <c r="L336" s="82">
        <v>328.79599999999999</v>
      </c>
      <c r="M336" s="276" t="s">
        <v>601</v>
      </c>
      <c r="N336" s="84">
        <v>295.017</v>
      </c>
      <c r="O336" s="202" t="s">
        <v>601</v>
      </c>
      <c r="P336" s="82">
        <v>100.19800000000001</v>
      </c>
      <c r="Q336" s="276" t="s">
        <v>601</v>
      </c>
      <c r="R336" s="82">
        <v>646.22900000000004</v>
      </c>
      <c r="S336" s="276" t="s">
        <v>601</v>
      </c>
      <c r="T336" s="84">
        <v>238.12300000000002</v>
      </c>
      <c r="U336" s="202" t="s">
        <v>601</v>
      </c>
      <c r="V336" s="82">
        <v>124.691</v>
      </c>
      <c r="W336" s="276" t="s">
        <v>601</v>
      </c>
      <c r="X336" s="82">
        <v>604.49599999999998</v>
      </c>
      <c r="Y336" s="276" t="s">
        <v>601</v>
      </c>
      <c r="Z336" s="84">
        <v>241.441</v>
      </c>
      <c r="AA336" s="202" t="s">
        <v>601</v>
      </c>
      <c r="AB336" s="82">
        <v>175.90100000000001</v>
      </c>
      <c r="AC336" s="276" t="s">
        <v>601</v>
      </c>
      <c r="AD336" s="82">
        <v>264.44400000000002</v>
      </c>
      <c r="AE336" s="276" t="s">
        <v>601</v>
      </c>
      <c r="AF336" s="82">
        <v>6230.1959999999999</v>
      </c>
      <c r="AG336" s="276" t="s">
        <v>601</v>
      </c>
      <c r="AH336" s="82">
        <v>4382.4679999999998</v>
      </c>
      <c r="AI336" s="276" t="s">
        <v>601</v>
      </c>
      <c r="AJ336" s="250"/>
      <c r="AK336" s="132" t="s">
        <v>246</v>
      </c>
      <c r="AL336" s="372">
        <v>0.11893040392396204</v>
      </c>
      <c r="AM336" s="202" t="s">
        <v>601</v>
      </c>
      <c r="AN336" s="372">
        <v>-8.6563975326510237E-2</v>
      </c>
      <c r="AO336" s="202" t="s">
        <v>601</v>
      </c>
      <c r="AP336" s="372">
        <v>0.10297858359387416</v>
      </c>
      <c r="AQ336" s="276" t="s">
        <v>601</v>
      </c>
      <c r="AR336" s="372">
        <v>-7.4397961390542347E-2</v>
      </c>
      <c r="AS336" s="202" t="s">
        <v>601</v>
      </c>
      <c r="AT336" s="372">
        <v>6.7822657813088952E-2</v>
      </c>
      <c r="AU336" s="202" t="s">
        <v>601</v>
      </c>
      <c r="AV336" s="372">
        <v>-5.8433395093370373E-2</v>
      </c>
      <c r="AW336" s="276" t="s">
        <v>601</v>
      </c>
      <c r="AX336" s="372">
        <v>0.24480797306306384</v>
      </c>
      <c r="AY336" s="202" t="s">
        <v>601</v>
      </c>
      <c r="AZ336" s="372">
        <v>0.10447530864197541</v>
      </c>
      <c r="BA336" s="202" t="s">
        <v>601</v>
      </c>
      <c r="BB336" s="372">
        <v>-0.1735768755139335</v>
      </c>
      <c r="BC336" s="276" t="s">
        <v>601</v>
      </c>
      <c r="BD336" s="189">
        <v>0.4801740481740483</v>
      </c>
      <c r="BE336" s="202" t="s">
        <v>601</v>
      </c>
      <c r="BF336" s="189">
        <v>0.1394173657181498</v>
      </c>
      <c r="BG336" s="202" t="s">
        <v>601</v>
      </c>
      <c r="BH336" s="189">
        <v>0.18405114664702715</v>
      </c>
      <c r="BI336" s="276" t="s">
        <v>601</v>
      </c>
      <c r="BJ336" s="189">
        <v>0.35808100978169766</v>
      </c>
      <c r="BK336" s="202" t="s">
        <v>601</v>
      </c>
      <c r="BL336" s="189">
        <v>2.9124225528454385E-2</v>
      </c>
      <c r="BM336" s="202" t="s">
        <v>601</v>
      </c>
      <c r="BN336" s="189">
        <v>0.23593909198829713</v>
      </c>
      <c r="BO336" s="276" t="s">
        <v>601</v>
      </c>
      <c r="BP336" s="189">
        <v>7.7265705538423976E-2</v>
      </c>
      <c r="BQ336" s="202" t="s">
        <v>601</v>
      </c>
      <c r="BR336" s="189">
        <v>3.2926617717490093E-2</v>
      </c>
      <c r="BS336" s="276" t="s">
        <v>601</v>
      </c>
      <c r="BT336" s="158"/>
      <c r="BU336" s="132" t="s">
        <v>246</v>
      </c>
      <c r="BV336" s="190">
        <v>7.9455927229255707E-2</v>
      </c>
      <c r="BW336" s="276" t="s">
        <v>601</v>
      </c>
      <c r="BX336" s="190">
        <v>3.8291411698765175E-2</v>
      </c>
      <c r="BY336" s="276" t="s">
        <v>601</v>
      </c>
      <c r="BZ336" s="190">
        <v>0.30498221885796206</v>
      </c>
      <c r="CA336" s="276" t="s">
        <v>601</v>
      </c>
      <c r="CB336" s="190">
        <v>1.5799663445580203E-2</v>
      </c>
      <c r="CC336" s="276" t="s">
        <v>601</v>
      </c>
      <c r="CD336" s="190">
        <v>7.6841563250979586E-2</v>
      </c>
      <c r="CE336" s="276" t="s">
        <v>601</v>
      </c>
      <c r="CF336" s="190">
        <v>5.2774583656758148E-2</v>
      </c>
      <c r="CG336" s="276" t="s">
        <v>601</v>
      </c>
      <c r="CH336" s="190">
        <v>4.7352763861682683E-2</v>
      </c>
      <c r="CI336" s="276" t="s">
        <v>601</v>
      </c>
      <c r="CJ336" s="190">
        <v>1.6082640096716061E-2</v>
      </c>
      <c r="CK336" s="276" t="s">
        <v>601</v>
      </c>
      <c r="CL336" s="190">
        <v>0.10372530816044953</v>
      </c>
      <c r="CM336" s="276" t="s">
        <v>601</v>
      </c>
      <c r="CN336" s="190">
        <v>3.8220787917426675E-2</v>
      </c>
      <c r="CO336" s="276" t="s">
        <v>601</v>
      </c>
      <c r="CP336" s="190">
        <v>2.0013977088361265E-2</v>
      </c>
      <c r="CQ336" s="276" t="s">
        <v>601</v>
      </c>
      <c r="CR336" s="190">
        <v>9.7026803009086712E-2</v>
      </c>
      <c r="CS336" s="276" t="s">
        <v>601</v>
      </c>
      <c r="CT336" s="190">
        <v>3.875335543215655E-2</v>
      </c>
      <c r="CU336" s="276" t="s">
        <v>601</v>
      </c>
      <c r="CV336" s="190">
        <v>2.823362218459901E-2</v>
      </c>
      <c r="CW336" s="276" t="s">
        <v>601</v>
      </c>
      <c r="CX336" s="190">
        <v>4.2445534618814562E-2</v>
      </c>
      <c r="CY336" s="276" t="s">
        <v>601</v>
      </c>
      <c r="CZ336" s="190">
        <v>1</v>
      </c>
      <c r="DA336" s="276" t="s">
        <v>601</v>
      </c>
      <c r="DB336" s="190">
        <v>0.70342377671585288</v>
      </c>
      <c r="DC336" s="276" t="s">
        <v>601</v>
      </c>
      <c r="DD336" s="159"/>
    </row>
    <row r="337" spans="1:108" s="156" customFormat="1" ht="12.75" customHeight="1" x14ac:dyDescent="0.2">
      <c r="A337" s="132" t="s">
        <v>245</v>
      </c>
      <c r="B337" s="84">
        <v>496.67099999999999</v>
      </c>
      <c r="C337" s="202" t="s">
        <v>601</v>
      </c>
      <c r="D337" s="82">
        <v>280.15199999999999</v>
      </c>
      <c r="E337" s="276" t="s">
        <v>601</v>
      </c>
      <c r="F337" s="82">
        <v>1738.55</v>
      </c>
      <c r="G337" s="276" t="s">
        <v>601</v>
      </c>
      <c r="H337" s="84">
        <v>104.68300000000001</v>
      </c>
      <c r="I337" s="202" t="s">
        <v>601</v>
      </c>
      <c r="J337" s="82">
        <v>535.04300000000001</v>
      </c>
      <c r="K337" s="276" t="s">
        <v>601</v>
      </c>
      <c r="L337" s="82">
        <v>512.78</v>
      </c>
      <c r="M337" s="276" t="s">
        <v>601</v>
      </c>
      <c r="N337" s="84">
        <v>243.34399999999999</v>
      </c>
      <c r="O337" s="202" t="s">
        <v>601</v>
      </c>
      <c r="P337" s="82">
        <v>95.093999999999994</v>
      </c>
      <c r="Q337" s="276" t="s">
        <v>601</v>
      </c>
      <c r="R337" s="82">
        <v>645.38</v>
      </c>
      <c r="S337" s="276" t="s">
        <v>601</v>
      </c>
      <c r="T337" s="84">
        <v>348.96300000000002</v>
      </c>
      <c r="U337" s="202" t="s">
        <v>601</v>
      </c>
      <c r="V337" s="82">
        <v>192.215</v>
      </c>
      <c r="W337" s="276" t="s">
        <v>601</v>
      </c>
      <c r="X337" s="82">
        <v>459.42200000000003</v>
      </c>
      <c r="Y337" s="276" t="s">
        <v>601</v>
      </c>
      <c r="Z337" s="84">
        <v>206.571</v>
      </c>
      <c r="AA337" s="202" t="s">
        <v>601</v>
      </c>
      <c r="AB337" s="82">
        <v>234.75</v>
      </c>
      <c r="AC337" s="276" t="s">
        <v>601</v>
      </c>
      <c r="AD337" s="82">
        <v>286.40600000000001</v>
      </c>
      <c r="AE337" s="276" t="s">
        <v>601</v>
      </c>
      <c r="AF337" s="82">
        <v>6380.0240000000003</v>
      </c>
      <c r="AG337" s="276" t="s">
        <v>601</v>
      </c>
      <c r="AH337" s="82">
        <v>4451.92</v>
      </c>
      <c r="AI337" s="276" t="s">
        <v>601</v>
      </c>
      <c r="AJ337" s="250"/>
      <c r="AK337" s="132" t="s">
        <v>245</v>
      </c>
      <c r="AL337" s="372">
        <v>3.3230577787832999E-3</v>
      </c>
      <c r="AM337" s="202" t="s">
        <v>601</v>
      </c>
      <c r="AN337" s="372">
        <v>0.17433130871090655</v>
      </c>
      <c r="AO337" s="202" t="s">
        <v>601</v>
      </c>
      <c r="AP337" s="372">
        <v>-8.502135941337792E-2</v>
      </c>
      <c r="AQ337" s="276" t="s">
        <v>601</v>
      </c>
      <c r="AR337" s="372">
        <v>6.347335805353807E-2</v>
      </c>
      <c r="AS337" s="202" t="s">
        <v>601</v>
      </c>
      <c r="AT337" s="372">
        <v>0.1176113030509381</v>
      </c>
      <c r="AU337" s="202" t="s">
        <v>601</v>
      </c>
      <c r="AV337" s="372">
        <v>0.55956885120256927</v>
      </c>
      <c r="AW337" s="276" t="s">
        <v>601</v>
      </c>
      <c r="AX337" s="372">
        <v>-0.17515261832368983</v>
      </c>
      <c r="AY337" s="202" t="s">
        <v>601</v>
      </c>
      <c r="AZ337" s="372">
        <v>-5.0939140501806555E-2</v>
      </c>
      <c r="BA337" s="202" t="s">
        <v>601</v>
      </c>
      <c r="BB337" s="372">
        <v>-1.3137757667948148E-3</v>
      </c>
      <c r="BC337" s="276" t="s">
        <v>601</v>
      </c>
      <c r="BD337" s="189">
        <v>0.46547372576357593</v>
      </c>
      <c r="BE337" s="202" t="s">
        <v>601</v>
      </c>
      <c r="BF337" s="189">
        <v>0.54153066380091586</v>
      </c>
      <c r="BG337" s="202" t="s">
        <v>601</v>
      </c>
      <c r="BH337" s="189">
        <v>-0.23999166247584758</v>
      </c>
      <c r="BI337" s="276" t="s">
        <v>601</v>
      </c>
      <c r="BJ337" s="189">
        <v>-0.14442451779109597</v>
      </c>
      <c r="BK337" s="202" t="s">
        <v>601</v>
      </c>
      <c r="BL337" s="189">
        <v>0.33455750677938151</v>
      </c>
      <c r="BM337" s="202" t="s">
        <v>601</v>
      </c>
      <c r="BN337" s="189">
        <v>8.3049719411293077E-2</v>
      </c>
      <c r="BO337" s="276" t="s">
        <v>601</v>
      </c>
      <c r="BP337" s="189">
        <v>2.4048681614511003E-2</v>
      </c>
      <c r="BQ337" s="202" t="s">
        <v>601</v>
      </c>
      <c r="BR337" s="189">
        <v>1.584769130088343E-2</v>
      </c>
      <c r="BS337" s="276" t="s">
        <v>601</v>
      </c>
      <c r="BT337" s="158"/>
      <c r="BU337" s="132" t="s">
        <v>245</v>
      </c>
      <c r="BV337" s="190">
        <v>7.7847826277769483E-2</v>
      </c>
      <c r="BW337" s="276" t="s">
        <v>601</v>
      </c>
      <c r="BX337" s="190">
        <v>4.3910806605116218E-2</v>
      </c>
      <c r="BY337" s="276" t="s">
        <v>601</v>
      </c>
      <c r="BZ337" s="190">
        <v>0.27249897492548614</v>
      </c>
      <c r="CA337" s="276" t="s">
        <v>601</v>
      </c>
      <c r="CB337" s="190">
        <v>1.6407932007779281E-2</v>
      </c>
      <c r="CC337" s="276" t="s">
        <v>601</v>
      </c>
      <c r="CD337" s="190">
        <v>8.3862223715772857E-2</v>
      </c>
      <c r="CE337" s="276" t="s">
        <v>601</v>
      </c>
      <c r="CF337" s="190">
        <v>8.037273840976146E-2</v>
      </c>
      <c r="CG337" s="276" t="s">
        <v>601</v>
      </c>
      <c r="CH337" s="190">
        <v>3.8141549310786289E-2</v>
      </c>
      <c r="CI337" s="276" t="s">
        <v>601</v>
      </c>
      <c r="CJ337" s="190">
        <v>1.4904959605167628E-2</v>
      </c>
      <c r="CK337" s="276" t="s">
        <v>601</v>
      </c>
      <c r="CL337" s="190">
        <v>0.10115635928642273</v>
      </c>
      <c r="CM337" s="276" t="s">
        <v>601</v>
      </c>
      <c r="CN337" s="190">
        <v>5.4696189230636121E-2</v>
      </c>
      <c r="CO337" s="276" t="s">
        <v>601</v>
      </c>
      <c r="CP337" s="190">
        <v>3.0127629613932484E-2</v>
      </c>
      <c r="CQ337" s="276" t="s">
        <v>601</v>
      </c>
      <c r="CR337" s="190">
        <v>7.2009446986406322E-2</v>
      </c>
      <c r="CS337" s="276" t="s">
        <v>601</v>
      </c>
      <c r="CT337" s="190">
        <v>3.2377777889236778E-2</v>
      </c>
      <c r="CU337" s="276" t="s">
        <v>601</v>
      </c>
      <c r="CV337" s="190">
        <v>3.6794532434360747E-2</v>
      </c>
      <c r="CW337" s="276" t="s">
        <v>601</v>
      </c>
      <c r="CX337" s="190">
        <v>4.4891053701365383E-2</v>
      </c>
      <c r="CY337" s="276" t="s">
        <v>601</v>
      </c>
      <c r="CZ337" s="190">
        <v>1</v>
      </c>
      <c r="DA337" s="276" t="s">
        <v>601</v>
      </c>
      <c r="DB337" s="190">
        <v>0.6977904785311152</v>
      </c>
      <c r="DC337" s="276" t="s">
        <v>601</v>
      </c>
      <c r="DD337" s="159"/>
    </row>
    <row r="338" spans="1:108" s="156" customFormat="1" ht="12.75" customHeight="1" x14ac:dyDescent="0.2">
      <c r="A338" s="132" t="s">
        <v>244</v>
      </c>
      <c r="B338" s="84">
        <v>565.46799999999996</v>
      </c>
      <c r="C338" s="202" t="s">
        <v>601</v>
      </c>
      <c r="D338" s="82">
        <v>296.70400000000001</v>
      </c>
      <c r="E338" s="276" t="s">
        <v>601</v>
      </c>
      <c r="F338" s="82">
        <v>1844.25</v>
      </c>
      <c r="G338" s="276" t="s">
        <v>601</v>
      </c>
      <c r="H338" s="84">
        <v>111.663</v>
      </c>
      <c r="I338" s="202" t="s">
        <v>601</v>
      </c>
      <c r="J338" s="82">
        <v>494.54399999999998</v>
      </c>
      <c r="K338" s="276" t="s">
        <v>601</v>
      </c>
      <c r="L338" s="82">
        <v>395.36700000000002</v>
      </c>
      <c r="M338" s="276" t="s">
        <v>601</v>
      </c>
      <c r="N338" s="84">
        <v>288.07</v>
      </c>
      <c r="O338" s="202" t="s">
        <v>601</v>
      </c>
      <c r="P338" s="82">
        <v>84.647000000000006</v>
      </c>
      <c r="Q338" s="276" t="s">
        <v>601</v>
      </c>
      <c r="R338" s="82">
        <v>837.74300000000005</v>
      </c>
      <c r="S338" s="276" t="s">
        <v>601</v>
      </c>
      <c r="T338" s="84">
        <v>524.41600000000005</v>
      </c>
      <c r="U338" s="202" t="s">
        <v>601</v>
      </c>
      <c r="V338" s="82">
        <v>176.142</v>
      </c>
      <c r="W338" s="276" t="s">
        <v>601</v>
      </c>
      <c r="X338" s="82">
        <v>513.096</v>
      </c>
      <c r="Y338" s="276" t="s">
        <v>601</v>
      </c>
      <c r="Z338" s="84">
        <v>269.517</v>
      </c>
      <c r="AA338" s="202" t="s">
        <v>601</v>
      </c>
      <c r="AB338" s="82">
        <v>260.303</v>
      </c>
      <c r="AC338" s="276" t="s">
        <v>601</v>
      </c>
      <c r="AD338" s="82">
        <v>426.38900000000001</v>
      </c>
      <c r="AE338" s="276" t="s">
        <v>601</v>
      </c>
      <c r="AF338" s="82">
        <v>7088.3149999999996</v>
      </c>
      <c r="AG338" s="276" t="s">
        <v>601</v>
      </c>
      <c r="AH338" s="82">
        <v>4722.1459999999997</v>
      </c>
      <c r="AI338" s="276" t="s">
        <v>601</v>
      </c>
      <c r="AJ338" s="250"/>
      <c r="AK338" s="132" t="s">
        <v>244</v>
      </c>
      <c r="AL338" s="372">
        <v>0.13851624113346656</v>
      </c>
      <c r="AM338" s="202" t="s">
        <v>601</v>
      </c>
      <c r="AN338" s="372">
        <v>5.9082212513207194E-2</v>
      </c>
      <c r="AO338" s="202" t="s">
        <v>601</v>
      </c>
      <c r="AP338" s="372">
        <v>6.0797791262834001E-2</v>
      </c>
      <c r="AQ338" s="276" t="s">
        <v>601</v>
      </c>
      <c r="AR338" s="372">
        <v>6.6677493002684191E-2</v>
      </c>
      <c r="AS338" s="202" t="s">
        <v>601</v>
      </c>
      <c r="AT338" s="372">
        <v>-7.5692981685584193E-2</v>
      </c>
      <c r="AU338" s="202" t="s">
        <v>601</v>
      </c>
      <c r="AV338" s="372">
        <v>-0.22897343890167315</v>
      </c>
      <c r="AW338" s="276" t="s">
        <v>601</v>
      </c>
      <c r="AX338" s="372">
        <v>0.18379742257873627</v>
      </c>
      <c r="AY338" s="202" t="s">
        <v>601</v>
      </c>
      <c r="AZ338" s="372">
        <v>-0.10985971775296012</v>
      </c>
      <c r="BA338" s="202" t="s">
        <v>601</v>
      </c>
      <c r="BB338" s="372">
        <v>0.29806160711518803</v>
      </c>
      <c r="BC338" s="276" t="s">
        <v>601</v>
      </c>
      <c r="BD338" s="189">
        <v>0.50278396276969195</v>
      </c>
      <c r="BE338" s="202" t="s">
        <v>601</v>
      </c>
      <c r="BF338" s="189">
        <v>-8.36199047941108E-2</v>
      </c>
      <c r="BG338" s="202" t="s">
        <v>601</v>
      </c>
      <c r="BH338" s="189">
        <v>0.11682940738580211</v>
      </c>
      <c r="BI338" s="276" t="s">
        <v>601</v>
      </c>
      <c r="BJ338" s="189">
        <v>0.30471847451965667</v>
      </c>
      <c r="BK338" s="202" t="s">
        <v>601</v>
      </c>
      <c r="BL338" s="189">
        <v>0.10885197018104366</v>
      </c>
      <c r="BM338" s="202" t="s">
        <v>601</v>
      </c>
      <c r="BN338" s="189">
        <v>0.48875721877334971</v>
      </c>
      <c r="BO338" s="276" t="s">
        <v>601</v>
      </c>
      <c r="BP338" s="189">
        <v>0.11101698050038683</v>
      </c>
      <c r="BQ338" s="202" t="s">
        <v>601</v>
      </c>
      <c r="BR338" s="189">
        <v>6.0698754694603674E-2</v>
      </c>
      <c r="BS338" s="276" t="s">
        <v>601</v>
      </c>
      <c r="BT338" s="158"/>
      <c r="BU338" s="132" t="s">
        <v>244</v>
      </c>
      <c r="BV338" s="190">
        <v>7.9774671413445936E-2</v>
      </c>
      <c r="BW338" s="276" t="s">
        <v>601</v>
      </c>
      <c r="BX338" s="190">
        <v>4.185818491418624E-2</v>
      </c>
      <c r="BY338" s="276" t="s">
        <v>601</v>
      </c>
      <c r="BZ338" s="190">
        <v>0.26018172160802677</v>
      </c>
      <c r="CA338" s="276" t="s">
        <v>601</v>
      </c>
      <c r="CB338" s="190">
        <v>1.5753109166282819E-2</v>
      </c>
      <c r="CC338" s="276" t="s">
        <v>601</v>
      </c>
      <c r="CD338" s="190">
        <v>6.9768908407710439E-2</v>
      </c>
      <c r="CE338" s="276" t="s">
        <v>601</v>
      </c>
      <c r="CF338" s="190">
        <v>5.5777289807239103E-2</v>
      </c>
      <c r="CG338" s="276" t="s">
        <v>601</v>
      </c>
      <c r="CH338" s="190">
        <v>4.0640123922257972E-2</v>
      </c>
      <c r="CI338" s="276" t="s">
        <v>601</v>
      </c>
      <c r="CJ338" s="190">
        <v>1.1941766132007398E-2</v>
      </c>
      <c r="CK338" s="276" t="s">
        <v>601</v>
      </c>
      <c r="CL338" s="190">
        <v>0.11818648014372952</v>
      </c>
      <c r="CM338" s="276" t="s">
        <v>601</v>
      </c>
      <c r="CN338" s="190">
        <v>7.3983168073089314E-2</v>
      </c>
      <c r="CO338" s="276" t="s">
        <v>601</v>
      </c>
      <c r="CP338" s="190">
        <v>2.4849629284251617E-2</v>
      </c>
      <c r="CQ338" s="276" t="s">
        <v>601</v>
      </c>
      <c r="CR338" s="190">
        <v>7.2386173582861382E-2</v>
      </c>
      <c r="CS338" s="276" t="s">
        <v>601</v>
      </c>
      <c r="CT338" s="190">
        <v>3.8022717669855252E-2</v>
      </c>
      <c r="CU338" s="276" t="s">
        <v>601</v>
      </c>
      <c r="CV338" s="190">
        <v>3.6722831871890571E-2</v>
      </c>
      <c r="CW338" s="276" t="s">
        <v>601</v>
      </c>
      <c r="CX338" s="190">
        <v>6.0153788312172926E-2</v>
      </c>
      <c r="CY338" s="276" t="s">
        <v>601</v>
      </c>
      <c r="CZ338" s="190">
        <v>1</v>
      </c>
      <c r="DA338" s="276" t="s">
        <v>601</v>
      </c>
      <c r="DB338" s="190">
        <v>0.66618738021659596</v>
      </c>
      <c r="DC338" s="276" t="s">
        <v>601</v>
      </c>
      <c r="DD338" s="159"/>
    </row>
    <row r="339" spans="1:108" s="156" customFormat="1" ht="12.75" customHeight="1" x14ac:dyDescent="0.2">
      <c r="A339" s="132" t="s">
        <v>275</v>
      </c>
      <c r="B339" s="84">
        <v>557.63</v>
      </c>
      <c r="C339" s="202" t="s">
        <v>601</v>
      </c>
      <c r="D339" s="82">
        <v>332.7</v>
      </c>
      <c r="E339" s="276" t="s">
        <v>601</v>
      </c>
      <c r="F339" s="82">
        <v>1945.5239999999999</v>
      </c>
      <c r="G339" s="276" t="s">
        <v>601</v>
      </c>
      <c r="H339" s="84">
        <v>104.732</v>
      </c>
      <c r="I339" s="202" t="s">
        <v>601</v>
      </c>
      <c r="J339" s="82">
        <v>502.01100000000002</v>
      </c>
      <c r="K339" s="276" t="s">
        <v>601</v>
      </c>
      <c r="L339" s="82">
        <v>400.62700000000001</v>
      </c>
      <c r="M339" s="276" t="s">
        <v>601</v>
      </c>
      <c r="N339" s="84">
        <v>341.666</v>
      </c>
      <c r="O339" s="202" t="s">
        <v>601</v>
      </c>
      <c r="P339" s="82">
        <v>62.390999999999998</v>
      </c>
      <c r="Q339" s="276" t="s">
        <v>601</v>
      </c>
      <c r="R339" s="82">
        <v>860.93299999999999</v>
      </c>
      <c r="S339" s="276" t="s">
        <v>601</v>
      </c>
      <c r="T339" s="84">
        <v>679.91</v>
      </c>
      <c r="U339" s="202" t="s">
        <v>601</v>
      </c>
      <c r="V339" s="82">
        <v>160.31899999999999</v>
      </c>
      <c r="W339" s="276" t="s">
        <v>601</v>
      </c>
      <c r="X339" s="82">
        <v>575.83299999999997</v>
      </c>
      <c r="Y339" s="276" t="s">
        <v>601</v>
      </c>
      <c r="Z339" s="84">
        <v>282.71499999999997</v>
      </c>
      <c r="AA339" s="202" t="s">
        <v>601</v>
      </c>
      <c r="AB339" s="82">
        <v>269.642</v>
      </c>
      <c r="AC339" s="276" t="s">
        <v>601</v>
      </c>
      <c r="AD339" s="82">
        <v>531.60199999999998</v>
      </c>
      <c r="AE339" s="276" t="s">
        <v>601</v>
      </c>
      <c r="AF339" s="82">
        <v>7608.241</v>
      </c>
      <c r="AG339" s="276" t="s">
        <v>601</v>
      </c>
      <c r="AH339" s="82">
        <v>4941.0910000000003</v>
      </c>
      <c r="AI339" s="276" t="s">
        <v>601</v>
      </c>
      <c r="AJ339" s="250"/>
      <c r="AK339" s="132" t="s">
        <v>275</v>
      </c>
      <c r="AL339" s="372">
        <v>-1.3861084977399192E-2</v>
      </c>
      <c r="AM339" s="202" t="s">
        <v>601</v>
      </c>
      <c r="AN339" s="372">
        <v>0.12131956427955128</v>
      </c>
      <c r="AO339" s="202" t="s">
        <v>601</v>
      </c>
      <c r="AP339" s="372">
        <v>5.4913379422529419E-2</v>
      </c>
      <c r="AQ339" s="276" t="s">
        <v>601</v>
      </c>
      <c r="AR339" s="372">
        <v>-6.2070694858637129E-2</v>
      </c>
      <c r="AS339" s="202" t="s">
        <v>601</v>
      </c>
      <c r="AT339" s="372">
        <v>1.5098757643404917E-2</v>
      </c>
      <c r="AU339" s="202" t="s">
        <v>601</v>
      </c>
      <c r="AV339" s="372">
        <v>1.3304094676591599E-2</v>
      </c>
      <c r="AW339" s="276" t="s">
        <v>601</v>
      </c>
      <c r="AX339" s="372">
        <v>0.18605200124969626</v>
      </c>
      <c r="AY339" s="202" t="s">
        <v>601</v>
      </c>
      <c r="AZ339" s="372">
        <v>-0.26292721537680019</v>
      </c>
      <c r="BA339" s="202" t="s">
        <v>601</v>
      </c>
      <c r="BB339" s="372">
        <v>2.7681520466300451E-2</v>
      </c>
      <c r="BC339" s="276" t="s">
        <v>601</v>
      </c>
      <c r="BD339" s="189">
        <v>0.2965088784476444</v>
      </c>
      <c r="BE339" s="202" t="s">
        <v>601</v>
      </c>
      <c r="BF339" s="189">
        <v>-8.9830931861793376E-2</v>
      </c>
      <c r="BG339" s="202" t="s">
        <v>601</v>
      </c>
      <c r="BH339" s="189">
        <v>0.12227146576858905</v>
      </c>
      <c r="BI339" s="276" t="s">
        <v>601</v>
      </c>
      <c r="BJ339" s="189">
        <v>4.8969081727683147E-2</v>
      </c>
      <c r="BK339" s="202" t="s">
        <v>601</v>
      </c>
      <c r="BL339" s="189">
        <v>3.5877419776183903E-2</v>
      </c>
      <c r="BM339" s="202" t="s">
        <v>601</v>
      </c>
      <c r="BN339" s="189">
        <v>0.24675355133457938</v>
      </c>
      <c r="BO339" s="276" t="s">
        <v>601</v>
      </c>
      <c r="BP339" s="189">
        <v>7.3349731212566036E-2</v>
      </c>
      <c r="BQ339" s="202" t="s">
        <v>601</v>
      </c>
      <c r="BR339" s="189">
        <v>4.6365571924290354E-2</v>
      </c>
      <c r="BS339" s="276" t="s">
        <v>601</v>
      </c>
      <c r="BT339" s="158"/>
      <c r="BU339" s="132" t="s">
        <v>275</v>
      </c>
      <c r="BV339" s="190">
        <v>7.3292893850234242E-2</v>
      </c>
      <c r="BW339" s="276" t="s">
        <v>601</v>
      </c>
      <c r="BX339" s="190">
        <v>4.3728898703392804E-2</v>
      </c>
      <c r="BY339" s="276" t="s">
        <v>601</v>
      </c>
      <c r="BZ339" s="190">
        <v>0.25571271993092753</v>
      </c>
      <c r="CA339" s="276" t="s">
        <v>601</v>
      </c>
      <c r="CB339" s="190">
        <v>1.3765599696434433E-2</v>
      </c>
      <c r="CC339" s="276" t="s">
        <v>601</v>
      </c>
      <c r="CD339" s="190">
        <v>6.5982531310456657E-2</v>
      </c>
      <c r="CE339" s="276" t="s">
        <v>601</v>
      </c>
      <c r="CF339" s="190">
        <v>5.2656980765987828E-2</v>
      </c>
      <c r="CG339" s="276" t="s">
        <v>601</v>
      </c>
      <c r="CH339" s="190">
        <v>4.4907357692796537E-2</v>
      </c>
      <c r="CI339" s="276" t="s">
        <v>601</v>
      </c>
      <c r="CJ339" s="190">
        <v>8.2004500120330046E-3</v>
      </c>
      <c r="CK339" s="276" t="s">
        <v>601</v>
      </c>
      <c r="CL339" s="190">
        <v>0.11315795595854547</v>
      </c>
      <c r="CM339" s="276" t="s">
        <v>601</v>
      </c>
      <c r="CN339" s="190">
        <v>8.9364939938153906E-2</v>
      </c>
      <c r="CO339" s="276" t="s">
        <v>601</v>
      </c>
      <c r="CP339" s="190">
        <v>2.1071756270601837E-2</v>
      </c>
      <c r="CQ339" s="276" t="s">
        <v>601</v>
      </c>
      <c r="CR339" s="190">
        <v>7.5685431100302944E-2</v>
      </c>
      <c r="CS339" s="276" t="s">
        <v>601</v>
      </c>
      <c r="CT339" s="190">
        <v>3.7159048983858418E-2</v>
      </c>
      <c r="CU339" s="276" t="s">
        <v>601</v>
      </c>
      <c r="CV339" s="190">
        <v>3.5440780595672509E-2</v>
      </c>
      <c r="CW339" s="276" t="s">
        <v>601</v>
      </c>
      <c r="CX339" s="190">
        <v>6.9871866572049968E-2</v>
      </c>
      <c r="CY339" s="276" t="s">
        <v>601</v>
      </c>
      <c r="CZ339" s="190">
        <v>1</v>
      </c>
      <c r="DA339" s="276" t="s">
        <v>601</v>
      </c>
      <c r="DB339" s="190">
        <v>0.64943933821234112</v>
      </c>
      <c r="DC339" s="276" t="s">
        <v>601</v>
      </c>
      <c r="DD339" s="159"/>
    </row>
    <row r="340" spans="1:108" s="156" customFormat="1" ht="12.75" customHeight="1" x14ac:dyDescent="0.2">
      <c r="A340" s="132" t="s">
        <v>293</v>
      </c>
      <c r="B340" s="84">
        <v>564.55899999999997</v>
      </c>
      <c r="C340" s="202" t="s">
        <v>601</v>
      </c>
      <c r="D340" s="82">
        <v>314.90600000000001</v>
      </c>
      <c r="E340" s="276" t="s">
        <v>601</v>
      </c>
      <c r="F340" s="82">
        <v>2138.7579999999998</v>
      </c>
      <c r="G340" s="276" t="s">
        <v>601</v>
      </c>
      <c r="H340" s="84">
        <v>102.209</v>
      </c>
      <c r="I340" s="202" t="s">
        <v>601</v>
      </c>
      <c r="J340" s="82">
        <v>578.01300000000003</v>
      </c>
      <c r="K340" s="276" t="s">
        <v>601</v>
      </c>
      <c r="L340" s="82">
        <v>450.166</v>
      </c>
      <c r="M340" s="276" t="s">
        <v>601</v>
      </c>
      <c r="N340" s="84">
        <v>334.40800000000002</v>
      </c>
      <c r="O340" s="202" t="s">
        <v>601</v>
      </c>
      <c r="P340" s="82">
        <v>73.262</v>
      </c>
      <c r="Q340" s="276" t="s">
        <v>601</v>
      </c>
      <c r="R340" s="82">
        <v>961.66499999999996</v>
      </c>
      <c r="S340" s="276" t="s">
        <v>601</v>
      </c>
      <c r="T340" s="84">
        <v>574.09799999999996</v>
      </c>
      <c r="U340" s="202" t="s">
        <v>601</v>
      </c>
      <c r="V340" s="82">
        <v>165.518</v>
      </c>
      <c r="W340" s="276" t="s">
        <v>601</v>
      </c>
      <c r="X340" s="82">
        <v>613.27200000000005</v>
      </c>
      <c r="Y340" s="276" t="s">
        <v>601</v>
      </c>
      <c r="Z340" s="84">
        <v>245.001</v>
      </c>
      <c r="AA340" s="202" t="s">
        <v>601</v>
      </c>
      <c r="AB340" s="82">
        <v>282.14</v>
      </c>
      <c r="AC340" s="276" t="s">
        <v>601</v>
      </c>
      <c r="AD340" s="82">
        <v>634.72900000000004</v>
      </c>
      <c r="AE340" s="276" t="s">
        <v>601</v>
      </c>
      <c r="AF340" s="82">
        <v>8032.7020000000002</v>
      </c>
      <c r="AG340" s="276" t="s">
        <v>601</v>
      </c>
      <c r="AH340" s="82">
        <v>5342.4750000000004</v>
      </c>
      <c r="AI340" s="276" t="s">
        <v>601</v>
      </c>
      <c r="AJ340" s="250"/>
      <c r="AK340" s="132" t="s">
        <v>293</v>
      </c>
      <c r="AL340" s="372">
        <v>1.2425802055126112E-2</v>
      </c>
      <c r="AM340" s="202" t="s">
        <v>601</v>
      </c>
      <c r="AN340" s="372">
        <v>-5.3483618875864093E-2</v>
      </c>
      <c r="AO340" s="202" t="s">
        <v>601</v>
      </c>
      <c r="AP340" s="372">
        <v>9.9322341950035017E-2</v>
      </c>
      <c r="AQ340" s="276" t="s">
        <v>601</v>
      </c>
      <c r="AR340" s="372">
        <v>-2.4090058434862279E-2</v>
      </c>
      <c r="AS340" s="202" t="s">
        <v>601</v>
      </c>
      <c r="AT340" s="372">
        <v>0.15139508895223414</v>
      </c>
      <c r="AU340" s="202" t="s">
        <v>601</v>
      </c>
      <c r="AV340" s="372">
        <v>0.12365367286777972</v>
      </c>
      <c r="AW340" s="276" t="s">
        <v>601</v>
      </c>
      <c r="AX340" s="372">
        <v>-2.1242968278962441E-2</v>
      </c>
      <c r="AY340" s="202" t="s">
        <v>601</v>
      </c>
      <c r="AZ340" s="372">
        <v>0.17423987434085048</v>
      </c>
      <c r="BA340" s="202" t="s">
        <v>601</v>
      </c>
      <c r="BB340" s="372">
        <v>0.11700329758529406</v>
      </c>
      <c r="BC340" s="276" t="s">
        <v>601</v>
      </c>
      <c r="BD340" s="189">
        <v>-0.15562647997529086</v>
      </c>
      <c r="BE340" s="202" t="s">
        <v>601</v>
      </c>
      <c r="BF340" s="189">
        <v>3.242909449285495E-2</v>
      </c>
      <c r="BG340" s="202" t="s">
        <v>601</v>
      </c>
      <c r="BH340" s="189">
        <v>6.501711433696937E-2</v>
      </c>
      <c r="BI340" s="276" t="s">
        <v>601</v>
      </c>
      <c r="BJ340" s="189">
        <v>-0.13339935977928294</v>
      </c>
      <c r="BK340" s="202" t="s">
        <v>601</v>
      </c>
      <c r="BL340" s="189">
        <v>4.6350346014344915E-2</v>
      </c>
      <c r="BM340" s="202" t="s">
        <v>601</v>
      </c>
      <c r="BN340" s="189">
        <v>0.19399287436841861</v>
      </c>
      <c r="BO340" s="276" t="s">
        <v>601</v>
      </c>
      <c r="BP340" s="189">
        <v>5.5789636527023789E-2</v>
      </c>
      <c r="BQ340" s="202" t="s">
        <v>601</v>
      </c>
      <c r="BR340" s="189">
        <v>8.1233881343209427E-2</v>
      </c>
      <c r="BS340" s="276" t="s">
        <v>601</v>
      </c>
      <c r="BT340" s="158"/>
      <c r="BU340" s="132" t="s">
        <v>293</v>
      </c>
      <c r="BV340" s="190">
        <v>7.0282577394256626E-2</v>
      </c>
      <c r="BW340" s="276" t="s">
        <v>601</v>
      </c>
      <c r="BX340" s="190">
        <v>3.9202997945149712E-2</v>
      </c>
      <c r="BY340" s="276" t="s">
        <v>601</v>
      </c>
      <c r="BZ340" s="190">
        <v>0.26625636056211222</v>
      </c>
      <c r="CA340" s="276" t="s">
        <v>601</v>
      </c>
      <c r="CB340" s="190">
        <v>1.2724112011126517E-2</v>
      </c>
      <c r="CC340" s="276" t="s">
        <v>601</v>
      </c>
      <c r="CD340" s="190">
        <v>7.1957480807827809E-2</v>
      </c>
      <c r="CE340" s="276" t="s">
        <v>601</v>
      </c>
      <c r="CF340" s="190">
        <v>5.6041665681112032E-2</v>
      </c>
      <c r="CG340" s="276" t="s">
        <v>601</v>
      </c>
      <c r="CH340" s="190">
        <v>4.1630823600825727E-2</v>
      </c>
      <c r="CI340" s="276" t="s">
        <v>601</v>
      </c>
      <c r="CJ340" s="190">
        <v>9.120467807718996E-3</v>
      </c>
      <c r="CK340" s="276" t="s">
        <v>601</v>
      </c>
      <c r="CL340" s="190">
        <v>0.11971874470134707</v>
      </c>
      <c r="CM340" s="276" t="s">
        <v>601</v>
      </c>
      <c r="CN340" s="190">
        <v>7.1470098106465291E-2</v>
      </c>
      <c r="CO340" s="276" t="s">
        <v>601</v>
      </c>
      <c r="CP340" s="190">
        <v>2.0605519786492763E-2</v>
      </c>
      <c r="CQ340" s="276" t="s">
        <v>601</v>
      </c>
      <c r="CR340" s="190">
        <v>7.6346912906765374E-2</v>
      </c>
      <c r="CS340" s="276" t="s">
        <v>601</v>
      </c>
      <c r="CT340" s="190">
        <v>3.0500446798599028E-2</v>
      </c>
      <c r="CU340" s="276" t="s">
        <v>601</v>
      </c>
      <c r="CV340" s="190">
        <v>3.5123922187079763E-2</v>
      </c>
      <c r="CW340" s="276" t="s">
        <v>601</v>
      </c>
      <c r="CX340" s="190">
        <v>7.9018118685343988E-2</v>
      </c>
      <c r="CY340" s="276" t="s">
        <v>601</v>
      </c>
      <c r="CZ340" s="190">
        <v>1</v>
      </c>
      <c r="DA340" s="276" t="s">
        <v>601</v>
      </c>
      <c r="DB340" s="190">
        <v>0.66509065069263118</v>
      </c>
      <c r="DC340" s="276" t="s">
        <v>601</v>
      </c>
      <c r="DD340" s="159"/>
    </row>
    <row r="341" spans="1:108" s="156" customFormat="1" ht="12.75" customHeight="1" x14ac:dyDescent="0.2">
      <c r="A341" s="132" t="s">
        <v>340</v>
      </c>
      <c r="B341" s="84">
        <v>548.49199999999996</v>
      </c>
      <c r="C341" s="202" t="s">
        <v>601</v>
      </c>
      <c r="D341" s="82">
        <v>306.75099999999998</v>
      </c>
      <c r="E341" s="276" t="s">
        <v>601</v>
      </c>
      <c r="F341" s="82">
        <v>2327.8560000000002</v>
      </c>
      <c r="G341" s="276" t="s">
        <v>601</v>
      </c>
      <c r="H341" s="84">
        <v>104.51</v>
      </c>
      <c r="I341" s="202" t="s">
        <v>601</v>
      </c>
      <c r="J341" s="82">
        <v>519.19000000000005</v>
      </c>
      <c r="K341" s="276" t="s">
        <v>601</v>
      </c>
      <c r="L341" s="82">
        <v>454.00400000000002</v>
      </c>
      <c r="M341" s="276" t="s">
        <v>601</v>
      </c>
      <c r="N341" s="84">
        <v>349.19099999999997</v>
      </c>
      <c r="O341" s="202" t="s">
        <v>601</v>
      </c>
      <c r="P341" s="82">
        <v>71.778000000000006</v>
      </c>
      <c r="Q341" s="276" t="s">
        <v>601</v>
      </c>
      <c r="R341" s="82">
        <v>918.93100000000004</v>
      </c>
      <c r="S341" s="276" t="s">
        <v>601</v>
      </c>
      <c r="T341" s="84">
        <v>345.85700000000003</v>
      </c>
      <c r="U341" s="202" t="s">
        <v>601</v>
      </c>
      <c r="V341" s="82">
        <v>173.471</v>
      </c>
      <c r="W341" s="276" t="s">
        <v>601</v>
      </c>
      <c r="X341" s="82">
        <v>670.221</v>
      </c>
      <c r="Y341" s="276" t="s">
        <v>601</v>
      </c>
      <c r="Z341" s="84">
        <v>339.69400000000002</v>
      </c>
      <c r="AA341" s="202" t="s">
        <v>601</v>
      </c>
      <c r="AB341" s="82">
        <v>330.59199999999998</v>
      </c>
      <c r="AC341" s="276" t="s">
        <v>601</v>
      </c>
      <c r="AD341" s="82">
        <v>746.72400000000005</v>
      </c>
      <c r="AE341" s="276" t="s">
        <v>601</v>
      </c>
      <c r="AF341" s="82">
        <v>8207.2620000000006</v>
      </c>
      <c r="AG341" s="276" t="s">
        <v>601</v>
      </c>
      <c r="AH341" s="82">
        <v>5424.415</v>
      </c>
      <c r="AI341" s="276" t="s">
        <v>601</v>
      </c>
      <c r="AJ341" s="250"/>
      <c r="AK341" s="132" t="s">
        <v>340</v>
      </c>
      <c r="AL341" s="372">
        <v>-2.8459381570393898E-2</v>
      </c>
      <c r="AM341" s="202" t="s">
        <v>601</v>
      </c>
      <c r="AN341" s="372">
        <v>-2.5896616768178535E-2</v>
      </c>
      <c r="AO341" s="202" t="s">
        <v>601</v>
      </c>
      <c r="AP341" s="372">
        <v>8.8414865075899393E-2</v>
      </c>
      <c r="AQ341" s="276" t="s">
        <v>601</v>
      </c>
      <c r="AR341" s="372">
        <v>2.2512694576798539E-2</v>
      </c>
      <c r="AS341" s="202" t="s">
        <v>601</v>
      </c>
      <c r="AT341" s="372">
        <v>-0.1017676073029499</v>
      </c>
      <c r="AU341" s="202" t="s">
        <v>601</v>
      </c>
      <c r="AV341" s="372">
        <v>8.52574383671806E-3</v>
      </c>
      <c r="AW341" s="276" t="s">
        <v>601</v>
      </c>
      <c r="AX341" s="372">
        <v>4.420647831391581E-2</v>
      </c>
      <c r="AY341" s="202" t="s">
        <v>601</v>
      </c>
      <c r="AZ341" s="372">
        <v>-2.0256067265430847E-2</v>
      </c>
      <c r="BA341" s="202" t="s">
        <v>601</v>
      </c>
      <c r="BB341" s="372">
        <v>-4.4437512023417641E-2</v>
      </c>
      <c r="BC341" s="276" t="s">
        <v>601</v>
      </c>
      <c r="BD341" s="189">
        <v>-0.3975645273106681</v>
      </c>
      <c r="BE341" s="202" t="s">
        <v>601</v>
      </c>
      <c r="BF341" s="189">
        <v>4.8049154774707302E-2</v>
      </c>
      <c r="BG341" s="202" t="s">
        <v>601</v>
      </c>
      <c r="BH341" s="189">
        <v>9.2860916526435175E-2</v>
      </c>
      <c r="BI341" s="276" t="s">
        <v>601</v>
      </c>
      <c r="BJ341" s="189">
        <v>0.38650046326341531</v>
      </c>
      <c r="BK341" s="202" t="s">
        <v>601</v>
      </c>
      <c r="BL341" s="189">
        <v>0.17173034663642164</v>
      </c>
      <c r="BM341" s="202" t="s">
        <v>601</v>
      </c>
      <c r="BN341" s="189">
        <v>0.17644538062700774</v>
      </c>
      <c r="BO341" s="276" t="s">
        <v>601</v>
      </c>
      <c r="BP341" s="189">
        <v>2.1731168416306294E-2</v>
      </c>
      <c r="BQ341" s="202" t="s">
        <v>601</v>
      </c>
      <c r="BR341" s="189">
        <v>1.5337460633882236E-2</v>
      </c>
      <c r="BS341" s="276" t="s">
        <v>601</v>
      </c>
      <c r="BT341" s="158"/>
      <c r="BU341" s="132" t="s">
        <v>340</v>
      </c>
      <c r="BV341" s="190">
        <v>6.6830082919248815E-2</v>
      </c>
      <c r="BW341" s="276" t="s">
        <v>601</v>
      </c>
      <c r="BX341" s="190">
        <v>3.7375558377446702E-2</v>
      </c>
      <c r="BY341" s="276" t="s">
        <v>601</v>
      </c>
      <c r="BZ341" s="190">
        <v>0.28363368928639054</v>
      </c>
      <c r="CA341" s="276" t="s">
        <v>601</v>
      </c>
      <c r="CB341" s="190">
        <v>1.2733844734090369E-2</v>
      </c>
      <c r="CC341" s="276" t="s">
        <v>601</v>
      </c>
      <c r="CD341" s="190">
        <v>6.325983013579925E-2</v>
      </c>
      <c r="CE341" s="276" t="s">
        <v>601</v>
      </c>
      <c r="CF341" s="190">
        <v>5.5317351876910961E-2</v>
      </c>
      <c r="CG341" s="276" t="s">
        <v>601</v>
      </c>
      <c r="CH341" s="190">
        <v>4.2546588618713521E-2</v>
      </c>
      <c r="CI341" s="276" t="s">
        <v>601</v>
      </c>
      <c r="CJ341" s="190">
        <v>8.7456693840162521E-3</v>
      </c>
      <c r="CK341" s="276" t="s">
        <v>601</v>
      </c>
      <c r="CL341" s="190">
        <v>0.11196559827138454</v>
      </c>
      <c r="CM341" s="276" t="s">
        <v>601</v>
      </c>
      <c r="CN341" s="190">
        <v>4.2140363010221921E-2</v>
      </c>
      <c r="CO341" s="276" t="s">
        <v>601</v>
      </c>
      <c r="CP341" s="190">
        <v>2.1136281502893411E-2</v>
      </c>
      <c r="CQ341" s="276" t="s">
        <v>601</v>
      </c>
      <c r="CR341" s="190">
        <v>8.1661947675119903E-2</v>
      </c>
      <c r="CS341" s="276" t="s">
        <v>601</v>
      </c>
      <c r="CT341" s="190">
        <v>4.1389442666750494E-2</v>
      </c>
      <c r="CU341" s="276" t="s">
        <v>601</v>
      </c>
      <c r="CV341" s="190">
        <v>4.0280424823771921E-2</v>
      </c>
      <c r="CW341" s="276" t="s">
        <v>601</v>
      </c>
      <c r="CX341" s="190">
        <v>9.0983326717241395E-2</v>
      </c>
      <c r="CY341" s="276" t="s">
        <v>601</v>
      </c>
      <c r="CZ341" s="190">
        <v>1</v>
      </c>
      <c r="DA341" s="276" t="s">
        <v>601</v>
      </c>
      <c r="DB341" s="190">
        <v>0.66092869948589428</v>
      </c>
      <c r="DC341" s="276" t="s">
        <v>601</v>
      </c>
      <c r="DD341" s="159"/>
    </row>
    <row r="342" spans="1:108" s="156" customFormat="1" ht="12.75" customHeight="1" x14ac:dyDescent="0.2">
      <c r="A342" s="132" t="s">
        <v>358</v>
      </c>
      <c r="B342" s="84">
        <v>720.9788620325495</v>
      </c>
      <c r="C342" s="202" t="s">
        <v>601</v>
      </c>
      <c r="D342" s="82">
        <v>253.17084567508888</v>
      </c>
      <c r="E342" s="276" t="s">
        <v>601</v>
      </c>
      <c r="F342" s="82">
        <v>2065.8970902929323</v>
      </c>
      <c r="G342" s="276" t="s">
        <v>601</v>
      </c>
      <c r="H342" s="84">
        <v>213.84844736411108</v>
      </c>
      <c r="I342" s="202" t="s">
        <v>601</v>
      </c>
      <c r="J342" s="82">
        <v>552.09384826544465</v>
      </c>
      <c r="K342" s="276" t="s">
        <v>601</v>
      </c>
      <c r="L342" s="82">
        <v>402.49437676003924</v>
      </c>
      <c r="M342" s="276" t="s">
        <v>601</v>
      </c>
      <c r="N342" s="84">
        <v>344.77711611080008</v>
      </c>
      <c r="O342" s="202" t="s">
        <v>601</v>
      </c>
      <c r="P342" s="82">
        <v>77.359898832537013</v>
      </c>
      <c r="Q342" s="276" t="s">
        <v>601</v>
      </c>
      <c r="R342" s="82">
        <v>1076.3151579531939</v>
      </c>
      <c r="S342" s="276" t="s">
        <v>601</v>
      </c>
      <c r="T342" s="84">
        <v>344.67289742756356</v>
      </c>
      <c r="U342" s="202" t="s">
        <v>601</v>
      </c>
      <c r="V342" s="82">
        <v>117.00561806067991</v>
      </c>
      <c r="W342" s="276" t="s">
        <v>601</v>
      </c>
      <c r="X342" s="82">
        <v>810.73835379138211</v>
      </c>
      <c r="Y342" s="276" t="s">
        <v>601</v>
      </c>
      <c r="Z342" s="84">
        <v>461.66924899829746</v>
      </c>
      <c r="AA342" s="202" t="s">
        <v>601</v>
      </c>
      <c r="AB342" s="82">
        <v>366.19811964095618</v>
      </c>
      <c r="AC342" s="276" t="s">
        <v>601</v>
      </c>
      <c r="AD342" s="82">
        <v>816.53557989238323</v>
      </c>
      <c r="AE342" s="276" t="s">
        <v>601</v>
      </c>
      <c r="AF342" s="82">
        <v>8623.7554610979805</v>
      </c>
      <c r="AG342" s="276" t="s">
        <v>601</v>
      </c>
      <c r="AH342" s="82">
        <v>5415.7272970900476</v>
      </c>
      <c r="AI342" s="276" t="s">
        <v>601</v>
      </c>
      <c r="AJ342" s="250"/>
      <c r="AK342" s="132" t="s">
        <v>358</v>
      </c>
      <c r="AL342" s="372">
        <v>0.11241541990399362</v>
      </c>
      <c r="AM342" s="202" t="s">
        <v>601</v>
      </c>
      <c r="AN342" s="372">
        <v>-0.14414773645475421</v>
      </c>
      <c r="AO342" s="202" t="s">
        <v>601</v>
      </c>
      <c r="AP342" s="372">
        <v>-5.6719852128693186E-3</v>
      </c>
      <c r="AQ342" s="276" t="s">
        <v>601</v>
      </c>
      <c r="AR342" s="372">
        <v>0.94682864127196775</v>
      </c>
      <c r="AS342" s="202" t="s">
        <v>601</v>
      </c>
      <c r="AT342" s="372">
        <v>7.6734630145410293E-2</v>
      </c>
      <c r="AU342" s="202" t="s">
        <v>601</v>
      </c>
      <c r="AV342" s="372">
        <v>-0.13621306685548587</v>
      </c>
      <c r="AW342" s="276" t="s">
        <v>601</v>
      </c>
      <c r="AX342" s="372">
        <v>0.10557254772604041</v>
      </c>
      <c r="AY342" s="202" t="s">
        <v>601</v>
      </c>
      <c r="AZ342" s="372">
        <v>0.41323724065907069</v>
      </c>
      <c r="BA342" s="202" t="s">
        <v>601</v>
      </c>
      <c r="BB342" s="372">
        <v>5.5204475622598254E-2</v>
      </c>
      <c r="BC342" s="276" t="s">
        <v>601</v>
      </c>
      <c r="BD342" s="189">
        <v>1.0540885383031211E-2</v>
      </c>
      <c r="BE342" s="202" t="s">
        <v>601</v>
      </c>
      <c r="BF342" s="189">
        <v>-0.22127818761057397</v>
      </c>
      <c r="BG342" s="202" t="s">
        <v>601</v>
      </c>
      <c r="BH342" s="189">
        <v>2.6642004756277742E-2</v>
      </c>
      <c r="BI342" s="276" t="s">
        <v>601</v>
      </c>
      <c r="BJ342" s="189">
        <v>0.2195449684075779</v>
      </c>
      <c r="BK342" s="202" t="s">
        <v>601</v>
      </c>
      <c r="BL342" s="189">
        <v>0.23333534387557936</v>
      </c>
      <c r="BM342" s="202" t="s">
        <v>601</v>
      </c>
      <c r="BN342" s="189">
        <v>4.7171191907629507E-2</v>
      </c>
      <c r="BO342" s="276" t="s">
        <v>601</v>
      </c>
      <c r="BP342" s="189">
        <v>4.7458282013781536E-2</v>
      </c>
      <c r="BQ342" s="202" t="s">
        <v>601</v>
      </c>
      <c r="BR342" s="189" t="s">
        <v>603</v>
      </c>
      <c r="BS342" s="276" t="s">
        <v>601</v>
      </c>
      <c r="BT342" s="158"/>
      <c r="BU342" s="132" t="s">
        <v>358</v>
      </c>
      <c r="BV342" s="190">
        <v>8.3603815679248641E-2</v>
      </c>
      <c r="BW342" s="276" t="s">
        <v>601</v>
      </c>
      <c r="BX342" s="190">
        <v>2.9357377631723226E-2</v>
      </c>
      <c r="BY342" s="276" t="s">
        <v>601</v>
      </c>
      <c r="BZ342" s="190">
        <v>0.23955886731856627</v>
      </c>
      <c r="CA342" s="276" t="s">
        <v>601</v>
      </c>
      <c r="CB342" s="190">
        <v>2.4797601036901828E-2</v>
      </c>
      <c r="CC342" s="276" t="s">
        <v>601</v>
      </c>
      <c r="CD342" s="190">
        <v>6.4020118700716472E-2</v>
      </c>
      <c r="CE342" s="276" t="s">
        <v>601</v>
      </c>
      <c r="CF342" s="190">
        <v>4.6672749311561935E-2</v>
      </c>
      <c r="CG342" s="276" t="s">
        <v>601</v>
      </c>
      <c r="CH342" s="190">
        <v>3.99799272678939E-2</v>
      </c>
      <c r="CI342" s="276" t="s">
        <v>601</v>
      </c>
      <c r="CJ342" s="190">
        <v>8.9705580337371381E-3</v>
      </c>
      <c r="CK342" s="276" t="s">
        <v>601</v>
      </c>
      <c r="CL342" s="190">
        <v>0.12480817235698344</v>
      </c>
      <c r="CM342" s="276" t="s">
        <v>601</v>
      </c>
      <c r="CN342" s="190">
        <v>3.9967842198493836E-2</v>
      </c>
      <c r="CO342" s="276" t="s">
        <v>601</v>
      </c>
      <c r="CP342" s="190">
        <v>1.3567826521577028E-2</v>
      </c>
      <c r="CQ342" s="276" t="s">
        <v>601</v>
      </c>
      <c r="CR342" s="190">
        <v>9.4012215147872308E-2</v>
      </c>
      <c r="CS342" s="276" t="s">
        <v>601</v>
      </c>
      <c r="CT342" s="190">
        <v>5.3534594189376228E-2</v>
      </c>
      <c r="CU342" s="276" t="s">
        <v>601</v>
      </c>
      <c r="CV342" s="190">
        <v>4.2463880300512562E-2</v>
      </c>
      <c r="CW342" s="276" t="s">
        <v>601</v>
      </c>
      <c r="CX342" s="190">
        <v>9.4684454304832702E-2</v>
      </c>
      <c r="CY342" s="276" t="s">
        <v>601</v>
      </c>
      <c r="CZ342" s="190">
        <v>1</v>
      </c>
      <c r="DA342" s="276" t="s">
        <v>601</v>
      </c>
      <c r="DB342" s="190">
        <v>0.62800102826669379</v>
      </c>
      <c r="DC342" s="276" t="s">
        <v>601</v>
      </c>
      <c r="DD342" s="159"/>
    </row>
    <row r="343" spans="1:108" s="156" customFormat="1" ht="12.75" customHeight="1" x14ac:dyDescent="0.2">
      <c r="A343" s="132" t="s">
        <v>369</v>
      </c>
      <c r="B343" s="84">
        <v>760.3924707676556</v>
      </c>
      <c r="C343" s="202" t="s">
        <v>601</v>
      </c>
      <c r="D343" s="82">
        <v>236.38062926582592</v>
      </c>
      <c r="E343" s="276" t="s">
        <v>601</v>
      </c>
      <c r="F343" s="82">
        <v>2053.64570953765</v>
      </c>
      <c r="G343" s="276" t="s">
        <v>601</v>
      </c>
      <c r="H343" s="84">
        <v>163.27344438721997</v>
      </c>
      <c r="I343" s="202" t="s">
        <v>601</v>
      </c>
      <c r="J343" s="82">
        <v>477.39450398285629</v>
      </c>
      <c r="K343" s="276" t="s">
        <v>601</v>
      </c>
      <c r="L343" s="82">
        <v>485.65693188348069</v>
      </c>
      <c r="M343" s="276" t="s">
        <v>601</v>
      </c>
      <c r="N343" s="84">
        <v>397.53404011667101</v>
      </c>
      <c r="O343" s="202" t="s">
        <v>601</v>
      </c>
      <c r="P343" s="82">
        <v>88.642670143007692</v>
      </c>
      <c r="Q343" s="276" t="s">
        <v>601</v>
      </c>
      <c r="R343" s="82">
        <v>1137.2685490232664</v>
      </c>
      <c r="S343" s="276" t="s">
        <v>601</v>
      </c>
      <c r="T343" s="84">
        <v>435.97460598284255</v>
      </c>
      <c r="U343" s="202" t="s">
        <v>601</v>
      </c>
      <c r="V343" s="82">
        <v>143.18103314595876</v>
      </c>
      <c r="W343" s="276" t="s">
        <v>601</v>
      </c>
      <c r="X343" s="82">
        <v>874.94951936816494</v>
      </c>
      <c r="Y343" s="276" t="s">
        <v>601</v>
      </c>
      <c r="Z343" s="84">
        <v>571.3954567036551</v>
      </c>
      <c r="AA343" s="202" t="s">
        <v>601</v>
      </c>
      <c r="AB343" s="82">
        <v>449.85867600774731</v>
      </c>
      <c r="AC343" s="276" t="s">
        <v>601</v>
      </c>
      <c r="AD343" s="82">
        <v>875.23401874294086</v>
      </c>
      <c r="AE343" s="276" t="s">
        <v>601</v>
      </c>
      <c r="AF343" s="82">
        <v>9150.7822590588858</v>
      </c>
      <c r="AG343" s="276" t="s">
        <v>601</v>
      </c>
      <c r="AH343" s="82">
        <v>5548.2728345774058</v>
      </c>
      <c r="AI343" s="276" t="s">
        <v>601</v>
      </c>
      <c r="AJ343" s="250"/>
      <c r="AK343" s="132" t="s">
        <v>369</v>
      </c>
      <c r="AL343" s="372">
        <v>5.4666802052966146E-2</v>
      </c>
      <c r="AM343" s="202" t="s">
        <v>601</v>
      </c>
      <c r="AN343" s="372">
        <v>-6.6319707407427875E-2</v>
      </c>
      <c r="AO343" s="202" t="s">
        <v>601</v>
      </c>
      <c r="AP343" s="372">
        <v>-5.9302957600591011E-3</v>
      </c>
      <c r="AQ343" s="276" t="s">
        <v>601</v>
      </c>
      <c r="AR343" s="372">
        <v>-0.23649927600727028</v>
      </c>
      <c r="AS343" s="202" t="s">
        <v>601</v>
      </c>
      <c r="AT343" s="372">
        <v>-0.13530189571442786</v>
      </c>
      <c r="AU343" s="202" t="s">
        <v>601</v>
      </c>
      <c r="AV343" s="372">
        <v>0.20661793039911625</v>
      </c>
      <c r="AW343" s="276" t="s">
        <v>601</v>
      </c>
      <c r="AX343" s="372">
        <v>0.15301747575647284</v>
      </c>
      <c r="AY343" s="202" t="s">
        <v>601</v>
      </c>
      <c r="AZ343" s="372">
        <v>0.14584780332888991</v>
      </c>
      <c r="BA343" s="202" t="s">
        <v>601</v>
      </c>
      <c r="BB343" s="372">
        <v>5.6631545713791143E-2</v>
      </c>
      <c r="BC343" s="276" t="s">
        <v>601</v>
      </c>
      <c r="BD343" s="189">
        <v>0.26489378548966691</v>
      </c>
      <c r="BE343" s="202" t="s">
        <v>601</v>
      </c>
      <c r="BF343" s="189">
        <v>0.22371075439902488</v>
      </c>
      <c r="BG343" s="202" t="s">
        <v>601</v>
      </c>
      <c r="BH343" s="189">
        <v>7.9200848555520009E-2</v>
      </c>
      <c r="BI343" s="276" t="s">
        <v>601</v>
      </c>
      <c r="BJ343" s="189">
        <v>0.23767276669051496</v>
      </c>
      <c r="BK343" s="202" t="s">
        <v>601</v>
      </c>
      <c r="BL343" s="189">
        <v>0.22845708888078731</v>
      </c>
      <c r="BM343" s="202" t="s">
        <v>601</v>
      </c>
      <c r="BN343" s="189">
        <v>7.1887178337401991E-2</v>
      </c>
      <c r="BO343" s="276" t="s">
        <v>601</v>
      </c>
      <c r="BP343" s="189">
        <v>6.1113374600930914E-2</v>
      </c>
      <c r="BQ343" s="202" t="s">
        <v>601</v>
      </c>
      <c r="BR343" s="189">
        <v>2.4474189747068165E-2</v>
      </c>
      <c r="BS343" s="276" t="s">
        <v>601</v>
      </c>
      <c r="BT343" s="158"/>
      <c r="BU343" s="132" t="s">
        <v>369</v>
      </c>
      <c r="BV343" s="190">
        <v>8.3095898169241136E-2</v>
      </c>
      <c r="BW343" s="276" t="s">
        <v>601</v>
      </c>
      <c r="BX343" s="190">
        <v>2.5831740126022466E-2</v>
      </c>
      <c r="BY343" s="276" t="s">
        <v>601</v>
      </c>
      <c r="BZ343" s="190">
        <v>0.22442296750145355</v>
      </c>
      <c r="CA343" s="276" t="s">
        <v>601</v>
      </c>
      <c r="CB343" s="190">
        <v>1.7842566871874389E-2</v>
      </c>
      <c r="CC343" s="276" t="s">
        <v>601</v>
      </c>
      <c r="CD343" s="190">
        <v>5.2169802588216546E-2</v>
      </c>
      <c r="CE343" s="276" t="s">
        <v>601</v>
      </c>
      <c r="CF343" s="190">
        <v>5.3072722979797815E-2</v>
      </c>
      <c r="CG343" s="276" t="s">
        <v>601</v>
      </c>
      <c r="CH343" s="190">
        <v>4.3442629150434564E-2</v>
      </c>
      <c r="CI343" s="276" t="s">
        <v>601</v>
      </c>
      <c r="CJ343" s="190">
        <v>9.6868953531546679E-3</v>
      </c>
      <c r="CK343" s="276" t="s">
        <v>601</v>
      </c>
      <c r="CL343" s="190">
        <v>0.12428101957047648</v>
      </c>
      <c r="CM343" s="276" t="s">
        <v>601</v>
      </c>
      <c r="CN343" s="190">
        <v>4.7643424752156702E-2</v>
      </c>
      <c r="CO343" s="276" t="s">
        <v>601</v>
      </c>
      <c r="CP343" s="190">
        <v>1.5646862649825989E-2</v>
      </c>
      <c r="CQ343" s="276" t="s">
        <v>601</v>
      </c>
      <c r="CR343" s="190">
        <v>9.5614723921772046E-2</v>
      </c>
      <c r="CS343" s="276" t="s">
        <v>601</v>
      </c>
      <c r="CT343" s="190">
        <v>6.2442252533983951E-2</v>
      </c>
      <c r="CU343" s="276" t="s">
        <v>601</v>
      </c>
      <c r="CV343" s="190">
        <v>4.9160679739964998E-2</v>
      </c>
      <c r="CW343" s="276" t="s">
        <v>601</v>
      </c>
      <c r="CX343" s="190">
        <v>9.5645814091630948E-2</v>
      </c>
      <c r="CY343" s="276" t="s">
        <v>601</v>
      </c>
      <c r="CZ343" s="190">
        <v>1</v>
      </c>
      <c r="DA343" s="276" t="s">
        <v>601</v>
      </c>
      <c r="DB343" s="190">
        <v>0.6063167800856426</v>
      </c>
      <c r="DC343" s="276" t="s">
        <v>601</v>
      </c>
      <c r="DD343" s="159"/>
    </row>
    <row r="344" spans="1:108" s="156" customFormat="1" ht="12.75" customHeight="1" x14ac:dyDescent="0.2">
      <c r="A344" s="132" t="s">
        <v>386</v>
      </c>
      <c r="B344" s="84">
        <v>657.35874672351986</v>
      </c>
      <c r="C344" s="202" t="s">
        <v>601</v>
      </c>
      <c r="D344" s="82">
        <v>204.25423879630378</v>
      </c>
      <c r="E344" s="276" t="s">
        <v>601</v>
      </c>
      <c r="F344" s="82">
        <v>1942.0484564609826</v>
      </c>
      <c r="G344" s="276" t="s">
        <v>601</v>
      </c>
      <c r="H344" s="84">
        <v>179.38517898895344</v>
      </c>
      <c r="I344" s="202" t="s">
        <v>601</v>
      </c>
      <c r="J344" s="82">
        <v>489.77377020170979</v>
      </c>
      <c r="K344" s="276" t="s">
        <v>601</v>
      </c>
      <c r="L344" s="82">
        <v>403.38967621378015</v>
      </c>
      <c r="M344" s="276" t="s">
        <v>601</v>
      </c>
      <c r="N344" s="84">
        <v>363.74873784234842</v>
      </c>
      <c r="O344" s="202" t="s">
        <v>601</v>
      </c>
      <c r="P344" s="82">
        <v>98.753582441761438</v>
      </c>
      <c r="Q344" s="276" t="s">
        <v>601</v>
      </c>
      <c r="R344" s="82">
        <v>1055.9207467167671</v>
      </c>
      <c r="S344" s="276" t="s">
        <v>601</v>
      </c>
      <c r="T344" s="84">
        <v>453.84817173738497</v>
      </c>
      <c r="U344" s="202" t="s">
        <v>601</v>
      </c>
      <c r="V344" s="82">
        <v>99.532036064439637</v>
      </c>
      <c r="W344" s="276" t="s">
        <v>601</v>
      </c>
      <c r="X344" s="82">
        <v>1008.5198503374984</v>
      </c>
      <c r="Y344" s="276" t="s">
        <v>601</v>
      </c>
      <c r="Z344" s="84">
        <v>628.72755923963007</v>
      </c>
      <c r="AA344" s="202" t="s">
        <v>601</v>
      </c>
      <c r="AB344" s="82">
        <v>440.28049636539527</v>
      </c>
      <c r="AC344" s="276" t="s">
        <v>601</v>
      </c>
      <c r="AD344" s="82">
        <v>947.4481323100963</v>
      </c>
      <c r="AE344" s="276" t="s">
        <v>601</v>
      </c>
      <c r="AF344" s="82">
        <v>8972.989380440642</v>
      </c>
      <c r="AG344" s="276" t="s">
        <v>601</v>
      </c>
      <c r="AH344" s="82">
        <v>5116.4943729554116</v>
      </c>
      <c r="AI344" s="276" t="s">
        <v>601</v>
      </c>
      <c r="AJ344" s="250"/>
      <c r="AK344" s="132" t="s">
        <v>386</v>
      </c>
      <c r="AL344" s="372">
        <v>-0.13550071575553335</v>
      </c>
      <c r="AM344" s="202" t="s">
        <v>601</v>
      </c>
      <c r="AN344" s="372">
        <v>-0.13590957334068965</v>
      </c>
      <c r="AO344" s="202" t="s">
        <v>601</v>
      </c>
      <c r="AP344" s="372">
        <v>-5.4341044591275534E-2</v>
      </c>
      <c r="AQ344" s="276" t="s">
        <v>601</v>
      </c>
      <c r="AR344" s="372">
        <v>9.8679455573454034E-2</v>
      </c>
      <c r="AS344" s="202" t="s">
        <v>601</v>
      </c>
      <c r="AT344" s="372">
        <v>2.5930893874090533E-2</v>
      </c>
      <c r="AU344" s="202" t="s">
        <v>601</v>
      </c>
      <c r="AV344" s="372">
        <v>-0.16939376392848071</v>
      </c>
      <c r="AW344" s="276" t="s">
        <v>601</v>
      </c>
      <c r="AX344" s="372">
        <v>-8.4987193208428291E-2</v>
      </c>
      <c r="AY344" s="202" t="s">
        <v>601</v>
      </c>
      <c r="AZ344" s="372">
        <v>0.11406371539171545</v>
      </c>
      <c r="BA344" s="202" t="s">
        <v>601</v>
      </c>
      <c r="BB344" s="372">
        <v>-7.152910574759519E-2</v>
      </c>
      <c r="BC344" s="276" t="s">
        <v>601</v>
      </c>
      <c r="BD344" s="189">
        <v>4.0996804651612706E-2</v>
      </c>
      <c r="BE344" s="202" t="s">
        <v>601</v>
      </c>
      <c r="BF344" s="189">
        <v>-0.30485180978561122</v>
      </c>
      <c r="BG344" s="202" t="s">
        <v>601</v>
      </c>
      <c r="BH344" s="189">
        <v>0.15266061414124743</v>
      </c>
      <c r="BI344" s="276" t="s">
        <v>601</v>
      </c>
      <c r="BJ344" s="189">
        <v>0.10033699404388052</v>
      </c>
      <c r="BK344" s="202" t="s">
        <v>601</v>
      </c>
      <c r="BL344" s="189">
        <v>-2.1291530325375119E-2</v>
      </c>
      <c r="BM344" s="202" t="s">
        <v>601</v>
      </c>
      <c r="BN344" s="189">
        <v>8.2508348648140162E-2</v>
      </c>
      <c r="BO344" s="276" t="s">
        <v>601</v>
      </c>
      <c r="BP344" s="189">
        <v>-1.9429254634732107E-2</v>
      </c>
      <c r="BQ344" s="202" t="s">
        <v>601</v>
      </c>
      <c r="BR344" s="189">
        <v>-7.7822139338769802E-2</v>
      </c>
      <c r="BS344" s="276" t="s">
        <v>601</v>
      </c>
      <c r="BT344" s="158"/>
      <c r="BU344" s="132" t="s">
        <v>386</v>
      </c>
      <c r="BV344" s="190">
        <v>7.3259726369055228E-2</v>
      </c>
      <c r="BW344" s="276" t="s">
        <v>601</v>
      </c>
      <c r="BX344" s="190">
        <v>2.2763231977242501E-2</v>
      </c>
      <c r="BY344" s="276" t="s">
        <v>601</v>
      </c>
      <c r="BZ344" s="190">
        <v>0.2164327153550708</v>
      </c>
      <c r="CA344" s="276" t="s">
        <v>601</v>
      </c>
      <c r="CB344" s="190">
        <v>1.9991685199135304E-2</v>
      </c>
      <c r="CC344" s="276" t="s">
        <v>601</v>
      </c>
      <c r="CD344" s="190">
        <v>5.4583121570311963E-2</v>
      </c>
      <c r="CE344" s="276" t="s">
        <v>601</v>
      </c>
      <c r="CF344" s="190">
        <v>4.4955996169246622E-2</v>
      </c>
      <c r="CG344" s="276" t="s">
        <v>601</v>
      </c>
      <c r="CH344" s="190">
        <v>4.0538188826485112E-2</v>
      </c>
      <c r="CI344" s="276" t="s">
        <v>601</v>
      </c>
      <c r="CJ344" s="190">
        <v>1.100565020805941E-2</v>
      </c>
      <c r="CK344" s="276" t="s">
        <v>601</v>
      </c>
      <c r="CL344" s="190">
        <v>0.11767769936499282</v>
      </c>
      <c r="CM344" s="276" t="s">
        <v>601</v>
      </c>
      <c r="CN344" s="190">
        <v>5.0579372435978251E-2</v>
      </c>
      <c r="CO344" s="276" t="s">
        <v>601</v>
      </c>
      <c r="CP344" s="190">
        <v>1.109240542303549E-2</v>
      </c>
      <c r="CQ344" s="276" t="s">
        <v>601</v>
      </c>
      <c r="CR344" s="190">
        <v>0.11239507900632023</v>
      </c>
      <c r="CS344" s="276" t="s">
        <v>601</v>
      </c>
      <c r="CT344" s="190">
        <v>7.0068907092449353E-2</v>
      </c>
      <c r="CU344" s="276" t="s">
        <v>601</v>
      </c>
      <c r="CV344" s="190">
        <v>4.9067314993721092E-2</v>
      </c>
      <c r="CW344" s="276" t="s">
        <v>601</v>
      </c>
      <c r="CX344" s="190">
        <v>0.10558890600888791</v>
      </c>
      <c r="CY344" s="276" t="s">
        <v>601</v>
      </c>
      <c r="CZ344" s="190">
        <v>1</v>
      </c>
      <c r="DA344" s="276" t="s">
        <v>601</v>
      </c>
      <c r="DB344" s="190">
        <v>0.57021067963240502</v>
      </c>
      <c r="DC344" s="276" t="s">
        <v>601</v>
      </c>
      <c r="DD344" s="159"/>
    </row>
    <row r="345" spans="1:108" s="156" customFormat="1" ht="12.75" customHeight="1" x14ac:dyDescent="0.2">
      <c r="A345" s="132" t="s">
        <v>403</v>
      </c>
      <c r="B345" s="84">
        <v>697.1265613087229</v>
      </c>
      <c r="C345" s="202" t="s">
        <v>601</v>
      </c>
      <c r="D345" s="82">
        <v>198.95228303701685</v>
      </c>
      <c r="E345" s="276" t="s">
        <v>601</v>
      </c>
      <c r="F345" s="82">
        <v>1915.9904144816987</v>
      </c>
      <c r="G345" s="276" t="s">
        <v>601</v>
      </c>
      <c r="H345" s="84">
        <v>210.64564061429212</v>
      </c>
      <c r="I345" s="202" t="s">
        <v>601</v>
      </c>
      <c r="J345" s="82">
        <v>490.14590843572131</v>
      </c>
      <c r="K345" s="276" t="s">
        <v>601</v>
      </c>
      <c r="L345" s="82">
        <v>416.14507109820283</v>
      </c>
      <c r="M345" s="276" t="s">
        <v>601</v>
      </c>
      <c r="N345" s="84">
        <v>259.32798253494832</v>
      </c>
      <c r="O345" s="202" t="s">
        <v>601</v>
      </c>
      <c r="P345" s="82">
        <v>80.982767859156354</v>
      </c>
      <c r="Q345" s="276" t="s">
        <v>601</v>
      </c>
      <c r="R345" s="82">
        <v>1050.5204271131774</v>
      </c>
      <c r="S345" s="276" t="s">
        <v>601</v>
      </c>
      <c r="T345" s="84">
        <v>426.69971879449474</v>
      </c>
      <c r="U345" s="202" t="s">
        <v>601</v>
      </c>
      <c r="V345" s="82">
        <v>132.7006812043787</v>
      </c>
      <c r="W345" s="276" t="s">
        <v>601</v>
      </c>
      <c r="X345" s="82">
        <v>958.77011524603722</v>
      </c>
      <c r="Y345" s="276" t="s">
        <v>601</v>
      </c>
      <c r="Z345" s="84">
        <v>684.80699587306469</v>
      </c>
      <c r="AA345" s="202" t="s">
        <v>601</v>
      </c>
      <c r="AB345" s="82">
        <v>454.83944173757016</v>
      </c>
      <c r="AC345" s="276" t="s">
        <v>601</v>
      </c>
      <c r="AD345" s="82">
        <v>952.69953138598851</v>
      </c>
      <c r="AE345" s="276" t="s">
        <v>601</v>
      </c>
      <c r="AF345" s="82">
        <v>8930.3535407244799</v>
      </c>
      <c r="AG345" s="276" t="s">
        <v>601</v>
      </c>
      <c r="AH345" s="82">
        <v>5028.2086480094877</v>
      </c>
      <c r="AI345" s="276" t="s">
        <v>601</v>
      </c>
      <c r="AJ345" s="250"/>
      <c r="AK345" s="132" t="s">
        <v>403</v>
      </c>
      <c r="AL345" s="372">
        <v>6.0496364859246476E-2</v>
      </c>
      <c r="AM345" s="202" t="s">
        <v>601</v>
      </c>
      <c r="AN345" s="372">
        <v>-2.5957629033953045E-2</v>
      </c>
      <c r="AO345" s="202" t="s">
        <v>601</v>
      </c>
      <c r="AP345" s="372">
        <v>-1.3417812461162582E-2</v>
      </c>
      <c r="AQ345" s="276" t="s">
        <v>601</v>
      </c>
      <c r="AR345" s="372">
        <v>0.17426446154318964</v>
      </c>
      <c r="AS345" s="202" t="s">
        <v>601</v>
      </c>
      <c r="AT345" s="372">
        <v>7.5981658605006608E-4</v>
      </c>
      <c r="AU345" s="202" t="s">
        <v>601</v>
      </c>
      <c r="AV345" s="372">
        <v>3.1620528824993777E-2</v>
      </c>
      <c r="AW345" s="276" t="s">
        <v>601</v>
      </c>
      <c r="AX345" s="372">
        <v>-0.28706836462662</v>
      </c>
      <c r="AY345" s="202" t="s">
        <v>601</v>
      </c>
      <c r="AZ345" s="372">
        <v>-0.17995108778038682</v>
      </c>
      <c r="BA345" s="202" t="s">
        <v>601</v>
      </c>
      <c r="BB345" s="372">
        <v>-5.1143228508210292E-3</v>
      </c>
      <c r="BC345" s="276" t="s">
        <v>601</v>
      </c>
      <c r="BD345" s="189">
        <v>-5.9818359163952839E-2</v>
      </c>
      <c r="BE345" s="202" t="s">
        <v>601</v>
      </c>
      <c r="BF345" s="189">
        <v>0.33324592213169235</v>
      </c>
      <c r="BG345" s="202" t="s">
        <v>601</v>
      </c>
      <c r="BH345" s="189">
        <v>-4.9329455513257847E-2</v>
      </c>
      <c r="BI345" s="276" t="s">
        <v>601</v>
      </c>
      <c r="BJ345" s="189">
        <v>8.9195130401561906E-2</v>
      </c>
      <c r="BK345" s="202" t="s">
        <v>601</v>
      </c>
      <c r="BL345" s="189">
        <v>3.3067431994744156E-2</v>
      </c>
      <c r="BM345" s="202" t="s">
        <v>601</v>
      </c>
      <c r="BN345" s="189">
        <v>5.5426771100262062E-3</v>
      </c>
      <c r="BO345" s="276" t="s">
        <v>601</v>
      </c>
      <c r="BP345" s="189">
        <v>-4.7515758582193923E-3</v>
      </c>
      <c r="BQ345" s="202" t="s">
        <v>601</v>
      </c>
      <c r="BR345" s="189">
        <v>-1.7255120109694988E-2</v>
      </c>
      <c r="BS345" s="276" t="s">
        <v>601</v>
      </c>
      <c r="BT345" s="158"/>
      <c r="BU345" s="132" t="s">
        <v>403</v>
      </c>
      <c r="BV345" s="190">
        <v>7.8062593841292438E-2</v>
      </c>
      <c r="BW345" s="276" t="s">
        <v>601</v>
      </c>
      <c r="BX345" s="190">
        <v>2.2278209046231862E-2</v>
      </c>
      <c r="BY345" s="276" t="s">
        <v>601</v>
      </c>
      <c r="BZ345" s="190">
        <v>0.21454810335832045</v>
      </c>
      <c r="CA345" s="276" t="s">
        <v>601</v>
      </c>
      <c r="CB345" s="190">
        <v>2.3587603744207798E-2</v>
      </c>
      <c r="CC345" s="276" t="s">
        <v>601</v>
      </c>
      <c r="CD345" s="190">
        <v>5.4885386810336508E-2</v>
      </c>
      <c r="CE345" s="276" t="s">
        <v>601</v>
      </c>
      <c r="CF345" s="190">
        <v>4.6598946973429992E-2</v>
      </c>
      <c r="CG345" s="276" t="s">
        <v>601</v>
      </c>
      <c r="CH345" s="190">
        <v>2.903893797175584E-2</v>
      </c>
      <c r="CI345" s="276" t="s">
        <v>601</v>
      </c>
      <c r="CJ345" s="190">
        <v>9.068260006712632E-3</v>
      </c>
      <c r="CK345" s="276" t="s">
        <v>601</v>
      </c>
      <c r="CL345" s="190">
        <v>0.11763480833346195</v>
      </c>
      <c r="CM345" s="276" t="s">
        <v>601</v>
      </c>
      <c r="CN345" s="190">
        <v>4.7780831615304505E-2</v>
      </c>
      <c r="CO345" s="276" t="s">
        <v>601</v>
      </c>
      <c r="CP345" s="190">
        <v>1.4859510387716776E-2</v>
      </c>
      <c r="CQ345" s="276" t="s">
        <v>601</v>
      </c>
      <c r="CR345" s="190">
        <v>0.10736082405627319</v>
      </c>
      <c r="CS345" s="276" t="s">
        <v>601</v>
      </c>
      <c r="CT345" s="190">
        <v>7.6683077859144799E-2</v>
      </c>
      <c r="CU345" s="276" t="s">
        <v>601</v>
      </c>
      <c r="CV345" s="190">
        <v>5.0931851652165502E-2</v>
      </c>
      <c r="CW345" s="276" t="s">
        <v>601</v>
      </c>
      <c r="CX345" s="190">
        <v>0.10668105434364475</v>
      </c>
      <c r="CY345" s="276" t="s">
        <v>601</v>
      </c>
      <c r="CZ345" s="190">
        <v>1</v>
      </c>
      <c r="DA345" s="276" t="s">
        <v>601</v>
      </c>
      <c r="DB345" s="190">
        <v>0.56304698633482897</v>
      </c>
      <c r="DC345" s="276" t="s">
        <v>601</v>
      </c>
      <c r="DD345" s="159"/>
    </row>
    <row r="346" spans="1:108" s="142" customFormat="1" ht="12.75" customHeight="1" x14ac:dyDescent="0.2">
      <c r="A346" s="132" t="s">
        <v>421</v>
      </c>
      <c r="B346" s="84">
        <v>74.501334210438884</v>
      </c>
      <c r="C346" s="202" t="s">
        <v>601</v>
      </c>
      <c r="D346" s="82">
        <v>37.338480961497496</v>
      </c>
      <c r="E346" s="276" t="s">
        <v>601</v>
      </c>
      <c r="F346" s="82">
        <v>591.60356380467431</v>
      </c>
      <c r="G346" s="276" t="s">
        <v>601</v>
      </c>
      <c r="H346" s="84">
        <v>5.8990523076792005</v>
      </c>
      <c r="I346" s="202" t="s">
        <v>601</v>
      </c>
      <c r="J346" s="82">
        <v>49.546238282923817</v>
      </c>
      <c r="K346" s="276" t="s">
        <v>601</v>
      </c>
      <c r="L346" s="82">
        <v>71.206450310824422</v>
      </c>
      <c r="M346" s="276" t="s">
        <v>601</v>
      </c>
      <c r="N346" s="84">
        <v>11.617906486292307</v>
      </c>
      <c r="O346" s="202" t="s">
        <v>601</v>
      </c>
      <c r="P346" s="82">
        <v>6.6562015595141002</v>
      </c>
      <c r="Q346" s="276" t="s">
        <v>601</v>
      </c>
      <c r="R346" s="82">
        <v>60.189957830064074</v>
      </c>
      <c r="S346" s="276" t="s">
        <v>601</v>
      </c>
      <c r="T346" s="84">
        <v>3.2497065611433005</v>
      </c>
      <c r="U346" s="202" t="s">
        <v>604</v>
      </c>
      <c r="V346" s="82">
        <v>13.966398536368695</v>
      </c>
      <c r="W346" s="276" t="s">
        <v>601</v>
      </c>
      <c r="X346" s="82">
        <v>193.87377878359328</v>
      </c>
      <c r="Y346" s="276" t="s">
        <v>601</v>
      </c>
      <c r="Z346" s="84">
        <v>17.041443493742381</v>
      </c>
      <c r="AA346" s="202" t="s">
        <v>601</v>
      </c>
      <c r="AB346" s="82">
        <v>39.726426904716099</v>
      </c>
      <c r="AC346" s="276" t="s">
        <v>601</v>
      </c>
      <c r="AD346" s="82">
        <v>70.858559966077266</v>
      </c>
      <c r="AE346" s="276" t="s">
        <v>601</v>
      </c>
      <c r="AF346" s="82">
        <v>1247.2754999995539</v>
      </c>
      <c r="AG346" s="276" t="s">
        <v>601</v>
      </c>
      <c r="AH346" s="82">
        <v>896.00393188671535</v>
      </c>
      <c r="AI346" s="276" t="s">
        <v>601</v>
      </c>
      <c r="AJ346" s="141"/>
      <c r="AK346" s="132" t="s">
        <v>421</v>
      </c>
      <c r="AL346" s="372">
        <v>-0.89313083399006232</v>
      </c>
      <c r="AM346" s="202" t="s">
        <v>601</v>
      </c>
      <c r="AN346" s="372">
        <v>-0.81232444085826183</v>
      </c>
      <c r="AO346" s="202" t="s">
        <v>601</v>
      </c>
      <c r="AP346" s="372">
        <v>-0.69122832800564349</v>
      </c>
      <c r="AQ346" s="276" t="s">
        <v>601</v>
      </c>
      <c r="AR346" s="372">
        <v>-0.97199537436200356</v>
      </c>
      <c r="AS346" s="202" t="s">
        <v>601</v>
      </c>
      <c r="AT346" s="372">
        <v>-0.89891532821104558</v>
      </c>
      <c r="AU346" s="202" t="s">
        <v>601</v>
      </c>
      <c r="AV346" s="372">
        <v>-0.82889031913099132</v>
      </c>
      <c r="AW346" s="276" t="s">
        <v>601</v>
      </c>
      <c r="AX346" s="372">
        <v>-0.95519995037663696</v>
      </c>
      <c r="AY346" s="202" t="s">
        <v>601</v>
      </c>
      <c r="AZ346" s="372">
        <v>-0.9178071862017555</v>
      </c>
      <c r="BA346" s="202" t="s">
        <v>601</v>
      </c>
      <c r="BB346" s="372">
        <v>-0.94270462879482919</v>
      </c>
      <c r="BC346" s="276" t="s">
        <v>601</v>
      </c>
      <c r="BD346" s="189">
        <v>-0.99238409022081309</v>
      </c>
      <c r="BE346" s="202" t="s">
        <v>604</v>
      </c>
      <c r="BF346" s="189">
        <v>-0.89475262365188335</v>
      </c>
      <c r="BG346" s="202" t="s">
        <v>601</v>
      </c>
      <c r="BH346" s="189">
        <v>-0.79778908864525688</v>
      </c>
      <c r="BI346" s="276" t="s">
        <v>601</v>
      </c>
      <c r="BJ346" s="189">
        <v>-0.97511496874821479</v>
      </c>
      <c r="BK346" s="202" t="s">
        <v>601</v>
      </c>
      <c r="BL346" s="189">
        <v>-0.91265835092718905</v>
      </c>
      <c r="BM346" s="202" t="s">
        <v>601</v>
      </c>
      <c r="BN346" s="189">
        <v>-0.92562339160281504</v>
      </c>
      <c r="BO346" s="276" t="s">
        <v>601</v>
      </c>
      <c r="BP346" s="189">
        <v>-0.86033302104875364</v>
      </c>
      <c r="BQ346" s="202" t="s">
        <v>601</v>
      </c>
      <c r="BR346" s="189">
        <v>-0.82180454420056426</v>
      </c>
      <c r="BS346" s="276" t="s">
        <v>601</v>
      </c>
      <c r="BU346" s="132" t="s">
        <v>421</v>
      </c>
      <c r="BV346" s="190">
        <v>5.9731257617475476E-2</v>
      </c>
      <c r="BW346" s="276" t="s">
        <v>601</v>
      </c>
      <c r="BX346" s="190">
        <v>2.9936033347492876E-2</v>
      </c>
      <c r="BY346" s="276" t="s">
        <v>601</v>
      </c>
      <c r="BZ346" s="190">
        <v>0.47431667166146207</v>
      </c>
      <c r="CA346" s="276" t="s">
        <v>601</v>
      </c>
      <c r="CB346" s="190">
        <v>4.7295503741405249E-3</v>
      </c>
      <c r="CC346" s="276" t="s">
        <v>601</v>
      </c>
      <c r="CD346" s="190">
        <v>3.9723572124155039E-2</v>
      </c>
      <c r="CE346" s="276" t="s">
        <v>601</v>
      </c>
      <c r="CF346" s="190">
        <v>5.708959272498329E-2</v>
      </c>
      <c r="CG346" s="276" t="s">
        <v>601</v>
      </c>
      <c r="CH346" s="190">
        <v>9.3146273508109972E-3</v>
      </c>
      <c r="CI346" s="276" t="s">
        <v>601</v>
      </c>
      <c r="CJ346" s="190">
        <v>5.3365928854663472E-3</v>
      </c>
      <c r="CK346" s="276" t="s">
        <v>601</v>
      </c>
      <c r="CL346" s="190">
        <v>4.8257147542852888E-2</v>
      </c>
      <c r="CM346" s="276" t="s">
        <v>601</v>
      </c>
      <c r="CN346" s="190">
        <v>2.6054440748210501E-3</v>
      </c>
      <c r="CO346" s="276" t="s">
        <v>604</v>
      </c>
      <c r="CP346" s="190">
        <v>1.1197524954489758E-2</v>
      </c>
      <c r="CQ346" s="276" t="s">
        <v>601</v>
      </c>
      <c r="CR346" s="190">
        <v>0.15543781528913431</v>
      </c>
      <c r="CS346" s="276" t="s">
        <v>601</v>
      </c>
      <c r="CT346" s="190">
        <v>1.3662934527094035E-2</v>
      </c>
      <c r="CU346" s="276" t="s">
        <v>601</v>
      </c>
      <c r="CV346" s="190">
        <v>3.1850563010922858E-2</v>
      </c>
      <c r="CW346" s="276" t="s">
        <v>601</v>
      </c>
      <c r="CX346" s="190">
        <v>5.6810672514695119E-2</v>
      </c>
      <c r="CY346" s="276" t="s">
        <v>601</v>
      </c>
      <c r="CZ346" s="190">
        <v>1</v>
      </c>
      <c r="DA346" s="276" t="s">
        <v>601</v>
      </c>
      <c r="DB346" s="190">
        <v>0.71836890236923268</v>
      </c>
      <c r="DC346" s="276" t="s">
        <v>601</v>
      </c>
    </row>
    <row r="347" spans="1:108" s="160" customFormat="1" ht="12.75" customHeight="1" x14ac:dyDescent="0.2">
      <c r="A347" s="132" t="s">
        <v>476</v>
      </c>
      <c r="B347" s="84">
        <v>281.86902343384151</v>
      </c>
      <c r="C347" s="202" t="s">
        <v>601</v>
      </c>
      <c r="D347" s="82">
        <v>105.2421687243442</v>
      </c>
      <c r="E347" s="276" t="s">
        <v>601</v>
      </c>
      <c r="F347" s="82">
        <v>1070.0249750369103</v>
      </c>
      <c r="G347" s="276" t="s">
        <v>601</v>
      </c>
      <c r="H347" s="84">
        <v>54.854075092297968</v>
      </c>
      <c r="I347" s="202" t="s">
        <v>601</v>
      </c>
      <c r="J347" s="82">
        <v>227.75333398700627</v>
      </c>
      <c r="K347" s="276" t="s">
        <v>601</v>
      </c>
      <c r="L347" s="82">
        <v>256.39110142254509</v>
      </c>
      <c r="M347" s="276" t="s">
        <v>601</v>
      </c>
      <c r="N347" s="84">
        <v>110.81656714628789</v>
      </c>
      <c r="O347" s="202" t="s">
        <v>601</v>
      </c>
      <c r="P347" s="82">
        <v>45.03526501812356</v>
      </c>
      <c r="Q347" s="276" t="s">
        <v>601</v>
      </c>
      <c r="R347" s="82">
        <v>141.04027692290683</v>
      </c>
      <c r="S347" s="276" t="s">
        <v>601</v>
      </c>
      <c r="T347" s="84">
        <v>24.502142186141793</v>
      </c>
      <c r="U347" s="202" t="s">
        <v>601</v>
      </c>
      <c r="V347" s="82">
        <v>80.868669564293413</v>
      </c>
      <c r="W347" s="276" t="s">
        <v>601</v>
      </c>
      <c r="X347" s="82">
        <v>406.87082699390652</v>
      </c>
      <c r="Y347" s="276" t="s">
        <v>601</v>
      </c>
      <c r="Z347" s="84">
        <v>121.45301746185916</v>
      </c>
      <c r="AA347" s="202" t="s">
        <v>601</v>
      </c>
      <c r="AB347" s="82">
        <v>96.986802665819297</v>
      </c>
      <c r="AC347" s="276" t="s">
        <v>601</v>
      </c>
      <c r="AD347" s="82">
        <v>150.86227449885658</v>
      </c>
      <c r="AE347" s="276" t="s">
        <v>601</v>
      </c>
      <c r="AF347" s="82">
        <v>3174.5705201551159</v>
      </c>
      <c r="AG347" s="276" t="s">
        <v>601</v>
      </c>
      <c r="AH347" s="82">
        <v>2193.1374466738421</v>
      </c>
      <c r="AI347" s="276" t="s">
        <v>601</v>
      </c>
      <c r="AJ347" s="153"/>
      <c r="AK347" s="132" t="s">
        <v>476</v>
      </c>
      <c r="AL347" s="372">
        <v>2.7834090680532664</v>
      </c>
      <c r="AM347" s="202" t="s">
        <v>601</v>
      </c>
      <c r="AN347" s="372">
        <v>1.8185980257972272</v>
      </c>
      <c r="AO347" s="202" t="s">
        <v>601</v>
      </c>
      <c r="AP347" s="372">
        <v>0.80868581682545959</v>
      </c>
      <c r="AQ347" s="276" t="s">
        <v>601</v>
      </c>
      <c r="AR347" s="372">
        <v>8.2987944895641395</v>
      </c>
      <c r="AS347" s="202" t="s">
        <v>601</v>
      </c>
      <c r="AT347" s="372">
        <v>3.596783567835498</v>
      </c>
      <c r="AU347" s="202" t="s">
        <v>601</v>
      </c>
      <c r="AV347" s="372">
        <v>2.6006724152568785</v>
      </c>
      <c r="AW347" s="276" t="s">
        <v>601</v>
      </c>
      <c r="AX347" s="372">
        <v>8.538428225174453</v>
      </c>
      <c r="AY347" s="202" t="s">
        <v>601</v>
      </c>
      <c r="AZ347" s="372">
        <v>5.7659106497086174</v>
      </c>
      <c r="BA347" s="202" t="s">
        <v>601</v>
      </c>
      <c r="BB347" s="372">
        <v>1.3432526289702618</v>
      </c>
      <c r="BC347" s="276" t="s">
        <v>601</v>
      </c>
      <c r="BD347" s="189">
        <v>6.5398014328781526</v>
      </c>
      <c r="BE347" s="202" t="s">
        <v>601</v>
      </c>
      <c r="BF347" s="189">
        <v>4.790230699325261</v>
      </c>
      <c r="BG347" s="202" t="s">
        <v>601</v>
      </c>
      <c r="BH347" s="189">
        <v>1.0986377299019163</v>
      </c>
      <c r="BI347" s="276" t="s">
        <v>601</v>
      </c>
      <c r="BJ347" s="189">
        <v>6.12692076269576</v>
      </c>
      <c r="BK347" s="202" t="s">
        <v>601</v>
      </c>
      <c r="BL347" s="189">
        <v>1.4413673773994904</v>
      </c>
      <c r="BM347" s="202" t="s">
        <v>601</v>
      </c>
      <c r="BN347" s="189">
        <v>1.1290621002046919</v>
      </c>
      <c r="BO347" s="276" t="s">
        <v>601</v>
      </c>
      <c r="BP347" s="189">
        <v>1.5452039426383757</v>
      </c>
      <c r="BQ347" s="202" t="s">
        <v>601</v>
      </c>
      <c r="BR347" s="189">
        <v>1.4476873020587675</v>
      </c>
      <c r="BS347" s="276" t="s">
        <v>601</v>
      </c>
      <c r="BU347" s="132" t="s">
        <v>476</v>
      </c>
      <c r="BV347" s="190">
        <v>8.8789655685477989E-2</v>
      </c>
      <c r="BW347" s="276" t="s">
        <v>601</v>
      </c>
      <c r="BX347" s="190">
        <v>3.3151624150784924E-2</v>
      </c>
      <c r="BY347" s="276" t="s">
        <v>601</v>
      </c>
      <c r="BZ347" s="190">
        <v>0.33706133420045326</v>
      </c>
      <c r="CA347" s="276" t="s">
        <v>601</v>
      </c>
      <c r="CB347" s="190">
        <v>1.7279211390653779E-2</v>
      </c>
      <c r="CC347" s="276" t="s">
        <v>601</v>
      </c>
      <c r="CD347" s="190">
        <v>7.1743038165640677E-2</v>
      </c>
      <c r="CE347" s="276" t="s">
        <v>601</v>
      </c>
      <c r="CF347" s="190">
        <v>8.0764027699097171E-2</v>
      </c>
      <c r="CG347" s="276" t="s">
        <v>601</v>
      </c>
      <c r="CH347" s="190">
        <v>3.4907577715700952E-2</v>
      </c>
      <c r="CI347" s="276" t="s">
        <v>601</v>
      </c>
      <c r="CJ347" s="190">
        <v>1.4186254402665797E-2</v>
      </c>
      <c r="CK347" s="276" t="s">
        <v>601</v>
      </c>
      <c r="CL347" s="190">
        <v>4.4428144225321958E-2</v>
      </c>
      <c r="CM347" s="276" t="s">
        <v>601</v>
      </c>
      <c r="CN347" s="190">
        <v>7.718254179763683E-3</v>
      </c>
      <c r="CO347" s="276" t="s">
        <v>601</v>
      </c>
      <c r="CP347" s="190">
        <v>2.5473892941065304E-2</v>
      </c>
      <c r="CQ347" s="276" t="s">
        <v>601</v>
      </c>
      <c r="CR347" s="190">
        <v>0.12816562883410951</v>
      </c>
      <c r="CS347" s="276" t="s">
        <v>601</v>
      </c>
      <c r="CT347" s="190">
        <v>3.8258094029023089E-2</v>
      </c>
      <c r="CU347" s="276" t="s">
        <v>601</v>
      </c>
      <c r="CV347" s="190">
        <v>3.0551157093552397E-2</v>
      </c>
      <c r="CW347" s="276" t="s">
        <v>601</v>
      </c>
      <c r="CX347" s="190">
        <v>4.7522105286697224E-2</v>
      </c>
      <c r="CY347" s="276" t="s">
        <v>601</v>
      </c>
      <c r="CZ347" s="190">
        <v>1</v>
      </c>
      <c r="DA347" s="276" t="s">
        <v>601</v>
      </c>
      <c r="DB347" s="190">
        <v>0.69084540184247689</v>
      </c>
      <c r="DC347" s="276" t="s">
        <v>601</v>
      </c>
    </row>
    <row r="348" spans="1:108" s="142" customFormat="1" ht="12.75" customHeight="1" x14ac:dyDescent="0.2">
      <c r="A348" s="132" t="s">
        <v>491</v>
      </c>
      <c r="B348" s="84">
        <v>605.48211799351941</v>
      </c>
      <c r="C348" s="202" t="s">
        <v>601</v>
      </c>
      <c r="D348" s="82">
        <v>191.64591184495191</v>
      </c>
      <c r="E348" s="276" t="s">
        <v>601</v>
      </c>
      <c r="F348" s="82">
        <v>1613.3886284822916</v>
      </c>
      <c r="G348" s="276" t="s">
        <v>601</v>
      </c>
      <c r="H348" s="84">
        <v>210.58496972230864</v>
      </c>
      <c r="I348" s="202" t="s">
        <v>601</v>
      </c>
      <c r="J348" s="82">
        <v>448.80327402669303</v>
      </c>
      <c r="K348" s="276" t="s">
        <v>601</v>
      </c>
      <c r="L348" s="82">
        <v>401.5596658137855</v>
      </c>
      <c r="M348" s="276" t="s">
        <v>601</v>
      </c>
      <c r="N348" s="84">
        <v>266.1981886631138</v>
      </c>
      <c r="O348" s="202" t="s">
        <v>601</v>
      </c>
      <c r="P348" s="82">
        <v>65.481816473832652</v>
      </c>
      <c r="Q348" s="276" t="s">
        <v>601</v>
      </c>
      <c r="R348" s="82">
        <v>804.17685230139455</v>
      </c>
      <c r="S348" s="276" t="s">
        <v>601</v>
      </c>
      <c r="T348" s="84" t="s">
        <v>602</v>
      </c>
      <c r="U348" s="202" t="s">
        <v>601</v>
      </c>
      <c r="V348" s="82">
        <v>146.55391140525961</v>
      </c>
      <c r="W348" s="276" t="s">
        <v>601</v>
      </c>
      <c r="X348" s="82">
        <v>891.86848399387111</v>
      </c>
      <c r="Y348" s="276" t="s">
        <v>601</v>
      </c>
      <c r="Z348" s="84">
        <v>590.6596110186357</v>
      </c>
      <c r="AA348" s="202" t="s">
        <v>601</v>
      </c>
      <c r="AB348" s="82">
        <v>390.26156415876551</v>
      </c>
      <c r="AC348" s="276" t="s">
        <v>601</v>
      </c>
      <c r="AD348" s="82">
        <v>544.27237525615283</v>
      </c>
      <c r="AE348" s="276" t="s">
        <v>601</v>
      </c>
      <c r="AF348" s="82">
        <v>7170.9373711545459</v>
      </c>
      <c r="AG348" s="276" t="s">
        <v>601</v>
      </c>
      <c r="AH348" s="82">
        <v>4331.2546391257492</v>
      </c>
      <c r="AI348" s="276" t="s">
        <v>601</v>
      </c>
      <c r="AJ348" s="368"/>
      <c r="AK348" s="132" t="s">
        <v>491</v>
      </c>
      <c r="AL348" s="372">
        <v>1.1480974057287079</v>
      </c>
      <c r="AM348" s="202" t="s">
        <v>601</v>
      </c>
      <c r="AN348" s="372">
        <v>0.82099926453360084</v>
      </c>
      <c r="AO348" s="202" t="s">
        <v>601</v>
      </c>
      <c r="AP348" s="372">
        <v>0.5078046457996348</v>
      </c>
      <c r="AQ348" s="276" t="s">
        <v>601</v>
      </c>
      <c r="AR348" s="372">
        <v>2.8390031983581245</v>
      </c>
      <c r="AS348" s="202" t="s">
        <v>601</v>
      </c>
      <c r="AT348" s="372">
        <v>0.97056730705113647</v>
      </c>
      <c r="AU348" s="202" t="s">
        <v>601</v>
      </c>
      <c r="AV348" s="372">
        <v>0.56619969876409826</v>
      </c>
      <c r="AW348" s="276" t="s">
        <v>601</v>
      </c>
      <c r="AX348" s="372">
        <v>1.4021515511458507</v>
      </c>
      <c r="AY348" s="202" t="s">
        <v>601</v>
      </c>
      <c r="AZ348" s="372">
        <v>0.4540120158609211</v>
      </c>
      <c r="BA348" s="202" t="s">
        <v>601</v>
      </c>
      <c r="BB348" s="372">
        <v>4.7017532143740812</v>
      </c>
      <c r="BC348" s="276" t="s">
        <v>601</v>
      </c>
      <c r="BD348" s="189" t="s">
        <v>603</v>
      </c>
      <c r="BE348" s="202" t="s">
        <v>601</v>
      </c>
      <c r="BF348" s="189">
        <v>0.81224585732480903</v>
      </c>
      <c r="BG348" s="202" t="s">
        <v>601</v>
      </c>
      <c r="BH348" s="189" t="s">
        <v>603</v>
      </c>
      <c r="BI348" s="276" t="s">
        <v>601</v>
      </c>
      <c r="BJ348" s="189">
        <v>3.8632765439864443</v>
      </c>
      <c r="BK348" s="202" t="s">
        <v>601</v>
      </c>
      <c r="BL348" s="189">
        <v>3.0238625610070136</v>
      </c>
      <c r="BM348" s="202" t="s">
        <v>601</v>
      </c>
      <c r="BN348" s="189" t="s">
        <v>603</v>
      </c>
      <c r="BO348" s="276" t="s">
        <v>601</v>
      </c>
      <c r="BP348" s="189">
        <v>1.2588685069765466</v>
      </c>
      <c r="BQ348" s="202" t="s">
        <v>601</v>
      </c>
      <c r="BR348" s="189">
        <v>0.97491253714837622</v>
      </c>
      <c r="BS348" s="276" t="s">
        <v>601</v>
      </c>
      <c r="BU348" s="132" t="s">
        <v>491</v>
      </c>
      <c r="BV348" s="190">
        <v>8.4435560743997218E-2</v>
      </c>
      <c r="BW348" s="276" t="s">
        <v>601</v>
      </c>
      <c r="BX348" s="190">
        <v>2.6725364052941972E-2</v>
      </c>
      <c r="BY348" s="276" t="s">
        <v>601</v>
      </c>
      <c r="BZ348" s="190">
        <v>0.22498992042131452</v>
      </c>
      <c r="CA348" s="276" t="s">
        <v>601</v>
      </c>
      <c r="CB348" s="190">
        <v>2.9366449436498666E-2</v>
      </c>
      <c r="CC348" s="276" t="s">
        <v>601</v>
      </c>
      <c r="CD348" s="190">
        <v>6.2586416642268647E-2</v>
      </c>
      <c r="CE348" s="276" t="s">
        <v>601</v>
      </c>
      <c r="CF348" s="190">
        <v>5.5998211256045732E-2</v>
      </c>
      <c r="CG348" s="276" t="s">
        <v>601</v>
      </c>
      <c r="CH348" s="190">
        <v>3.7121811959188115E-2</v>
      </c>
      <c r="CI348" s="276" t="s">
        <v>601</v>
      </c>
      <c r="CJ348" s="190">
        <v>9.1315560413672732E-3</v>
      </c>
      <c r="CK348" s="276" t="s">
        <v>601</v>
      </c>
      <c r="CL348" s="190">
        <v>0.11214389565529273</v>
      </c>
      <c r="CM348" s="276" t="s">
        <v>601</v>
      </c>
      <c r="CN348" s="190" t="s">
        <v>603</v>
      </c>
      <c r="CO348" s="276" t="s">
        <v>601</v>
      </c>
      <c r="CP348" s="190">
        <v>2.0437204206353837E-2</v>
      </c>
      <c r="CQ348" s="276" t="s">
        <v>601</v>
      </c>
      <c r="CR348" s="190">
        <v>0.12437265002222118</v>
      </c>
      <c r="CS348" s="276" t="s">
        <v>601</v>
      </c>
      <c r="CT348" s="190">
        <v>8.2368535722344122E-2</v>
      </c>
      <c r="CU348" s="276" t="s">
        <v>601</v>
      </c>
      <c r="CV348" s="190">
        <v>5.4422670839186546E-2</v>
      </c>
      <c r="CW348" s="276" t="s">
        <v>601</v>
      </c>
      <c r="CX348" s="190">
        <v>7.5899753000983616E-2</v>
      </c>
      <c r="CY348" s="276" t="s">
        <v>601</v>
      </c>
      <c r="CZ348" s="190">
        <v>1</v>
      </c>
      <c r="DA348" s="276" t="s">
        <v>601</v>
      </c>
      <c r="DB348" s="190">
        <v>0.6040011807310488</v>
      </c>
      <c r="DC348" s="276" t="s">
        <v>601</v>
      </c>
    </row>
    <row r="349" spans="1:108" s="142" customFormat="1" ht="12.75" customHeight="1" x14ac:dyDescent="0.2">
      <c r="A349" s="183" t="s">
        <v>497</v>
      </c>
      <c r="B349" s="138">
        <v>648.4908666596682</v>
      </c>
      <c r="C349" s="274" t="s">
        <v>601</v>
      </c>
      <c r="D349" s="125">
        <v>215.42180750919755</v>
      </c>
      <c r="E349" s="279" t="s">
        <v>601</v>
      </c>
      <c r="F349" s="125">
        <v>1607.5340404318963</v>
      </c>
      <c r="G349" s="279" t="s">
        <v>601</v>
      </c>
      <c r="H349" s="138">
        <v>211.95963436389044</v>
      </c>
      <c r="I349" s="274" t="s">
        <v>601</v>
      </c>
      <c r="J349" s="125">
        <v>446.48555872747556</v>
      </c>
      <c r="K349" s="279" t="s">
        <v>601</v>
      </c>
      <c r="L349" s="125">
        <v>428.06013380186937</v>
      </c>
      <c r="M349" s="279" t="s">
        <v>601</v>
      </c>
      <c r="N349" s="138">
        <v>270.21734428173818</v>
      </c>
      <c r="O349" s="274" t="s">
        <v>601</v>
      </c>
      <c r="P349" s="125">
        <v>114.75881873412942</v>
      </c>
      <c r="Q349" s="279" t="s">
        <v>601</v>
      </c>
      <c r="R349" s="125">
        <v>958.30576076501541</v>
      </c>
      <c r="S349" s="279" t="s">
        <v>601</v>
      </c>
      <c r="T349" s="138" t="s">
        <v>602</v>
      </c>
      <c r="U349" s="274" t="s">
        <v>601</v>
      </c>
      <c r="V349" s="125">
        <v>144.62991283855129</v>
      </c>
      <c r="W349" s="279" t="s">
        <v>601</v>
      </c>
      <c r="X349" s="125">
        <v>977.67065061251776</v>
      </c>
      <c r="Y349" s="279" t="s">
        <v>601</v>
      </c>
      <c r="Z349" s="138">
        <v>702.83397777382538</v>
      </c>
      <c r="AA349" s="274" t="s">
        <v>601</v>
      </c>
      <c r="AB349" s="125">
        <v>489.78874881375367</v>
      </c>
      <c r="AC349" s="279" t="s">
        <v>601</v>
      </c>
      <c r="AD349" s="125">
        <v>885.45196468407244</v>
      </c>
      <c r="AE349" s="279" t="s">
        <v>601</v>
      </c>
      <c r="AF349" s="125">
        <v>8101.6092199975701</v>
      </c>
      <c r="AG349" s="279" t="s">
        <v>601</v>
      </c>
      <c r="AH349" s="125">
        <v>4574.5155121768603</v>
      </c>
      <c r="AI349" s="279" t="s">
        <v>601</v>
      </c>
      <c r="AJ349" s="141"/>
      <c r="AK349" s="183" t="s">
        <v>497</v>
      </c>
      <c r="AL349" s="193">
        <v>7.1032235945585942E-2</v>
      </c>
      <c r="AM349" s="274" t="s">
        <v>601</v>
      </c>
      <c r="AN349" s="194">
        <v>0.12406158542782353</v>
      </c>
      <c r="AO349" s="279" t="s">
        <v>601</v>
      </c>
      <c r="AP349" s="194">
        <v>-3.6287525194116377E-3</v>
      </c>
      <c r="AQ349" s="279" t="s">
        <v>601</v>
      </c>
      <c r="AR349" s="193">
        <v>6.5278383514004723E-3</v>
      </c>
      <c r="AS349" s="274" t="s">
        <v>601</v>
      </c>
      <c r="AT349" s="194">
        <v>-5.1642121021594489E-3</v>
      </c>
      <c r="AU349" s="279" t="s">
        <v>601</v>
      </c>
      <c r="AV349" s="194">
        <v>6.599384909432815E-2</v>
      </c>
      <c r="AW349" s="279" t="s">
        <v>601</v>
      </c>
      <c r="AX349" s="193">
        <v>1.5098358252582988E-2</v>
      </c>
      <c r="AY349" s="274" t="s">
        <v>601</v>
      </c>
      <c r="AZ349" s="194">
        <v>0.75252955574298208</v>
      </c>
      <c r="BA349" s="279" t="s">
        <v>601</v>
      </c>
      <c r="BB349" s="194">
        <v>0.19166046376805612</v>
      </c>
      <c r="BC349" s="279" t="s">
        <v>601</v>
      </c>
      <c r="BD349" s="193" t="s">
        <v>603</v>
      </c>
      <c r="BE349" s="274" t="s">
        <v>601</v>
      </c>
      <c r="BF349" s="194">
        <v>-1.3128264870310713E-2</v>
      </c>
      <c r="BG349" s="279" t="s">
        <v>601</v>
      </c>
      <c r="BH349" s="194">
        <v>9.6204954159178735E-2</v>
      </c>
      <c r="BI349" s="279" t="s">
        <v>601</v>
      </c>
      <c r="BJ349" s="193">
        <v>0.18991372469456103</v>
      </c>
      <c r="BK349" s="274" t="s">
        <v>601</v>
      </c>
      <c r="BL349" s="194">
        <v>0.2550268686323891</v>
      </c>
      <c r="BM349" s="279" t="s">
        <v>601</v>
      </c>
      <c r="BN349" s="194">
        <v>0.62685450325739756</v>
      </c>
      <c r="BO349" s="279" t="s">
        <v>601</v>
      </c>
      <c r="BP349" s="194">
        <v>0.12978384842499091</v>
      </c>
      <c r="BQ349" s="279" t="s">
        <v>601</v>
      </c>
      <c r="BR349" s="194">
        <v>5.6164066377822675E-2</v>
      </c>
      <c r="BS349" s="279" t="s">
        <v>601</v>
      </c>
      <c r="BU349" s="183" t="s">
        <v>497</v>
      </c>
      <c r="BV349" s="194">
        <v>8.0044698411146364E-2</v>
      </c>
      <c r="BW349" s="279" t="s">
        <v>601</v>
      </c>
      <c r="BX349" s="194">
        <v>2.659000226491573E-2</v>
      </c>
      <c r="BY349" s="279" t="s">
        <v>601</v>
      </c>
      <c r="BZ349" s="194">
        <v>0.19842157240365865</v>
      </c>
      <c r="CA349" s="279" t="s">
        <v>601</v>
      </c>
      <c r="CB349" s="194">
        <v>2.6162658381584346E-2</v>
      </c>
      <c r="CC349" s="279" t="s">
        <v>601</v>
      </c>
      <c r="CD349" s="194">
        <v>5.5110725116856413E-2</v>
      </c>
      <c r="CE349" s="279" t="s">
        <v>601</v>
      </c>
      <c r="CF349" s="194">
        <v>5.2836433130503145E-2</v>
      </c>
      <c r="CG349" s="279" t="s">
        <v>601</v>
      </c>
      <c r="CH349" s="194">
        <v>3.3353539641821826E-2</v>
      </c>
      <c r="CI349" s="279" t="s">
        <v>601</v>
      </c>
      <c r="CJ349" s="194">
        <v>1.4164941262640144E-2</v>
      </c>
      <c r="CK349" s="279" t="s">
        <v>601</v>
      </c>
      <c r="CL349" s="194">
        <v>0.11828585343262246</v>
      </c>
      <c r="CM349" s="279" t="s">
        <v>601</v>
      </c>
      <c r="CN349" s="194" t="s">
        <v>603</v>
      </c>
      <c r="CO349" s="279" t="s">
        <v>601</v>
      </c>
      <c r="CP349" s="194">
        <v>1.7851998153842658E-2</v>
      </c>
      <c r="CQ349" s="279" t="s">
        <v>601</v>
      </c>
      <c r="CR349" s="194">
        <v>0.12067610570493685</v>
      </c>
      <c r="CS349" s="279" t="s">
        <v>601</v>
      </c>
      <c r="CT349" s="194">
        <v>8.6752391862963268E-2</v>
      </c>
      <c r="CU349" s="279" t="s">
        <v>601</v>
      </c>
      <c r="CV349" s="194">
        <v>6.0455736078307239E-2</v>
      </c>
      <c r="CW349" s="279" t="s">
        <v>601</v>
      </c>
      <c r="CX349" s="194">
        <v>0.10929334415420472</v>
      </c>
      <c r="CY349" s="279" t="s">
        <v>601</v>
      </c>
      <c r="CZ349" s="194">
        <v>1</v>
      </c>
      <c r="DA349" s="279" t="s">
        <v>601</v>
      </c>
      <c r="DB349" s="194">
        <v>0.56464282440152458</v>
      </c>
      <c r="DC349" s="279" t="s">
        <v>601</v>
      </c>
    </row>
    <row r="350" spans="1:108" s="142" customFormat="1" x14ac:dyDescent="0.2">
      <c r="A350" s="124"/>
      <c r="B350" s="84"/>
      <c r="C350" s="272"/>
      <c r="D350" s="127"/>
      <c r="E350" s="277"/>
      <c r="F350" s="127"/>
      <c r="G350" s="277"/>
      <c r="H350" s="154"/>
      <c r="I350" s="272"/>
      <c r="J350" s="127"/>
      <c r="K350" s="277"/>
      <c r="L350" s="127"/>
      <c r="M350" s="277"/>
      <c r="N350" s="154"/>
      <c r="O350" s="272"/>
      <c r="P350" s="127"/>
      <c r="Q350" s="276"/>
      <c r="R350" s="82"/>
      <c r="S350" s="276"/>
      <c r="T350" s="84"/>
      <c r="U350" s="202"/>
      <c r="V350" s="82"/>
      <c r="W350" s="276"/>
      <c r="X350" s="127"/>
      <c r="Y350" s="277"/>
      <c r="Z350" s="154"/>
      <c r="AA350" s="272"/>
      <c r="AB350" s="127"/>
      <c r="AC350" s="276"/>
      <c r="AD350" s="82"/>
      <c r="AE350" s="276"/>
      <c r="AF350" s="141"/>
      <c r="AG350" s="289"/>
      <c r="AH350" s="141"/>
      <c r="AI350" s="289"/>
      <c r="AJ350" s="141"/>
      <c r="AK350" s="124"/>
      <c r="AL350" s="189"/>
      <c r="AM350" s="202"/>
      <c r="AN350" s="190"/>
      <c r="AO350" s="276"/>
      <c r="AP350" s="190"/>
      <c r="AQ350" s="276"/>
      <c r="AR350" s="189"/>
      <c r="AS350" s="202"/>
      <c r="AT350" s="190"/>
      <c r="AU350" s="276"/>
      <c r="AV350" s="190"/>
      <c r="AW350" s="276"/>
      <c r="AX350" s="189"/>
      <c r="AY350" s="202"/>
      <c r="AZ350" s="190"/>
      <c r="BA350" s="276"/>
      <c r="BB350" s="190"/>
      <c r="BC350" s="276"/>
      <c r="BD350" s="189"/>
      <c r="BE350" s="202"/>
      <c r="BF350" s="190"/>
      <c r="BG350" s="276"/>
      <c r="BH350" s="190"/>
      <c r="BI350" s="276"/>
      <c r="BJ350" s="189"/>
      <c r="BK350" s="202"/>
      <c r="BL350" s="190"/>
      <c r="BM350" s="276"/>
      <c r="BN350" s="190"/>
      <c r="BO350" s="276"/>
      <c r="BP350" s="190"/>
      <c r="BQ350" s="276"/>
      <c r="BR350" s="190"/>
      <c r="BS350" s="276"/>
      <c r="BU350" s="124"/>
      <c r="BV350" s="190"/>
      <c r="BW350" s="276"/>
      <c r="BX350" s="190"/>
      <c r="BY350" s="276"/>
      <c r="BZ350" s="190"/>
      <c r="CA350" s="276"/>
      <c r="CB350" s="190"/>
      <c r="CC350" s="276"/>
      <c r="CD350" s="190"/>
      <c r="CE350" s="276"/>
      <c r="CF350" s="190"/>
      <c r="CG350" s="276"/>
      <c r="CH350" s="190"/>
      <c r="CI350" s="276"/>
      <c r="CJ350" s="190"/>
      <c r="CK350" s="276"/>
      <c r="CL350" s="190"/>
      <c r="CM350" s="276"/>
      <c r="CN350" s="190"/>
      <c r="CO350" s="276"/>
      <c r="CP350" s="190"/>
      <c r="CQ350" s="276"/>
      <c r="CR350" s="190"/>
      <c r="CS350" s="276"/>
      <c r="CT350" s="190"/>
      <c r="CU350" s="276"/>
      <c r="CV350" s="190"/>
      <c r="CW350" s="276"/>
      <c r="CX350" s="190"/>
      <c r="CY350" s="276"/>
      <c r="CZ350" s="190"/>
      <c r="DA350" s="276"/>
      <c r="DB350" s="190"/>
      <c r="DC350" s="276"/>
    </row>
    <row r="351" spans="1:108" s="142" customFormat="1" ht="12.75" customHeight="1" x14ac:dyDescent="0.2">
      <c r="A351" s="180" t="s">
        <v>531</v>
      </c>
      <c r="B351" s="89"/>
      <c r="C351" s="271"/>
      <c r="D351" s="181"/>
      <c r="E351" s="271"/>
      <c r="F351" s="181"/>
      <c r="G351" s="271"/>
      <c r="H351" s="181"/>
      <c r="I351" s="271"/>
      <c r="J351" s="181"/>
      <c r="K351" s="285"/>
      <c r="L351" s="257"/>
      <c r="M351" s="285"/>
      <c r="N351" s="125" t="s">
        <v>601</v>
      </c>
      <c r="O351" s="285"/>
      <c r="P351" s="257"/>
      <c r="Q351" s="286"/>
      <c r="S351" s="286"/>
      <c r="U351" s="286"/>
      <c r="W351" s="286"/>
      <c r="X351" s="125"/>
      <c r="Y351" s="279"/>
      <c r="Z351" s="125"/>
      <c r="AA351" s="279"/>
      <c r="AB351" s="181"/>
      <c r="AC351" s="288"/>
      <c r="AD351" s="89"/>
      <c r="AE351" s="288"/>
      <c r="AF351" s="141"/>
      <c r="AG351" s="289"/>
      <c r="AH351" s="141"/>
      <c r="AI351" s="289"/>
      <c r="AJ351" s="141"/>
      <c r="AK351" s="180" t="s">
        <v>531</v>
      </c>
      <c r="AL351" s="195"/>
      <c r="AM351" s="271"/>
      <c r="AN351" s="195"/>
      <c r="AO351" s="271"/>
      <c r="AP351" s="195"/>
      <c r="AQ351" s="271"/>
      <c r="AR351" s="195"/>
      <c r="AS351" s="271"/>
      <c r="AT351" s="195"/>
      <c r="AU351" s="271"/>
      <c r="AV351" s="195"/>
      <c r="AW351" s="271"/>
      <c r="AX351" s="195"/>
      <c r="AY351" s="271"/>
      <c r="AZ351" s="195"/>
      <c r="BA351" s="271"/>
      <c r="BB351" s="195"/>
      <c r="BC351" s="271"/>
      <c r="BD351" s="195"/>
      <c r="BE351" s="271"/>
      <c r="BF351" s="195"/>
      <c r="BG351" s="271"/>
      <c r="BH351" s="195"/>
      <c r="BI351" s="271"/>
      <c r="BJ351" s="195"/>
      <c r="BK351" s="271"/>
      <c r="BL351" s="195"/>
      <c r="BM351" s="271"/>
      <c r="BN351" s="195"/>
      <c r="BO351" s="271"/>
      <c r="BP351" s="195"/>
      <c r="BQ351" s="271"/>
      <c r="BR351" s="195"/>
      <c r="BS351" s="271"/>
      <c r="BU351" s="180" t="s">
        <v>531</v>
      </c>
      <c r="BV351" s="195"/>
      <c r="BW351" s="271"/>
      <c r="BX351" s="195"/>
      <c r="BY351" s="271"/>
      <c r="BZ351" s="195"/>
      <c r="CA351" s="271"/>
      <c r="CB351" s="195"/>
      <c r="CC351" s="271"/>
      <c r="CD351" s="195"/>
      <c r="CE351" s="271"/>
      <c r="CF351" s="195"/>
      <c r="CG351" s="271"/>
      <c r="CH351" s="195"/>
      <c r="CI351" s="271"/>
      <c r="CJ351" s="195"/>
      <c r="CK351" s="271"/>
      <c r="CL351" s="195"/>
      <c r="CM351" s="271"/>
      <c r="CN351" s="195"/>
      <c r="CO351" s="271"/>
      <c r="CP351" s="195"/>
      <c r="CQ351" s="271"/>
      <c r="CR351" s="195"/>
      <c r="CS351" s="271"/>
      <c r="CT351" s="195"/>
      <c r="CU351" s="271"/>
      <c r="CV351" s="195"/>
      <c r="CW351" s="271"/>
      <c r="CX351" s="195"/>
      <c r="CY351" s="271"/>
      <c r="CZ351" s="195"/>
      <c r="DA351" s="271"/>
      <c r="DB351" s="195"/>
      <c r="DC351" s="271"/>
    </row>
    <row r="352" spans="1:108" s="142" customFormat="1" ht="12.75" customHeight="1" x14ac:dyDescent="0.2">
      <c r="A352" s="182">
        <v>2005</v>
      </c>
      <c r="B352" s="154">
        <v>1308.941</v>
      </c>
      <c r="C352" s="272" t="s">
        <v>601</v>
      </c>
      <c r="D352" s="127">
        <v>578.41700000000003</v>
      </c>
      <c r="E352" s="277" t="s">
        <v>601</v>
      </c>
      <c r="F352" s="127">
        <v>4573.5280000000002</v>
      </c>
      <c r="G352" s="277" t="s">
        <v>601</v>
      </c>
      <c r="H352" s="154">
        <v>254.90199999999999</v>
      </c>
      <c r="I352" s="272" t="s">
        <v>601</v>
      </c>
      <c r="J352" s="127">
        <v>1218.6270000000002</v>
      </c>
      <c r="K352" s="277" t="s">
        <v>601</v>
      </c>
      <c r="L352" s="127">
        <v>906.25300000000004</v>
      </c>
      <c r="M352" s="277" t="s">
        <v>601</v>
      </c>
      <c r="N352" s="127">
        <v>384.00599999999997</v>
      </c>
      <c r="O352" s="277" t="s">
        <v>601</v>
      </c>
      <c r="P352" s="127">
        <v>189.41400000000002</v>
      </c>
      <c r="Q352" s="277" t="s">
        <v>601</v>
      </c>
      <c r="R352" s="127">
        <v>2138.6759999999999</v>
      </c>
      <c r="S352" s="277" t="s">
        <v>601</v>
      </c>
      <c r="T352" s="127" t="s">
        <v>603</v>
      </c>
      <c r="U352" s="277" t="s">
        <v>601</v>
      </c>
      <c r="V352" s="127">
        <v>369.94099999999997</v>
      </c>
      <c r="W352" s="277" t="s">
        <v>601</v>
      </c>
      <c r="X352" s="127">
        <v>1177.6469999999999</v>
      </c>
      <c r="Y352" s="277" t="s">
        <v>601</v>
      </c>
      <c r="Z352" s="127">
        <v>292.45500000000004</v>
      </c>
      <c r="AA352" s="277" t="s">
        <v>601</v>
      </c>
      <c r="AB352" s="127">
        <v>208.32900000000001</v>
      </c>
      <c r="AC352" s="277" t="s">
        <v>601</v>
      </c>
      <c r="AD352" s="127">
        <v>305.16800000000001</v>
      </c>
      <c r="AE352" s="277" t="s">
        <v>601</v>
      </c>
      <c r="AF352" s="127">
        <v>14028.633</v>
      </c>
      <c r="AG352" s="277" t="s">
        <v>601</v>
      </c>
      <c r="AH352" s="127">
        <v>11108.450999999999</v>
      </c>
      <c r="AI352" s="277" t="s">
        <v>601</v>
      </c>
      <c r="AJ352" s="141"/>
      <c r="AK352" s="182">
        <v>2005</v>
      </c>
      <c r="AL352" s="189">
        <v>2.780178225588978E-3</v>
      </c>
      <c r="AM352" s="202" t="s">
        <v>601</v>
      </c>
      <c r="AN352" s="190">
        <v>1.2012926230555103E-2</v>
      </c>
      <c r="AO352" s="202" t="s">
        <v>601</v>
      </c>
      <c r="AP352" s="190">
        <v>0.17623906195669842</v>
      </c>
      <c r="AQ352" s="202" t="s">
        <v>601</v>
      </c>
      <c r="AR352" s="190">
        <v>0.12701226926052836</v>
      </c>
      <c r="AS352" s="202" t="s">
        <v>601</v>
      </c>
      <c r="AT352" s="190">
        <v>1.7762425471391622E-2</v>
      </c>
      <c r="AU352" s="202" t="s">
        <v>601</v>
      </c>
      <c r="AV352" s="190">
        <v>0.16424803636167432</v>
      </c>
      <c r="AW352" s="202" t="s">
        <v>601</v>
      </c>
      <c r="AX352" s="190">
        <v>0.23067407196126002</v>
      </c>
      <c r="AY352" s="202" t="s">
        <v>601</v>
      </c>
      <c r="AZ352" s="190">
        <v>0.10547971588819956</v>
      </c>
      <c r="BA352" s="202" t="s">
        <v>601</v>
      </c>
      <c r="BB352" s="190">
        <v>7.6953677933506798E-2</v>
      </c>
      <c r="BC352" s="202" t="s">
        <v>601</v>
      </c>
      <c r="BD352" s="190" t="s">
        <v>603</v>
      </c>
      <c r="BE352" s="202" t="s">
        <v>601</v>
      </c>
      <c r="BF352" s="190">
        <v>3.9405365310916061E-2</v>
      </c>
      <c r="BG352" s="202" t="s">
        <v>601</v>
      </c>
      <c r="BH352" s="190">
        <v>0.24871379977266173</v>
      </c>
      <c r="BI352" s="202" t="s">
        <v>601</v>
      </c>
      <c r="BJ352" s="190">
        <v>0.19393266408383716</v>
      </c>
      <c r="BK352" s="202" t="s">
        <v>601</v>
      </c>
      <c r="BL352" s="190">
        <v>4.0453680535786525E-2</v>
      </c>
      <c r="BM352" s="202" t="s">
        <v>601</v>
      </c>
      <c r="BN352" s="190">
        <v>0.27189900429706876</v>
      </c>
      <c r="BO352" s="202" t="s">
        <v>601</v>
      </c>
      <c r="BP352" s="190">
        <v>0.12245002790396237</v>
      </c>
      <c r="BQ352" s="202" t="s">
        <v>601</v>
      </c>
      <c r="BR352" s="190">
        <v>0.10655432494957552</v>
      </c>
      <c r="BS352" s="202" t="s">
        <v>601</v>
      </c>
      <c r="BU352" s="182">
        <v>2005</v>
      </c>
      <c r="BV352" s="190">
        <v>9.3304957083131343E-2</v>
      </c>
      <c r="BW352" s="276" t="s">
        <v>601</v>
      </c>
      <c r="BX352" s="190">
        <v>4.1231173415114647E-2</v>
      </c>
      <c r="BY352" s="276" t="s">
        <v>601</v>
      </c>
      <c r="BZ352" s="190">
        <v>0.32601380334063912</v>
      </c>
      <c r="CA352" s="276" t="s">
        <v>601</v>
      </c>
      <c r="CB352" s="190">
        <v>1.81701239172769E-2</v>
      </c>
      <c r="CC352" s="276" t="s">
        <v>601</v>
      </c>
      <c r="CD352" s="190">
        <v>8.6867123831666296E-2</v>
      </c>
      <c r="CE352" s="276" t="s">
        <v>601</v>
      </c>
      <c r="CF352" s="190">
        <v>6.4600235817702273E-2</v>
      </c>
      <c r="CG352" s="276" t="s">
        <v>601</v>
      </c>
      <c r="CH352" s="190">
        <v>2.7373016315987451E-2</v>
      </c>
      <c r="CI352" s="276" t="s">
        <v>601</v>
      </c>
      <c r="CJ352" s="190">
        <v>1.3501957033162107E-2</v>
      </c>
      <c r="CK352" s="276" t="s">
        <v>601</v>
      </c>
      <c r="CL352" s="190">
        <v>0.15245077692174283</v>
      </c>
      <c r="CM352" s="276" t="s">
        <v>601</v>
      </c>
      <c r="CN352" s="190" t="s">
        <v>603</v>
      </c>
      <c r="CO352" s="276" t="s">
        <v>601</v>
      </c>
      <c r="CP352" s="190">
        <v>2.637042397502308E-2</v>
      </c>
      <c r="CQ352" s="276" t="s">
        <v>601</v>
      </c>
      <c r="CR352" s="190">
        <v>8.3945955389951393E-2</v>
      </c>
      <c r="CS352" s="276" t="s">
        <v>601</v>
      </c>
      <c r="CT352" s="190">
        <v>2.0847006262121194E-2</v>
      </c>
      <c r="CU352" s="276" t="s">
        <v>601</v>
      </c>
      <c r="CV352" s="190">
        <v>1.485027087101074E-2</v>
      </c>
      <c r="CW352" s="276" t="s">
        <v>601</v>
      </c>
      <c r="CX352" s="190">
        <v>2.1753224280655143E-2</v>
      </c>
      <c r="CY352" s="276" t="s">
        <v>601</v>
      </c>
      <c r="CZ352" s="190">
        <v>1</v>
      </c>
      <c r="DA352" s="276" t="s">
        <v>601</v>
      </c>
      <c r="DB352" s="190">
        <v>0.79184130057433244</v>
      </c>
      <c r="DC352" s="276" t="s">
        <v>601</v>
      </c>
    </row>
    <row r="353" spans="1:107" s="142" customFormat="1" ht="12.75" customHeight="1" x14ac:dyDescent="0.2">
      <c r="A353" s="132">
        <v>2006</v>
      </c>
      <c r="B353" s="84">
        <v>1357.8049999999998</v>
      </c>
      <c r="C353" s="202" t="s">
        <v>601</v>
      </c>
      <c r="D353" s="82">
        <v>610.17899999999997</v>
      </c>
      <c r="E353" s="276" t="s">
        <v>601</v>
      </c>
      <c r="F353" s="82">
        <v>4931.1950000000006</v>
      </c>
      <c r="G353" s="276" t="s">
        <v>601</v>
      </c>
      <c r="H353" s="84">
        <v>310.56600000000003</v>
      </c>
      <c r="I353" s="202" t="s">
        <v>601</v>
      </c>
      <c r="J353" s="82">
        <v>1442.777</v>
      </c>
      <c r="K353" s="276" t="s">
        <v>601</v>
      </c>
      <c r="L353" s="82">
        <v>881.11699999999985</v>
      </c>
      <c r="M353" s="276" t="s">
        <v>601</v>
      </c>
      <c r="N353" s="82">
        <v>487.76099999999997</v>
      </c>
      <c r="O353" s="276" t="s">
        <v>601</v>
      </c>
      <c r="P353" s="82">
        <v>229.477</v>
      </c>
      <c r="Q353" s="276" t="s">
        <v>601</v>
      </c>
      <c r="R353" s="82">
        <v>2141.462</v>
      </c>
      <c r="S353" s="276" t="s">
        <v>601</v>
      </c>
      <c r="T353" s="82" t="s">
        <v>603</v>
      </c>
      <c r="U353" s="276" t="s">
        <v>601</v>
      </c>
      <c r="V353" s="82">
        <v>413.05699999999996</v>
      </c>
      <c r="W353" s="276" t="s">
        <v>601</v>
      </c>
      <c r="X353" s="82">
        <v>1230.549</v>
      </c>
      <c r="Y353" s="276" t="s">
        <v>601</v>
      </c>
      <c r="Z353" s="82">
        <v>311.19200000000001</v>
      </c>
      <c r="AA353" s="276" t="s">
        <v>601</v>
      </c>
      <c r="AB353" s="82">
        <v>250.64600000000002</v>
      </c>
      <c r="AC353" s="276" t="s">
        <v>601</v>
      </c>
      <c r="AD353" s="82">
        <v>357.34799999999996</v>
      </c>
      <c r="AE353" s="276" t="s">
        <v>601</v>
      </c>
      <c r="AF353" s="82">
        <v>15117.085999999999</v>
      </c>
      <c r="AG353" s="276" t="s">
        <v>601</v>
      </c>
      <c r="AH353" s="82">
        <v>11852.293</v>
      </c>
      <c r="AI353" s="276" t="s">
        <v>601</v>
      </c>
      <c r="AJ353" s="141"/>
      <c r="AK353" s="132">
        <v>2006</v>
      </c>
      <c r="AL353" s="189">
        <v>3.7330941577962497E-2</v>
      </c>
      <c r="AM353" s="202" t="s">
        <v>601</v>
      </c>
      <c r="AN353" s="190">
        <v>5.491194069330594E-2</v>
      </c>
      <c r="AO353" s="276" t="s">
        <v>601</v>
      </c>
      <c r="AP353" s="190">
        <v>7.820374118186231E-2</v>
      </c>
      <c r="AQ353" s="276" t="s">
        <v>601</v>
      </c>
      <c r="AR353" s="189">
        <v>0.21837412025013553</v>
      </c>
      <c r="AS353" s="202" t="s">
        <v>601</v>
      </c>
      <c r="AT353" s="190">
        <v>0.18393651215671394</v>
      </c>
      <c r="AU353" s="276" t="s">
        <v>601</v>
      </c>
      <c r="AV353" s="190">
        <v>-2.7736184045735787E-2</v>
      </c>
      <c r="AW353" s="276" t="s">
        <v>601</v>
      </c>
      <c r="AX353" s="189">
        <v>0.27019109076420661</v>
      </c>
      <c r="AY353" s="202" t="s">
        <v>601</v>
      </c>
      <c r="AZ353" s="190">
        <v>0.21151023683571429</v>
      </c>
      <c r="BA353" s="276" t="s">
        <v>601</v>
      </c>
      <c r="BB353" s="190">
        <v>1.3026751130138733E-3</v>
      </c>
      <c r="BC353" s="276" t="s">
        <v>601</v>
      </c>
      <c r="BD353" s="189" t="s">
        <v>603</v>
      </c>
      <c r="BE353" s="202" t="s">
        <v>601</v>
      </c>
      <c r="BF353" s="190">
        <v>0.11654831446095455</v>
      </c>
      <c r="BG353" s="276" t="s">
        <v>601</v>
      </c>
      <c r="BH353" s="190">
        <v>4.4921780465623437E-2</v>
      </c>
      <c r="BI353" s="276" t="s">
        <v>601</v>
      </c>
      <c r="BJ353" s="189">
        <v>6.4067976269853361E-2</v>
      </c>
      <c r="BK353" s="202" t="s">
        <v>601</v>
      </c>
      <c r="BL353" s="190">
        <v>0.20312582501716039</v>
      </c>
      <c r="BM353" s="276" t="s">
        <v>601</v>
      </c>
      <c r="BN353" s="190">
        <v>0.17098778377811549</v>
      </c>
      <c r="BO353" s="276" t="s">
        <v>601</v>
      </c>
      <c r="BP353" s="190">
        <v>7.7587958855292599E-2</v>
      </c>
      <c r="BQ353" s="276" t="s">
        <v>601</v>
      </c>
      <c r="BR353" s="190">
        <v>6.6961811327249862E-2</v>
      </c>
      <c r="BS353" s="276" t="s">
        <v>601</v>
      </c>
      <c r="BU353" s="132">
        <v>2006</v>
      </c>
      <c r="BV353" s="190">
        <v>8.9819228388328273E-2</v>
      </c>
      <c r="BW353" s="276" t="s">
        <v>601</v>
      </c>
      <c r="BX353" s="190">
        <v>4.0363533024817086E-2</v>
      </c>
      <c r="BY353" s="276" t="s">
        <v>601</v>
      </c>
      <c r="BZ353" s="190">
        <v>0.32620010232130719</v>
      </c>
      <c r="CA353" s="276" t="s">
        <v>601</v>
      </c>
      <c r="CB353" s="190">
        <v>2.0544038712222715E-2</v>
      </c>
      <c r="CC353" s="276" t="s">
        <v>601</v>
      </c>
      <c r="CD353" s="190">
        <v>9.5440152950112211E-2</v>
      </c>
      <c r="CE353" s="276" t="s">
        <v>601</v>
      </c>
      <c r="CF353" s="190">
        <v>5.8286167056269961E-2</v>
      </c>
      <c r="CG353" s="276" t="s">
        <v>601</v>
      </c>
      <c r="CH353" s="190">
        <v>3.2265543769480438E-2</v>
      </c>
      <c r="CI353" s="276" t="s">
        <v>601</v>
      </c>
      <c r="CJ353" s="190">
        <v>1.5179975823382893E-2</v>
      </c>
      <c r="CK353" s="276" t="s">
        <v>601</v>
      </c>
      <c r="CL353" s="190">
        <v>0.14165838574974041</v>
      </c>
      <c r="CM353" s="276" t="s">
        <v>601</v>
      </c>
      <c r="CN353" s="190" t="s">
        <v>603</v>
      </c>
      <c r="CO353" s="276" t="s">
        <v>601</v>
      </c>
      <c r="CP353" s="190">
        <v>2.7323850641585289E-2</v>
      </c>
      <c r="CQ353" s="276" t="s">
        <v>601</v>
      </c>
      <c r="CR353" s="190">
        <v>8.1401203909271941E-2</v>
      </c>
      <c r="CS353" s="276" t="s">
        <v>601</v>
      </c>
      <c r="CT353" s="190">
        <v>2.0585448809380329E-2</v>
      </c>
      <c r="CU353" s="276" t="s">
        <v>601</v>
      </c>
      <c r="CV353" s="190">
        <v>1.6580311840522707E-2</v>
      </c>
      <c r="CW353" s="276" t="s">
        <v>601</v>
      </c>
      <c r="CX353" s="190">
        <v>2.3638682746132421E-2</v>
      </c>
      <c r="CY353" s="276" t="s">
        <v>601</v>
      </c>
      <c r="CZ353" s="190">
        <v>1</v>
      </c>
      <c r="DA353" s="276" t="s">
        <v>601</v>
      </c>
      <c r="DB353" s="190">
        <v>0.78403291480911075</v>
      </c>
      <c r="DC353" s="276" t="s">
        <v>601</v>
      </c>
    </row>
    <row r="354" spans="1:107" s="142" customFormat="1" ht="12.75" customHeight="1" x14ac:dyDescent="0.2">
      <c r="A354" s="132">
        <v>2007</v>
      </c>
      <c r="B354" s="84">
        <v>1360.1470000000002</v>
      </c>
      <c r="C354" s="202" t="s">
        <v>601</v>
      </c>
      <c r="D354" s="82">
        <v>548.9380000000001</v>
      </c>
      <c r="E354" s="276" t="s">
        <v>601</v>
      </c>
      <c r="F354" s="82">
        <v>4820.9030000000002</v>
      </c>
      <c r="G354" s="276" t="s">
        <v>601</v>
      </c>
      <c r="H354" s="84">
        <v>296.779</v>
      </c>
      <c r="I354" s="202" t="s">
        <v>601</v>
      </c>
      <c r="J354" s="82">
        <v>1488.143</v>
      </c>
      <c r="K354" s="276" t="s">
        <v>601</v>
      </c>
      <c r="L354" s="82">
        <v>815.94200000000001</v>
      </c>
      <c r="M354" s="276" t="s">
        <v>601</v>
      </c>
      <c r="N354" s="82">
        <v>601.59999999999991</v>
      </c>
      <c r="O354" s="276" t="s">
        <v>601</v>
      </c>
      <c r="P354" s="82">
        <v>235.078</v>
      </c>
      <c r="Q354" s="276" t="s">
        <v>601</v>
      </c>
      <c r="R354" s="82">
        <v>2257.6190000000001</v>
      </c>
      <c r="S354" s="276" t="s">
        <v>601</v>
      </c>
      <c r="T354" s="82" t="s">
        <v>603</v>
      </c>
      <c r="U354" s="276" t="s">
        <v>601</v>
      </c>
      <c r="V354" s="82">
        <v>378.17699999999996</v>
      </c>
      <c r="W354" s="276" t="s">
        <v>601</v>
      </c>
      <c r="X354" s="82">
        <v>1132.2059999999999</v>
      </c>
      <c r="Y354" s="276" t="s">
        <v>601</v>
      </c>
      <c r="Z354" s="82">
        <v>381.029</v>
      </c>
      <c r="AA354" s="276" t="s">
        <v>601</v>
      </c>
      <c r="AB354" s="82">
        <v>235.62200000000001</v>
      </c>
      <c r="AC354" s="276" t="s">
        <v>601</v>
      </c>
      <c r="AD354" s="82">
        <v>468.70400000000001</v>
      </c>
      <c r="AE354" s="276" t="s">
        <v>601</v>
      </c>
      <c r="AF354" s="82">
        <v>15233.723</v>
      </c>
      <c r="AG354" s="276" t="s">
        <v>601</v>
      </c>
      <c r="AH354" s="82">
        <v>11893.293</v>
      </c>
      <c r="AI354" s="276" t="s">
        <v>601</v>
      </c>
      <c r="AJ354" s="141"/>
      <c r="AK354" s="132">
        <v>2007</v>
      </c>
      <c r="AL354" s="189">
        <v>1.7248426688665352E-3</v>
      </c>
      <c r="AM354" s="202" t="s">
        <v>601</v>
      </c>
      <c r="AN354" s="190">
        <v>-0.10036563041337029</v>
      </c>
      <c r="AO354" s="276" t="s">
        <v>601</v>
      </c>
      <c r="AP354" s="190">
        <v>-2.236618101697466E-2</v>
      </c>
      <c r="AQ354" s="276" t="s">
        <v>601</v>
      </c>
      <c r="AR354" s="189">
        <v>-4.4393140266481307E-2</v>
      </c>
      <c r="AS354" s="202" t="s">
        <v>601</v>
      </c>
      <c r="AT354" s="190">
        <v>3.144352869500968E-2</v>
      </c>
      <c r="AU354" s="276" t="s">
        <v>601</v>
      </c>
      <c r="AV354" s="190">
        <v>-7.3968610298064674E-2</v>
      </c>
      <c r="AW354" s="276" t="s">
        <v>601</v>
      </c>
      <c r="AX354" s="189">
        <v>0.2333909435153691</v>
      </c>
      <c r="AY354" s="202" t="s">
        <v>601</v>
      </c>
      <c r="AZ354" s="190">
        <v>2.4407674843230472E-2</v>
      </c>
      <c r="BA354" s="276" t="s">
        <v>601</v>
      </c>
      <c r="BB354" s="190">
        <v>5.4241915102859709E-2</v>
      </c>
      <c r="BC354" s="276" t="s">
        <v>601</v>
      </c>
      <c r="BD354" s="189" t="s">
        <v>603</v>
      </c>
      <c r="BE354" s="202" t="s">
        <v>601</v>
      </c>
      <c r="BF354" s="190">
        <v>-8.4443551374265541E-2</v>
      </c>
      <c r="BG354" s="276" t="s">
        <v>601</v>
      </c>
      <c r="BH354" s="190">
        <v>-7.9917987824946482E-2</v>
      </c>
      <c r="BI354" s="276" t="s">
        <v>601</v>
      </c>
      <c r="BJ354" s="189">
        <v>0.22441772282063802</v>
      </c>
      <c r="BK354" s="202" t="s">
        <v>601</v>
      </c>
      <c r="BL354" s="190">
        <v>-5.9941112166162748E-2</v>
      </c>
      <c r="BM354" s="276" t="s">
        <v>601</v>
      </c>
      <c r="BN354" s="190">
        <v>0.31161780673181344</v>
      </c>
      <c r="BO354" s="276" t="s">
        <v>601</v>
      </c>
      <c r="BP354" s="190">
        <v>7.7155742846207265E-3</v>
      </c>
      <c r="BQ354" s="276" t="s">
        <v>601</v>
      </c>
      <c r="BR354" s="190">
        <v>3.4592462403688468E-3</v>
      </c>
      <c r="BS354" s="276" t="s">
        <v>601</v>
      </c>
      <c r="BU354" s="132">
        <v>2007</v>
      </c>
      <c r="BV354" s="190">
        <v>8.9285265328770916E-2</v>
      </c>
      <c r="BW354" s="276" t="s">
        <v>601</v>
      </c>
      <c r="BX354" s="190">
        <v>3.6034395531545381E-2</v>
      </c>
      <c r="BY354" s="276" t="s">
        <v>601</v>
      </c>
      <c r="BZ354" s="190">
        <v>0.31646256138437073</v>
      </c>
      <c r="CA354" s="276" t="s">
        <v>601</v>
      </c>
      <c r="CB354" s="190">
        <v>1.9481711726017335E-2</v>
      </c>
      <c r="CC354" s="276" t="s">
        <v>601</v>
      </c>
      <c r="CD354" s="190">
        <v>9.7687413641432241E-2</v>
      </c>
      <c r="CE354" s="276" t="s">
        <v>601</v>
      </c>
      <c r="CF354" s="190">
        <v>5.3561562068576409E-2</v>
      </c>
      <c r="CG354" s="276" t="s">
        <v>601</v>
      </c>
      <c r="CH354" s="190">
        <v>3.949133117360739E-2</v>
      </c>
      <c r="CI354" s="276" t="s">
        <v>601</v>
      </c>
      <c r="CJ354" s="190">
        <v>1.5431421458825265E-2</v>
      </c>
      <c r="CK354" s="276" t="s">
        <v>601</v>
      </c>
      <c r="CL354" s="190">
        <v>0.14819876926999395</v>
      </c>
      <c r="CM354" s="276" t="s">
        <v>601</v>
      </c>
      <c r="CN354" s="190" t="s">
        <v>603</v>
      </c>
      <c r="CO354" s="276" t="s">
        <v>601</v>
      </c>
      <c r="CP354" s="190">
        <v>2.4824988612435709E-2</v>
      </c>
      <c r="CQ354" s="276" t="s">
        <v>601</v>
      </c>
      <c r="CR354" s="190">
        <v>7.4322343920786793E-2</v>
      </c>
      <c r="CS354" s="276" t="s">
        <v>601</v>
      </c>
      <c r="CT354" s="190">
        <v>2.5012204830033996E-2</v>
      </c>
      <c r="CU354" s="276" t="s">
        <v>601</v>
      </c>
      <c r="CV354" s="190">
        <v>1.5467131705099273E-2</v>
      </c>
      <c r="CW354" s="276" t="s">
        <v>601</v>
      </c>
      <c r="CX354" s="190">
        <v>3.0767528069139762E-2</v>
      </c>
      <c r="CY354" s="276" t="s">
        <v>601</v>
      </c>
      <c r="CZ354" s="190">
        <v>1</v>
      </c>
      <c r="DA354" s="276" t="s">
        <v>601</v>
      </c>
      <c r="DB354" s="190">
        <v>0.78072136404213199</v>
      </c>
      <c r="DC354" s="276" t="s">
        <v>601</v>
      </c>
    </row>
    <row r="355" spans="1:107" s="142" customFormat="1" x14ac:dyDescent="0.2">
      <c r="A355" s="132">
        <v>2008</v>
      </c>
      <c r="B355" s="84">
        <v>1365.5980000000004</v>
      </c>
      <c r="C355" s="202" t="s">
        <v>601</v>
      </c>
      <c r="D355" s="82">
        <v>476.62199999999996</v>
      </c>
      <c r="E355" s="276" t="s">
        <v>601</v>
      </c>
      <c r="F355" s="82">
        <v>4072.9389999999994</v>
      </c>
      <c r="G355" s="276" t="s">
        <v>601</v>
      </c>
      <c r="H355" s="84">
        <v>282.11399999999998</v>
      </c>
      <c r="I355" s="202" t="s">
        <v>601</v>
      </c>
      <c r="J355" s="82">
        <v>1298.896</v>
      </c>
      <c r="K355" s="276" t="s">
        <v>601</v>
      </c>
      <c r="L355" s="82">
        <v>740.1579999999999</v>
      </c>
      <c r="M355" s="276" t="s">
        <v>601</v>
      </c>
      <c r="N355" s="82">
        <v>597.94600000000003</v>
      </c>
      <c r="O355" s="276" t="s">
        <v>601</v>
      </c>
      <c r="P355" s="82">
        <v>259.46699999999998</v>
      </c>
      <c r="Q355" s="276" t="s">
        <v>601</v>
      </c>
      <c r="R355" s="82">
        <v>2151.9690000000001</v>
      </c>
      <c r="S355" s="276" t="s">
        <v>601</v>
      </c>
      <c r="T355" s="82">
        <v>238.50400000000002</v>
      </c>
      <c r="U355" s="276" t="s">
        <v>601</v>
      </c>
      <c r="V355" s="82">
        <v>379.79100000000005</v>
      </c>
      <c r="W355" s="276" t="s">
        <v>601</v>
      </c>
      <c r="X355" s="82">
        <v>1386.336</v>
      </c>
      <c r="Y355" s="276" t="s">
        <v>601</v>
      </c>
      <c r="Z355" s="82">
        <v>411.49500000000006</v>
      </c>
      <c r="AA355" s="276" t="s">
        <v>601</v>
      </c>
      <c r="AB355" s="82">
        <v>267.37200000000001</v>
      </c>
      <c r="AC355" s="276" t="s">
        <v>601</v>
      </c>
      <c r="AD355" s="82">
        <v>415.12299999999999</v>
      </c>
      <c r="AE355" s="276" t="s">
        <v>601</v>
      </c>
      <c r="AF355" s="82">
        <v>14344.334000000001</v>
      </c>
      <c r="AG355" s="276" t="s">
        <v>601</v>
      </c>
      <c r="AH355" s="82">
        <v>10704.13</v>
      </c>
      <c r="AI355" s="276" t="s">
        <v>601</v>
      </c>
      <c r="AJ355" s="141"/>
      <c r="AK355" s="132">
        <v>2008</v>
      </c>
      <c r="AL355" s="189">
        <v>4.0076550549317455E-3</v>
      </c>
      <c r="AM355" s="202" t="s">
        <v>601</v>
      </c>
      <c r="AN355" s="190">
        <v>-0.13173801048570172</v>
      </c>
      <c r="AO355" s="276" t="s">
        <v>601</v>
      </c>
      <c r="AP355" s="190">
        <v>-0.15515018659367361</v>
      </c>
      <c r="AQ355" s="276" t="s">
        <v>601</v>
      </c>
      <c r="AR355" s="189">
        <v>-4.9413873623133785E-2</v>
      </c>
      <c r="AS355" s="202" t="s">
        <v>601</v>
      </c>
      <c r="AT355" s="190">
        <v>-0.12716990235481407</v>
      </c>
      <c r="AU355" s="276" t="s">
        <v>601</v>
      </c>
      <c r="AV355" s="190">
        <v>-9.2879150723948645E-2</v>
      </c>
      <c r="AW355" s="276" t="s">
        <v>601</v>
      </c>
      <c r="AX355" s="189">
        <v>-6.0738031914891674E-3</v>
      </c>
      <c r="AY355" s="202" t="s">
        <v>601</v>
      </c>
      <c r="AZ355" s="190">
        <v>0.1037485430367792</v>
      </c>
      <c r="BA355" s="276" t="s">
        <v>601</v>
      </c>
      <c r="BB355" s="190">
        <v>-4.6797090208755367E-2</v>
      </c>
      <c r="BC355" s="276" t="s">
        <v>601</v>
      </c>
      <c r="BD355" s="189" t="s">
        <v>603</v>
      </c>
      <c r="BE355" s="202" t="s">
        <v>601</v>
      </c>
      <c r="BF355" s="190">
        <v>4.2678428354979009E-3</v>
      </c>
      <c r="BG355" s="276" t="s">
        <v>601</v>
      </c>
      <c r="BH355" s="190">
        <v>0.22445562026698332</v>
      </c>
      <c r="BI355" s="276" t="s">
        <v>601</v>
      </c>
      <c r="BJ355" s="189">
        <v>7.9957168614462587E-2</v>
      </c>
      <c r="BK355" s="202" t="s">
        <v>601</v>
      </c>
      <c r="BL355" s="190">
        <v>0.13474972625646175</v>
      </c>
      <c r="BM355" s="276" t="s">
        <v>601</v>
      </c>
      <c r="BN355" s="190">
        <v>-0.11431735167611118</v>
      </c>
      <c r="BO355" s="276" t="s">
        <v>601</v>
      </c>
      <c r="BP355" s="190">
        <v>-5.8382904822412748E-2</v>
      </c>
      <c r="BQ355" s="276" t="s">
        <v>601</v>
      </c>
      <c r="BR355" s="190">
        <v>-9.9986017329262808E-2</v>
      </c>
      <c r="BS355" s="276" t="s">
        <v>601</v>
      </c>
      <c r="BU355" s="132">
        <v>2008</v>
      </c>
      <c r="BV355" s="190">
        <v>9.5201213245592331E-2</v>
      </c>
      <c r="BW355" s="276" t="s">
        <v>601</v>
      </c>
      <c r="BX355" s="190">
        <v>3.3227196187707281E-2</v>
      </c>
      <c r="BY355" s="276" t="s">
        <v>601</v>
      </c>
      <c r="BZ355" s="190">
        <v>0.2839406137642918</v>
      </c>
      <c r="CA355" s="276" t="s">
        <v>601</v>
      </c>
      <c r="CB355" s="190">
        <v>1.9667277686088457E-2</v>
      </c>
      <c r="CC355" s="276" t="s">
        <v>601</v>
      </c>
      <c r="CD355" s="190">
        <v>9.0551154204858861E-2</v>
      </c>
      <c r="CE355" s="276" t="s">
        <v>601</v>
      </c>
      <c r="CF355" s="190">
        <v>5.1599328348043198E-2</v>
      </c>
      <c r="CG355" s="276" t="s">
        <v>601</v>
      </c>
      <c r="CH355" s="190">
        <v>4.168516990750494E-2</v>
      </c>
      <c r="CI355" s="276" t="s">
        <v>601</v>
      </c>
      <c r="CJ355" s="190">
        <v>1.8088466149770353E-2</v>
      </c>
      <c r="CK355" s="276" t="s">
        <v>601</v>
      </c>
      <c r="CL355" s="190">
        <v>0.15002223177458082</v>
      </c>
      <c r="CM355" s="276" t="s">
        <v>601</v>
      </c>
      <c r="CN355" s="190">
        <v>1.6627052883737926E-2</v>
      </c>
      <c r="CO355" s="276" t="s">
        <v>601</v>
      </c>
      <c r="CP355" s="190">
        <v>2.6476725932343743E-2</v>
      </c>
      <c r="CQ355" s="276" t="s">
        <v>601</v>
      </c>
      <c r="CR355" s="190">
        <v>9.6646940875749265E-2</v>
      </c>
      <c r="CS355" s="276" t="s">
        <v>601</v>
      </c>
      <c r="CT355" s="190">
        <v>2.8686936598102081E-2</v>
      </c>
      <c r="CU355" s="276" t="s">
        <v>601</v>
      </c>
      <c r="CV355" s="190">
        <v>1.8639554823528231E-2</v>
      </c>
      <c r="CW355" s="276" t="s">
        <v>601</v>
      </c>
      <c r="CX355" s="190">
        <v>2.893985876235174E-2</v>
      </c>
      <c r="CY355" s="276" t="s">
        <v>601</v>
      </c>
      <c r="CZ355" s="190">
        <v>1</v>
      </c>
      <c r="DA355" s="276" t="s">
        <v>601</v>
      </c>
      <c r="DB355" s="190">
        <v>0.7462270468604536</v>
      </c>
      <c r="DC355" s="276" t="s">
        <v>601</v>
      </c>
    </row>
    <row r="356" spans="1:107" s="142" customFormat="1" ht="12.6" customHeight="1" x14ac:dyDescent="0.2">
      <c r="A356" s="132">
        <v>2009</v>
      </c>
      <c r="B356" s="84">
        <v>1052.3789999999999</v>
      </c>
      <c r="C356" s="202" t="s">
        <v>601</v>
      </c>
      <c r="D356" s="82">
        <v>441.125</v>
      </c>
      <c r="E356" s="276" t="s">
        <v>601</v>
      </c>
      <c r="F356" s="82">
        <v>3773.3090000000002</v>
      </c>
      <c r="G356" s="276" t="s">
        <v>601</v>
      </c>
      <c r="H356" s="84">
        <v>218.07499999999999</v>
      </c>
      <c r="I356" s="202" t="s">
        <v>601</v>
      </c>
      <c r="J356" s="82">
        <v>1109.9640000000002</v>
      </c>
      <c r="K356" s="276" t="s">
        <v>601</v>
      </c>
      <c r="L356" s="82">
        <v>636.64300000000014</v>
      </c>
      <c r="M356" s="276" t="s">
        <v>601</v>
      </c>
      <c r="N356" s="82">
        <v>528.89499999999998</v>
      </c>
      <c r="O356" s="276" t="s">
        <v>601</v>
      </c>
      <c r="P356" s="82">
        <v>234.46600000000004</v>
      </c>
      <c r="Q356" s="276" t="s">
        <v>601</v>
      </c>
      <c r="R356" s="82">
        <v>1643.5239999999999</v>
      </c>
      <c r="S356" s="276" t="s">
        <v>601</v>
      </c>
      <c r="T356" s="82">
        <v>216.06499999999997</v>
      </c>
      <c r="U356" s="276" t="s">
        <v>601</v>
      </c>
      <c r="V356" s="82">
        <v>293.435</v>
      </c>
      <c r="W356" s="276" t="s">
        <v>601</v>
      </c>
      <c r="X356" s="82">
        <v>1302.615</v>
      </c>
      <c r="Y356" s="276" t="s">
        <v>601</v>
      </c>
      <c r="Z356" s="82">
        <v>425.43499999999995</v>
      </c>
      <c r="AA356" s="276" t="s">
        <v>601</v>
      </c>
      <c r="AB356" s="82">
        <v>348.27200000000005</v>
      </c>
      <c r="AC356" s="276" t="s">
        <v>601</v>
      </c>
      <c r="AD356" s="82">
        <v>480.38599999999997</v>
      </c>
      <c r="AE356" s="276" t="s">
        <v>601</v>
      </c>
      <c r="AF356" s="82">
        <v>12704.584000000001</v>
      </c>
      <c r="AG356" s="276" t="s">
        <v>601</v>
      </c>
      <c r="AH356" s="82">
        <v>9185.8369999999995</v>
      </c>
      <c r="AI356" s="276" t="s">
        <v>601</v>
      </c>
      <c r="AJ356" s="141"/>
      <c r="AK356" s="132">
        <v>2009</v>
      </c>
      <c r="AL356" s="189">
        <v>-0.22936398559458962</v>
      </c>
      <c r="AM356" s="202" t="s">
        <v>601</v>
      </c>
      <c r="AN356" s="190">
        <v>-7.4476209658807108E-2</v>
      </c>
      <c r="AO356" s="276" t="s">
        <v>601</v>
      </c>
      <c r="AP356" s="190">
        <v>-7.3566041622523504E-2</v>
      </c>
      <c r="AQ356" s="276" t="s">
        <v>601</v>
      </c>
      <c r="AR356" s="189">
        <v>-0.22699688778295296</v>
      </c>
      <c r="AS356" s="202" t="s">
        <v>601</v>
      </c>
      <c r="AT356" s="190">
        <v>-0.14545583326147729</v>
      </c>
      <c r="AU356" s="276" t="s">
        <v>601</v>
      </c>
      <c r="AV356" s="190">
        <v>-0.1398552741441689</v>
      </c>
      <c r="AW356" s="276" t="s">
        <v>601</v>
      </c>
      <c r="AX356" s="189">
        <v>-0.11548032765500571</v>
      </c>
      <c r="AY356" s="202" t="s">
        <v>601</v>
      </c>
      <c r="AZ356" s="190">
        <v>-9.6355220509737077E-2</v>
      </c>
      <c r="BA356" s="276" t="s">
        <v>601</v>
      </c>
      <c r="BB356" s="190">
        <v>-0.23626966745338801</v>
      </c>
      <c r="BC356" s="276" t="s">
        <v>601</v>
      </c>
      <c r="BD356" s="189">
        <v>-9.4082279542481675E-2</v>
      </c>
      <c r="BE356" s="202" t="s">
        <v>601</v>
      </c>
      <c r="BF356" s="190">
        <v>-0.2273776893080669</v>
      </c>
      <c r="BG356" s="276" t="s">
        <v>601</v>
      </c>
      <c r="BH356" s="190">
        <v>-6.0390121875216397E-2</v>
      </c>
      <c r="BI356" s="276" t="s">
        <v>601</v>
      </c>
      <c r="BJ356" s="189">
        <v>3.3876474805282886E-2</v>
      </c>
      <c r="BK356" s="202" t="s">
        <v>601</v>
      </c>
      <c r="BL356" s="190">
        <v>0.30257468994509534</v>
      </c>
      <c r="BM356" s="276" t="s">
        <v>601</v>
      </c>
      <c r="BN356" s="190">
        <v>0.15721364511241243</v>
      </c>
      <c r="BO356" s="276" t="s">
        <v>601</v>
      </c>
      <c r="BP356" s="190">
        <v>-0.1143134285635011</v>
      </c>
      <c r="BQ356" s="276" t="s">
        <v>601</v>
      </c>
      <c r="BR356" s="190">
        <v>-0.14184179377492612</v>
      </c>
      <c r="BS356" s="276" t="s">
        <v>601</v>
      </c>
      <c r="BU356" s="132">
        <v>2009</v>
      </c>
      <c r="BV356" s="190">
        <v>8.2834589467864497E-2</v>
      </c>
      <c r="BW356" s="276" t="s">
        <v>601</v>
      </c>
      <c r="BX356" s="190">
        <v>3.4721719341617163E-2</v>
      </c>
      <c r="BY356" s="276" t="s">
        <v>601</v>
      </c>
      <c r="BZ356" s="190">
        <v>0.29700374290098752</v>
      </c>
      <c r="CA356" s="276" t="s">
        <v>601</v>
      </c>
      <c r="CB356" s="190">
        <v>1.716506420044922E-2</v>
      </c>
      <c r="CC356" s="276" t="s">
        <v>601</v>
      </c>
      <c r="CD356" s="190">
        <v>8.7367205411841911E-2</v>
      </c>
      <c r="CE356" s="276" t="s">
        <v>601</v>
      </c>
      <c r="CF356" s="190">
        <v>5.0111282667736318E-2</v>
      </c>
      <c r="CG356" s="276" t="s">
        <v>601</v>
      </c>
      <c r="CH356" s="190">
        <v>4.1630249365111047E-2</v>
      </c>
      <c r="CI356" s="276" t="s">
        <v>601</v>
      </c>
      <c r="CJ356" s="190">
        <v>1.8455228443528732E-2</v>
      </c>
      <c r="CK356" s="276" t="s">
        <v>601</v>
      </c>
      <c r="CL356" s="190">
        <v>0.12936464507613943</v>
      </c>
      <c r="CM356" s="276" t="s">
        <v>601</v>
      </c>
      <c r="CN356" s="190">
        <v>1.7006853589224168E-2</v>
      </c>
      <c r="CO356" s="276" t="s">
        <v>601</v>
      </c>
      <c r="CP356" s="190">
        <v>2.3096781445185455E-2</v>
      </c>
      <c r="CQ356" s="276" t="s">
        <v>601</v>
      </c>
      <c r="CR356" s="190">
        <v>0.10253110215966142</v>
      </c>
      <c r="CS356" s="276" t="s">
        <v>601</v>
      </c>
      <c r="CT356" s="190">
        <v>3.348673203309923E-2</v>
      </c>
      <c r="CU356" s="276" t="s">
        <v>601</v>
      </c>
      <c r="CV356" s="190">
        <v>2.741309750874173E-2</v>
      </c>
      <c r="CW356" s="276" t="s">
        <v>601</v>
      </c>
      <c r="CX356" s="190">
        <v>3.781202123579961E-2</v>
      </c>
      <c r="CY356" s="276" t="s">
        <v>601</v>
      </c>
      <c r="CZ356" s="190">
        <v>1</v>
      </c>
      <c r="DA356" s="276" t="s">
        <v>601</v>
      </c>
      <c r="DB356" s="190">
        <v>0.72303327680780405</v>
      </c>
      <c r="DC356" s="276" t="s">
        <v>601</v>
      </c>
    </row>
    <row r="357" spans="1:107" s="142" customFormat="1" x14ac:dyDescent="0.2">
      <c r="A357" s="132">
        <v>2010</v>
      </c>
      <c r="B357" s="84">
        <v>1017.4819999999999</v>
      </c>
      <c r="C357" s="202" t="s">
        <v>601</v>
      </c>
      <c r="D357" s="82">
        <v>422.63000000000005</v>
      </c>
      <c r="E357" s="276" t="s">
        <v>601</v>
      </c>
      <c r="F357" s="82">
        <v>3920.3829999999998</v>
      </c>
      <c r="G357" s="276" t="s">
        <v>601</v>
      </c>
      <c r="H357" s="84">
        <v>154.172</v>
      </c>
      <c r="I357" s="202" t="s">
        <v>601</v>
      </c>
      <c r="J357" s="82">
        <v>1174.798</v>
      </c>
      <c r="K357" s="276" t="s">
        <v>601</v>
      </c>
      <c r="L357" s="82">
        <v>651.67899999999997</v>
      </c>
      <c r="M357" s="276" t="s">
        <v>601</v>
      </c>
      <c r="N357" s="82">
        <v>676.2650000000001</v>
      </c>
      <c r="O357" s="276" t="s">
        <v>601</v>
      </c>
      <c r="P357" s="82">
        <v>271.35000000000002</v>
      </c>
      <c r="Q357" s="276" t="s">
        <v>601</v>
      </c>
      <c r="R357" s="82">
        <v>1280.2670000000003</v>
      </c>
      <c r="S357" s="276" t="s">
        <v>601</v>
      </c>
      <c r="T357" s="82">
        <v>344.53499999999997</v>
      </c>
      <c r="U357" s="276" t="s">
        <v>601</v>
      </c>
      <c r="V357" s="82">
        <v>302.86300000000006</v>
      </c>
      <c r="W357" s="276" t="s">
        <v>601</v>
      </c>
      <c r="X357" s="82">
        <v>1467.116</v>
      </c>
      <c r="Y357" s="276" t="s">
        <v>601</v>
      </c>
      <c r="Z357" s="82">
        <v>485.49700000000001</v>
      </c>
      <c r="AA357" s="276" t="s">
        <v>601</v>
      </c>
      <c r="AB357" s="82">
        <v>379.52400000000006</v>
      </c>
      <c r="AC357" s="276" t="s">
        <v>601</v>
      </c>
      <c r="AD357" s="82">
        <v>605.96600000000001</v>
      </c>
      <c r="AE357" s="276" t="s">
        <v>601</v>
      </c>
      <c r="AF357" s="82">
        <v>13154.528</v>
      </c>
      <c r="AG357" s="276" t="s">
        <v>601</v>
      </c>
      <c r="AH357" s="82">
        <v>9143.5040000000008</v>
      </c>
      <c r="AI357" s="276" t="s">
        <v>601</v>
      </c>
      <c r="AJ357" s="141"/>
      <c r="AK357" s="132">
        <v>2010</v>
      </c>
      <c r="AL357" s="189">
        <v>-3.3160106767618942E-2</v>
      </c>
      <c r="AM357" s="202" t="s">
        <v>601</v>
      </c>
      <c r="AN357" s="190">
        <v>-4.1926891470671461E-2</v>
      </c>
      <c r="AO357" s="276" t="s">
        <v>601</v>
      </c>
      <c r="AP357" s="190">
        <v>3.8977459836975877E-2</v>
      </c>
      <c r="AQ357" s="276" t="s">
        <v>601</v>
      </c>
      <c r="AR357" s="189">
        <v>-0.29303221368795135</v>
      </c>
      <c r="AS357" s="202" t="s">
        <v>601</v>
      </c>
      <c r="AT357" s="190">
        <v>5.8410903416687227E-2</v>
      </c>
      <c r="AU357" s="276" t="s">
        <v>601</v>
      </c>
      <c r="AV357" s="190">
        <v>2.361763185961336E-2</v>
      </c>
      <c r="AW357" s="276" t="s">
        <v>601</v>
      </c>
      <c r="AX357" s="189">
        <v>0.27863753675115122</v>
      </c>
      <c r="AY357" s="202" t="s">
        <v>601</v>
      </c>
      <c r="AZ357" s="190">
        <v>0.15731065484974358</v>
      </c>
      <c r="BA357" s="276" t="s">
        <v>601</v>
      </c>
      <c r="BB357" s="190">
        <v>-0.22102324030558715</v>
      </c>
      <c r="BC357" s="276" t="s">
        <v>601</v>
      </c>
      <c r="BD357" s="189">
        <v>0.59458959109527232</v>
      </c>
      <c r="BE357" s="202" t="s">
        <v>601</v>
      </c>
      <c r="BF357" s="190">
        <v>3.2129773203605751E-2</v>
      </c>
      <c r="BG357" s="276" t="s">
        <v>601</v>
      </c>
      <c r="BH357" s="190">
        <v>0.12628520322581882</v>
      </c>
      <c r="BI357" s="276" t="s">
        <v>601</v>
      </c>
      <c r="BJ357" s="189">
        <v>0.14117785325607926</v>
      </c>
      <c r="BK357" s="202" t="s">
        <v>601</v>
      </c>
      <c r="BL357" s="190">
        <v>8.973446042173934E-2</v>
      </c>
      <c r="BM357" s="276" t="s">
        <v>601</v>
      </c>
      <c r="BN357" s="190">
        <v>0.26141477894859561</v>
      </c>
      <c r="BO357" s="276" t="s">
        <v>601</v>
      </c>
      <c r="BP357" s="190">
        <v>3.5415878237335434E-2</v>
      </c>
      <c r="BQ357" s="276" t="s">
        <v>601</v>
      </c>
      <c r="BR357" s="190">
        <v>-4.6085076406211E-3</v>
      </c>
      <c r="BS357" s="276" t="s">
        <v>601</v>
      </c>
      <c r="BU357" s="132">
        <v>2010</v>
      </c>
      <c r="BV357" s="190">
        <v>7.7348423295765523E-2</v>
      </c>
      <c r="BW357" s="276" t="s">
        <v>601</v>
      </c>
      <c r="BX357" s="190">
        <v>3.2128100681377551E-2</v>
      </c>
      <c r="BY357" s="276" t="s">
        <v>601</v>
      </c>
      <c r="BZ357" s="190">
        <v>0.29802536434602594</v>
      </c>
      <c r="CA357" s="276" t="s">
        <v>601</v>
      </c>
      <c r="CB357" s="190">
        <v>1.1720070837965451E-2</v>
      </c>
      <c r="CC357" s="276" t="s">
        <v>601</v>
      </c>
      <c r="CD357" s="190">
        <v>8.9307499288457937E-2</v>
      </c>
      <c r="CE357" s="276" t="s">
        <v>601</v>
      </c>
      <c r="CF357" s="190">
        <v>4.9540279970516611E-2</v>
      </c>
      <c r="CG357" s="276" t="s">
        <v>601</v>
      </c>
      <c r="CH357" s="190">
        <v>5.1409294198925273E-2</v>
      </c>
      <c r="CI357" s="276" t="s">
        <v>601</v>
      </c>
      <c r="CJ357" s="190">
        <v>2.0627878096424291E-2</v>
      </c>
      <c r="CK357" s="276" t="s">
        <v>601</v>
      </c>
      <c r="CL357" s="190">
        <v>9.7325194792241901E-2</v>
      </c>
      <c r="CM357" s="276" t="s">
        <v>601</v>
      </c>
      <c r="CN357" s="190">
        <v>2.6191361636084546E-2</v>
      </c>
      <c r="CO357" s="276" t="s">
        <v>601</v>
      </c>
      <c r="CP357" s="190">
        <v>2.3023479063634975E-2</v>
      </c>
      <c r="CQ357" s="276" t="s">
        <v>601</v>
      </c>
      <c r="CR357" s="190">
        <v>0.11152935323867189</v>
      </c>
      <c r="CS357" s="276" t="s">
        <v>601</v>
      </c>
      <c r="CT357" s="190">
        <v>3.6907215523050312E-2</v>
      </c>
      <c r="CU357" s="276" t="s">
        <v>601</v>
      </c>
      <c r="CV357" s="190">
        <v>2.8851206215836863E-2</v>
      </c>
      <c r="CW357" s="276" t="s">
        <v>601</v>
      </c>
      <c r="CX357" s="190">
        <v>4.6065202795569707E-2</v>
      </c>
      <c r="CY357" s="276" t="s">
        <v>601</v>
      </c>
      <c r="CZ357" s="190">
        <v>1</v>
      </c>
      <c r="DA357" s="276" t="s">
        <v>601</v>
      </c>
      <c r="DB357" s="190">
        <v>0.6950841565733108</v>
      </c>
      <c r="DC357" s="276" t="s">
        <v>601</v>
      </c>
    </row>
    <row r="358" spans="1:107" s="142" customFormat="1" x14ac:dyDescent="0.2">
      <c r="A358" s="132">
        <v>2011</v>
      </c>
      <c r="B358" s="84">
        <v>1010.442</v>
      </c>
      <c r="C358" s="202" t="s">
        <v>601</v>
      </c>
      <c r="D358" s="82">
        <v>491.36399999999998</v>
      </c>
      <c r="E358" s="276" t="s">
        <v>601</v>
      </c>
      <c r="F358" s="82">
        <v>3570.8690000000001</v>
      </c>
      <c r="G358" s="276" t="s">
        <v>601</v>
      </c>
      <c r="H358" s="84">
        <v>191.87100000000001</v>
      </c>
      <c r="I358" s="202" t="s">
        <v>601</v>
      </c>
      <c r="J358" s="82">
        <v>1255.32</v>
      </c>
      <c r="K358" s="276" t="s">
        <v>601</v>
      </c>
      <c r="L358" s="82">
        <v>868.41200000000003</v>
      </c>
      <c r="M358" s="276" t="s">
        <v>601</v>
      </c>
      <c r="N358" s="82">
        <v>595.09199999999998</v>
      </c>
      <c r="O358" s="276" t="s">
        <v>601</v>
      </c>
      <c r="P358" s="82">
        <v>250.148</v>
      </c>
      <c r="Q358" s="276" t="s">
        <v>601</v>
      </c>
      <c r="R358" s="82">
        <v>1284.3989999999999</v>
      </c>
      <c r="S358" s="276" t="s">
        <v>601</v>
      </c>
      <c r="T358" s="82">
        <v>495.91199999999998</v>
      </c>
      <c r="U358" s="276" t="s">
        <v>601</v>
      </c>
      <c r="V358" s="82">
        <v>420.19400000000002</v>
      </c>
      <c r="W358" s="276" t="s">
        <v>601</v>
      </c>
      <c r="X358" s="82">
        <v>1065.4680000000001</v>
      </c>
      <c r="Y358" s="276" t="s">
        <v>601</v>
      </c>
      <c r="Z358" s="82">
        <v>456.53199999999998</v>
      </c>
      <c r="AA358" s="276" t="s">
        <v>601</v>
      </c>
      <c r="AB358" s="82">
        <v>525.31399999999996</v>
      </c>
      <c r="AC358" s="276" t="s">
        <v>601</v>
      </c>
      <c r="AD358" s="82">
        <v>661.82500000000005</v>
      </c>
      <c r="AE358" s="276" t="s">
        <v>601</v>
      </c>
      <c r="AF358" s="82">
        <v>13143.168</v>
      </c>
      <c r="AG358" s="276" t="s">
        <v>601</v>
      </c>
      <c r="AH358" s="82">
        <v>9075.9040000000005</v>
      </c>
      <c r="AI358" s="276" t="s">
        <v>601</v>
      </c>
      <c r="AJ358" s="141"/>
      <c r="AK358" s="132">
        <v>2011</v>
      </c>
      <c r="AL358" s="189">
        <v>-6.9190413196497345E-3</v>
      </c>
      <c r="AM358" s="202" t="s">
        <v>601</v>
      </c>
      <c r="AN358" s="190">
        <v>0.16263398244327168</v>
      </c>
      <c r="AO358" s="276" t="s">
        <v>601</v>
      </c>
      <c r="AP358" s="190">
        <v>-8.9153024079535001E-2</v>
      </c>
      <c r="AQ358" s="276" t="s">
        <v>601</v>
      </c>
      <c r="AR358" s="189">
        <v>0.24452559479023436</v>
      </c>
      <c r="AS358" s="202" t="s">
        <v>601</v>
      </c>
      <c r="AT358" s="190">
        <v>6.854114494576935E-2</v>
      </c>
      <c r="AU358" s="276" t="s">
        <v>601</v>
      </c>
      <c r="AV358" s="190">
        <v>0.33257631441246394</v>
      </c>
      <c r="AW358" s="276" t="s">
        <v>601</v>
      </c>
      <c r="AX358" s="189">
        <v>-0.1200313486577009</v>
      </c>
      <c r="AY358" s="202" t="s">
        <v>601</v>
      </c>
      <c r="AZ358" s="190">
        <v>-7.8135249677538321E-2</v>
      </c>
      <c r="BA358" s="276" t="s">
        <v>601</v>
      </c>
      <c r="BB358" s="190">
        <v>3.2274517737312658E-3</v>
      </c>
      <c r="BC358" s="276" t="s">
        <v>601</v>
      </c>
      <c r="BD358" s="189">
        <v>0.43936610213766386</v>
      </c>
      <c r="BE358" s="202" t="s">
        <v>601</v>
      </c>
      <c r="BF358" s="190">
        <v>0.38740618695581808</v>
      </c>
      <c r="BG358" s="276" t="s">
        <v>601</v>
      </c>
      <c r="BH358" s="190">
        <v>-0.27376703682599052</v>
      </c>
      <c r="BI358" s="276" t="s">
        <v>601</v>
      </c>
      <c r="BJ358" s="189">
        <v>-5.96605128353008E-2</v>
      </c>
      <c r="BK358" s="202" t="s">
        <v>601</v>
      </c>
      <c r="BL358" s="190">
        <v>0.38413907947850434</v>
      </c>
      <c r="BM358" s="276" t="s">
        <v>601</v>
      </c>
      <c r="BN358" s="190">
        <v>9.2181739569546867E-2</v>
      </c>
      <c r="BO358" s="276" t="s">
        <v>601</v>
      </c>
      <c r="BP358" s="190">
        <v>-8.6358096618898068E-4</v>
      </c>
      <c r="BQ358" s="276" t="s">
        <v>601</v>
      </c>
      <c r="BR358" s="190">
        <v>-7.3932269291947595E-3</v>
      </c>
      <c r="BS358" s="276" t="s">
        <v>601</v>
      </c>
      <c r="BU358" s="132">
        <v>2011</v>
      </c>
      <c r="BV358" s="190">
        <v>7.6879638151167204E-2</v>
      </c>
      <c r="BW358" s="276" t="s">
        <v>601</v>
      </c>
      <c r="BX358" s="190">
        <v>3.7385507055833114E-2</v>
      </c>
      <c r="BY358" s="276" t="s">
        <v>601</v>
      </c>
      <c r="BZ358" s="190">
        <v>0.27169012828566141</v>
      </c>
      <c r="CA358" s="276" t="s">
        <v>601</v>
      </c>
      <c r="CB358" s="190">
        <v>1.4598535147690422E-2</v>
      </c>
      <c r="CC358" s="276" t="s">
        <v>601</v>
      </c>
      <c r="CD358" s="190">
        <v>9.5511219212902093E-2</v>
      </c>
      <c r="CE358" s="276" t="s">
        <v>601</v>
      </c>
      <c r="CF358" s="190">
        <v>6.60732633106417E-2</v>
      </c>
      <c r="CG358" s="276" t="s">
        <v>601</v>
      </c>
      <c r="CH358" s="190">
        <v>4.5277668215151778E-2</v>
      </c>
      <c r="CI358" s="276" t="s">
        <v>601</v>
      </c>
      <c r="CJ358" s="190">
        <v>1.9032549838821203E-2</v>
      </c>
      <c r="CK358" s="276" t="s">
        <v>601</v>
      </c>
      <c r="CL358" s="190">
        <v>9.7723699491629415E-2</v>
      </c>
      <c r="CM358" s="276" t="s">
        <v>601</v>
      </c>
      <c r="CN358" s="190">
        <v>3.7731542349607038E-2</v>
      </c>
      <c r="CO358" s="276" t="s">
        <v>601</v>
      </c>
      <c r="CP358" s="190">
        <v>3.197052643624429E-2</v>
      </c>
      <c r="CQ358" s="276" t="s">
        <v>601</v>
      </c>
      <c r="CR358" s="190">
        <v>8.1066299997078331E-2</v>
      </c>
      <c r="CS358" s="276" t="s">
        <v>601</v>
      </c>
      <c r="CT358" s="190">
        <v>3.473530886921631E-2</v>
      </c>
      <c r="CU358" s="276" t="s">
        <v>601</v>
      </c>
      <c r="CV358" s="190">
        <v>3.9968598134026742E-2</v>
      </c>
      <c r="CW358" s="276" t="s">
        <v>601</v>
      </c>
      <c r="CX358" s="190">
        <v>5.035505899338729E-2</v>
      </c>
      <c r="CY358" s="276" t="s">
        <v>601</v>
      </c>
      <c r="CZ358" s="190">
        <v>1</v>
      </c>
      <c r="DA358" s="276" t="s">
        <v>601</v>
      </c>
      <c r="DB358" s="190">
        <v>0.69054158023392842</v>
      </c>
      <c r="DC358" s="276" t="s">
        <v>601</v>
      </c>
    </row>
    <row r="359" spans="1:107" s="161" customFormat="1" ht="12.75" customHeight="1" x14ac:dyDescent="0.2">
      <c r="A359" s="132">
        <v>2012</v>
      </c>
      <c r="B359" s="84">
        <v>1162.3989999999999</v>
      </c>
      <c r="C359" s="202" t="s">
        <v>601</v>
      </c>
      <c r="D359" s="82">
        <v>515.06600000000003</v>
      </c>
      <c r="E359" s="276" t="s">
        <v>601</v>
      </c>
      <c r="F359" s="82">
        <v>3815.605</v>
      </c>
      <c r="G359" s="276" t="s">
        <v>601</v>
      </c>
      <c r="H359" s="84">
        <v>180.49799999999999</v>
      </c>
      <c r="I359" s="202" t="s">
        <v>601</v>
      </c>
      <c r="J359" s="82">
        <v>1168.498</v>
      </c>
      <c r="K359" s="276" t="s">
        <v>601</v>
      </c>
      <c r="L359" s="82">
        <v>691.178</v>
      </c>
      <c r="M359" s="276" t="s">
        <v>601</v>
      </c>
      <c r="N359" s="82">
        <v>644.89099999999996</v>
      </c>
      <c r="O359" s="276" t="s">
        <v>601</v>
      </c>
      <c r="P359" s="82">
        <v>260.19400000000002</v>
      </c>
      <c r="Q359" s="276" t="s">
        <v>601</v>
      </c>
      <c r="R359" s="82">
        <v>1606.1089999999999</v>
      </c>
      <c r="S359" s="276" t="s">
        <v>601</v>
      </c>
      <c r="T359" s="82">
        <v>741.36</v>
      </c>
      <c r="U359" s="276" t="s">
        <v>601</v>
      </c>
      <c r="V359" s="82">
        <v>415.185</v>
      </c>
      <c r="W359" s="276" t="s">
        <v>601</v>
      </c>
      <c r="X359" s="82">
        <v>1064.9559999999999</v>
      </c>
      <c r="Y359" s="276" t="s">
        <v>601</v>
      </c>
      <c r="Z359" s="82">
        <v>577.36800000000005</v>
      </c>
      <c r="AA359" s="276" t="s">
        <v>601</v>
      </c>
      <c r="AB359" s="82">
        <v>606.66800000000001</v>
      </c>
      <c r="AC359" s="276" t="s">
        <v>601</v>
      </c>
      <c r="AD359" s="82">
        <v>989.78200000000004</v>
      </c>
      <c r="AE359" s="276" t="s">
        <v>601</v>
      </c>
      <c r="AF359" s="82">
        <v>14439.754000000001</v>
      </c>
      <c r="AG359" s="276" t="s">
        <v>601</v>
      </c>
      <c r="AH359" s="82">
        <v>9603.7459999999992</v>
      </c>
      <c r="AI359" s="276" t="s">
        <v>601</v>
      </c>
      <c r="AJ359" s="162"/>
      <c r="AK359" s="132">
        <v>2012</v>
      </c>
      <c r="AL359" s="189">
        <v>0.1503866624704831</v>
      </c>
      <c r="AM359" s="202" t="s">
        <v>601</v>
      </c>
      <c r="AN359" s="190">
        <v>4.8237152090914386E-2</v>
      </c>
      <c r="AO359" s="276" t="s">
        <v>601</v>
      </c>
      <c r="AP359" s="190">
        <v>6.8536818348698833E-2</v>
      </c>
      <c r="AQ359" s="276" t="s">
        <v>601</v>
      </c>
      <c r="AR359" s="189">
        <v>-5.9274199853026351E-2</v>
      </c>
      <c r="AS359" s="202" t="s">
        <v>601</v>
      </c>
      <c r="AT359" s="190">
        <v>-6.916324124526009E-2</v>
      </c>
      <c r="AU359" s="276" t="s">
        <v>601</v>
      </c>
      <c r="AV359" s="190">
        <v>-0.20408976384481103</v>
      </c>
      <c r="AW359" s="276" t="s">
        <v>601</v>
      </c>
      <c r="AX359" s="189">
        <v>8.3682859120942615E-2</v>
      </c>
      <c r="AY359" s="202" t="s">
        <v>601</v>
      </c>
      <c r="AZ359" s="190">
        <v>4.0160225146713226E-2</v>
      </c>
      <c r="BA359" s="276" t="s">
        <v>601</v>
      </c>
      <c r="BB359" s="190">
        <v>0.25047512494170432</v>
      </c>
      <c r="BC359" s="276" t="s">
        <v>601</v>
      </c>
      <c r="BD359" s="189">
        <v>0.4949426511155206</v>
      </c>
      <c r="BE359" s="202" t="s">
        <v>601</v>
      </c>
      <c r="BF359" s="190">
        <v>-1.1920684255367794E-2</v>
      </c>
      <c r="BG359" s="276" t="s">
        <v>601</v>
      </c>
      <c r="BH359" s="190">
        <v>-4.8054000683283866E-4</v>
      </c>
      <c r="BI359" s="276" t="s">
        <v>601</v>
      </c>
      <c r="BJ359" s="189">
        <v>0.26468243189962604</v>
      </c>
      <c r="BK359" s="202" t="s">
        <v>601</v>
      </c>
      <c r="BL359" s="190">
        <v>0.15486737456073901</v>
      </c>
      <c r="BM359" s="276" t="s">
        <v>601</v>
      </c>
      <c r="BN359" s="190">
        <v>0.49553431798436137</v>
      </c>
      <c r="BO359" s="276" t="s">
        <v>601</v>
      </c>
      <c r="BP359" s="190">
        <v>9.8650949299286139E-2</v>
      </c>
      <c r="BQ359" s="276" t="s">
        <v>601</v>
      </c>
      <c r="BR359" s="190">
        <v>5.8158614282389942E-2</v>
      </c>
      <c r="BS359" s="276" t="s">
        <v>601</v>
      </c>
      <c r="BU359" s="132">
        <v>2012</v>
      </c>
      <c r="BV359" s="190">
        <v>8.0499917103850932E-2</v>
      </c>
      <c r="BW359" s="276" t="s">
        <v>601</v>
      </c>
      <c r="BX359" s="190">
        <v>3.5669998256202977E-2</v>
      </c>
      <c r="BY359" s="276" t="s">
        <v>601</v>
      </c>
      <c r="BZ359" s="190">
        <v>0.26424307505515676</v>
      </c>
      <c r="CA359" s="276" t="s">
        <v>601</v>
      </c>
      <c r="CB359" s="190">
        <v>1.2500074447251663E-2</v>
      </c>
      <c r="CC359" s="276" t="s">
        <v>601</v>
      </c>
      <c r="CD359" s="190">
        <v>8.092229272049925E-2</v>
      </c>
      <c r="CE359" s="276" t="s">
        <v>601</v>
      </c>
      <c r="CF359" s="190">
        <v>4.7866327916666722E-2</v>
      </c>
      <c r="CG359" s="276" t="s">
        <v>601</v>
      </c>
      <c r="CH359" s="190">
        <v>4.4660802393170961E-2</v>
      </c>
      <c r="CI359" s="276" t="s">
        <v>601</v>
      </c>
      <c r="CJ359" s="190">
        <v>1.8019282045940672E-2</v>
      </c>
      <c r="CK359" s="276" t="s">
        <v>601</v>
      </c>
      <c r="CL359" s="190">
        <v>0.11122827992776053</v>
      </c>
      <c r="CM359" s="276" t="s">
        <v>601</v>
      </c>
      <c r="CN359" s="190">
        <v>5.1341594877585862E-2</v>
      </c>
      <c r="CO359" s="276" t="s">
        <v>601</v>
      </c>
      <c r="CP359" s="190">
        <v>2.8752913657670343E-2</v>
      </c>
      <c r="CQ359" s="276" t="s">
        <v>601</v>
      </c>
      <c r="CR359" s="190">
        <v>7.3751671946765837E-2</v>
      </c>
      <c r="CS359" s="276" t="s">
        <v>601</v>
      </c>
      <c r="CT359" s="190">
        <v>3.9984614696344553E-2</v>
      </c>
      <c r="CU359" s="276" t="s">
        <v>601</v>
      </c>
      <c r="CV359" s="190">
        <v>4.2013735137039036E-2</v>
      </c>
      <c r="CW359" s="276" t="s">
        <v>601</v>
      </c>
      <c r="CX359" s="190">
        <v>6.8545627577865934E-2</v>
      </c>
      <c r="CY359" s="276" t="s">
        <v>601</v>
      </c>
      <c r="CZ359" s="190">
        <v>1</v>
      </c>
      <c r="DA359" s="276" t="s">
        <v>601</v>
      </c>
      <c r="DB359" s="190">
        <v>0.66509069337330806</v>
      </c>
      <c r="DC359" s="276" t="s">
        <v>601</v>
      </c>
    </row>
    <row r="360" spans="1:107" s="142" customFormat="1" x14ac:dyDescent="0.2">
      <c r="A360" s="132">
        <v>2013</v>
      </c>
      <c r="B360" s="84">
        <v>1280.018</v>
      </c>
      <c r="C360" s="202" t="s">
        <v>601</v>
      </c>
      <c r="D360" s="82">
        <v>561.98199999999997</v>
      </c>
      <c r="E360" s="276" t="s">
        <v>601</v>
      </c>
      <c r="F360" s="82">
        <v>4172.2110000000002</v>
      </c>
      <c r="G360" s="276" t="s">
        <v>601</v>
      </c>
      <c r="H360" s="84">
        <v>187.92500000000001</v>
      </c>
      <c r="I360" s="202" t="s">
        <v>601</v>
      </c>
      <c r="J360" s="82">
        <v>1116.557</v>
      </c>
      <c r="K360" s="276" t="s">
        <v>601</v>
      </c>
      <c r="L360" s="82">
        <v>695.33</v>
      </c>
      <c r="M360" s="276" t="s">
        <v>601</v>
      </c>
      <c r="N360" s="82">
        <v>752.24099999999999</v>
      </c>
      <c r="O360" s="276" t="s">
        <v>601</v>
      </c>
      <c r="P360" s="82">
        <v>204.03299999999999</v>
      </c>
      <c r="Q360" s="276" t="s">
        <v>601</v>
      </c>
      <c r="R360" s="82">
        <v>1686.6790000000001</v>
      </c>
      <c r="S360" s="276" t="s">
        <v>601</v>
      </c>
      <c r="T360" s="82">
        <v>978.78</v>
      </c>
      <c r="U360" s="276" t="s">
        <v>601</v>
      </c>
      <c r="V360" s="82">
        <v>397.23899999999998</v>
      </c>
      <c r="W360" s="276" t="s">
        <v>601</v>
      </c>
      <c r="X360" s="82">
        <v>1211.5550000000001</v>
      </c>
      <c r="Y360" s="276" t="s">
        <v>601</v>
      </c>
      <c r="Z360" s="82">
        <v>568.625</v>
      </c>
      <c r="AA360" s="276" t="s">
        <v>601</v>
      </c>
      <c r="AB360" s="82">
        <v>607.02</v>
      </c>
      <c r="AC360" s="276" t="s">
        <v>601</v>
      </c>
      <c r="AD360" s="82">
        <v>1211.3209999999999</v>
      </c>
      <c r="AE360" s="276" t="s">
        <v>601</v>
      </c>
      <c r="AF360" s="82">
        <v>15631.516</v>
      </c>
      <c r="AG360" s="276" t="s">
        <v>601</v>
      </c>
      <c r="AH360" s="82">
        <v>10265.017</v>
      </c>
      <c r="AI360" s="276" t="s">
        <v>601</v>
      </c>
      <c r="AJ360" s="141"/>
      <c r="AK360" s="132">
        <v>2013</v>
      </c>
      <c r="AL360" s="189">
        <v>0.10118642565934774</v>
      </c>
      <c r="AM360" s="202" t="s">
        <v>601</v>
      </c>
      <c r="AN360" s="190">
        <v>9.1087355795179528E-2</v>
      </c>
      <c r="AO360" s="276" t="s">
        <v>601</v>
      </c>
      <c r="AP360" s="190">
        <v>9.3459883819210901E-2</v>
      </c>
      <c r="AQ360" s="276" t="s">
        <v>601</v>
      </c>
      <c r="AR360" s="189">
        <v>4.1147270329865267E-2</v>
      </c>
      <c r="AS360" s="202" t="s">
        <v>601</v>
      </c>
      <c r="AT360" s="190">
        <v>-4.4451081644983584E-2</v>
      </c>
      <c r="AU360" s="276" t="s">
        <v>601</v>
      </c>
      <c r="AV360" s="190">
        <v>6.0071356437850212E-3</v>
      </c>
      <c r="AW360" s="276" t="s">
        <v>601</v>
      </c>
      <c r="AX360" s="189">
        <v>0.1664622393551779</v>
      </c>
      <c r="AY360" s="202" t="s">
        <v>601</v>
      </c>
      <c r="AZ360" s="190">
        <v>-0.21584279422277233</v>
      </c>
      <c r="BA360" s="276" t="s">
        <v>601</v>
      </c>
      <c r="BB360" s="190">
        <v>5.0164714848120621E-2</v>
      </c>
      <c r="BC360" s="276" t="s">
        <v>601</v>
      </c>
      <c r="BD360" s="189">
        <v>0.32024927160893485</v>
      </c>
      <c r="BE360" s="202" t="s">
        <v>601</v>
      </c>
      <c r="BF360" s="190">
        <v>-4.322410491708522E-2</v>
      </c>
      <c r="BG360" s="276" t="s">
        <v>601</v>
      </c>
      <c r="BH360" s="190">
        <v>0.13765733044369924</v>
      </c>
      <c r="BI360" s="276" t="s">
        <v>601</v>
      </c>
      <c r="BJ360" s="189">
        <v>-1.5142855163431383E-2</v>
      </c>
      <c r="BK360" s="202" t="s">
        <v>601</v>
      </c>
      <c r="BL360" s="190">
        <v>5.8021850501423417E-4</v>
      </c>
      <c r="BM360" s="276" t="s">
        <v>601</v>
      </c>
      <c r="BN360" s="190">
        <v>0.22382605462617006</v>
      </c>
      <c r="BO360" s="276" t="s">
        <v>601</v>
      </c>
      <c r="BP360" s="190">
        <v>8.2533400499759213E-2</v>
      </c>
      <c r="BQ360" s="276" t="s">
        <v>601</v>
      </c>
      <c r="BR360" s="190">
        <v>6.8855527832576993E-2</v>
      </c>
      <c r="BS360" s="276" t="s">
        <v>601</v>
      </c>
      <c r="BU360" s="132">
        <v>2013</v>
      </c>
      <c r="BV360" s="190">
        <v>8.1887003154396551E-2</v>
      </c>
      <c r="BW360" s="276" t="s">
        <v>601</v>
      </c>
      <c r="BX360" s="190">
        <v>3.5951855213531433E-2</v>
      </c>
      <c r="BY360" s="276" t="s">
        <v>601</v>
      </c>
      <c r="BZ360" s="190">
        <v>0.26691019604240562</v>
      </c>
      <c r="CA360" s="276" t="s">
        <v>601</v>
      </c>
      <c r="CB360" s="190">
        <v>1.2022186459713825E-2</v>
      </c>
      <c r="CC360" s="276" t="s">
        <v>601</v>
      </c>
      <c r="CD360" s="190">
        <v>7.1429860034049164E-2</v>
      </c>
      <c r="CE360" s="276" t="s">
        <v>601</v>
      </c>
      <c r="CF360" s="190">
        <v>4.4482569700853077E-2</v>
      </c>
      <c r="CG360" s="276" t="s">
        <v>601</v>
      </c>
      <c r="CH360" s="190">
        <v>4.812335540583524E-2</v>
      </c>
      <c r="CI360" s="276" t="s">
        <v>601</v>
      </c>
      <c r="CJ360" s="190">
        <v>1.3052668723878093E-2</v>
      </c>
      <c r="CK360" s="276" t="s">
        <v>601</v>
      </c>
      <c r="CL360" s="190">
        <v>0.10790245808531944</v>
      </c>
      <c r="CM360" s="276" t="s">
        <v>601</v>
      </c>
      <c r="CN360" s="190">
        <v>6.2615807705407464E-2</v>
      </c>
      <c r="CO360" s="276" t="s">
        <v>601</v>
      </c>
      <c r="CP360" s="190">
        <v>2.5412698294906264E-2</v>
      </c>
      <c r="CQ360" s="276" t="s">
        <v>601</v>
      </c>
      <c r="CR360" s="190">
        <v>7.7507197638412045E-2</v>
      </c>
      <c r="CS360" s="276" t="s">
        <v>601</v>
      </c>
      <c r="CT360" s="190">
        <v>3.637682998885073E-2</v>
      </c>
      <c r="CU360" s="276" t="s">
        <v>601</v>
      </c>
      <c r="CV360" s="190">
        <v>3.883308567128102E-2</v>
      </c>
      <c r="CW360" s="276" t="s">
        <v>601</v>
      </c>
      <c r="CX360" s="190">
        <v>7.7492227881160086E-2</v>
      </c>
      <c r="CY360" s="276" t="s">
        <v>601</v>
      </c>
      <c r="CZ360" s="190">
        <v>1</v>
      </c>
      <c r="DA360" s="276" t="s">
        <v>601</v>
      </c>
      <c r="DB360" s="190">
        <v>0.65668723366306891</v>
      </c>
      <c r="DC360" s="276" t="s">
        <v>601</v>
      </c>
    </row>
    <row r="361" spans="1:107" s="142" customFormat="1" x14ac:dyDescent="0.2">
      <c r="A361" s="132">
        <v>2014</v>
      </c>
      <c r="B361" s="84">
        <v>1429.36</v>
      </c>
      <c r="C361" s="202" t="s">
        <v>601</v>
      </c>
      <c r="D361" s="82">
        <v>592.274</v>
      </c>
      <c r="E361" s="276" t="s">
        <v>601</v>
      </c>
      <c r="F361" s="82">
        <v>4602.1289999999999</v>
      </c>
      <c r="G361" s="276" t="s">
        <v>601</v>
      </c>
      <c r="H361" s="84">
        <v>178.64599999999999</v>
      </c>
      <c r="I361" s="202" t="s">
        <v>601</v>
      </c>
      <c r="J361" s="82">
        <v>1331.2090000000001</v>
      </c>
      <c r="K361" s="276" t="s">
        <v>601</v>
      </c>
      <c r="L361" s="82">
        <v>814.298</v>
      </c>
      <c r="M361" s="276" t="s">
        <v>601</v>
      </c>
      <c r="N361" s="82">
        <v>758.00400000000002</v>
      </c>
      <c r="O361" s="276" t="s">
        <v>601</v>
      </c>
      <c r="P361" s="82">
        <v>179.339</v>
      </c>
      <c r="Q361" s="276" t="s">
        <v>601</v>
      </c>
      <c r="R361" s="82">
        <v>1781.8230000000001</v>
      </c>
      <c r="S361" s="276" t="s">
        <v>601</v>
      </c>
      <c r="T361" s="82">
        <v>833.35900000000004</v>
      </c>
      <c r="U361" s="276" t="s">
        <v>601</v>
      </c>
      <c r="V361" s="82">
        <v>411.524</v>
      </c>
      <c r="W361" s="276" t="s">
        <v>601</v>
      </c>
      <c r="X361" s="82">
        <v>1292.5070000000001</v>
      </c>
      <c r="Y361" s="276" t="s">
        <v>601</v>
      </c>
      <c r="Z361" s="82">
        <v>512.00400000000002</v>
      </c>
      <c r="AA361" s="276" t="s">
        <v>601</v>
      </c>
      <c r="AB361" s="82">
        <v>624.76599999999996</v>
      </c>
      <c r="AC361" s="276" t="s">
        <v>601</v>
      </c>
      <c r="AD361" s="82">
        <v>1452.575</v>
      </c>
      <c r="AE361" s="276" t="s">
        <v>601</v>
      </c>
      <c r="AF361" s="82">
        <v>16793.817999999999</v>
      </c>
      <c r="AG361" s="276" t="s">
        <v>601</v>
      </c>
      <c r="AH361" s="82">
        <v>11309.093999999999</v>
      </c>
      <c r="AI361" s="276" t="s">
        <v>601</v>
      </c>
      <c r="AJ361" s="141"/>
      <c r="AK361" s="132">
        <v>2014</v>
      </c>
      <c r="AL361" s="189">
        <v>0.11667179680285736</v>
      </c>
      <c r="AM361" s="202" t="s">
        <v>601</v>
      </c>
      <c r="AN361" s="190">
        <v>5.3902082273097771E-2</v>
      </c>
      <c r="AO361" s="276" t="s">
        <v>601</v>
      </c>
      <c r="AP361" s="190">
        <v>0.10304320658758621</v>
      </c>
      <c r="AQ361" s="276" t="s">
        <v>601</v>
      </c>
      <c r="AR361" s="189">
        <v>-4.9376080883331244E-2</v>
      </c>
      <c r="AS361" s="202" t="s">
        <v>601</v>
      </c>
      <c r="AT361" s="190">
        <v>0.19224455177836872</v>
      </c>
      <c r="AU361" s="276" t="s">
        <v>601</v>
      </c>
      <c r="AV361" s="190">
        <v>0.17109573871399186</v>
      </c>
      <c r="AW361" s="276" t="s">
        <v>601</v>
      </c>
      <c r="AX361" s="189">
        <v>7.6611086074808918E-3</v>
      </c>
      <c r="AY361" s="202" t="s">
        <v>601</v>
      </c>
      <c r="AZ361" s="190">
        <v>-0.12102944131586552</v>
      </c>
      <c r="BA361" s="276" t="s">
        <v>601</v>
      </c>
      <c r="BB361" s="190">
        <v>5.6409073688591604E-2</v>
      </c>
      <c r="BC361" s="276" t="s">
        <v>601</v>
      </c>
      <c r="BD361" s="189">
        <v>-0.14857373464925719</v>
      </c>
      <c r="BE361" s="202" t="s">
        <v>601</v>
      </c>
      <c r="BF361" s="190">
        <v>3.5960718861944636E-2</v>
      </c>
      <c r="BG361" s="276" t="s">
        <v>601</v>
      </c>
      <c r="BH361" s="190">
        <v>6.6816611709744914E-2</v>
      </c>
      <c r="BI361" s="276" t="s">
        <v>601</v>
      </c>
      <c r="BJ361" s="189">
        <v>-9.9575291272807176E-2</v>
      </c>
      <c r="BK361" s="202" t="s">
        <v>601</v>
      </c>
      <c r="BL361" s="190">
        <v>2.923462159401664E-2</v>
      </c>
      <c r="BM361" s="276" t="s">
        <v>601</v>
      </c>
      <c r="BN361" s="190">
        <v>0.19916603443678443</v>
      </c>
      <c r="BO361" s="276" t="s">
        <v>601</v>
      </c>
      <c r="BP361" s="190">
        <v>7.4356319630162551E-2</v>
      </c>
      <c r="BQ361" s="276" t="s">
        <v>601</v>
      </c>
      <c r="BR361" s="190">
        <v>0.10171215498230543</v>
      </c>
      <c r="BS361" s="276" t="s">
        <v>601</v>
      </c>
      <c r="BU361" s="132">
        <v>2014</v>
      </c>
      <c r="BV361" s="190">
        <v>8.5112271670444439E-2</v>
      </c>
      <c r="BW361" s="276" t="s">
        <v>601</v>
      </c>
      <c r="BX361" s="190">
        <v>3.5267382318898539E-2</v>
      </c>
      <c r="BY361" s="276" t="s">
        <v>601</v>
      </c>
      <c r="BZ361" s="190">
        <v>0.27403708912410507</v>
      </c>
      <c r="CA361" s="276" t="s">
        <v>601</v>
      </c>
      <c r="CB361" s="190">
        <v>1.0637604861503202E-2</v>
      </c>
      <c r="CC361" s="276" t="s">
        <v>601</v>
      </c>
      <c r="CD361" s="190">
        <v>7.926779961531083E-2</v>
      </c>
      <c r="CE361" s="276" t="s">
        <v>601</v>
      </c>
      <c r="CF361" s="190">
        <v>4.8487961462962144E-2</v>
      </c>
      <c r="CG361" s="276" t="s">
        <v>601</v>
      </c>
      <c r="CH361" s="190">
        <v>4.5135894648852336E-2</v>
      </c>
      <c r="CI361" s="276" t="s">
        <v>601</v>
      </c>
      <c r="CJ361" s="190">
        <v>1.0678870046108634E-2</v>
      </c>
      <c r="CK361" s="276" t="s">
        <v>601</v>
      </c>
      <c r="CL361" s="190">
        <v>0.10609993510707334</v>
      </c>
      <c r="CM361" s="276" t="s">
        <v>601</v>
      </c>
      <c r="CN361" s="190">
        <v>4.9622962449634746E-2</v>
      </c>
      <c r="CO361" s="276" t="s">
        <v>601</v>
      </c>
      <c r="CP361" s="190">
        <v>2.450449326055576E-2</v>
      </c>
      <c r="CQ361" s="276" t="s">
        <v>601</v>
      </c>
      <c r="CR361" s="190">
        <v>7.6963261123825455E-2</v>
      </c>
      <c r="CS361" s="276" t="s">
        <v>601</v>
      </c>
      <c r="CT361" s="190">
        <v>3.0487647299738515E-2</v>
      </c>
      <c r="CU361" s="276" t="s">
        <v>601</v>
      </c>
      <c r="CV361" s="190">
        <v>3.7202141883400187E-2</v>
      </c>
      <c r="CW361" s="276" t="s">
        <v>601</v>
      </c>
      <c r="CX361" s="190">
        <v>8.6494625581865908E-2</v>
      </c>
      <c r="CY361" s="276" t="s">
        <v>601</v>
      </c>
      <c r="CZ361" s="190">
        <v>1</v>
      </c>
      <c r="DA361" s="276" t="s">
        <v>601</v>
      </c>
      <c r="DB361" s="190">
        <v>0.67340815531048392</v>
      </c>
      <c r="DC361" s="276" t="s">
        <v>601</v>
      </c>
    </row>
    <row r="362" spans="1:107" s="116" customFormat="1" ht="12.75" customHeight="1" x14ac:dyDescent="0.25">
      <c r="A362" s="132">
        <v>2015</v>
      </c>
      <c r="B362" s="84">
        <v>1308.2965529128694</v>
      </c>
      <c r="C362" s="202" t="s">
        <v>601</v>
      </c>
      <c r="D362" s="82">
        <v>554.11042458154543</v>
      </c>
      <c r="E362" s="276" t="s">
        <v>601</v>
      </c>
      <c r="F362" s="82">
        <v>5004.6095846295766</v>
      </c>
      <c r="G362" s="276" t="s">
        <v>601</v>
      </c>
      <c r="H362" s="84">
        <v>221.51413287577239</v>
      </c>
      <c r="I362" s="202" t="s">
        <v>601</v>
      </c>
      <c r="J362" s="82">
        <v>1237.9040459704959</v>
      </c>
      <c r="K362" s="276" t="s">
        <v>601</v>
      </c>
      <c r="L362" s="82">
        <v>792.82465848130255</v>
      </c>
      <c r="M362" s="276" t="s">
        <v>601</v>
      </c>
      <c r="N362" s="82">
        <v>772.73272478369245</v>
      </c>
      <c r="O362" s="276" t="s">
        <v>601</v>
      </c>
      <c r="P362" s="82">
        <v>190.15496157984865</v>
      </c>
      <c r="Q362" s="276" t="s">
        <v>601</v>
      </c>
      <c r="R362" s="82">
        <v>1835.4613793603085</v>
      </c>
      <c r="S362" s="276" t="s">
        <v>601</v>
      </c>
      <c r="T362" s="82">
        <v>539.55388554376259</v>
      </c>
      <c r="U362" s="276" t="s">
        <v>601</v>
      </c>
      <c r="V362" s="82">
        <v>487.58295575514347</v>
      </c>
      <c r="W362" s="276" t="s">
        <v>601</v>
      </c>
      <c r="X362" s="82">
        <v>1382.6806283048945</v>
      </c>
      <c r="Y362" s="276" t="s">
        <v>601</v>
      </c>
      <c r="Z362" s="82">
        <v>621.10661979683016</v>
      </c>
      <c r="AA362" s="276" t="s">
        <v>601</v>
      </c>
      <c r="AB362" s="82">
        <v>760.70981492066312</v>
      </c>
      <c r="AC362" s="276" t="s">
        <v>601</v>
      </c>
      <c r="AD362" s="82">
        <v>1704.8570218517095</v>
      </c>
      <c r="AE362" s="276" t="s">
        <v>601</v>
      </c>
      <c r="AF362" s="82">
        <v>17388.355826517382</v>
      </c>
      <c r="AG362" s="276" t="s">
        <v>601</v>
      </c>
      <c r="AH362" s="82" t="s">
        <v>603</v>
      </c>
      <c r="AI362" s="276" t="s">
        <v>601</v>
      </c>
      <c r="AJ362" s="83"/>
      <c r="AK362" s="132">
        <v>2015</v>
      </c>
      <c r="AL362" s="189">
        <v>-8.4697659852752641E-2</v>
      </c>
      <c r="AM362" s="202" t="s">
        <v>601</v>
      </c>
      <c r="AN362" s="190">
        <v>-6.4435675748816548E-2</v>
      </c>
      <c r="AO362" s="276" t="s">
        <v>601</v>
      </c>
      <c r="AP362" s="190">
        <v>8.7455302671780102E-2</v>
      </c>
      <c r="AQ362" s="276" t="s">
        <v>601</v>
      </c>
      <c r="AR362" s="189">
        <v>0.23996133625030736</v>
      </c>
      <c r="AS362" s="202" t="s">
        <v>601</v>
      </c>
      <c r="AT362" s="190">
        <v>-7.0090387031265702E-2</v>
      </c>
      <c r="AU362" s="276" t="s">
        <v>601</v>
      </c>
      <c r="AV362" s="190">
        <v>-2.6370372417342854E-2</v>
      </c>
      <c r="AW362" s="276" t="s">
        <v>601</v>
      </c>
      <c r="AX362" s="189">
        <v>1.9430932796782638E-2</v>
      </c>
      <c r="AY362" s="202" t="s">
        <v>601</v>
      </c>
      <c r="AZ362" s="190">
        <v>6.0310147708243313E-2</v>
      </c>
      <c r="BA362" s="276" t="s">
        <v>601</v>
      </c>
      <c r="BB362" s="190">
        <v>3.0103090688754362E-2</v>
      </c>
      <c r="BC362" s="276" t="s">
        <v>601</v>
      </c>
      <c r="BD362" s="189">
        <v>-0.35255527864490266</v>
      </c>
      <c r="BE362" s="202" t="s">
        <v>601</v>
      </c>
      <c r="BF362" s="190">
        <v>0.18482264887380437</v>
      </c>
      <c r="BG362" s="276" t="s">
        <v>601</v>
      </c>
      <c r="BH362" s="190">
        <v>6.9766452564585302E-2</v>
      </c>
      <c r="BI362" s="276" t="s">
        <v>601</v>
      </c>
      <c r="BJ362" s="189">
        <v>0.21308938952982817</v>
      </c>
      <c r="BK362" s="202" t="s">
        <v>601</v>
      </c>
      <c r="BL362" s="190">
        <v>0.21759157015692782</v>
      </c>
      <c r="BM362" s="276" t="s">
        <v>601</v>
      </c>
      <c r="BN362" s="190">
        <v>0.17367917102504826</v>
      </c>
      <c r="BO362" s="276" t="s">
        <v>601</v>
      </c>
      <c r="BP362" s="190">
        <v>3.5402183500939585E-2</v>
      </c>
      <c r="BQ362" s="276" t="s">
        <v>601</v>
      </c>
      <c r="BR362" s="190" t="s">
        <v>603</v>
      </c>
      <c r="BS362" s="276" t="s">
        <v>601</v>
      </c>
      <c r="BU362" s="132">
        <v>2015</v>
      </c>
      <c r="BV362" s="190">
        <v>7.5239807947667298E-2</v>
      </c>
      <c r="BW362" s="276" t="s">
        <v>601</v>
      </c>
      <c r="BX362" s="190">
        <v>3.1866752101801517E-2</v>
      </c>
      <c r="BY362" s="276" t="s">
        <v>601</v>
      </c>
      <c r="BZ362" s="190">
        <v>0.28781384706870944</v>
      </c>
      <c r="CA362" s="276" t="s">
        <v>601</v>
      </c>
      <c r="CB362" s="190">
        <v>1.2739222447815427E-2</v>
      </c>
      <c r="CC362" s="276" t="s">
        <v>601</v>
      </c>
      <c r="CD362" s="190">
        <v>7.1191552457345181E-2</v>
      </c>
      <c r="CE362" s="276" t="s">
        <v>601</v>
      </c>
      <c r="CF362" s="190">
        <v>4.5595148062949037E-2</v>
      </c>
      <c r="CG362" s="276" t="s">
        <v>601</v>
      </c>
      <c r="CH362" s="190">
        <v>4.4439665974931847E-2</v>
      </c>
      <c r="CI362" s="276" t="s">
        <v>601</v>
      </c>
      <c r="CJ362" s="190">
        <v>1.0935764340056857E-2</v>
      </c>
      <c r="CK362" s="276" t="s">
        <v>601</v>
      </c>
      <c r="CL362" s="190">
        <v>0.10555692543174296</v>
      </c>
      <c r="CM362" s="276" t="s">
        <v>601</v>
      </c>
      <c r="CN362" s="190">
        <v>3.102960917793841E-2</v>
      </c>
      <c r="CO362" s="276" t="s">
        <v>601</v>
      </c>
      <c r="CP362" s="190">
        <v>2.8040773988048689E-2</v>
      </c>
      <c r="CQ362" s="276" t="s">
        <v>601</v>
      </c>
      <c r="CR362" s="190">
        <v>7.9517617542441563E-2</v>
      </c>
      <c r="CS362" s="276" t="s">
        <v>601</v>
      </c>
      <c r="CT362" s="190">
        <v>3.5719686553091906E-2</v>
      </c>
      <c r="CU362" s="276" t="s">
        <v>601</v>
      </c>
      <c r="CV362" s="190">
        <v>4.3748231432012369E-2</v>
      </c>
      <c r="CW362" s="276" t="s">
        <v>601</v>
      </c>
      <c r="CX362" s="190">
        <v>9.8045901456179599E-2</v>
      </c>
      <c r="CY362" s="276" t="s">
        <v>601</v>
      </c>
      <c r="CZ362" s="190">
        <v>1</v>
      </c>
      <c r="DA362" s="276" t="s">
        <v>601</v>
      </c>
      <c r="DB362" s="190" t="s">
        <v>603</v>
      </c>
      <c r="DC362" s="276" t="s">
        <v>601</v>
      </c>
    </row>
    <row r="363" spans="1:107" s="116" customFormat="1" ht="12.75" customHeight="1" x14ac:dyDescent="0.25">
      <c r="A363" s="132">
        <v>2016</v>
      </c>
      <c r="B363" s="84">
        <v>1538.5524471519436</v>
      </c>
      <c r="C363" s="202" t="s">
        <v>601</v>
      </c>
      <c r="D363" s="82">
        <v>435.23499907750181</v>
      </c>
      <c r="E363" s="276" t="s">
        <v>601</v>
      </c>
      <c r="F363" s="82">
        <v>4574.3664528232093</v>
      </c>
      <c r="G363" s="276" t="s">
        <v>601</v>
      </c>
      <c r="H363" s="84">
        <v>353.85738087746802</v>
      </c>
      <c r="I363" s="202" t="s">
        <v>601</v>
      </c>
      <c r="J363" s="82">
        <v>1189.0751935017458</v>
      </c>
      <c r="K363" s="276" t="s">
        <v>601</v>
      </c>
      <c r="L363" s="82">
        <v>737.45052007474158</v>
      </c>
      <c r="M363" s="276" t="s">
        <v>601</v>
      </c>
      <c r="N363" s="82">
        <v>744.49316670578435</v>
      </c>
      <c r="O363" s="276" t="s">
        <v>601</v>
      </c>
      <c r="P363" s="82">
        <v>215.66423030811703</v>
      </c>
      <c r="Q363" s="276" t="s">
        <v>601</v>
      </c>
      <c r="R363" s="82">
        <v>2061.0438909961081</v>
      </c>
      <c r="S363" s="276" t="s">
        <v>601</v>
      </c>
      <c r="T363" s="82">
        <v>561.51053228320882</v>
      </c>
      <c r="U363" s="276" t="s">
        <v>601</v>
      </c>
      <c r="V363" s="82">
        <v>323.28602491537276</v>
      </c>
      <c r="W363" s="276" t="s">
        <v>601</v>
      </c>
      <c r="X363" s="82">
        <v>1835.1509114201281</v>
      </c>
      <c r="Y363" s="276" t="s">
        <v>601</v>
      </c>
      <c r="Z363" s="82">
        <v>864.0970667678763</v>
      </c>
      <c r="AA363" s="276" t="s">
        <v>601</v>
      </c>
      <c r="AB363" s="82">
        <v>836.83354114418421</v>
      </c>
      <c r="AC363" s="276" t="s">
        <v>601</v>
      </c>
      <c r="AD363" s="82">
        <v>1868.560577718273</v>
      </c>
      <c r="AE363" s="276" t="s">
        <v>601</v>
      </c>
      <c r="AF363" s="82">
        <v>18139.176935765623</v>
      </c>
      <c r="AG363" s="276" t="s">
        <v>601</v>
      </c>
      <c r="AH363" s="82">
        <v>11280.216670331032</v>
      </c>
      <c r="AI363" s="276" t="s">
        <v>601</v>
      </c>
      <c r="AJ363" s="83"/>
      <c r="AK363" s="132">
        <v>2016</v>
      </c>
      <c r="AL363" s="189">
        <v>0.10739157019753075</v>
      </c>
      <c r="AM363" s="202" t="s">
        <v>601</v>
      </c>
      <c r="AN363" s="190">
        <v>-0.16972973827824814</v>
      </c>
      <c r="AO363" s="276" t="s">
        <v>601</v>
      </c>
      <c r="AP363" s="190">
        <v>-3.4188277296214785E-2</v>
      </c>
      <c r="AQ363" s="276" t="s">
        <v>601</v>
      </c>
      <c r="AR363" s="189">
        <v>0.54165981703288646</v>
      </c>
      <c r="AS363" s="202" t="s">
        <v>601</v>
      </c>
      <c r="AT363" s="190">
        <v>-1.8848889479510442E-2</v>
      </c>
      <c r="AU363" s="276" t="s">
        <v>601</v>
      </c>
      <c r="AV363" s="190">
        <v>-7.8030294334728911E-2</v>
      </c>
      <c r="AW363" s="276" t="s">
        <v>601</v>
      </c>
      <c r="AX363" s="189">
        <v>0.10416449961025706</v>
      </c>
      <c r="AY363" s="202" t="s">
        <v>601</v>
      </c>
      <c r="AZ363" s="190">
        <v>0.53233235211107999</v>
      </c>
      <c r="BA363" s="276" t="s">
        <v>601</v>
      </c>
      <c r="BB363" s="190">
        <v>7.8480043872209748E-2</v>
      </c>
      <c r="BC363" s="276" t="s">
        <v>601</v>
      </c>
      <c r="BD363" s="189">
        <v>3.8913166579878249E-2</v>
      </c>
      <c r="BE363" s="202" t="s">
        <v>601</v>
      </c>
      <c r="BF363" s="190">
        <v>-0.23808809832768804</v>
      </c>
      <c r="BG363" s="276" t="s">
        <v>601</v>
      </c>
      <c r="BH363" s="190">
        <v>8.2526681141915789E-2</v>
      </c>
      <c r="BI363" s="276" t="s">
        <v>601</v>
      </c>
      <c r="BJ363" s="189">
        <v>0.1840078052311751</v>
      </c>
      <c r="BK363" s="202" t="s">
        <v>601</v>
      </c>
      <c r="BL363" s="190">
        <v>0.18390980515599664</v>
      </c>
      <c r="BM363" s="276" t="s">
        <v>601</v>
      </c>
      <c r="BN363" s="190">
        <v>0.12215155397735618</v>
      </c>
      <c r="BO363" s="276" t="s">
        <v>601</v>
      </c>
      <c r="BP363" s="190">
        <v>4.37370773784512E-2</v>
      </c>
      <c r="BQ363" s="276" t="s">
        <v>601</v>
      </c>
      <c r="BR363" s="190" t="s">
        <v>603</v>
      </c>
      <c r="BS363" s="276" t="s">
        <v>601</v>
      </c>
      <c r="BU363" s="132">
        <v>2016</v>
      </c>
      <c r="BV363" s="190">
        <v>8.4819308648912739E-2</v>
      </c>
      <c r="BW363" s="276" t="s">
        <v>601</v>
      </c>
      <c r="BX363" s="190">
        <v>2.3994197786302771E-2</v>
      </c>
      <c r="BY363" s="276" t="s">
        <v>601</v>
      </c>
      <c r="BZ363" s="190">
        <v>0.25218158844924093</v>
      </c>
      <c r="CA363" s="276" t="s">
        <v>601</v>
      </c>
      <c r="CB363" s="190">
        <v>1.9507907229228003E-2</v>
      </c>
      <c r="CC363" s="276" t="s">
        <v>601</v>
      </c>
      <c r="CD363" s="190">
        <v>6.5552874736957131E-2</v>
      </c>
      <c r="CE363" s="276" t="s">
        <v>601</v>
      </c>
      <c r="CF363" s="190">
        <v>4.0655125791329905E-2</v>
      </c>
      <c r="CG363" s="276" t="s">
        <v>601</v>
      </c>
      <c r="CH363" s="190">
        <v>4.1043381920920691E-2</v>
      </c>
      <c r="CI363" s="276" t="s">
        <v>601</v>
      </c>
      <c r="CJ363" s="190">
        <v>1.1889416541435495E-2</v>
      </c>
      <c r="CK363" s="276" t="s">
        <v>601</v>
      </c>
      <c r="CL363" s="190">
        <v>0.11362389254455525</v>
      </c>
      <c r="CM363" s="276" t="s">
        <v>601</v>
      </c>
      <c r="CN363" s="190">
        <v>3.0955678654639489E-2</v>
      </c>
      <c r="CO363" s="276" t="s">
        <v>601</v>
      </c>
      <c r="CP363" s="190">
        <v>1.7822529989105454E-2</v>
      </c>
      <c r="CQ363" s="276" t="s">
        <v>601</v>
      </c>
      <c r="CR363" s="190">
        <v>0.10117057228774805</v>
      </c>
      <c r="CS363" s="276" t="s">
        <v>601</v>
      </c>
      <c r="CT363" s="190">
        <v>4.7637060370920532E-2</v>
      </c>
      <c r="CU363" s="276" t="s">
        <v>601</v>
      </c>
      <c r="CV363" s="190">
        <v>4.6134041478705215E-2</v>
      </c>
      <c r="CW363" s="276" t="s">
        <v>601</v>
      </c>
      <c r="CX363" s="190">
        <v>0.10301242357000055</v>
      </c>
      <c r="CY363" s="276" t="s">
        <v>601</v>
      </c>
      <c r="CZ363" s="190">
        <v>1</v>
      </c>
      <c r="DA363" s="276" t="s">
        <v>601</v>
      </c>
      <c r="DB363" s="190">
        <v>0.62187036987821931</v>
      </c>
      <c r="DC363" s="276" t="s">
        <v>601</v>
      </c>
    </row>
    <row r="364" spans="1:107" x14ac:dyDescent="0.25">
      <c r="A364" s="132">
        <v>2017</v>
      </c>
      <c r="B364" s="84">
        <v>1568.9003978830835</v>
      </c>
      <c r="C364" s="202" t="s">
        <v>601</v>
      </c>
      <c r="D364" s="82">
        <v>446.64971638234016</v>
      </c>
      <c r="E364" s="276" t="s">
        <v>601</v>
      </c>
      <c r="F364" s="82">
        <v>4487.141160011839</v>
      </c>
      <c r="G364" s="276" t="s">
        <v>601</v>
      </c>
      <c r="H364" s="84">
        <v>300.34324329051066</v>
      </c>
      <c r="I364" s="202" t="s">
        <v>601</v>
      </c>
      <c r="J364" s="82">
        <v>1208.8604375706341</v>
      </c>
      <c r="K364" s="276" t="s">
        <v>601</v>
      </c>
      <c r="L364" s="82">
        <v>785.31383170955382</v>
      </c>
      <c r="M364" s="276" t="s">
        <v>601</v>
      </c>
      <c r="N364" s="82">
        <v>785.23941192314101</v>
      </c>
      <c r="O364" s="276" t="s">
        <v>601</v>
      </c>
      <c r="P364" s="82">
        <v>174.00762929004654</v>
      </c>
      <c r="Q364" s="276" t="s">
        <v>601</v>
      </c>
      <c r="R364" s="82">
        <v>2174.6826507787923</v>
      </c>
      <c r="S364" s="276" t="s">
        <v>601</v>
      </c>
      <c r="T364" s="82">
        <v>701.55165143861882</v>
      </c>
      <c r="U364" s="276" t="s">
        <v>601</v>
      </c>
      <c r="V364" s="82">
        <v>399.23703503380511</v>
      </c>
      <c r="W364" s="276" t="s">
        <v>601</v>
      </c>
      <c r="X364" s="82">
        <v>1912.2592682514651</v>
      </c>
      <c r="Y364" s="276" t="s">
        <v>601</v>
      </c>
      <c r="Z364" s="82">
        <v>1114.2325828000799</v>
      </c>
      <c r="AA364" s="276" t="s">
        <v>601</v>
      </c>
      <c r="AB364" s="82">
        <v>1054.9386866768959</v>
      </c>
      <c r="AC364" s="276" t="s">
        <v>601</v>
      </c>
      <c r="AD364" s="82">
        <v>2005.0628666638434</v>
      </c>
      <c r="AE364" s="276" t="s">
        <v>601</v>
      </c>
      <c r="AF364" s="82">
        <v>19118.420569704525</v>
      </c>
      <c r="AG364" s="276" t="s">
        <v>601</v>
      </c>
      <c r="AH364" s="82">
        <v>11456.787606259384</v>
      </c>
      <c r="AI364" s="276" t="s">
        <v>601</v>
      </c>
      <c r="AK364" s="132">
        <v>2017</v>
      </c>
      <c r="AL364" s="189">
        <v>1.972500241205144E-2</v>
      </c>
      <c r="AM364" s="202" t="s">
        <v>601</v>
      </c>
      <c r="AN364" s="190">
        <v>2.6226561119929048E-2</v>
      </c>
      <c r="AO364" s="276" t="s">
        <v>601</v>
      </c>
      <c r="AP364" s="190">
        <v>-1.9068278353068235E-2</v>
      </c>
      <c r="AQ364" s="276" t="s">
        <v>601</v>
      </c>
      <c r="AR364" s="189">
        <v>-0.15123080788722609</v>
      </c>
      <c r="AS364" s="202" t="s">
        <v>601</v>
      </c>
      <c r="AT364" s="190">
        <v>1.6639186635978964E-2</v>
      </c>
      <c r="AU364" s="276" t="s">
        <v>601</v>
      </c>
      <c r="AV364" s="190">
        <v>6.4903760092217766E-2</v>
      </c>
      <c r="AW364" s="276" t="s">
        <v>601</v>
      </c>
      <c r="AX364" s="189">
        <v>5.4730180261626238E-2</v>
      </c>
      <c r="AY364" s="202" t="s">
        <v>601</v>
      </c>
      <c r="AZ364" s="190">
        <v>-0.19315489155784515</v>
      </c>
      <c r="BA364" s="276" t="s">
        <v>601</v>
      </c>
      <c r="BB364" s="190">
        <v>5.5136506446625155E-2</v>
      </c>
      <c r="BC364" s="276" t="s">
        <v>601</v>
      </c>
      <c r="BD364" s="189">
        <v>0.24940069883636218</v>
      </c>
      <c r="BE364" s="202" t="s">
        <v>601</v>
      </c>
      <c r="BF364" s="190">
        <v>0.23493440564996337</v>
      </c>
      <c r="BG364" s="276" t="s">
        <v>601</v>
      </c>
      <c r="BH364" s="190">
        <v>4.2017447367130645E-2</v>
      </c>
      <c r="BI364" s="276" t="s">
        <v>601</v>
      </c>
      <c r="BJ364" s="189">
        <v>0.28947617767969791</v>
      </c>
      <c r="BK364" s="202" t="s">
        <v>601</v>
      </c>
      <c r="BL364" s="190">
        <v>0.26063145752320271</v>
      </c>
      <c r="BM364" s="276" t="s">
        <v>601</v>
      </c>
      <c r="BN364" s="190">
        <v>7.3052107902359387E-2</v>
      </c>
      <c r="BO364" s="276" t="s">
        <v>601</v>
      </c>
      <c r="BP364" s="190">
        <v>5.3985009209987611E-2</v>
      </c>
      <c r="BQ364" s="276" t="s">
        <v>601</v>
      </c>
      <c r="BR364" s="190">
        <v>1.5653151095294415E-2</v>
      </c>
      <c r="BS364" s="276" t="s">
        <v>601</v>
      </c>
      <c r="BU364" s="132">
        <v>2017</v>
      </c>
      <c r="BV364" s="190">
        <v>8.2062238988988345E-2</v>
      </c>
      <c r="BW364" s="276" t="s">
        <v>601</v>
      </c>
      <c r="BX364" s="190">
        <v>2.3362270683076784E-2</v>
      </c>
      <c r="BY364" s="276" t="s">
        <v>601</v>
      </c>
      <c r="BZ364" s="190">
        <v>0.23470250294222855</v>
      </c>
      <c r="CA364" s="276" t="s">
        <v>601</v>
      </c>
      <c r="CB364" s="190">
        <v>1.5709626336311549E-2</v>
      </c>
      <c r="CC364" s="276" t="s">
        <v>601</v>
      </c>
      <c r="CD364" s="190">
        <v>6.3230141483874527E-2</v>
      </c>
      <c r="CE364" s="276" t="s">
        <v>601</v>
      </c>
      <c r="CF364" s="190">
        <v>4.1076292303872608E-2</v>
      </c>
      <c r="CG364" s="276" t="s">
        <v>601</v>
      </c>
      <c r="CH364" s="190">
        <v>4.1072399734078918E-2</v>
      </c>
      <c r="CI364" s="276" t="s">
        <v>601</v>
      </c>
      <c r="CJ364" s="190">
        <v>9.1015692774215305E-3</v>
      </c>
      <c r="CK364" s="276" t="s">
        <v>601</v>
      </c>
      <c r="CL364" s="190">
        <v>0.11374802865383361</v>
      </c>
      <c r="CM364" s="276" t="s">
        <v>601</v>
      </c>
      <c r="CN364" s="190">
        <v>3.6695063218261513E-2</v>
      </c>
      <c r="CO364" s="276" t="s">
        <v>601</v>
      </c>
      <c r="CP364" s="190">
        <v>2.088232307570663E-2</v>
      </c>
      <c r="CQ364" s="276" t="s">
        <v>601</v>
      </c>
      <c r="CR364" s="190">
        <v>0.10002182247636469</v>
      </c>
      <c r="CS364" s="276" t="s">
        <v>601</v>
      </c>
      <c r="CT364" s="190">
        <v>5.828057703499407E-2</v>
      </c>
      <c r="CU364" s="276" t="s">
        <v>601</v>
      </c>
      <c r="CV364" s="190">
        <v>5.5179175645323715E-2</v>
      </c>
      <c r="CW364" s="276" t="s">
        <v>601</v>
      </c>
      <c r="CX364" s="190">
        <v>0.10487596814566945</v>
      </c>
      <c r="CY364" s="276" t="s">
        <v>601</v>
      </c>
      <c r="CZ364" s="190">
        <v>1</v>
      </c>
      <c r="DA364" s="276" t="s">
        <v>601</v>
      </c>
      <c r="DB364" s="190">
        <v>0.59925387478995329</v>
      </c>
      <c r="DC364" s="276" t="s">
        <v>601</v>
      </c>
    </row>
    <row r="365" spans="1:107" x14ac:dyDescent="0.25">
      <c r="A365" s="132">
        <v>2018</v>
      </c>
      <c r="B365" s="84">
        <v>1413.2121591247267</v>
      </c>
      <c r="C365" s="202" t="s">
        <v>601</v>
      </c>
      <c r="D365" s="82">
        <v>400.29497311027097</v>
      </c>
      <c r="E365" s="276" t="s">
        <v>601</v>
      </c>
      <c r="F365" s="82">
        <v>4166.0466950767313</v>
      </c>
      <c r="G365" s="276" t="s">
        <v>601</v>
      </c>
      <c r="H365" s="84">
        <v>309.3484753451574</v>
      </c>
      <c r="I365" s="202" t="s">
        <v>601</v>
      </c>
      <c r="J365" s="82">
        <v>1183.6685141431024</v>
      </c>
      <c r="K365" s="276" t="s">
        <v>601</v>
      </c>
      <c r="L365" s="82">
        <v>733.60496974287548</v>
      </c>
      <c r="M365" s="276" t="s">
        <v>601</v>
      </c>
      <c r="N365" s="82">
        <v>720.22234298831245</v>
      </c>
      <c r="O365" s="276" t="s">
        <v>601</v>
      </c>
      <c r="P365" s="82">
        <v>187.37676637315235</v>
      </c>
      <c r="Q365" s="276" t="s">
        <v>601</v>
      </c>
      <c r="R365" s="82">
        <v>2106.3020271852965</v>
      </c>
      <c r="S365" s="276" t="s">
        <v>601</v>
      </c>
      <c r="T365" s="82">
        <v>727.8024703367214</v>
      </c>
      <c r="U365" s="276" t="s">
        <v>601</v>
      </c>
      <c r="V365" s="82">
        <v>245.38608218957484</v>
      </c>
      <c r="W365" s="276" t="s">
        <v>601</v>
      </c>
      <c r="X365" s="82">
        <v>2254.5104170084751</v>
      </c>
      <c r="Y365" s="276" t="s">
        <v>601</v>
      </c>
      <c r="Z365" s="82">
        <v>1374.4831293201598</v>
      </c>
      <c r="AA365" s="276" t="s">
        <v>601</v>
      </c>
      <c r="AB365" s="82">
        <v>1078.9575004005856</v>
      </c>
      <c r="AC365" s="276" t="s">
        <v>601</v>
      </c>
      <c r="AD365" s="82">
        <v>2295.1278745053332</v>
      </c>
      <c r="AE365" s="276" t="s">
        <v>601</v>
      </c>
      <c r="AF365" s="82">
        <v>19196.344396850676</v>
      </c>
      <c r="AG365" s="276" t="s">
        <v>601</v>
      </c>
      <c r="AH365" s="82">
        <v>10723.351681371318</v>
      </c>
      <c r="AI365" s="276" t="s">
        <v>601</v>
      </c>
      <c r="AK365" s="132">
        <v>2018</v>
      </c>
      <c r="AL365" s="189">
        <v>-9.9233985132789027E-2</v>
      </c>
      <c r="AM365" s="202" t="s">
        <v>601</v>
      </c>
      <c r="AN365" s="190">
        <v>-0.10378321438894345</v>
      </c>
      <c r="AO365" s="276" t="s">
        <v>601</v>
      </c>
      <c r="AP365" s="190">
        <v>-7.1558806261013741E-2</v>
      </c>
      <c r="AQ365" s="276" t="s">
        <v>601</v>
      </c>
      <c r="AR365" s="189">
        <v>2.998313514892792E-2</v>
      </c>
      <c r="AS365" s="202" t="s">
        <v>601</v>
      </c>
      <c r="AT365" s="190">
        <v>-2.0839397704302653E-2</v>
      </c>
      <c r="AU365" s="276" t="s">
        <v>601</v>
      </c>
      <c r="AV365" s="190">
        <v>-6.5844837921819277E-2</v>
      </c>
      <c r="AW365" s="276" t="s">
        <v>601</v>
      </c>
      <c r="AX365" s="189">
        <v>-8.2799039309036093E-2</v>
      </c>
      <c r="AY365" s="202" t="s">
        <v>601</v>
      </c>
      <c r="AZ365" s="190">
        <v>7.6830752408110214E-2</v>
      </c>
      <c r="BA365" s="276" t="s">
        <v>601</v>
      </c>
      <c r="BB365" s="190">
        <v>-3.1443955084208386E-2</v>
      </c>
      <c r="BC365" s="276" t="s">
        <v>601</v>
      </c>
      <c r="BD365" s="189">
        <v>3.7418226932075527E-2</v>
      </c>
      <c r="BE365" s="202" t="s">
        <v>601</v>
      </c>
      <c r="BF365" s="190">
        <v>-0.38536242718865765</v>
      </c>
      <c r="BG365" s="276" t="s">
        <v>601</v>
      </c>
      <c r="BH365" s="190">
        <v>0.17897737740863873</v>
      </c>
      <c r="BI365" s="276" t="s">
        <v>601</v>
      </c>
      <c r="BJ365" s="189">
        <v>0.23356931985067897</v>
      </c>
      <c r="BK365" s="202" t="s">
        <v>601</v>
      </c>
      <c r="BL365" s="190">
        <v>2.276797128309882E-2</v>
      </c>
      <c r="BM365" s="276" t="s">
        <v>601</v>
      </c>
      <c r="BN365" s="190">
        <v>0.14466629085008154</v>
      </c>
      <c r="BO365" s="276" t="s">
        <v>601</v>
      </c>
      <c r="BP365" s="190">
        <v>4.0758506625611091E-3</v>
      </c>
      <c r="BQ365" s="276" t="s">
        <v>601</v>
      </c>
      <c r="BR365" s="190">
        <v>-6.4017589405895414E-2</v>
      </c>
      <c r="BS365" s="276" t="s">
        <v>601</v>
      </c>
      <c r="BU365" s="132">
        <v>2018</v>
      </c>
      <c r="BV365" s="190">
        <v>7.3618816682439608E-2</v>
      </c>
      <c r="BW365" s="276" t="s">
        <v>601</v>
      </c>
      <c r="BX365" s="190">
        <v>2.0852666780449239E-2</v>
      </c>
      <c r="BY365" s="276" t="s">
        <v>601</v>
      </c>
      <c r="BZ365" s="190">
        <v>0.21702291899702564</v>
      </c>
      <c r="CA365" s="276" t="s">
        <v>601</v>
      </c>
      <c r="CB365" s="190">
        <v>1.6114967982961831E-2</v>
      </c>
      <c r="CC365" s="276" t="s">
        <v>601</v>
      </c>
      <c r="CD365" s="190">
        <v>6.1661141812880439E-2</v>
      </c>
      <c r="CE365" s="276" t="s">
        <v>601</v>
      </c>
      <c r="CF365" s="190">
        <v>3.8215868322472354E-2</v>
      </c>
      <c r="CG365" s="276" t="s">
        <v>601</v>
      </c>
      <c r="CH365" s="190">
        <v>3.7518723778808168E-2</v>
      </c>
      <c r="CI365" s="276" t="s">
        <v>601</v>
      </c>
      <c r="CJ365" s="190">
        <v>9.761065049650448E-3</v>
      </c>
      <c r="CK365" s="276" t="s">
        <v>601</v>
      </c>
      <c r="CL365" s="190">
        <v>0.10972412161613715</v>
      </c>
      <c r="CM365" s="276" t="s">
        <v>601</v>
      </c>
      <c r="CN365" s="190">
        <v>3.7913597260534851E-2</v>
      </c>
      <c r="CO365" s="276" t="s">
        <v>601</v>
      </c>
      <c r="CP365" s="190">
        <v>1.2782958938256626E-2</v>
      </c>
      <c r="CQ365" s="276" t="s">
        <v>601</v>
      </c>
      <c r="CR365" s="190">
        <v>0.11744477856827505</v>
      </c>
      <c r="CS365" s="276" t="s">
        <v>601</v>
      </c>
      <c r="CT365" s="190">
        <v>7.1601295585510302E-2</v>
      </c>
      <c r="CU365" s="276" t="s">
        <v>601</v>
      </c>
      <c r="CV365" s="190">
        <v>5.6206404620329574E-2</v>
      </c>
      <c r="CW365" s="276" t="s">
        <v>601</v>
      </c>
      <c r="CX365" s="190">
        <v>0.11956067400425825</v>
      </c>
      <c r="CY365" s="276" t="s">
        <v>601</v>
      </c>
      <c r="CZ365" s="190">
        <v>1</v>
      </c>
      <c r="DA365" s="276" t="s">
        <v>601</v>
      </c>
      <c r="DB365" s="190">
        <v>0.55861425799021269</v>
      </c>
      <c r="DC365" s="276" t="s">
        <v>601</v>
      </c>
    </row>
    <row r="366" spans="1:107" x14ac:dyDescent="0.25">
      <c r="A366" s="132">
        <v>2019</v>
      </c>
      <c r="B366" s="84">
        <v>1431.9367777274638</v>
      </c>
      <c r="C366" s="202" t="s">
        <v>601</v>
      </c>
      <c r="D366" s="82">
        <v>369.57425924800691</v>
      </c>
      <c r="E366" s="276" t="s">
        <v>601</v>
      </c>
      <c r="F366" s="82">
        <v>4083.0433156386252</v>
      </c>
      <c r="G366" s="276" t="s">
        <v>601</v>
      </c>
      <c r="H366" s="84">
        <v>365.04970018033038</v>
      </c>
      <c r="I366" s="202" t="s">
        <v>601</v>
      </c>
      <c r="J366" s="82">
        <v>1202.833239311308</v>
      </c>
      <c r="K366" s="276" t="s">
        <v>601</v>
      </c>
      <c r="L366" s="82">
        <v>746.88839397627112</v>
      </c>
      <c r="M366" s="276" t="s">
        <v>601</v>
      </c>
      <c r="N366" s="82">
        <v>573.81951558948435</v>
      </c>
      <c r="O366" s="276" t="s">
        <v>601</v>
      </c>
      <c r="P366" s="82">
        <v>188.89579287050728</v>
      </c>
      <c r="Q366" s="276" t="s">
        <v>601</v>
      </c>
      <c r="R366" s="82">
        <v>2015.4883037941408</v>
      </c>
      <c r="S366" s="276" t="s">
        <v>601</v>
      </c>
      <c r="T366" s="82">
        <v>795.22279074659355</v>
      </c>
      <c r="U366" s="276" t="s">
        <v>601</v>
      </c>
      <c r="V366" s="82">
        <v>309.31096814932386</v>
      </c>
      <c r="W366" s="276" t="s">
        <v>601</v>
      </c>
      <c r="X366" s="82">
        <v>2213.2108985222885</v>
      </c>
      <c r="Y366" s="276" t="s">
        <v>601</v>
      </c>
      <c r="Z366" s="82">
        <v>1506.9967803303389</v>
      </c>
      <c r="AA366" s="276" t="s">
        <v>601</v>
      </c>
      <c r="AB366" s="82">
        <v>1170.1314734256825</v>
      </c>
      <c r="AC366" s="276" t="s">
        <v>601</v>
      </c>
      <c r="AD366" s="82">
        <v>2402.7502712160467</v>
      </c>
      <c r="AE366" s="276" t="s">
        <v>601</v>
      </c>
      <c r="AF366" s="82">
        <v>19375.152480726298</v>
      </c>
      <c r="AG366" s="276" t="s">
        <v>601</v>
      </c>
      <c r="AH366" s="82">
        <v>10423.583805285301</v>
      </c>
      <c r="AI366" s="276" t="s">
        <v>601</v>
      </c>
      <c r="AK366" s="132">
        <v>2019</v>
      </c>
      <c r="AL366" s="189">
        <v>1.3249686879522882E-2</v>
      </c>
      <c r="AM366" s="202" t="s">
        <v>601</v>
      </c>
      <c r="AN366" s="190">
        <v>-7.6745190237003769E-2</v>
      </c>
      <c r="AO366" s="276" t="s">
        <v>601</v>
      </c>
      <c r="AP366" s="190">
        <v>-1.9923775587104342E-2</v>
      </c>
      <c r="AQ366" s="276" t="s">
        <v>601</v>
      </c>
      <c r="AR366" s="189">
        <v>0.18005980075713657</v>
      </c>
      <c r="AS366" s="202" t="s">
        <v>601</v>
      </c>
      <c r="AT366" s="190">
        <v>1.6190956284817482E-2</v>
      </c>
      <c r="AU366" s="276" t="s">
        <v>601</v>
      </c>
      <c r="AV366" s="190">
        <v>1.8107053225186798E-2</v>
      </c>
      <c r="AW366" s="276" t="s">
        <v>601</v>
      </c>
      <c r="AX366" s="189">
        <v>-0.20327448714154084</v>
      </c>
      <c r="AY366" s="202" t="s">
        <v>601</v>
      </c>
      <c r="AZ366" s="190">
        <v>8.1068028163633343E-3</v>
      </c>
      <c r="BA366" s="276" t="s">
        <v>601</v>
      </c>
      <c r="BB366" s="190">
        <v>-4.3115242837473033E-2</v>
      </c>
      <c r="BC366" s="276" t="s">
        <v>601</v>
      </c>
      <c r="BD366" s="189">
        <v>9.263546519521948E-2</v>
      </c>
      <c r="BE366" s="202" t="s">
        <v>601</v>
      </c>
      <c r="BF366" s="190">
        <v>0.26050738244544513</v>
      </c>
      <c r="BG366" s="276" t="s">
        <v>601</v>
      </c>
      <c r="BH366" s="190">
        <v>-1.8318619499211319E-2</v>
      </c>
      <c r="BI366" s="276" t="s">
        <v>601</v>
      </c>
      <c r="BJ366" s="189">
        <v>9.6409805390425207E-2</v>
      </c>
      <c r="BK366" s="202" t="s">
        <v>601</v>
      </c>
      <c r="BL366" s="190">
        <v>8.4501913181239008E-2</v>
      </c>
      <c r="BM366" s="276" t="s">
        <v>601</v>
      </c>
      <c r="BN366" s="190">
        <v>4.6891677760616757E-2</v>
      </c>
      <c r="BO366" s="276" t="s">
        <v>601</v>
      </c>
      <c r="BP366" s="190">
        <v>9.3146945157411842E-3</v>
      </c>
      <c r="BQ366" s="276" t="s">
        <v>601</v>
      </c>
      <c r="BR366" s="190">
        <v>-2.7954681054317754E-2</v>
      </c>
      <c r="BS366" s="276" t="s">
        <v>601</v>
      </c>
      <c r="BU366" s="132">
        <v>2019</v>
      </c>
      <c r="BV366" s="190">
        <v>7.3905832697415047E-2</v>
      </c>
      <c r="BW366" s="276" t="s">
        <v>601</v>
      </c>
      <c r="BX366" s="190">
        <v>1.9074650360333734E-2</v>
      </c>
      <c r="BY366" s="276" t="s">
        <v>601</v>
      </c>
      <c r="BZ366" s="190">
        <v>0.21073606102972811</v>
      </c>
      <c r="CA366" s="276" t="s">
        <v>601</v>
      </c>
      <c r="CB366" s="190">
        <v>1.8841126568860226E-2</v>
      </c>
      <c r="CC366" s="276" t="s">
        <v>601</v>
      </c>
      <c r="CD366" s="190">
        <v>6.2081226999779388E-2</v>
      </c>
      <c r="CE366" s="276" t="s">
        <v>601</v>
      </c>
      <c r="CF366" s="190">
        <v>3.8548775020957833E-2</v>
      </c>
      <c r="CG366" s="276" t="s">
        <v>601</v>
      </c>
      <c r="CH366" s="190">
        <v>2.9616258048048877E-2</v>
      </c>
      <c r="CI366" s="276" t="s">
        <v>601</v>
      </c>
      <c r="CJ366" s="190">
        <v>9.7493835498024591E-3</v>
      </c>
      <c r="CK366" s="276" t="s">
        <v>601</v>
      </c>
      <c r="CL366" s="190">
        <v>0.10402438410738062</v>
      </c>
      <c r="CM366" s="276" t="s">
        <v>601</v>
      </c>
      <c r="CN366" s="190">
        <v>4.1043433931044024E-2</v>
      </c>
      <c r="CO366" s="276" t="s">
        <v>601</v>
      </c>
      <c r="CP366" s="190">
        <v>1.5964311427072136E-2</v>
      </c>
      <c r="CQ366" s="276" t="s">
        <v>601</v>
      </c>
      <c r="CR366" s="190">
        <v>0.1142293409419054</v>
      </c>
      <c r="CS366" s="276" t="s">
        <v>601</v>
      </c>
      <c r="CT366" s="190">
        <v>7.7779866859341878E-2</v>
      </c>
      <c r="CU366" s="276" t="s">
        <v>601</v>
      </c>
      <c r="CV366" s="190">
        <v>6.0393407204907788E-2</v>
      </c>
      <c r="CW366" s="276" t="s">
        <v>601</v>
      </c>
      <c r="CX366" s="190">
        <v>0.12401194125342838</v>
      </c>
      <c r="CY366" s="276" t="s">
        <v>601</v>
      </c>
      <c r="CZ366" s="190">
        <v>1</v>
      </c>
      <c r="DA366" s="276" t="s">
        <v>601</v>
      </c>
      <c r="DB366" s="190">
        <v>0.53798718826364367</v>
      </c>
      <c r="DC366" s="276" t="s">
        <v>601</v>
      </c>
    </row>
    <row r="367" spans="1:107" ht="12.75" customHeight="1" x14ac:dyDescent="0.25">
      <c r="A367" s="132">
        <v>2020</v>
      </c>
      <c r="B367" s="84">
        <v>227.86403588162591</v>
      </c>
      <c r="C367" s="202" t="s">
        <v>601</v>
      </c>
      <c r="D367" s="82">
        <v>77.132160113180404</v>
      </c>
      <c r="E367" s="276" t="s">
        <v>601</v>
      </c>
      <c r="F367" s="82">
        <v>1315.9186733964611</v>
      </c>
      <c r="G367" s="276" t="s">
        <v>601</v>
      </c>
      <c r="H367" s="84">
        <v>27.805361227184299</v>
      </c>
      <c r="I367" s="202" t="s">
        <v>601</v>
      </c>
      <c r="J367" s="82">
        <v>196.62189956344409</v>
      </c>
      <c r="K367" s="276" t="s">
        <v>601</v>
      </c>
      <c r="L367" s="82">
        <v>142.50607505633417</v>
      </c>
      <c r="M367" s="276" t="s">
        <v>601</v>
      </c>
      <c r="N367" s="82">
        <v>77.536338461980876</v>
      </c>
      <c r="O367" s="276" t="s">
        <v>601</v>
      </c>
      <c r="P367" s="82">
        <v>45.374921716182605</v>
      </c>
      <c r="Q367" s="276" t="s">
        <v>601</v>
      </c>
      <c r="R367" s="82">
        <v>280.0892388938006</v>
      </c>
      <c r="S367" s="276" t="s">
        <v>601</v>
      </c>
      <c r="T367" s="82">
        <v>82.437118047758688</v>
      </c>
      <c r="U367" s="276" t="s">
        <v>601</v>
      </c>
      <c r="V367" s="82">
        <v>44.353702544280608</v>
      </c>
      <c r="W367" s="276" t="s">
        <v>601</v>
      </c>
      <c r="X367" s="82">
        <v>541.9352105722769</v>
      </c>
      <c r="Y367" s="276" t="s">
        <v>601</v>
      </c>
      <c r="Z367" s="82">
        <v>148.17101873026638</v>
      </c>
      <c r="AA367" s="276" t="s">
        <v>601</v>
      </c>
      <c r="AB367" s="82">
        <v>235.36399788337997</v>
      </c>
      <c r="AC367" s="276" t="s">
        <v>601</v>
      </c>
      <c r="AD367" s="82">
        <v>427.1489627251533</v>
      </c>
      <c r="AE367" s="276" t="s">
        <v>601</v>
      </c>
      <c r="AF367" s="82">
        <v>3870.2587148132884</v>
      </c>
      <c r="AG367" s="276" t="s">
        <v>601</v>
      </c>
      <c r="AH367" s="82">
        <v>2317.6684213668277</v>
      </c>
      <c r="AI367" s="276" t="s">
        <v>601</v>
      </c>
      <c r="AK367" s="132">
        <v>2020</v>
      </c>
      <c r="AL367" s="189">
        <v>-0.84087004438613944</v>
      </c>
      <c r="AM367" s="202" t="s">
        <v>601</v>
      </c>
      <c r="AN367" s="190">
        <v>-0.79129455533476423</v>
      </c>
      <c r="AO367" s="276" t="s">
        <v>601</v>
      </c>
      <c r="AP367" s="190">
        <v>-0.67771131196274381</v>
      </c>
      <c r="AQ367" s="276" t="s">
        <v>601</v>
      </c>
      <c r="AR367" s="189">
        <v>-0.92383129964646249</v>
      </c>
      <c r="AS367" s="202" t="s">
        <v>601</v>
      </c>
      <c r="AT367" s="190">
        <v>-0.83653436475032772</v>
      </c>
      <c r="AU367" s="276" t="s">
        <v>601</v>
      </c>
      <c r="AV367" s="190">
        <v>-0.80920030863290981</v>
      </c>
      <c r="AW367" s="276" t="s">
        <v>601</v>
      </c>
      <c r="AX367" s="189">
        <v>-0.86487678380487309</v>
      </c>
      <c r="AY367" s="202" t="s">
        <v>601</v>
      </c>
      <c r="AZ367" s="190">
        <v>-0.75978860605281862</v>
      </c>
      <c r="BA367" s="276" t="s">
        <v>601</v>
      </c>
      <c r="BB367" s="190">
        <v>-0.86103157315944978</v>
      </c>
      <c r="BC367" s="276" t="s">
        <v>601</v>
      </c>
      <c r="BD367" s="189">
        <v>-0.89633456308468884</v>
      </c>
      <c r="BE367" s="202" t="s">
        <v>601</v>
      </c>
      <c r="BF367" s="190">
        <v>-0.85660481809080791</v>
      </c>
      <c r="BG367" s="276" t="s">
        <v>601</v>
      </c>
      <c r="BH367" s="190">
        <v>-0.75513620914567392</v>
      </c>
      <c r="BI367" s="276" t="s">
        <v>601</v>
      </c>
      <c r="BJ367" s="189">
        <v>-0.90167794605520868</v>
      </c>
      <c r="BK367" s="202" t="s">
        <v>601</v>
      </c>
      <c r="BL367" s="190">
        <v>-0.79885679239587737</v>
      </c>
      <c r="BM367" s="276" t="s">
        <v>601</v>
      </c>
      <c r="BN367" s="190">
        <v>-0.82222498615764561</v>
      </c>
      <c r="BO367" s="276" t="s">
        <v>601</v>
      </c>
      <c r="BP367" s="190">
        <v>-0.80024628354985683</v>
      </c>
      <c r="BQ367" s="276" t="s">
        <v>601</v>
      </c>
      <c r="BR367" s="190">
        <v>-0.77765148103940518</v>
      </c>
      <c r="BS367" s="276" t="s">
        <v>601</v>
      </c>
      <c r="BU367" s="132">
        <v>2020</v>
      </c>
      <c r="BV367" s="190">
        <v>5.8875659916347134E-2</v>
      </c>
      <c r="BW367" s="276" t="s">
        <v>601</v>
      </c>
      <c r="BX367" s="190">
        <v>1.9929458415262936E-2</v>
      </c>
      <c r="BY367" s="276" t="s">
        <v>601</v>
      </c>
      <c r="BZ367" s="190">
        <v>0.3400079349630622</v>
      </c>
      <c r="CA367" s="276" t="s">
        <v>601</v>
      </c>
      <c r="CB367" s="190">
        <v>7.1843675774852442E-3</v>
      </c>
      <c r="CC367" s="276" t="s">
        <v>601</v>
      </c>
      <c r="CD367" s="190">
        <v>5.0803296123558925E-2</v>
      </c>
      <c r="CE367" s="276" t="s">
        <v>601</v>
      </c>
      <c r="CF367" s="190">
        <v>3.6820813686407279E-2</v>
      </c>
      <c r="CG367" s="276" t="s">
        <v>601</v>
      </c>
      <c r="CH367" s="190">
        <v>2.0033890283668396E-2</v>
      </c>
      <c r="CI367" s="276" t="s">
        <v>601</v>
      </c>
      <c r="CJ367" s="190">
        <v>1.1724002207529843E-2</v>
      </c>
      <c r="CK367" s="276" t="s">
        <v>601</v>
      </c>
      <c r="CL367" s="190">
        <v>7.2369642324366643E-2</v>
      </c>
      <c r="CM367" s="276" t="s">
        <v>601</v>
      </c>
      <c r="CN367" s="190">
        <v>2.1300156946157972E-2</v>
      </c>
      <c r="CO367" s="276" t="s">
        <v>601</v>
      </c>
      <c r="CP367" s="190">
        <v>1.1460138924180512E-2</v>
      </c>
      <c r="CQ367" s="276" t="s">
        <v>601</v>
      </c>
      <c r="CR367" s="190">
        <v>0.14002557723028636</v>
      </c>
      <c r="CS367" s="276" t="s">
        <v>601</v>
      </c>
      <c r="CT367" s="190">
        <v>3.8284525570124461E-2</v>
      </c>
      <c r="CU367" s="276" t="s">
        <v>601</v>
      </c>
      <c r="CV367" s="190">
        <v>6.0813505046195482E-2</v>
      </c>
      <c r="CW367" s="276" t="s">
        <v>601</v>
      </c>
      <c r="CX367" s="190">
        <v>0.11036703078537222</v>
      </c>
      <c r="CY367" s="276" t="s">
        <v>601</v>
      </c>
      <c r="CZ367" s="190">
        <v>1</v>
      </c>
      <c r="DA367" s="276" t="s">
        <v>601</v>
      </c>
      <c r="DB367" s="190">
        <v>0.59884069571267362</v>
      </c>
      <c r="DC367" s="276" t="s">
        <v>601</v>
      </c>
    </row>
    <row r="368" spans="1:107" x14ac:dyDescent="0.25">
      <c r="A368" s="132">
        <v>2021</v>
      </c>
      <c r="B368" s="84">
        <v>499.10057656555813</v>
      </c>
      <c r="C368" s="202" t="s">
        <v>601</v>
      </c>
      <c r="D368" s="82">
        <v>171.76225385621862</v>
      </c>
      <c r="E368" s="276" t="s">
        <v>601</v>
      </c>
      <c r="F368" s="82">
        <v>1896.7769966007077</v>
      </c>
      <c r="G368" s="276" t="s">
        <v>601</v>
      </c>
      <c r="H368" s="84">
        <v>89.336879900801279</v>
      </c>
      <c r="I368" s="202" t="s">
        <v>601</v>
      </c>
      <c r="J368" s="82">
        <v>418.25464176918155</v>
      </c>
      <c r="K368" s="276" t="s">
        <v>601</v>
      </c>
      <c r="L368" s="82">
        <v>357.5606475111224</v>
      </c>
      <c r="M368" s="276" t="s">
        <v>601</v>
      </c>
      <c r="N368" s="82">
        <v>193.37996955068343</v>
      </c>
      <c r="O368" s="276" t="s">
        <v>601</v>
      </c>
      <c r="P368" s="82">
        <v>72.563970668019962</v>
      </c>
      <c r="Q368" s="276" t="s">
        <v>601</v>
      </c>
      <c r="R368" s="82">
        <v>284.70369509013886</v>
      </c>
      <c r="S368" s="276" t="s">
        <v>601</v>
      </c>
      <c r="T368" s="82">
        <v>55.52856283786398</v>
      </c>
      <c r="U368" s="276" t="s">
        <v>601</v>
      </c>
      <c r="V368" s="82">
        <v>155.53417261471807</v>
      </c>
      <c r="W368" s="276" t="s">
        <v>601</v>
      </c>
      <c r="X368" s="82">
        <v>791.21061150864148</v>
      </c>
      <c r="Y368" s="276" t="s">
        <v>601</v>
      </c>
      <c r="Z368" s="82">
        <v>245.67514855422712</v>
      </c>
      <c r="AA368" s="276" t="s">
        <v>601</v>
      </c>
      <c r="AB368" s="82">
        <v>213.97485425508742</v>
      </c>
      <c r="AC368" s="276" t="s">
        <v>601</v>
      </c>
      <c r="AD368" s="82">
        <v>342.47419135863004</v>
      </c>
      <c r="AE368" s="276" t="s">
        <v>601</v>
      </c>
      <c r="AF368" s="82">
        <v>5787.8371726415708</v>
      </c>
      <c r="AG368" s="276" t="s">
        <v>601</v>
      </c>
      <c r="AH368" s="82">
        <v>3821.5387809436102</v>
      </c>
      <c r="AI368" s="276" t="s">
        <v>601</v>
      </c>
      <c r="AK368" s="132">
        <v>2021</v>
      </c>
      <c r="AL368" s="189">
        <v>1.1903437926678264</v>
      </c>
      <c r="AM368" s="202" t="s">
        <v>601</v>
      </c>
      <c r="AN368" s="190">
        <v>1.2268565226772088</v>
      </c>
      <c r="AO368" s="276" t="s">
        <v>601</v>
      </c>
      <c r="AP368" s="190">
        <v>0.44140898290091002</v>
      </c>
      <c r="AQ368" s="276" t="s">
        <v>601</v>
      </c>
      <c r="AR368" s="189">
        <v>2.212937216347322</v>
      </c>
      <c r="AS368" s="202" t="s">
        <v>601</v>
      </c>
      <c r="AT368" s="190">
        <v>1.1272027312208075</v>
      </c>
      <c r="AU368" s="276" t="s">
        <v>601</v>
      </c>
      <c r="AV368" s="190">
        <v>1.5090905589096808</v>
      </c>
      <c r="AW368" s="276" t="s">
        <v>601</v>
      </c>
      <c r="AX368" s="189">
        <v>1.4940559921527021</v>
      </c>
      <c r="AY368" s="202" t="s">
        <v>601</v>
      </c>
      <c r="AZ368" s="190">
        <v>0.59920872419137639</v>
      </c>
      <c r="BA368" s="276" t="s">
        <v>601</v>
      </c>
      <c r="BB368" s="190">
        <v>1.6474949964385921E-2</v>
      </c>
      <c r="BC368" s="276" t="s">
        <v>601</v>
      </c>
      <c r="BD368" s="189">
        <v>-0.32641309942816832</v>
      </c>
      <c r="BE368" s="202" t="s">
        <v>601</v>
      </c>
      <c r="BF368" s="190">
        <v>2.5066784437993692</v>
      </c>
      <c r="BG368" s="276" t="s">
        <v>601</v>
      </c>
      <c r="BH368" s="190">
        <v>0.45997269797829321</v>
      </c>
      <c r="BI368" s="276" t="s">
        <v>601</v>
      </c>
      <c r="BJ368" s="189">
        <v>0.65805128870348994</v>
      </c>
      <c r="BK368" s="202" t="s">
        <v>601</v>
      </c>
      <c r="BL368" s="190">
        <v>-9.0876870807108823E-2</v>
      </c>
      <c r="BM368" s="276" t="s">
        <v>601</v>
      </c>
      <c r="BN368" s="190">
        <v>-0.19823241715562079</v>
      </c>
      <c r="BO368" s="276" t="s">
        <v>601</v>
      </c>
      <c r="BP368" s="190">
        <v>0.49546518698835662</v>
      </c>
      <c r="BQ368" s="276" t="s">
        <v>601</v>
      </c>
      <c r="BR368" s="190">
        <v>0.64887209305371063</v>
      </c>
      <c r="BS368" s="276" t="s">
        <v>601</v>
      </c>
      <c r="BU368" s="132">
        <v>2021</v>
      </c>
      <c r="BV368" s="190">
        <v>8.6232656807407812E-2</v>
      </c>
      <c r="BW368" s="276" t="s">
        <v>601</v>
      </c>
      <c r="BX368" s="190">
        <v>2.9676414303449777E-2</v>
      </c>
      <c r="BY368" s="276" t="s">
        <v>601</v>
      </c>
      <c r="BZ368" s="190">
        <v>0.32771775363110606</v>
      </c>
      <c r="CA368" s="276" t="s">
        <v>601</v>
      </c>
      <c r="CB368" s="190">
        <v>1.5435278712242676E-2</v>
      </c>
      <c r="CC368" s="276" t="s">
        <v>601</v>
      </c>
      <c r="CD368" s="190">
        <v>7.2264410572263904E-2</v>
      </c>
      <c r="CE368" s="276" t="s">
        <v>601</v>
      </c>
      <c r="CF368" s="190">
        <v>6.1777938260127591E-2</v>
      </c>
      <c r="CG368" s="276" t="s">
        <v>601</v>
      </c>
      <c r="CH368" s="190">
        <v>3.3411439158096558E-2</v>
      </c>
      <c r="CI368" s="276" t="s">
        <v>601</v>
      </c>
      <c r="CJ368" s="190">
        <v>1.2537320678442954E-2</v>
      </c>
      <c r="CK368" s="276" t="s">
        <v>601</v>
      </c>
      <c r="CL368" s="190">
        <v>4.9189997333701774E-2</v>
      </c>
      <c r="CM368" s="276" t="s">
        <v>601</v>
      </c>
      <c r="CN368" s="190">
        <v>9.5940091577456608E-3</v>
      </c>
      <c r="CO368" s="276" t="s">
        <v>601</v>
      </c>
      <c r="CP368" s="190">
        <v>2.6872589531355497E-2</v>
      </c>
      <c r="CQ368" s="276" t="s">
        <v>601</v>
      </c>
      <c r="CR368" s="190">
        <v>0.13670229274047332</v>
      </c>
      <c r="CS368" s="276" t="s">
        <v>601</v>
      </c>
      <c r="CT368" s="190">
        <v>4.2446796830343608E-2</v>
      </c>
      <c r="CU368" s="276" t="s">
        <v>601</v>
      </c>
      <c r="CV368" s="190">
        <v>3.6969743251679836E-2</v>
      </c>
      <c r="CW368" s="276" t="s">
        <v>601</v>
      </c>
      <c r="CX368" s="190">
        <v>5.917135903156804E-2</v>
      </c>
      <c r="CY368" s="276" t="s">
        <v>601</v>
      </c>
      <c r="CZ368" s="190">
        <v>1</v>
      </c>
      <c r="DA368" s="276" t="s">
        <v>601</v>
      </c>
      <c r="DB368" s="190">
        <v>0.6602706100661534</v>
      </c>
      <c r="DC368" s="276" t="s">
        <v>601</v>
      </c>
    </row>
    <row r="369" spans="1:107" x14ac:dyDescent="0.25">
      <c r="A369" s="132">
        <v>2022</v>
      </c>
      <c r="B369" s="84">
        <v>1211.206906787753</v>
      </c>
      <c r="C369" s="202" t="s">
        <v>601</v>
      </c>
      <c r="D369" s="82">
        <v>323.60053417144525</v>
      </c>
      <c r="E369" s="276" t="s">
        <v>601</v>
      </c>
      <c r="F369" s="82">
        <v>3418.2849834407884</v>
      </c>
      <c r="G369" s="276" t="s">
        <v>601</v>
      </c>
      <c r="H369" s="84">
        <v>348.4096401287652</v>
      </c>
      <c r="I369" s="202" t="s">
        <v>601</v>
      </c>
      <c r="J369" s="82">
        <v>1036.7981249469251</v>
      </c>
      <c r="K369" s="276" t="s">
        <v>601</v>
      </c>
      <c r="L369" s="82">
        <v>665.66403255800083</v>
      </c>
      <c r="M369" s="276" t="s">
        <v>601</v>
      </c>
      <c r="N369" s="82">
        <v>566.63492618574662</v>
      </c>
      <c r="O369" s="276" t="s">
        <v>601</v>
      </c>
      <c r="P369" s="82">
        <v>161.99594919869298</v>
      </c>
      <c r="Q369" s="276" t="s">
        <v>601</v>
      </c>
      <c r="R369" s="82">
        <v>1453.2949054133423</v>
      </c>
      <c r="S369" s="276" t="s">
        <v>601</v>
      </c>
      <c r="T369" s="82" t="s">
        <v>602</v>
      </c>
      <c r="U369" s="276" t="s">
        <v>601</v>
      </c>
      <c r="V369" s="82">
        <v>306.92247326643405</v>
      </c>
      <c r="W369" s="276" t="s">
        <v>601</v>
      </c>
      <c r="X369" s="82">
        <v>2171.3198167911969</v>
      </c>
      <c r="Y369" s="276" t="s">
        <v>601</v>
      </c>
      <c r="Z369" s="82">
        <v>1162.5734077492091</v>
      </c>
      <c r="AA369" s="276" t="s">
        <v>601</v>
      </c>
      <c r="AB369" s="82">
        <v>878.49606966098679</v>
      </c>
      <c r="AC369" s="276" t="s">
        <v>601</v>
      </c>
      <c r="AD369" s="82">
        <v>1132.9476894595477</v>
      </c>
      <c r="AE369" s="276" t="s">
        <v>601</v>
      </c>
      <c r="AF369" s="82">
        <v>14852.041835259462</v>
      </c>
      <c r="AG369" s="276" t="s">
        <v>601</v>
      </c>
      <c r="AH369" s="82">
        <v>8675.4844135040003</v>
      </c>
      <c r="AI369" s="276" t="s">
        <v>601</v>
      </c>
      <c r="AJ369" s="367"/>
      <c r="AK369" s="132">
        <v>2022</v>
      </c>
      <c r="AL369" s="189">
        <v>1.4267792177728689</v>
      </c>
      <c r="AM369" s="202" t="s">
        <v>601</v>
      </c>
      <c r="AN369" s="190">
        <v>0.88400260771106165</v>
      </c>
      <c r="AO369" s="276" t="s">
        <v>601</v>
      </c>
      <c r="AP369" s="190">
        <v>0.80215438586973487</v>
      </c>
      <c r="AQ369" s="276" t="s">
        <v>601</v>
      </c>
      <c r="AR369" s="189">
        <v>2.89995308226161</v>
      </c>
      <c r="AS369" s="202" t="s">
        <v>601</v>
      </c>
      <c r="AT369" s="190">
        <v>1.4788681855659922</v>
      </c>
      <c r="AU369" s="276" t="s">
        <v>601</v>
      </c>
      <c r="AV369" s="190">
        <v>0.8616814719167174</v>
      </c>
      <c r="AW369" s="276" t="s">
        <v>601</v>
      </c>
      <c r="AX369" s="189">
        <v>1.9301634885056487</v>
      </c>
      <c r="AY369" s="202" t="s">
        <v>601</v>
      </c>
      <c r="AZ369" s="190">
        <v>1.2324570679824589</v>
      </c>
      <c r="BA369" s="276" t="s">
        <v>601</v>
      </c>
      <c r="BB369" s="190">
        <v>4.1045874376629383</v>
      </c>
      <c r="BC369" s="276" t="s">
        <v>601</v>
      </c>
      <c r="BD369" s="189" t="s">
        <v>603</v>
      </c>
      <c r="BE369" s="202" t="s">
        <v>601</v>
      </c>
      <c r="BF369" s="190">
        <v>0.97334430181287535</v>
      </c>
      <c r="BG369" s="276" t="s">
        <v>601</v>
      </c>
      <c r="BH369" s="190" t="s">
        <v>603</v>
      </c>
      <c r="BI369" s="276" t="s">
        <v>601</v>
      </c>
      <c r="BJ369" s="189">
        <v>3.7321571375486435</v>
      </c>
      <c r="BK369" s="202" t="s">
        <v>601</v>
      </c>
      <c r="BL369" s="190">
        <v>3.1056042436355575</v>
      </c>
      <c r="BM369" s="276" t="s">
        <v>601</v>
      </c>
      <c r="BN369" s="190" t="s">
        <v>603</v>
      </c>
      <c r="BO369" s="276" t="s">
        <v>601</v>
      </c>
      <c r="BP369" s="190">
        <v>1.5660780343758334</v>
      </c>
      <c r="BQ369" s="276" t="s">
        <v>601</v>
      </c>
      <c r="BR369" s="190">
        <v>1.2701547493813106</v>
      </c>
      <c r="BS369" s="276" t="s">
        <v>601</v>
      </c>
      <c r="BU369" s="132">
        <v>2022</v>
      </c>
      <c r="BV369" s="190">
        <v>8.1551541547121797E-2</v>
      </c>
      <c r="BW369" s="276" t="s">
        <v>601</v>
      </c>
      <c r="BX369" s="190">
        <v>2.1788285931379617E-2</v>
      </c>
      <c r="BY369" s="276" t="s">
        <v>601</v>
      </c>
      <c r="BZ369" s="190">
        <v>0.23015589515278737</v>
      </c>
      <c r="CA369" s="276" t="s">
        <v>601</v>
      </c>
      <c r="CB369" s="190">
        <v>2.3458703119299325E-2</v>
      </c>
      <c r="CC369" s="276" t="s">
        <v>601</v>
      </c>
      <c r="CD369" s="190">
        <v>6.9808457075950084E-2</v>
      </c>
      <c r="CE369" s="276" t="s">
        <v>601</v>
      </c>
      <c r="CF369" s="190">
        <v>4.4819698189758825E-2</v>
      </c>
      <c r="CG369" s="276" t="s">
        <v>601</v>
      </c>
      <c r="CH369" s="190">
        <v>3.8151988290292045E-2</v>
      </c>
      <c r="CI369" s="276" t="s">
        <v>601</v>
      </c>
      <c r="CJ369" s="190">
        <v>1.0907318400767415E-2</v>
      </c>
      <c r="CK369" s="276" t="s">
        <v>601</v>
      </c>
      <c r="CL369" s="190">
        <v>9.7851522473034663E-2</v>
      </c>
      <c r="CM369" s="276" t="s">
        <v>601</v>
      </c>
      <c r="CN369" s="190" t="s">
        <v>603</v>
      </c>
      <c r="CO369" s="276" t="s">
        <v>601</v>
      </c>
      <c r="CP369" s="190">
        <v>2.0665338589188818E-2</v>
      </c>
      <c r="CQ369" s="276" t="s">
        <v>601</v>
      </c>
      <c r="CR369" s="190">
        <v>0.14619672102164291</v>
      </c>
      <c r="CS369" s="276" t="s">
        <v>601</v>
      </c>
      <c r="CT369" s="190">
        <v>7.8277008686388413E-2</v>
      </c>
      <c r="CU369" s="276" t="s">
        <v>601</v>
      </c>
      <c r="CV369" s="190">
        <v>5.9149851542660947E-2</v>
      </c>
      <c r="CW369" s="276" t="s">
        <v>601</v>
      </c>
      <c r="CX369" s="190">
        <v>7.6282285090920998E-2</v>
      </c>
      <c r="CY369" s="276" t="s">
        <v>601</v>
      </c>
      <c r="CZ369" s="190">
        <v>1</v>
      </c>
      <c r="DA369" s="276" t="s">
        <v>601</v>
      </c>
      <c r="DB369" s="190">
        <v>0.58412738866032432</v>
      </c>
      <c r="DC369" s="276" t="s">
        <v>601</v>
      </c>
    </row>
    <row r="370" spans="1:107" x14ac:dyDescent="0.25">
      <c r="A370" s="132">
        <v>2023</v>
      </c>
      <c r="B370" s="84">
        <v>1386.0870001385119</v>
      </c>
      <c r="C370" s="202" t="s">
        <v>601</v>
      </c>
      <c r="D370" s="82">
        <v>407.34034354047782</v>
      </c>
      <c r="E370" s="276" t="s">
        <v>601</v>
      </c>
      <c r="F370" s="82">
        <v>3724.9586534762029</v>
      </c>
      <c r="G370" s="276" t="s">
        <v>601</v>
      </c>
      <c r="H370" s="84">
        <v>368.55353840766742</v>
      </c>
      <c r="I370" s="202" t="s">
        <v>601</v>
      </c>
      <c r="J370" s="82">
        <v>1259.448212147197</v>
      </c>
      <c r="K370" s="276" t="s">
        <v>601</v>
      </c>
      <c r="L370" s="82">
        <v>752.85643967743931</v>
      </c>
      <c r="M370" s="276" t="s">
        <v>601</v>
      </c>
      <c r="N370" s="82">
        <v>563.86867671948175</v>
      </c>
      <c r="O370" s="276" t="s">
        <v>601</v>
      </c>
      <c r="P370" s="82">
        <v>295.01288297521927</v>
      </c>
      <c r="Q370" s="276" t="s">
        <v>601</v>
      </c>
      <c r="R370" s="82">
        <v>1797.8321849647323</v>
      </c>
      <c r="S370" s="276" t="s">
        <v>601</v>
      </c>
      <c r="T370" s="82" t="s">
        <v>602</v>
      </c>
      <c r="U370" s="276" t="s">
        <v>601</v>
      </c>
      <c r="V370" s="82">
        <v>325.7852776248929</v>
      </c>
      <c r="W370" s="276" t="s">
        <v>601</v>
      </c>
      <c r="X370" s="82">
        <v>2526.1050290905018</v>
      </c>
      <c r="Y370" s="276" t="s">
        <v>601</v>
      </c>
      <c r="Z370" s="82">
        <v>1594.0758770397188</v>
      </c>
      <c r="AA370" s="276" t="s">
        <v>601</v>
      </c>
      <c r="AB370" s="82">
        <v>1146.9137043368753</v>
      </c>
      <c r="AC370" s="276" t="s">
        <v>601</v>
      </c>
      <c r="AD370" s="82">
        <v>2033.7741561627713</v>
      </c>
      <c r="AE370" s="276" t="s">
        <v>601</v>
      </c>
      <c r="AF370" s="82">
        <v>18182.611976301618</v>
      </c>
      <c r="AG370" s="276" t="s">
        <v>601</v>
      </c>
      <c r="AH370" s="82">
        <v>9892.3915106640434</v>
      </c>
      <c r="AI370" s="276" t="s">
        <v>601</v>
      </c>
      <c r="AJ370" s="367"/>
      <c r="AK370" s="132">
        <v>2023</v>
      </c>
      <c r="AL370" s="189">
        <v>0.14438498688432921</v>
      </c>
      <c r="AM370" s="202" t="s">
        <v>601</v>
      </c>
      <c r="AN370" s="190">
        <v>0.25877525073758623</v>
      </c>
      <c r="AO370" s="276" t="s">
        <v>601</v>
      </c>
      <c r="AP370" s="190">
        <v>8.9715653177261379E-2</v>
      </c>
      <c r="AQ370" s="276" t="s">
        <v>601</v>
      </c>
      <c r="AR370" s="189">
        <v>5.7816707572894588E-2</v>
      </c>
      <c r="AS370" s="202" t="s">
        <v>601</v>
      </c>
      <c r="AT370" s="190">
        <v>0.21474777185931893</v>
      </c>
      <c r="AU370" s="276" t="s">
        <v>601</v>
      </c>
      <c r="AV370" s="190">
        <v>0.1309856066345918</v>
      </c>
      <c r="AW370" s="276" t="s">
        <v>601</v>
      </c>
      <c r="AX370" s="189">
        <v>-4.8818901525992109E-3</v>
      </c>
      <c r="AY370" s="202" t="s">
        <v>601</v>
      </c>
      <c r="AZ370" s="190">
        <v>0.82111271568511235</v>
      </c>
      <c r="BA370" s="276" t="s">
        <v>601</v>
      </c>
      <c r="BB370" s="190">
        <v>0.23707320397809939</v>
      </c>
      <c r="BC370" s="276" t="s">
        <v>601</v>
      </c>
      <c r="BD370" s="189" t="s">
        <v>603</v>
      </c>
      <c r="BE370" s="202" t="s">
        <v>601</v>
      </c>
      <c r="BF370" s="190">
        <v>6.1457879436819018E-2</v>
      </c>
      <c r="BG370" s="276" t="s">
        <v>601</v>
      </c>
      <c r="BH370" s="190" t="s">
        <v>603</v>
      </c>
      <c r="BI370" s="276" t="s">
        <v>601</v>
      </c>
      <c r="BJ370" s="189">
        <v>0.37116148228946377</v>
      </c>
      <c r="BK370" s="202" t="s">
        <v>601</v>
      </c>
      <c r="BL370" s="190">
        <v>0.30554221463901543</v>
      </c>
      <c r="BM370" s="276" t="s">
        <v>601</v>
      </c>
      <c r="BN370" s="190">
        <v>0.79511744018203245</v>
      </c>
      <c r="BO370" s="276" t="s">
        <v>601</v>
      </c>
      <c r="BP370" s="190">
        <v>0.2242499838059453</v>
      </c>
      <c r="BQ370" s="276" t="s">
        <v>601</v>
      </c>
      <c r="BR370" s="190">
        <v>0.14026964249579454</v>
      </c>
      <c r="BS370" s="276" t="s">
        <v>601</v>
      </c>
      <c r="BU370" s="132">
        <v>2023</v>
      </c>
      <c r="BV370" s="190">
        <v>7.623145684157337E-2</v>
      </c>
      <c r="BW370" s="276" t="s">
        <v>601</v>
      </c>
      <c r="BX370" s="190">
        <v>2.2402740820262047E-2</v>
      </c>
      <c r="BY370" s="276" t="s">
        <v>601</v>
      </c>
      <c r="BZ370" s="190">
        <v>0.20486378185549706</v>
      </c>
      <c r="CA370" s="276" t="s">
        <v>601</v>
      </c>
      <c r="CB370" s="190">
        <v>2.0269559669866089E-2</v>
      </c>
      <c r="CC370" s="276" t="s">
        <v>601</v>
      </c>
      <c r="CD370" s="190">
        <v>6.9266627577418693E-2</v>
      </c>
      <c r="CE370" s="276" t="s">
        <v>601</v>
      </c>
      <c r="CF370" s="190">
        <v>4.1405296480982921E-2</v>
      </c>
      <c r="CG370" s="276" t="s">
        <v>601</v>
      </c>
      <c r="CH370" s="190">
        <v>3.1011423301250795E-2</v>
      </c>
      <c r="CI370" s="276" t="s">
        <v>601</v>
      </c>
      <c r="CJ370" s="190">
        <v>1.6225000201276117E-2</v>
      </c>
      <c r="CK370" s="276" t="s">
        <v>601</v>
      </c>
      <c r="CL370" s="190">
        <v>9.8876453355983412E-2</v>
      </c>
      <c r="CM370" s="276" t="s">
        <v>601</v>
      </c>
      <c r="CN370" s="190" t="s">
        <v>603</v>
      </c>
      <c r="CO370" s="276" t="s">
        <v>601</v>
      </c>
      <c r="CP370" s="190">
        <v>1.7917408018688762E-2</v>
      </c>
      <c r="CQ370" s="276" t="s">
        <v>601</v>
      </c>
      <c r="CR370" s="190">
        <v>0.13892971110987307</v>
      </c>
      <c r="CS370" s="276" t="s">
        <v>601</v>
      </c>
      <c r="CT370" s="190">
        <v>8.7670345664163332E-2</v>
      </c>
      <c r="CU370" s="276" t="s">
        <v>601</v>
      </c>
      <c r="CV370" s="190">
        <v>6.3077499857100289E-2</v>
      </c>
      <c r="CW370" s="276" t="s">
        <v>601</v>
      </c>
      <c r="CX370" s="190">
        <v>0.11185269524606802</v>
      </c>
      <c r="CY370" s="276" t="s">
        <v>601</v>
      </c>
      <c r="CZ370" s="190">
        <v>1</v>
      </c>
      <c r="DA370" s="276" t="s">
        <v>601</v>
      </c>
      <c r="DB370" s="190">
        <v>0.54405778023296836</v>
      </c>
      <c r="DC370" s="276" t="s">
        <v>601</v>
      </c>
    </row>
    <row r="371" spans="1:107" ht="12.75" customHeight="1" x14ac:dyDescent="0.25">
      <c r="A371" s="183" t="s">
        <v>599</v>
      </c>
      <c r="B371" s="138">
        <v>1054.2870010686684</v>
      </c>
      <c r="C371" s="274" t="s">
        <v>601</v>
      </c>
      <c r="D371" s="138">
        <v>343.60528559677869</v>
      </c>
      <c r="E371" s="274" t="s">
        <v>601</v>
      </c>
      <c r="F371" s="138">
        <v>2694.1330640938495</v>
      </c>
      <c r="G371" s="274" t="s">
        <v>601</v>
      </c>
      <c r="H371" s="138">
        <v>299.41034384973108</v>
      </c>
      <c r="I371" s="274" t="s">
        <v>601</v>
      </c>
      <c r="J371" s="138">
        <v>1053.1985977193399</v>
      </c>
      <c r="K371" s="274" t="s">
        <v>601</v>
      </c>
      <c r="L371" s="138">
        <v>561.74318250006615</v>
      </c>
      <c r="M371" s="274" t="s">
        <v>601</v>
      </c>
      <c r="N371" s="138">
        <v>380.60311886006122</v>
      </c>
      <c r="O371" s="274" t="s">
        <v>601</v>
      </c>
      <c r="P371" s="138">
        <v>180.51434075944562</v>
      </c>
      <c r="Q371" s="274" t="s">
        <v>601</v>
      </c>
      <c r="R371" s="138">
        <v>1342.45827052135</v>
      </c>
      <c r="S371" s="274" t="s">
        <v>601</v>
      </c>
      <c r="T371" s="138" t="s">
        <v>602</v>
      </c>
      <c r="U371" s="274" t="s">
        <v>601</v>
      </c>
      <c r="V371" s="138">
        <v>271.60849102219743</v>
      </c>
      <c r="W371" s="274" t="s">
        <v>601</v>
      </c>
      <c r="X371" s="138">
        <v>1785.8301575600537</v>
      </c>
      <c r="Y371" s="274" t="s">
        <v>601</v>
      </c>
      <c r="Z371" s="138">
        <v>1278.2964798108526</v>
      </c>
      <c r="AA371" s="274" t="s">
        <v>601</v>
      </c>
      <c r="AB371" s="138">
        <v>855.19369873208598</v>
      </c>
      <c r="AC371" s="274" t="s">
        <v>601</v>
      </c>
      <c r="AD371" s="138">
        <v>1648.3409451270491</v>
      </c>
      <c r="AE371" s="274" t="s">
        <v>601</v>
      </c>
      <c r="AF371" s="138">
        <v>13749.222977221771</v>
      </c>
      <c r="AG371" s="274" t="s">
        <v>601</v>
      </c>
      <c r="AH371" s="138">
        <v>7430.0285203601152</v>
      </c>
      <c r="AI371" s="274" t="s">
        <v>601</v>
      </c>
      <c r="AK371" s="183" t="s">
        <v>599</v>
      </c>
      <c r="AL371" s="193">
        <v>0.10242316162987009</v>
      </c>
      <c r="AM371" s="274" t="s">
        <v>601</v>
      </c>
      <c r="AN371" s="194">
        <v>0.21574284419368506</v>
      </c>
      <c r="AO371" s="279" t="s">
        <v>601</v>
      </c>
      <c r="AP371" s="194">
        <v>1.1254392321565998E-2</v>
      </c>
      <c r="AQ371" s="279" t="s">
        <v>601</v>
      </c>
      <c r="AR371" s="194">
        <v>0.15456933789180249</v>
      </c>
      <c r="AS371" s="279" t="s">
        <v>601</v>
      </c>
      <c r="AT371" s="194">
        <v>0.22556987312402588</v>
      </c>
      <c r="AU371" s="279" t="s">
        <v>601</v>
      </c>
      <c r="AV371" s="194">
        <v>1.3855195250959129E-2</v>
      </c>
      <c r="AW371" s="279" t="s">
        <v>601</v>
      </c>
      <c r="AX371" s="194">
        <v>6.4576518851544584E-2</v>
      </c>
      <c r="AY371" s="279" t="s">
        <v>601</v>
      </c>
      <c r="AZ371" s="194">
        <v>-9.6724694351154605E-2</v>
      </c>
      <c r="BA371" s="279" t="s">
        <v>601</v>
      </c>
      <c r="BB371" s="194">
        <v>4.4957311278445156E-2</v>
      </c>
      <c r="BC371" s="279" t="s">
        <v>601</v>
      </c>
      <c r="BD371" s="194" t="s">
        <v>603</v>
      </c>
      <c r="BE371" s="279" t="s">
        <v>601</v>
      </c>
      <c r="BF371" s="194">
        <v>0.27991661918415045</v>
      </c>
      <c r="BG371" s="279" t="s">
        <v>601</v>
      </c>
      <c r="BH371" s="194">
        <v>4.5187103526435068E-2</v>
      </c>
      <c r="BI371" s="279" t="s">
        <v>601</v>
      </c>
      <c r="BJ371" s="194">
        <v>0.17704935152861734</v>
      </c>
      <c r="BK371" s="279" t="s">
        <v>601</v>
      </c>
      <c r="BL371" s="194">
        <v>7.2386129888987627E-2</v>
      </c>
      <c r="BM371" s="279" t="s">
        <v>601</v>
      </c>
      <c r="BN371" s="194">
        <v>0.26192470717936711</v>
      </c>
      <c r="BO371" s="279" t="s">
        <v>601</v>
      </c>
      <c r="BP371" s="194">
        <v>9.7439846771106842E-2</v>
      </c>
      <c r="BQ371" s="279" t="s">
        <v>601</v>
      </c>
      <c r="BR371" s="194">
        <v>6.7724008762068966E-2</v>
      </c>
      <c r="BS371" s="279" t="s">
        <v>601</v>
      </c>
      <c r="BU371" s="183" t="s">
        <v>599</v>
      </c>
      <c r="BV371" s="194">
        <v>7.6679751489614895E-2</v>
      </c>
      <c r="BW371" s="279" t="s">
        <v>601</v>
      </c>
      <c r="BX371" s="194">
        <v>2.499088756986681E-2</v>
      </c>
      <c r="BY371" s="279" t="s">
        <v>601</v>
      </c>
      <c r="BZ371" s="194">
        <v>0.19594802328518482</v>
      </c>
      <c r="CA371" s="279" t="s">
        <v>601</v>
      </c>
      <c r="CB371" s="194">
        <v>2.1776528342420647E-2</v>
      </c>
      <c r="CC371" s="279" t="s">
        <v>601</v>
      </c>
      <c r="CD371" s="194">
        <v>7.6600590408939156E-2</v>
      </c>
      <c r="CE371" s="279" t="s">
        <v>601</v>
      </c>
      <c r="CF371" s="194">
        <v>4.0856358459725448E-2</v>
      </c>
      <c r="CG371" s="279" t="s">
        <v>601</v>
      </c>
      <c r="CH371" s="194">
        <v>2.7681791144896217E-2</v>
      </c>
      <c r="CI371" s="279" t="s">
        <v>601</v>
      </c>
      <c r="CJ371" s="194">
        <v>1.3129057624456474E-2</v>
      </c>
      <c r="CK371" s="279" t="s">
        <v>601</v>
      </c>
      <c r="CL371" s="194">
        <v>9.7638846409385457E-2</v>
      </c>
      <c r="CM371" s="279" t="s">
        <v>601</v>
      </c>
      <c r="CN371" s="194" t="s">
        <v>603</v>
      </c>
      <c r="CO371" s="279" t="s">
        <v>601</v>
      </c>
      <c r="CP371" s="194">
        <v>1.9754461140980045E-2</v>
      </c>
      <c r="CQ371" s="279" t="s">
        <v>601</v>
      </c>
      <c r="CR371" s="194">
        <v>0.12988589686258084</v>
      </c>
      <c r="CS371" s="279" t="s">
        <v>601</v>
      </c>
      <c r="CT371" s="194">
        <v>9.2972270646028241E-2</v>
      </c>
      <c r="CU371" s="279" t="s">
        <v>601</v>
      </c>
      <c r="CV371" s="194">
        <v>6.2199420298069109E-2</v>
      </c>
      <c r="CW371" s="279" t="s">
        <v>601</v>
      </c>
      <c r="CX371" s="194">
        <v>0.11988611631783429</v>
      </c>
      <c r="CY371" s="279" t="s">
        <v>601</v>
      </c>
      <c r="CZ371" s="194">
        <v>1</v>
      </c>
      <c r="DA371" s="279" t="s">
        <v>601</v>
      </c>
      <c r="DB371" s="194">
        <v>0.54039624876761294</v>
      </c>
      <c r="DC371" s="279" t="s">
        <v>601</v>
      </c>
    </row>
    <row r="372" spans="1:107" ht="12.75" customHeight="1" x14ac:dyDescent="0.25">
      <c r="A372" s="135" t="s">
        <v>589</v>
      </c>
      <c r="B372" s="84"/>
      <c r="C372" s="202"/>
      <c r="D372" s="84"/>
      <c r="E372" s="202"/>
      <c r="F372" s="84"/>
      <c r="G372" s="202"/>
      <c r="H372" s="84"/>
      <c r="I372" s="202"/>
      <c r="J372" s="84"/>
      <c r="K372" s="202"/>
      <c r="L372" s="84"/>
      <c r="M372" s="202"/>
      <c r="N372" s="84"/>
      <c r="O372" s="202"/>
      <c r="P372" s="84"/>
      <c r="Q372" s="202"/>
      <c r="R372" s="84"/>
      <c r="S372" s="202"/>
      <c r="T372" s="84"/>
      <c r="U372" s="202"/>
      <c r="V372" s="84"/>
      <c r="W372" s="202"/>
      <c r="X372" s="84"/>
      <c r="Y372" s="202"/>
      <c r="Z372" s="84"/>
      <c r="AA372" s="202"/>
      <c r="AB372" s="84"/>
      <c r="AC372" s="202"/>
      <c r="AD372" s="84"/>
      <c r="AE372" s="202"/>
      <c r="AF372" s="84"/>
      <c r="AG372" s="202"/>
      <c r="AH372" s="84"/>
      <c r="AI372" s="202"/>
      <c r="AK372" s="132"/>
      <c r="AL372" s="189"/>
      <c r="AM372" s="202"/>
      <c r="AN372" s="190"/>
      <c r="AO372" s="276"/>
      <c r="AP372" s="190"/>
      <c r="AQ372" s="276"/>
      <c r="AR372" s="190"/>
      <c r="AS372" s="276"/>
      <c r="AT372" s="190"/>
      <c r="AU372" s="276"/>
      <c r="AV372" s="190"/>
      <c r="AW372" s="276"/>
      <c r="AX372" s="190"/>
      <c r="AY372" s="276"/>
      <c r="AZ372" s="190"/>
      <c r="BA372" s="276"/>
      <c r="BB372" s="190"/>
      <c r="BC372" s="276"/>
      <c r="BD372" s="190"/>
      <c r="BE372" s="276"/>
      <c r="BF372" s="190"/>
      <c r="BG372" s="276"/>
      <c r="BH372" s="190"/>
      <c r="BI372" s="276"/>
      <c r="BJ372" s="190"/>
      <c r="BK372" s="276"/>
      <c r="BL372" s="190"/>
      <c r="BM372" s="276"/>
      <c r="BN372" s="190"/>
      <c r="BO372" s="276"/>
      <c r="BP372" s="190"/>
      <c r="BQ372" s="276"/>
      <c r="BR372" s="190"/>
      <c r="BS372" s="276"/>
      <c r="BU372" s="132"/>
      <c r="BV372" s="190"/>
      <c r="BW372" s="276"/>
      <c r="BX372" s="190"/>
      <c r="BY372" s="276"/>
      <c r="BZ372" s="190"/>
      <c r="CA372" s="276"/>
      <c r="CB372" s="190"/>
      <c r="CC372" s="276"/>
      <c r="CD372" s="190"/>
      <c r="CE372" s="276"/>
      <c r="CF372" s="190"/>
      <c r="CG372" s="276"/>
      <c r="CH372" s="190"/>
      <c r="CI372" s="276"/>
      <c r="CJ372" s="190"/>
      <c r="CK372" s="276"/>
      <c r="CL372" s="190"/>
      <c r="CM372" s="276"/>
      <c r="CN372" s="190"/>
      <c r="CO372" s="276"/>
      <c r="CP372" s="190"/>
      <c r="CQ372" s="276"/>
      <c r="CR372" s="190"/>
      <c r="CS372" s="276"/>
      <c r="CT372" s="190"/>
      <c r="CU372" s="276"/>
      <c r="CV372" s="190"/>
      <c r="CW372" s="276"/>
      <c r="CX372" s="190"/>
      <c r="CY372" s="276"/>
      <c r="CZ372" s="190"/>
      <c r="DA372" s="276"/>
      <c r="DB372" s="190"/>
      <c r="DC372" s="276"/>
    </row>
    <row r="373" spans="1:107" ht="12.75" customHeight="1" x14ac:dyDescent="0.25">
      <c r="A373" s="132"/>
      <c r="B373" s="84"/>
      <c r="C373" s="202"/>
      <c r="D373" s="84"/>
      <c r="E373" s="202"/>
      <c r="F373" s="84"/>
      <c r="G373" s="202"/>
      <c r="H373" s="84"/>
      <c r="I373" s="202"/>
      <c r="J373" s="84"/>
      <c r="K373" s="202"/>
      <c r="L373" s="84"/>
      <c r="M373" s="202"/>
      <c r="N373" s="84"/>
      <c r="O373" s="202"/>
      <c r="P373" s="84"/>
      <c r="Q373" s="202"/>
      <c r="R373" s="84"/>
      <c r="S373" s="202"/>
      <c r="T373" s="84"/>
      <c r="U373" s="202"/>
      <c r="V373" s="84"/>
      <c r="W373" s="202"/>
      <c r="X373" s="84"/>
      <c r="Y373" s="202"/>
      <c r="Z373" s="84"/>
      <c r="AA373" s="202"/>
      <c r="AB373" s="84"/>
      <c r="AC373" s="202"/>
      <c r="AD373" s="84"/>
      <c r="AE373" s="202"/>
      <c r="AF373" s="84"/>
      <c r="AG373" s="202"/>
      <c r="AH373" s="84"/>
      <c r="AI373" s="202"/>
      <c r="AK373" s="132"/>
      <c r="AL373" s="189"/>
      <c r="AM373" s="202"/>
      <c r="AN373" s="190"/>
      <c r="AO373" s="276"/>
      <c r="AP373" s="190"/>
      <c r="AQ373" s="276"/>
      <c r="AR373" s="190"/>
      <c r="AS373" s="276"/>
      <c r="AT373" s="190"/>
      <c r="AU373" s="276"/>
      <c r="AV373" s="190"/>
      <c r="AW373" s="276"/>
      <c r="AX373" s="190"/>
      <c r="AY373" s="276"/>
      <c r="AZ373" s="190"/>
      <c r="BA373" s="276"/>
      <c r="BB373" s="190"/>
      <c r="BC373" s="276"/>
      <c r="BD373" s="190"/>
      <c r="BE373" s="276"/>
      <c r="BF373" s="190"/>
      <c r="BG373" s="276"/>
      <c r="BH373" s="190"/>
      <c r="BI373" s="276"/>
      <c r="BJ373" s="190"/>
      <c r="BK373" s="276"/>
      <c r="BL373" s="190"/>
      <c r="BM373" s="276"/>
      <c r="BN373" s="190"/>
      <c r="BO373" s="276"/>
      <c r="BP373" s="190"/>
      <c r="BQ373" s="276"/>
      <c r="BR373" s="190"/>
      <c r="BS373" s="276"/>
      <c r="BU373" s="132"/>
      <c r="BV373" s="190"/>
      <c r="BW373" s="276"/>
      <c r="BX373" s="190"/>
      <c r="BY373" s="276"/>
      <c r="BZ373" s="190"/>
      <c r="CA373" s="276"/>
      <c r="CB373" s="190"/>
      <c r="CC373" s="276"/>
      <c r="CD373" s="190"/>
      <c r="CE373" s="276"/>
      <c r="CF373" s="190"/>
      <c r="CG373" s="276"/>
      <c r="CH373" s="190"/>
      <c r="CI373" s="276"/>
      <c r="CJ373" s="190"/>
      <c r="CK373" s="276"/>
      <c r="CL373" s="190"/>
      <c r="CM373" s="276"/>
      <c r="CN373" s="190"/>
      <c r="CO373" s="276"/>
      <c r="CP373" s="190"/>
      <c r="CQ373" s="276"/>
      <c r="CR373" s="190"/>
      <c r="CS373" s="276"/>
      <c r="CT373" s="190"/>
      <c r="CU373" s="276"/>
      <c r="CV373" s="190"/>
      <c r="CW373" s="276"/>
      <c r="CX373" s="190"/>
      <c r="CY373" s="276"/>
      <c r="CZ373" s="190"/>
      <c r="DA373" s="276"/>
      <c r="DB373" s="190"/>
      <c r="DC373" s="276"/>
    </row>
    <row r="374" spans="1:107" s="99" customFormat="1" x14ac:dyDescent="0.25">
      <c r="A374" s="90" t="s">
        <v>597</v>
      </c>
      <c r="B374" s="84"/>
      <c r="C374" s="202"/>
      <c r="D374" s="82"/>
      <c r="E374" s="276"/>
      <c r="F374" s="82"/>
      <c r="G374" s="276"/>
      <c r="I374" s="132"/>
      <c r="J374" s="84"/>
      <c r="K374" s="202"/>
      <c r="L374" s="82"/>
      <c r="M374" s="276"/>
      <c r="N374" s="82"/>
      <c r="O374" s="276"/>
      <c r="Q374" s="132"/>
      <c r="R374" s="82"/>
      <c r="S374" s="276"/>
      <c r="T374" s="82"/>
      <c r="U374" s="276"/>
      <c r="V374" s="82"/>
      <c r="W374" s="276"/>
      <c r="Y374" s="232"/>
      <c r="AA374" s="232"/>
      <c r="AC374" s="232"/>
      <c r="AE374" s="232"/>
      <c r="AG374" s="232"/>
      <c r="AI374" s="232"/>
      <c r="AM374" s="232"/>
      <c r="AO374" s="232"/>
      <c r="AQ374" s="232"/>
      <c r="AS374" s="232"/>
      <c r="AU374" s="232"/>
      <c r="AW374" s="232"/>
      <c r="AY374" s="232"/>
      <c r="BA374" s="232"/>
      <c r="BC374" s="232"/>
      <c r="BE374" s="232"/>
      <c r="BG374" s="232"/>
      <c r="BI374" s="232"/>
      <c r="BK374" s="232"/>
      <c r="BM374" s="232"/>
      <c r="BO374" s="232"/>
      <c r="BQ374" s="232"/>
      <c r="BS374" s="232"/>
      <c r="BW374" s="232"/>
      <c r="BY374" s="232"/>
      <c r="CA374" s="232"/>
      <c r="CC374" s="232"/>
      <c r="CE374" s="232"/>
      <c r="CG374" s="232"/>
      <c r="CI374" s="232"/>
      <c r="CK374" s="232"/>
      <c r="CM374" s="232"/>
      <c r="CO374" s="232"/>
      <c r="CQ374" s="232"/>
      <c r="CS374" s="232"/>
      <c r="CU374" s="232"/>
      <c r="CW374" s="232"/>
      <c r="CY374" s="232"/>
      <c r="DA374" s="232"/>
      <c r="DC374" s="232"/>
    </row>
    <row r="375" spans="1:107" x14ac:dyDescent="0.25">
      <c r="A375" s="90" t="s">
        <v>532</v>
      </c>
      <c r="H375" s="91"/>
      <c r="I375" s="100"/>
      <c r="P375" s="91"/>
      <c r="Q375" s="100"/>
      <c r="X375" s="91"/>
      <c r="Y375" s="100"/>
      <c r="Z375" s="91"/>
      <c r="AA375" s="100"/>
      <c r="AB375" s="91"/>
      <c r="AC375" s="100"/>
      <c r="AD375" s="91"/>
      <c r="AE375" s="100"/>
      <c r="AF375" s="91"/>
      <c r="AG375" s="100"/>
      <c r="AH375" s="91"/>
      <c r="AI375" s="100"/>
      <c r="AJ375" s="91"/>
      <c r="AK375" s="91"/>
      <c r="AL375" s="91"/>
      <c r="AM375" s="100"/>
      <c r="AN375" s="91"/>
      <c r="AO375" s="100"/>
      <c r="AP375" s="91"/>
      <c r="AQ375" s="100"/>
      <c r="AR375" s="91"/>
      <c r="AS375" s="100"/>
      <c r="AT375" s="91"/>
      <c r="AU375" s="100"/>
      <c r="AV375" s="91"/>
      <c r="AW375" s="100"/>
      <c r="AX375" s="91"/>
      <c r="AY375" s="100"/>
      <c r="AZ375" s="91"/>
      <c r="BA375" s="100"/>
      <c r="BB375" s="91"/>
      <c r="BC375" s="100"/>
      <c r="BD375" s="91"/>
      <c r="BE375" s="100"/>
      <c r="BF375" s="91"/>
      <c r="BG375" s="100"/>
      <c r="BH375" s="91"/>
      <c r="BI375" s="100"/>
      <c r="BJ375" s="91"/>
      <c r="BK375" s="100"/>
      <c r="BL375" s="91"/>
      <c r="BM375" s="100"/>
      <c r="BN375" s="91"/>
      <c r="BO375" s="100"/>
      <c r="BP375" s="91"/>
      <c r="BQ375" s="100"/>
      <c r="BR375" s="91"/>
      <c r="BS375" s="100"/>
      <c r="BU375" s="91"/>
      <c r="BV375" s="91"/>
      <c r="BW375" s="100"/>
      <c r="BX375" s="91"/>
      <c r="BY375" s="100"/>
      <c r="BZ375" s="91"/>
      <c r="CA375" s="100"/>
      <c r="CB375" s="91"/>
      <c r="CC375" s="100"/>
      <c r="CD375" s="91"/>
      <c r="CE375" s="100"/>
      <c r="CF375" s="91"/>
      <c r="CG375" s="100"/>
      <c r="CH375" s="91"/>
      <c r="CI375" s="100"/>
      <c r="CJ375" s="91"/>
      <c r="CK375" s="100"/>
      <c r="CL375" s="91"/>
      <c r="CM375" s="100"/>
      <c r="CN375" s="91"/>
      <c r="CO375" s="100"/>
      <c r="CP375" s="91"/>
      <c r="CQ375" s="100"/>
      <c r="CR375" s="91"/>
      <c r="CS375" s="100"/>
      <c r="CT375" s="91"/>
      <c r="CU375" s="100"/>
      <c r="CV375" s="91"/>
      <c r="CW375" s="100"/>
      <c r="CX375" s="91"/>
      <c r="CY375" s="100"/>
      <c r="CZ375" s="91"/>
      <c r="DA375" s="100"/>
      <c r="DB375" s="91"/>
      <c r="DC375" s="100"/>
    </row>
    <row r="376" spans="1:107" x14ac:dyDescent="0.25">
      <c r="A376" s="199" t="s">
        <v>533</v>
      </c>
      <c r="H376" s="91"/>
      <c r="I376" s="100"/>
      <c r="P376" s="91"/>
      <c r="Q376" s="100"/>
      <c r="X376" s="91"/>
      <c r="Y376" s="100"/>
      <c r="Z376" s="91"/>
      <c r="AA376" s="100"/>
      <c r="AB376" s="91"/>
      <c r="AC376" s="100"/>
      <c r="AD376" s="91"/>
      <c r="AE376" s="100"/>
      <c r="AF376" s="91"/>
      <c r="AG376" s="100"/>
      <c r="AH376" s="91"/>
      <c r="AI376" s="100"/>
      <c r="AJ376" s="91"/>
      <c r="AK376" s="91"/>
      <c r="AL376" s="91"/>
      <c r="AM376" s="100"/>
      <c r="AN376" s="91"/>
      <c r="AO376" s="100"/>
      <c r="AP376" s="91"/>
      <c r="AQ376" s="100"/>
      <c r="AR376" s="91"/>
      <c r="AS376" s="100"/>
      <c r="AT376" s="91"/>
      <c r="AU376" s="100"/>
      <c r="AV376" s="91"/>
      <c r="AW376" s="100"/>
      <c r="AX376" s="91"/>
      <c r="AY376" s="100"/>
      <c r="AZ376" s="91"/>
      <c r="BA376" s="100"/>
      <c r="BB376" s="91"/>
      <c r="BC376" s="100"/>
      <c r="BD376" s="91"/>
      <c r="BE376" s="100"/>
      <c r="BF376" s="91"/>
      <c r="BG376" s="100"/>
      <c r="BH376" s="91"/>
      <c r="BI376" s="100"/>
      <c r="BJ376" s="91"/>
      <c r="BK376" s="100"/>
      <c r="BL376" s="91"/>
      <c r="BM376" s="100"/>
      <c r="BN376" s="91"/>
      <c r="BO376" s="100"/>
      <c r="BP376" s="91"/>
      <c r="BQ376" s="100"/>
      <c r="BR376" s="91"/>
      <c r="BS376" s="100"/>
      <c r="BU376" s="91"/>
      <c r="BV376" s="91"/>
      <c r="BW376" s="100"/>
      <c r="BX376" s="91"/>
      <c r="BY376" s="100"/>
      <c r="BZ376" s="91"/>
      <c r="CA376" s="100"/>
      <c r="CB376" s="91"/>
      <c r="CC376" s="100"/>
      <c r="CD376" s="91"/>
      <c r="CE376" s="100"/>
      <c r="CF376" s="91"/>
      <c r="CG376" s="100"/>
      <c r="CH376" s="91"/>
      <c r="CI376" s="100"/>
      <c r="CJ376" s="91"/>
      <c r="CK376" s="100"/>
      <c r="CL376" s="91"/>
      <c r="CM376" s="100"/>
      <c r="CN376" s="91"/>
      <c r="CO376" s="100"/>
      <c r="CP376" s="91"/>
      <c r="CQ376" s="100"/>
      <c r="CR376" s="91"/>
      <c r="CS376" s="100"/>
      <c r="CT376" s="91"/>
      <c r="CU376" s="100"/>
      <c r="CV376" s="91"/>
      <c r="CW376" s="100"/>
      <c r="CX376" s="91"/>
      <c r="CY376" s="100"/>
      <c r="CZ376" s="91"/>
      <c r="DA376" s="100"/>
      <c r="DB376" s="91"/>
      <c r="DC376" s="100"/>
    </row>
    <row r="377" spans="1:107" x14ac:dyDescent="0.25">
      <c r="A377" s="143"/>
      <c r="H377" s="91"/>
      <c r="I377" s="100"/>
      <c r="P377" s="91"/>
      <c r="Q377" s="100"/>
      <c r="X377" s="91"/>
      <c r="Y377" s="100"/>
      <c r="Z377" s="91"/>
      <c r="AA377" s="100"/>
      <c r="AB377" s="91"/>
      <c r="AC377" s="100"/>
      <c r="AD377" s="91"/>
      <c r="AE377" s="100"/>
      <c r="AF377" s="91"/>
      <c r="AG377" s="100"/>
      <c r="AH377" s="91"/>
      <c r="AI377" s="100"/>
      <c r="AJ377" s="91"/>
      <c r="AK377" s="91"/>
      <c r="AL377" s="91"/>
      <c r="AM377" s="100"/>
      <c r="AN377" s="91"/>
      <c r="AO377" s="100"/>
      <c r="AP377" s="91"/>
      <c r="AQ377" s="100"/>
      <c r="AR377" s="91"/>
      <c r="AS377" s="100"/>
      <c r="AT377" s="91"/>
      <c r="AU377" s="100"/>
      <c r="AV377" s="91"/>
      <c r="AW377" s="100"/>
      <c r="AX377" s="91"/>
      <c r="AY377" s="100"/>
      <c r="AZ377" s="91"/>
      <c r="BA377" s="100"/>
      <c r="BB377" s="91"/>
      <c r="BC377" s="100"/>
      <c r="BD377" s="91"/>
      <c r="BE377" s="100"/>
      <c r="BF377" s="91"/>
      <c r="BG377" s="100"/>
      <c r="BH377" s="91"/>
      <c r="BI377" s="100"/>
      <c r="BJ377" s="91"/>
      <c r="BK377" s="100"/>
      <c r="BL377" s="91"/>
      <c r="BM377" s="100"/>
      <c r="BN377" s="91"/>
      <c r="BO377" s="100"/>
      <c r="BP377" s="91"/>
      <c r="BQ377" s="100"/>
      <c r="BR377" s="91"/>
      <c r="BS377" s="100"/>
      <c r="BU377" s="91"/>
      <c r="BV377" s="91"/>
      <c r="BW377" s="100"/>
      <c r="BX377" s="91"/>
      <c r="BY377" s="100"/>
      <c r="BZ377" s="91"/>
      <c r="CA377" s="100"/>
      <c r="CB377" s="91"/>
      <c r="CC377" s="100"/>
      <c r="CD377" s="91"/>
      <c r="CE377" s="100"/>
      <c r="CF377" s="91"/>
      <c r="CG377" s="100"/>
      <c r="CH377" s="91"/>
      <c r="CI377" s="100"/>
      <c r="CJ377" s="91"/>
      <c r="CK377" s="100"/>
      <c r="CL377" s="91"/>
      <c r="CM377" s="100"/>
      <c r="CN377" s="91"/>
      <c r="CO377" s="100"/>
      <c r="CP377" s="91"/>
      <c r="CQ377" s="100"/>
      <c r="CR377" s="91"/>
      <c r="CS377" s="100"/>
      <c r="CT377" s="91"/>
      <c r="CU377" s="100"/>
      <c r="CV377" s="91"/>
      <c r="CW377" s="100"/>
      <c r="CX377" s="91"/>
      <c r="CY377" s="100"/>
      <c r="CZ377" s="91"/>
      <c r="DA377" s="100"/>
      <c r="DB377" s="91"/>
      <c r="DC377" s="100"/>
    </row>
    <row r="378" spans="1:107" x14ac:dyDescent="0.25">
      <c r="A378" s="200" t="s">
        <v>440</v>
      </c>
      <c r="H378" s="91"/>
      <c r="I378" s="100"/>
      <c r="P378" s="91"/>
      <c r="Q378" s="100"/>
      <c r="X378" s="91"/>
      <c r="Y378" s="100"/>
      <c r="Z378" s="91"/>
      <c r="AA378" s="100"/>
      <c r="AB378" s="91"/>
      <c r="AC378" s="100"/>
      <c r="AD378" s="91"/>
      <c r="AE378" s="100"/>
      <c r="AF378" s="91"/>
      <c r="AG378" s="100"/>
      <c r="AH378" s="91"/>
      <c r="AI378" s="100"/>
      <c r="AJ378" s="91"/>
      <c r="AK378" s="91"/>
      <c r="AL378" s="91"/>
      <c r="AM378" s="100"/>
      <c r="AN378" s="91"/>
      <c r="AO378" s="100"/>
      <c r="AP378" s="91"/>
      <c r="AQ378" s="100"/>
      <c r="AR378" s="91"/>
      <c r="AS378" s="100"/>
      <c r="AT378" s="91"/>
      <c r="AU378" s="100"/>
      <c r="AV378" s="91"/>
      <c r="AW378" s="100"/>
      <c r="AX378" s="91"/>
      <c r="AY378" s="100"/>
      <c r="AZ378" s="91"/>
      <c r="BA378" s="100"/>
      <c r="BB378" s="91"/>
      <c r="BC378" s="100"/>
      <c r="BD378" s="91"/>
      <c r="BE378" s="100"/>
      <c r="BF378" s="91"/>
      <c r="BG378" s="100"/>
      <c r="BH378" s="91"/>
      <c r="BI378" s="100"/>
      <c r="BJ378" s="91"/>
      <c r="BK378" s="100"/>
      <c r="BL378" s="91"/>
      <c r="BM378" s="100"/>
      <c r="BN378" s="91"/>
      <c r="BO378" s="100"/>
      <c r="BP378" s="91"/>
      <c r="BQ378" s="100"/>
      <c r="BR378" s="91"/>
      <c r="BS378" s="100"/>
      <c r="BU378" s="91"/>
      <c r="BV378" s="91"/>
      <c r="BW378" s="100"/>
      <c r="BX378" s="91"/>
      <c r="BY378" s="100"/>
      <c r="BZ378" s="91"/>
      <c r="CA378" s="100"/>
      <c r="CB378" s="91"/>
      <c r="CC378" s="100"/>
      <c r="CD378" s="91"/>
      <c r="CE378" s="100"/>
      <c r="CF378" s="91"/>
      <c r="CG378" s="100"/>
      <c r="CH378" s="91"/>
      <c r="CI378" s="100"/>
      <c r="CJ378" s="91"/>
      <c r="CK378" s="100"/>
      <c r="CL378" s="91"/>
      <c r="CM378" s="100"/>
      <c r="CN378" s="91"/>
      <c r="CO378" s="100"/>
      <c r="CP378" s="91"/>
      <c r="CQ378" s="100"/>
      <c r="CR378" s="91"/>
      <c r="CS378" s="100"/>
      <c r="CT378" s="91"/>
      <c r="CU378" s="100"/>
      <c r="CV378" s="91"/>
      <c r="CW378" s="100"/>
      <c r="CX378" s="91"/>
      <c r="CY378" s="100"/>
      <c r="CZ378" s="91"/>
      <c r="DA378" s="100"/>
      <c r="DB378" s="91"/>
      <c r="DC378" s="100"/>
    </row>
    <row r="379" spans="1:107" x14ac:dyDescent="0.25">
      <c r="A379" s="135" t="s">
        <v>534</v>
      </c>
      <c r="H379" s="91"/>
      <c r="I379" s="100"/>
      <c r="P379" s="91"/>
      <c r="Q379" s="100"/>
      <c r="X379" s="91"/>
      <c r="Y379" s="100"/>
      <c r="Z379" s="91"/>
      <c r="AA379" s="100"/>
      <c r="AB379" s="91"/>
      <c r="AC379" s="100"/>
      <c r="AD379" s="91"/>
      <c r="AE379" s="100"/>
      <c r="AF379" s="91"/>
      <c r="AG379" s="100"/>
      <c r="AH379" s="91"/>
      <c r="AI379" s="100"/>
      <c r="AJ379" s="91"/>
      <c r="AK379" s="91"/>
      <c r="AL379" s="91"/>
      <c r="AM379" s="100"/>
      <c r="AN379" s="91"/>
      <c r="AO379" s="100"/>
      <c r="AP379" s="91"/>
      <c r="AQ379" s="100"/>
      <c r="AR379" s="91"/>
      <c r="AS379" s="100"/>
      <c r="AT379" s="91"/>
      <c r="AU379" s="100"/>
      <c r="AV379" s="91"/>
      <c r="AW379" s="100"/>
      <c r="AX379" s="91"/>
      <c r="AY379" s="100"/>
      <c r="AZ379" s="91"/>
      <c r="BA379" s="100"/>
      <c r="BB379" s="91"/>
      <c r="BC379" s="100"/>
      <c r="BD379" s="91"/>
      <c r="BE379" s="100"/>
      <c r="BF379" s="91"/>
      <c r="BG379" s="100"/>
      <c r="BH379" s="91"/>
      <c r="BI379" s="100"/>
      <c r="BJ379" s="91"/>
      <c r="BK379" s="100"/>
      <c r="BL379" s="91"/>
      <c r="BM379" s="100"/>
      <c r="BN379" s="91"/>
      <c r="BO379" s="100"/>
      <c r="BP379" s="91"/>
      <c r="BQ379" s="100"/>
      <c r="BR379" s="91"/>
      <c r="BS379" s="100"/>
      <c r="BU379" s="91"/>
      <c r="BV379" s="91"/>
      <c r="BW379" s="100"/>
      <c r="BX379" s="91"/>
      <c r="BY379" s="100"/>
      <c r="BZ379" s="91"/>
      <c r="CA379" s="100"/>
      <c r="CB379" s="91"/>
      <c r="CC379" s="100"/>
      <c r="CD379" s="91"/>
      <c r="CE379" s="100"/>
      <c r="CF379" s="91"/>
      <c r="CG379" s="100"/>
      <c r="CH379" s="91"/>
      <c r="CI379" s="100"/>
      <c r="CJ379" s="91"/>
      <c r="CK379" s="100"/>
      <c r="CL379" s="91"/>
      <c r="CM379" s="100"/>
      <c r="CN379" s="91"/>
      <c r="CO379" s="100"/>
      <c r="CP379" s="91"/>
      <c r="CQ379" s="100"/>
      <c r="CR379" s="91"/>
      <c r="CS379" s="100"/>
      <c r="CT379" s="91"/>
      <c r="CU379" s="100"/>
      <c r="CV379" s="91"/>
      <c r="CW379" s="100"/>
      <c r="CX379" s="91"/>
      <c r="CY379" s="100"/>
      <c r="CZ379" s="91"/>
      <c r="DA379" s="100"/>
      <c r="DB379" s="91"/>
      <c r="DC379" s="100"/>
    </row>
    <row r="380" spans="1:107" x14ac:dyDescent="0.25">
      <c r="A380" s="135" t="s">
        <v>535</v>
      </c>
      <c r="H380" s="91"/>
      <c r="I380" s="100"/>
      <c r="P380" s="91"/>
      <c r="Q380" s="100"/>
      <c r="X380" s="91"/>
      <c r="Y380" s="100"/>
      <c r="Z380" s="91"/>
      <c r="AA380" s="100"/>
      <c r="AB380" s="91"/>
      <c r="AC380" s="100"/>
      <c r="AD380" s="91"/>
      <c r="AE380" s="100"/>
      <c r="AF380" s="91"/>
      <c r="AG380" s="100"/>
      <c r="AH380" s="91"/>
      <c r="AI380" s="100"/>
      <c r="AJ380" s="91"/>
      <c r="AK380" s="91"/>
      <c r="AL380" s="91"/>
      <c r="AM380" s="100"/>
      <c r="AN380" s="91"/>
      <c r="AO380" s="100"/>
      <c r="AP380" s="91"/>
      <c r="AQ380" s="100"/>
      <c r="AR380" s="91"/>
      <c r="AS380" s="100"/>
      <c r="AT380" s="91"/>
      <c r="AU380" s="100"/>
      <c r="AV380" s="91"/>
      <c r="AW380" s="100"/>
      <c r="AX380" s="91"/>
      <c r="AY380" s="100"/>
      <c r="AZ380" s="91"/>
      <c r="BA380" s="100"/>
      <c r="BB380" s="91"/>
      <c r="BC380" s="100"/>
      <c r="BD380" s="91"/>
      <c r="BE380" s="100"/>
      <c r="BF380" s="91"/>
      <c r="BG380" s="100"/>
      <c r="BH380" s="91"/>
      <c r="BI380" s="100"/>
      <c r="BJ380" s="91"/>
      <c r="BK380" s="100"/>
      <c r="BL380" s="91"/>
      <c r="BM380" s="100"/>
      <c r="BN380" s="91"/>
      <c r="BO380" s="100"/>
      <c r="BP380" s="91"/>
      <c r="BQ380" s="100"/>
      <c r="BR380" s="91"/>
      <c r="BS380" s="100"/>
      <c r="BU380" s="91"/>
      <c r="BV380" s="91"/>
      <c r="BW380" s="100"/>
      <c r="BX380" s="91"/>
      <c r="BY380" s="100"/>
      <c r="BZ380" s="91"/>
      <c r="CA380" s="100"/>
      <c r="CB380" s="91"/>
      <c r="CC380" s="100"/>
      <c r="CD380" s="91"/>
      <c r="CE380" s="100"/>
      <c r="CF380" s="91"/>
      <c r="CG380" s="100"/>
      <c r="CH380" s="91"/>
      <c r="CI380" s="100"/>
      <c r="CJ380" s="91"/>
      <c r="CK380" s="100"/>
      <c r="CL380" s="91"/>
      <c r="CM380" s="100"/>
      <c r="CN380" s="91"/>
      <c r="CO380" s="100"/>
      <c r="CP380" s="91"/>
      <c r="CQ380" s="100"/>
      <c r="CR380" s="91"/>
      <c r="CS380" s="100"/>
      <c r="CT380" s="91"/>
      <c r="CU380" s="100"/>
      <c r="CV380" s="91"/>
      <c r="CW380" s="100"/>
      <c r="CX380" s="91"/>
      <c r="CY380" s="100"/>
      <c r="CZ380" s="91"/>
      <c r="DA380" s="100"/>
      <c r="DB380" s="91"/>
      <c r="DC380" s="100"/>
    </row>
    <row r="381" spans="1:107" ht="12.45" customHeight="1" x14ac:dyDescent="0.25">
      <c r="A381" s="94" t="s">
        <v>588</v>
      </c>
      <c r="H381" s="91"/>
      <c r="I381" s="100"/>
      <c r="P381" s="91"/>
      <c r="Q381" s="100"/>
      <c r="X381" s="91"/>
      <c r="Y381" s="100"/>
      <c r="Z381" s="91"/>
      <c r="AA381" s="100"/>
      <c r="AB381" s="91"/>
      <c r="AC381" s="100"/>
      <c r="AD381" s="91"/>
      <c r="AE381" s="100"/>
      <c r="AF381" s="91"/>
      <c r="AG381" s="100"/>
      <c r="AH381" s="91"/>
      <c r="AI381" s="100"/>
      <c r="AJ381" s="91"/>
      <c r="AK381" s="91"/>
      <c r="AL381" s="91"/>
      <c r="AM381" s="100"/>
      <c r="AN381" s="91"/>
      <c r="AO381" s="100"/>
      <c r="AP381" s="91"/>
      <c r="AQ381" s="100"/>
      <c r="AR381" s="91"/>
      <c r="AS381" s="100"/>
      <c r="AT381" s="91"/>
      <c r="AU381" s="100"/>
      <c r="AV381" s="91"/>
      <c r="AW381" s="100"/>
      <c r="AX381" s="91"/>
      <c r="AY381" s="100"/>
      <c r="AZ381" s="91"/>
      <c r="BA381" s="100"/>
      <c r="BB381" s="91"/>
      <c r="BC381" s="100"/>
      <c r="BD381" s="91"/>
      <c r="BE381" s="100"/>
      <c r="BF381" s="91"/>
      <c r="BG381" s="100"/>
      <c r="BH381" s="91"/>
      <c r="BI381" s="100"/>
      <c r="BJ381" s="91"/>
      <c r="BK381" s="100"/>
      <c r="BL381" s="91"/>
      <c r="BM381" s="100"/>
      <c r="BN381" s="91"/>
      <c r="BO381" s="100"/>
      <c r="BP381" s="91"/>
      <c r="BQ381" s="100"/>
      <c r="BR381" s="91"/>
      <c r="BS381" s="100"/>
      <c r="BU381" s="91"/>
      <c r="BV381" s="91"/>
      <c r="BW381" s="100"/>
      <c r="BX381" s="91"/>
      <c r="BY381" s="100"/>
      <c r="BZ381" s="91"/>
      <c r="CA381" s="100"/>
      <c r="CB381" s="91"/>
      <c r="CC381" s="100"/>
      <c r="CD381" s="91"/>
      <c r="CE381" s="100"/>
      <c r="CF381" s="91"/>
      <c r="CG381" s="100"/>
      <c r="CH381" s="91"/>
      <c r="CI381" s="100"/>
      <c r="CJ381" s="91"/>
      <c r="CK381" s="100"/>
      <c r="CL381" s="91"/>
      <c r="CM381" s="100"/>
      <c r="CN381" s="91"/>
      <c r="CO381" s="100"/>
      <c r="CP381" s="91"/>
      <c r="CQ381" s="100"/>
      <c r="CR381" s="91"/>
      <c r="CS381" s="100"/>
      <c r="CT381" s="91"/>
      <c r="CU381" s="100"/>
      <c r="CV381" s="91"/>
      <c r="CW381" s="100"/>
      <c r="CX381" s="91"/>
      <c r="CY381" s="100"/>
      <c r="CZ381" s="91"/>
      <c r="DA381" s="100"/>
      <c r="DB381" s="91"/>
      <c r="DC381" s="100"/>
    </row>
    <row r="382" spans="1:107" ht="12.45" customHeight="1" x14ac:dyDescent="0.25">
      <c r="A382" s="94" t="s">
        <v>587</v>
      </c>
      <c r="H382" s="91"/>
      <c r="I382" s="100"/>
      <c r="P382" s="91"/>
      <c r="Q382" s="100"/>
      <c r="X382" s="91"/>
      <c r="Y382" s="100"/>
      <c r="Z382" s="91"/>
      <c r="AA382" s="100"/>
      <c r="AB382" s="91"/>
      <c r="AC382" s="100"/>
      <c r="AD382" s="91"/>
      <c r="AE382" s="100"/>
      <c r="AF382" s="91"/>
      <c r="AG382" s="100"/>
      <c r="AH382" s="91"/>
      <c r="AI382" s="100"/>
      <c r="AJ382" s="91"/>
      <c r="AK382" s="91"/>
      <c r="AL382" s="91"/>
      <c r="AM382" s="100"/>
      <c r="AN382" s="91"/>
      <c r="AO382" s="100"/>
      <c r="AP382" s="91"/>
      <c r="AQ382" s="100"/>
      <c r="AR382" s="91"/>
      <c r="AS382" s="100"/>
      <c r="AT382" s="91"/>
      <c r="AU382" s="100"/>
      <c r="AV382" s="91"/>
      <c r="AW382" s="100"/>
      <c r="AX382" s="91"/>
      <c r="AY382" s="100"/>
      <c r="AZ382" s="91"/>
      <c r="BA382" s="100"/>
      <c r="BB382" s="91"/>
      <c r="BC382" s="100"/>
      <c r="BD382" s="91"/>
      <c r="BE382" s="100"/>
      <c r="BF382" s="91"/>
      <c r="BG382" s="100"/>
      <c r="BH382" s="91"/>
      <c r="BI382" s="100"/>
      <c r="BJ382" s="91"/>
      <c r="BK382" s="100"/>
      <c r="BL382" s="91"/>
      <c r="BM382" s="100"/>
      <c r="BN382" s="91"/>
      <c r="BO382" s="100"/>
      <c r="BP382" s="91"/>
      <c r="BQ382" s="100"/>
      <c r="BR382" s="91"/>
      <c r="BS382" s="100"/>
      <c r="BU382" s="91"/>
      <c r="BV382" s="91"/>
      <c r="BW382" s="100"/>
      <c r="BX382" s="91"/>
      <c r="BY382" s="100"/>
      <c r="BZ382" s="91"/>
      <c r="CA382" s="100"/>
      <c r="CB382" s="91"/>
      <c r="CC382" s="100"/>
      <c r="CD382" s="91"/>
      <c r="CE382" s="100"/>
      <c r="CF382" s="91"/>
      <c r="CG382" s="100"/>
      <c r="CH382" s="91"/>
      <c r="CI382" s="100"/>
      <c r="CJ382" s="91"/>
      <c r="CK382" s="100"/>
      <c r="CL382" s="91"/>
      <c r="CM382" s="100"/>
      <c r="CN382" s="91"/>
      <c r="CO382" s="100"/>
      <c r="CP382" s="91"/>
      <c r="CQ382" s="100"/>
      <c r="CR382" s="91"/>
      <c r="CS382" s="100"/>
      <c r="CT382" s="91"/>
      <c r="CU382" s="100"/>
      <c r="CV382" s="91"/>
      <c r="CW382" s="100"/>
      <c r="CX382" s="91"/>
      <c r="CY382" s="100"/>
      <c r="CZ382" s="91"/>
      <c r="DA382" s="100"/>
      <c r="DB382" s="91"/>
      <c r="DC382" s="100"/>
    </row>
    <row r="383" spans="1:107" ht="12.45" customHeight="1" x14ac:dyDescent="0.25">
      <c r="A383" s="113" t="s">
        <v>536</v>
      </c>
    </row>
  </sheetData>
  <phoneticPr fontId="1" type="noConversion"/>
  <conditionalFormatting sqref="B258:F258">
    <cfRule type="expression" dxfId="169" priority="26" stopIfTrue="1">
      <formula>IF(OR(#REF!="",#REF!="",#REF!=""),1,0)</formula>
    </cfRule>
  </conditionalFormatting>
  <conditionalFormatting sqref="G276">
    <cfRule type="expression" dxfId="168" priority="21" stopIfTrue="1">
      <formula>IF(OR(G264="",G265="",G266=""),1,0)</formula>
    </cfRule>
  </conditionalFormatting>
  <conditionalFormatting sqref="B276:F276">
    <cfRule type="expression" dxfId="167" priority="24" stopIfTrue="1">
      <formula>IF(OR(B264="",B265="",B266=""),1,0)</formula>
    </cfRule>
  </conditionalFormatting>
  <conditionalFormatting sqref="H276:L276">
    <cfRule type="expression" dxfId="166" priority="19" stopIfTrue="1">
      <formula>IF(OR(H264="",H265="",H266=""),1,0)</formula>
    </cfRule>
  </conditionalFormatting>
  <conditionalFormatting sqref="G258">
    <cfRule type="expression" dxfId="165" priority="22" stopIfTrue="1">
      <formula>IF(OR(#REF!="",#REF!="",#REF!=""),1,0)</formula>
    </cfRule>
  </conditionalFormatting>
  <conditionalFormatting sqref="H258:L258">
    <cfRule type="expression" dxfId="164" priority="20" stopIfTrue="1">
      <formula>IF(OR(#REF!="",#REF!="",#REF!=""),1,0)</formula>
    </cfRule>
  </conditionalFormatting>
  <conditionalFormatting sqref="M258">
    <cfRule type="expression" dxfId="163" priority="18" stopIfTrue="1">
      <formula>IF(OR(#REF!="",#REF!="",#REF!=""),1,0)</formula>
    </cfRule>
  </conditionalFormatting>
  <conditionalFormatting sqref="M276">
    <cfRule type="expression" dxfId="162" priority="17" stopIfTrue="1">
      <formula>IF(OR(M264="",M265="",M266=""),1,0)</formula>
    </cfRule>
  </conditionalFormatting>
  <conditionalFormatting sqref="N258:R258">
    <cfRule type="expression" dxfId="161" priority="16" stopIfTrue="1">
      <formula>IF(OR(#REF!="",#REF!="",#REF!=""),1,0)</formula>
    </cfRule>
  </conditionalFormatting>
  <conditionalFormatting sqref="N276:R276">
    <cfRule type="expression" dxfId="160" priority="15" stopIfTrue="1">
      <formula>IF(OR(N264="",N265="",N266=""),1,0)</formula>
    </cfRule>
  </conditionalFormatting>
  <conditionalFormatting sqref="S258">
    <cfRule type="expression" dxfId="159" priority="14" stopIfTrue="1">
      <formula>IF(OR(#REF!="",#REF!="",#REF!=""),1,0)</formula>
    </cfRule>
  </conditionalFormatting>
  <conditionalFormatting sqref="S276">
    <cfRule type="expression" dxfId="158" priority="13" stopIfTrue="1">
      <formula>IF(OR(S264="",S265="",S266=""),1,0)</formula>
    </cfRule>
  </conditionalFormatting>
  <conditionalFormatting sqref="T258:X258">
    <cfRule type="expression" dxfId="157" priority="12" stopIfTrue="1">
      <formula>IF(OR(#REF!="",#REF!="",#REF!=""),1,0)</formula>
    </cfRule>
  </conditionalFormatting>
  <conditionalFormatting sqref="T276:X276">
    <cfRule type="expression" dxfId="156" priority="11" stopIfTrue="1">
      <formula>IF(OR(T264="",T265="",T266=""),1,0)</formula>
    </cfRule>
  </conditionalFormatting>
  <conditionalFormatting sqref="Y258">
    <cfRule type="expression" dxfId="155" priority="10" stopIfTrue="1">
      <formula>IF(OR(#REF!="",#REF!="",#REF!=""),1,0)</formula>
    </cfRule>
  </conditionalFormatting>
  <conditionalFormatting sqref="Y276">
    <cfRule type="expression" dxfId="154" priority="9" stopIfTrue="1">
      <formula>IF(OR(Y264="",Y265="",Y266=""),1,0)</formula>
    </cfRule>
  </conditionalFormatting>
  <conditionalFormatting sqref="Z258:AD258">
    <cfRule type="expression" dxfId="153" priority="8" stopIfTrue="1">
      <formula>IF(OR(#REF!="",#REF!="",#REF!=""),1,0)</formula>
    </cfRule>
  </conditionalFormatting>
  <conditionalFormatting sqref="Z276:AD276">
    <cfRule type="expression" dxfId="152" priority="7" stopIfTrue="1">
      <formula>IF(OR(Z264="",Z265="",Z266=""),1,0)</formula>
    </cfRule>
  </conditionalFormatting>
  <conditionalFormatting sqref="AE258">
    <cfRule type="expression" dxfId="151" priority="6" stopIfTrue="1">
      <formula>IF(OR(#REF!="",#REF!="",#REF!=""),1,0)</formula>
    </cfRule>
  </conditionalFormatting>
  <conditionalFormatting sqref="AE276">
    <cfRule type="expression" dxfId="150" priority="5" stopIfTrue="1">
      <formula>IF(OR(AE264="",AE265="",AE266=""),1,0)</formula>
    </cfRule>
  </conditionalFormatting>
  <conditionalFormatting sqref="AF258:AH258">
    <cfRule type="expression" dxfId="149" priority="4" stopIfTrue="1">
      <formula>IF(OR(#REF!="",#REF!="",#REF!=""),1,0)</formula>
    </cfRule>
  </conditionalFormatting>
  <conditionalFormatting sqref="AF276:AH276">
    <cfRule type="expression" dxfId="148" priority="3" stopIfTrue="1">
      <formula>IF(OR(AF264="",AF265="",AF266=""),1,0)</formula>
    </cfRule>
  </conditionalFormatting>
  <conditionalFormatting sqref="AI258">
    <cfRule type="expression" dxfId="147" priority="2" stopIfTrue="1">
      <formula>IF(OR(#REF!="",#REF!="",#REF!=""),1,0)</formula>
    </cfRule>
  </conditionalFormatting>
  <conditionalFormatting sqref="AI276">
    <cfRule type="expression" dxfId="146" priority="1" stopIfTrue="1">
      <formula>IF(OR(AI264="",AI265="",AI266=""),1,0)</formula>
    </cfRule>
  </conditionalFormatting>
  <hyperlinks>
    <hyperlink ref="D3" location="'País emissor tradicional'!A12" display="Turistes. Mensual"/>
    <hyperlink ref="D4" location="'País emissor tradicional'!A250" display="Turistes. Trimestral"/>
    <hyperlink ref="D5" location="'País emissor tradicional'!A330" display="Turistes. Estiu"/>
    <hyperlink ref="D6" location="'País emissor tradicional'!A351" display="Turistes. Anual"/>
  </hyperlinks>
  <pageMargins left="0.23622047244094491" right="0.23622047244094491" top="0.74803149606299213" bottom="0.74803149606299213" header="0.31496062992125984" footer="0.31496062992125984"/>
  <pageSetup paperSize="9" scale="60" orientation="landscape" horizontalDpi="200" verticalDpi="2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5"/>
  <dimension ref="B4:H120"/>
  <sheetViews>
    <sheetView workbookViewId="0"/>
  </sheetViews>
  <sheetFormatPr defaultColWidth="8.6640625" defaultRowHeight="13.2" x14ac:dyDescent="0.25"/>
  <cols>
    <col min="5" max="5" width="17.5546875" customWidth="1"/>
    <col min="6" max="6" width="28.33203125" customWidth="1"/>
    <col min="7" max="7" width="12.5546875" customWidth="1"/>
  </cols>
  <sheetData>
    <row r="4" spans="2:8" x14ac:dyDescent="0.25">
      <c r="B4" s="9" t="s">
        <v>79</v>
      </c>
    </row>
    <row r="8" spans="2:8" ht="14.25" customHeight="1" x14ac:dyDescent="0.25">
      <c r="B8" s="401"/>
      <c r="C8" s="401"/>
      <c r="D8" s="401"/>
      <c r="E8" s="401"/>
      <c r="F8" s="401"/>
      <c r="G8" s="7" t="s">
        <v>31</v>
      </c>
    </row>
    <row r="9" spans="2:8" ht="14.25" customHeight="1" x14ac:dyDescent="0.25">
      <c r="B9" s="400" t="s">
        <v>32</v>
      </c>
      <c r="C9" s="400" t="s">
        <v>33</v>
      </c>
      <c r="D9" s="400" t="s">
        <v>34</v>
      </c>
      <c r="E9" s="400" t="s">
        <v>35</v>
      </c>
      <c r="F9" s="33">
        <v>200301</v>
      </c>
      <c r="G9" s="35">
        <v>80477</v>
      </c>
      <c r="H9" s="36" t="e">
        <f>+(#REF!+#REF!+#REF!+#REF!+#REF!)-'Resta Europa_comprovació'!G9</f>
        <v>#REF!</v>
      </c>
    </row>
    <row r="10" spans="2:8" ht="14.25" customHeight="1" x14ac:dyDescent="0.25">
      <c r="B10" s="400"/>
      <c r="C10" s="400"/>
      <c r="D10" s="400"/>
      <c r="E10" s="400"/>
      <c r="F10" s="32">
        <v>200302</v>
      </c>
      <c r="G10" s="35">
        <v>101369</v>
      </c>
      <c r="H10" s="36" t="e">
        <f>+(#REF!+#REF!+#REF!+#REF!+#REF!)-'Resta Europa_comprovació'!G10</f>
        <v>#REF!</v>
      </c>
    </row>
    <row r="11" spans="2:8" ht="14.25" customHeight="1" x14ac:dyDescent="0.25">
      <c r="B11" s="400"/>
      <c r="C11" s="400"/>
      <c r="D11" s="400"/>
      <c r="E11" s="400"/>
      <c r="F11" s="32">
        <v>200303</v>
      </c>
      <c r="G11" s="35">
        <v>141714</v>
      </c>
      <c r="H11" s="36" t="e">
        <f>+(#REF!+#REF!+#REF!+#REF!+#REF!)-'Resta Europa_comprovació'!G11</f>
        <v>#REF!</v>
      </c>
    </row>
    <row r="12" spans="2:8" ht="14.25" customHeight="1" x14ac:dyDescent="0.25">
      <c r="B12" s="400"/>
      <c r="C12" s="400"/>
      <c r="D12" s="400"/>
      <c r="E12" s="400"/>
      <c r="F12" s="32">
        <v>200304</v>
      </c>
      <c r="G12" s="35">
        <v>183552</v>
      </c>
      <c r="H12" s="36" t="e">
        <f>+(#REF!+#REF!+#REF!+#REF!+#REF!)-'Resta Europa_comprovació'!G12</f>
        <v>#REF!</v>
      </c>
    </row>
    <row r="13" spans="2:8" ht="14.25" customHeight="1" x14ac:dyDescent="0.25">
      <c r="B13" s="400"/>
      <c r="C13" s="400"/>
      <c r="D13" s="400"/>
      <c r="E13" s="400"/>
      <c r="F13" s="32">
        <v>200305</v>
      </c>
      <c r="G13" s="35">
        <v>158208</v>
      </c>
      <c r="H13" s="36" t="e">
        <f>+(#REF!+#REF!+#REF!+#REF!+#REF!)-'Resta Europa_comprovació'!G13</f>
        <v>#REF!</v>
      </c>
    </row>
    <row r="14" spans="2:8" ht="14.25" customHeight="1" x14ac:dyDescent="0.25">
      <c r="B14" s="400"/>
      <c r="C14" s="400"/>
      <c r="D14" s="400"/>
      <c r="E14" s="400"/>
      <c r="F14" s="32">
        <v>200306</v>
      </c>
      <c r="G14" s="35">
        <v>230784</v>
      </c>
      <c r="H14" s="36" t="e">
        <f>+(#REF!+#REF!+#REF!+#REF!+#REF!)-'Resta Europa_comprovació'!G14</f>
        <v>#REF!</v>
      </c>
    </row>
    <row r="15" spans="2:8" ht="14.25" customHeight="1" x14ac:dyDescent="0.25">
      <c r="B15" s="400"/>
      <c r="C15" s="400"/>
      <c r="D15" s="400"/>
      <c r="E15" s="400"/>
      <c r="F15" s="32">
        <v>200307</v>
      </c>
      <c r="G15" s="35">
        <v>329199</v>
      </c>
      <c r="H15" s="36" t="e">
        <f>+(#REF!+#REF!+#REF!+#REF!+#REF!)-'Resta Europa_comprovació'!G15</f>
        <v>#REF!</v>
      </c>
    </row>
    <row r="16" spans="2:8" ht="14.25" customHeight="1" x14ac:dyDescent="0.25">
      <c r="B16" s="400"/>
      <c r="C16" s="400"/>
      <c r="D16" s="400"/>
      <c r="E16" s="400"/>
      <c r="F16" s="32">
        <v>200308</v>
      </c>
      <c r="G16" s="35">
        <v>212949</v>
      </c>
      <c r="H16" s="36" t="e">
        <f>+(#REF!+#REF!+#REF!+#REF!+#REF!)-'Resta Europa_comprovació'!G16</f>
        <v>#REF!</v>
      </c>
    </row>
    <row r="17" spans="2:8" ht="14.25" customHeight="1" x14ac:dyDescent="0.25">
      <c r="B17" s="400"/>
      <c r="C17" s="400"/>
      <c r="D17" s="400"/>
      <c r="E17" s="400"/>
      <c r="F17" s="32">
        <v>200309</v>
      </c>
      <c r="G17" s="35">
        <v>157085</v>
      </c>
      <c r="H17" s="36" t="e">
        <f>+(#REF!+#REF!+#REF!+#REF!+#REF!)-'Resta Europa_comprovació'!G17</f>
        <v>#REF!</v>
      </c>
    </row>
    <row r="18" spans="2:8" ht="14.25" customHeight="1" x14ac:dyDescent="0.25">
      <c r="B18" s="400"/>
      <c r="C18" s="400"/>
      <c r="D18" s="400"/>
      <c r="E18" s="400"/>
      <c r="F18" s="32">
        <v>200310</v>
      </c>
      <c r="G18" s="35">
        <v>133979</v>
      </c>
      <c r="H18" s="36" t="e">
        <f>+(#REF!+#REF!+#REF!+#REF!+#REF!)-'Resta Europa_comprovació'!G18</f>
        <v>#REF!</v>
      </c>
    </row>
    <row r="19" spans="2:8" ht="14.25" customHeight="1" x14ac:dyDescent="0.25">
      <c r="B19" s="400"/>
      <c r="C19" s="400"/>
      <c r="D19" s="400"/>
      <c r="E19" s="400"/>
      <c r="F19" s="32">
        <v>200311</v>
      </c>
      <c r="G19" s="35">
        <v>97402</v>
      </c>
      <c r="H19" s="36" t="e">
        <f>+(#REF!+#REF!+#REF!+#REF!+#REF!)-'Resta Europa_comprovació'!G19</f>
        <v>#REF!</v>
      </c>
    </row>
    <row r="20" spans="2:8" ht="14.25" customHeight="1" x14ac:dyDescent="0.25">
      <c r="B20" s="400"/>
      <c r="C20" s="400"/>
      <c r="D20" s="400"/>
      <c r="E20" s="400"/>
      <c r="F20" s="34">
        <v>200312</v>
      </c>
      <c r="G20" s="35">
        <v>118972</v>
      </c>
      <c r="H20" s="36" t="e">
        <f>+(#REF!+#REF!+#REF!+#REF!+#REF!)-'Resta Europa_comprovació'!G20</f>
        <v>#REF!</v>
      </c>
    </row>
    <row r="21" spans="2:8" ht="14.25" customHeight="1" x14ac:dyDescent="0.25">
      <c r="B21" s="400"/>
      <c r="C21" s="400"/>
      <c r="D21" s="400"/>
      <c r="E21" s="400" t="s">
        <v>36</v>
      </c>
      <c r="F21" s="33">
        <v>200401</v>
      </c>
      <c r="G21" s="35">
        <v>93923</v>
      </c>
      <c r="H21" s="36" t="e">
        <f>+(#REF!+#REF!+#REF!+#REF!+#REF!)-'Resta Europa_comprovació'!G21</f>
        <v>#REF!</v>
      </c>
    </row>
    <row r="22" spans="2:8" ht="14.25" customHeight="1" x14ac:dyDescent="0.25">
      <c r="B22" s="400"/>
      <c r="C22" s="400"/>
      <c r="D22" s="400"/>
      <c r="E22" s="400"/>
      <c r="F22" s="32">
        <v>200402</v>
      </c>
      <c r="G22" s="35">
        <v>127023</v>
      </c>
      <c r="H22" s="36" t="e">
        <f>+(#REF!+#REF!+#REF!+#REF!+#REF!)-'Resta Europa_comprovació'!G22</f>
        <v>#REF!</v>
      </c>
    </row>
    <row r="23" spans="2:8" ht="14.25" customHeight="1" x14ac:dyDescent="0.25">
      <c r="B23" s="400"/>
      <c r="C23" s="400"/>
      <c r="D23" s="400"/>
      <c r="E23" s="400"/>
      <c r="F23" s="32">
        <v>200403</v>
      </c>
      <c r="G23" s="35">
        <v>150257</v>
      </c>
      <c r="H23" s="36" t="e">
        <f>+(#REF!+#REF!+#REF!+#REF!+#REF!)-'Resta Europa_comprovació'!G23</f>
        <v>#REF!</v>
      </c>
    </row>
    <row r="24" spans="2:8" ht="14.25" customHeight="1" x14ac:dyDescent="0.25">
      <c r="B24" s="400"/>
      <c r="C24" s="400"/>
      <c r="D24" s="400"/>
      <c r="E24" s="400"/>
      <c r="F24" s="32">
        <v>200404</v>
      </c>
      <c r="G24" s="35">
        <v>155893</v>
      </c>
      <c r="H24" s="36" t="e">
        <f>+(#REF!+#REF!+#REF!+#REF!+#REF!)-'Resta Europa_comprovació'!G24</f>
        <v>#REF!</v>
      </c>
    </row>
    <row r="25" spans="2:8" ht="14.25" customHeight="1" x14ac:dyDescent="0.25">
      <c r="B25" s="400"/>
      <c r="C25" s="400"/>
      <c r="D25" s="400"/>
      <c r="E25" s="400"/>
      <c r="F25" s="32">
        <v>200405</v>
      </c>
      <c r="G25" s="35">
        <v>214728</v>
      </c>
      <c r="H25" s="36" t="e">
        <f>+(#REF!+#REF!+#REF!+#REF!+#REF!)-'Resta Europa_comprovació'!G25</f>
        <v>#REF!</v>
      </c>
    </row>
    <row r="26" spans="2:8" ht="14.25" customHeight="1" x14ac:dyDescent="0.25">
      <c r="B26" s="400"/>
      <c r="C26" s="400"/>
      <c r="D26" s="400"/>
      <c r="E26" s="400"/>
      <c r="F26" s="32">
        <v>200406</v>
      </c>
      <c r="G26" s="35">
        <v>182265</v>
      </c>
      <c r="H26" s="36" t="e">
        <f>+(#REF!+#REF!+#REF!+#REF!+#REF!)-'Resta Europa_comprovació'!G26</f>
        <v>#REF!</v>
      </c>
    </row>
    <row r="27" spans="2:8" ht="14.25" customHeight="1" x14ac:dyDescent="0.25">
      <c r="B27" s="400"/>
      <c r="C27" s="400"/>
      <c r="D27" s="400"/>
      <c r="E27" s="400"/>
      <c r="F27" s="32">
        <v>200407</v>
      </c>
      <c r="G27" s="35">
        <v>318324</v>
      </c>
      <c r="H27" s="36" t="e">
        <f>+(#REF!+#REF!+#REF!+#REF!+#REF!)-'Resta Europa_comprovació'!G27</f>
        <v>#REF!</v>
      </c>
    </row>
    <row r="28" spans="2:8" ht="14.25" customHeight="1" x14ac:dyDescent="0.25">
      <c r="B28" s="400"/>
      <c r="C28" s="400"/>
      <c r="D28" s="400"/>
      <c r="E28" s="400"/>
      <c r="F28" s="32">
        <v>200408</v>
      </c>
      <c r="G28" s="35">
        <v>249492</v>
      </c>
      <c r="H28" s="36" t="e">
        <f>+(#REF!+#REF!+#REF!+#REF!+#REF!)-'Resta Europa_comprovació'!G28</f>
        <v>#REF!</v>
      </c>
    </row>
    <row r="29" spans="2:8" ht="14.25" customHeight="1" x14ac:dyDescent="0.25">
      <c r="B29" s="400"/>
      <c r="C29" s="400"/>
      <c r="D29" s="400"/>
      <c r="E29" s="400"/>
      <c r="F29" s="32">
        <v>200409</v>
      </c>
      <c r="G29" s="35">
        <v>204922</v>
      </c>
      <c r="H29" s="36" t="e">
        <f>+(#REF!+#REF!+#REF!+#REF!+#REF!)-'Resta Europa_comprovació'!G29</f>
        <v>#REF!</v>
      </c>
    </row>
    <row r="30" spans="2:8" ht="14.25" customHeight="1" x14ac:dyDescent="0.25">
      <c r="B30" s="400"/>
      <c r="C30" s="400"/>
      <c r="D30" s="400"/>
      <c r="E30" s="400"/>
      <c r="F30" s="32">
        <v>200410</v>
      </c>
      <c r="G30" s="35">
        <v>163878</v>
      </c>
      <c r="H30" s="36" t="e">
        <f>+(#REF!+#REF!+#REF!+#REF!+#REF!)-'Resta Europa_comprovació'!G30</f>
        <v>#REF!</v>
      </c>
    </row>
    <row r="31" spans="2:8" ht="14.25" customHeight="1" x14ac:dyDescent="0.25">
      <c r="B31" s="400"/>
      <c r="C31" s="400"/>
      <c r="D31" s="400"/>
      <c r="E31" s="400"/>
      <c r="F31" s="32">
        <v>200411</v>
      </c>
      <c r="G31" s="35">
        <v>101407</v>
      </c>
      <c r="H31" s="36" t="e">
        <f>+(#REF!+#REF!+#REF!+#REF!+#REF!)-'Resta Europa_comprovació'!G31</f>
        <v>#REF!</v>
      </c>
    </row>
    <row r="32" spans="2:8" ht="14.25" customHeight="1" x14ac:dyDescent="0.25">
      <c r="B32" s="400"/>
      <c r="C32" s="400"/>
      <c r="D32" s="400"/>
      <c r="E32" s="400"/>
      <c r="F32" s="34">
        <v>200412</v>
      </c>
      <c r="G32" s="35">
        <v>124254</v>
      </c>
      <c r="H32" s="36" t="e">
        <f>+(#REF!+#REF!+#REF!+#REF!+#REF!)-'Resta Europa_comprovació'!G32</f>
        <v>#REF!</v>
      </c>
    </row>
    <row r="33" spans="2:8" ht="14.25" customHeight="1" x14ac:dyDescent="0.25">
      <c r="B33" s="400"/>
      <c r="C33" s="400"/>
      <c r="D33" s="400"/>
      <c r="E33" s="400" t="s">
        <v>38</v>
      </c>
      <c r="F33" s="33">
        <v>200501</v>
      </c>
      <c r="G33" s="35">
        <v>108902</v>
      </c>
      <c r="H33" s="36" t="e">
        <f>+(#REF!+#REF!+#REF!+#REF!+#REF!)-'Resta Europa_comprovació'!G33</f>
        <v>#REF!</v>
      </c>
    </row>
    <row r="34" spans="2:8" ht="14.25" customHeight="1" x14ac:dyDescent="0.25">
      <c r="B34" s="400"/>
      <c r="C34" s="400"/>
      <c r="D34" s="400"/>
      <c r="E34" s="400"/>
      <c r="F34" s="32">
        <v>200502</v>
      </c>
      <c r="G34" s="35">
        <v>124325</v>
      </c>
      <c r="H34" s="36" t="e">
        <f>+(#REF!+#REF!+#REF!+#REF!+#REF!)-'Resta Europa_comprovació'!G34</f>
        <v>#REF!</v>
      </c>
    </row>
    <row r="35" spans="2:8" ht="14.25" customHeight="1" x14ac:dyDescent="0.25">
      <c r="B35" s="400"/>
      <c r="C35" s="400"/>
      <c r="D35" s="400"/>
      <c r="E35" s="400"/>
      <c r="F35" s="32">
        <v>200503</v>
      </c>
      <c r="G35" s="35">
        <v>180379</v>
      </c>
      <c r="H35" s="36" t="e">
        <f>+(#REF!+#REF!+#REF!+#REF!+#REF!)-'Resta Europa_comprovació'!G35</f>
        <v>#REF!</v>
      </c>
    </row>
    <row r="36" spans="2:8" ht="14.25" customHeight="1" x14ac:dyDescent="0.25">
      <c r="B36" s="400"/>
      <c r="C36" s="400"/>
      <c r="D36" s="400"/>
      <c r="E36" s="400"/>
      <c r="F36" s="32">
        <v>200504</v>
      </c>
      <c r="G36" s="35">
        <v>166672</v>
      </c>
      <c r="H36" s="36" t="e">
        <f>+(#REF!+#REF!+#REF!+#REF!+#REF!)-'Resta Europa_comprovació'!G36</f>
        <v>#REF!</v>
      </c>
    </row>
    <row r="37" spans="2:8" ht="14.25" customHeight="1" x14ac:dyDescent="0.25">
      <c r="B37" s="400"/>
      <c r="C37" s="400"/>
      <c r="D37" s="400"/>
      <c r="E37" s="400"/>
      <c r="F37" s="32">
        <v>200505</v>
      </c>
      <c r="G37" s="35">
        <v>234503</v>
      </c>
      <c r="H37" s="36" t="e">
        <f>+(#REF!+#REF!+#REF!+#REF!+#REF!)-'Resta Europa_comprovació'!G37</f>
        <v>#REF!</v>
      </c>
    </row>
    <row r="38" spans="2:8" ht="14.25" customHeight="1" x14ac:dyDescent="0.25">
      <c r="B38" s="400"/>
      <c r="C38" s="400"/>
      <c r="D38" s="400"/>
      <c r="E38" s="400"/>
      <c r="F38" s="32">
        <v>200506</v>
      </c>
      <c r="G38" s="35">
        <v>277442</v>
      </c>
      <c r="H38" s="36" t="e">
        <f>+(#REF!+#REF!+#REF!+#REF!+#REF!)-'Resta Europa_comprovació'!G38</f>
        <v>#REF!</v>
      </c>
    </row>
    <row r="39" spans="2:8" ht="14.25" customHeight="1" x14ac:dyDescent="0.25">
      <c r="B39" s="400"/>
      <c r="C39" s="400"/>
      <c r="D39" s="400"/>
      <c r="E39" s="400"/>
      <c r="F39" s="32">
        <v>200507</v>
      </c>
      <c r="G39" s="35">
        <v>340529</v>
      </c>
      <c r="H39" s="36" t="e">
        <f>+(#REF!+#REF!+#REF!+#REF!+#REF!)-'Resta Europa_comprovació'!G39</f>
        <v>#REF!</v>
      </c>
    </row>
    <row r="40" spans="2:8" ht="14.25" customHeight="1" x14ac:dyDescent="0.25">
      <c r="B40" s="400"/>
      <c r="C40" s="400"/>
      <c r="D40" s="400"/>
      <c r="E40" s="400"/>
      <c r="F40" s="32">
        <v>200508</v>
      </c>
      <c r="G40" s="35">
        <v>278182</v>
      </c>
      <c r="H40" s="36" t="e">
        <f>+(#REF!+#REF!+#REF!+#REF!+#REF!)-'Resta Europa_comprovació'!G40</f>
        <v>#REF!</v>
      </c>
    </row>
    <row r="41" spans="2:8" ht="14.25" customHeight="1" x14ac:dyDescent="0.25">
      <c r="B41" s="400"/>
      <c r="C41" s="400"/>
      <c r="D41" s="400"/>
      <c r="E41" s="400"/>
      <c r="F41" s="32">
        <v>200509</v>
      </c>
      <c r="G41" s="35">
        <v>245755</v>
      </c>
      <c r="H41" s="36" t="e">
        <f>+(#REF!+#REF!+#REF!+#REF!+#REF!)-'Resta Europa_comprovació'!G41</f>
        <v>#REF!</v>
      </c>
    </row>
    <row r="42" spans="2:8" ht="14.25" customHeight="1" x14ac:dyDescent="0.25">
      <c r="B42" s="400"/>
      <c r="C42" s="400"/>
      <c r="D42" s="400"/>
      <c r="E42" s="400"/>
      <c r="F42" s="32">
        <v>200510</v>
      </c>
      <c r="G42" s="35">
        <v>236449</v>
      </c>
      <c r="H42" s="36" t="e">
        <f>+(#REF!+#REF!+#REF!+#REF!+#REF!)-'Resta Europa_comprovació'!G42</f>
        <v>#REF!</v>
      </c>
    </row>
    <row r="43" spans="2:8" ht="14.25" customHeight="1" x14ac:dyDescent="0.25">
      <c r="B43" s="400"/>
      <c r="C43" s="400"/>
      <c r="D43" s="400"/>
      <c r="E43" s="400"/>
      <c r="F43" s="32">
        <v>200511</v>
      </c>
      <c r="G43" s="35">
        <v>151406</v>
      </c>
      <c r="H43" s="36" t="e">
        <f>+(#REF!+#REF!+#REF!+#REF!+#REF!)-'Resta Europa_comprovació'!G43</f>
        <v>#REF!</v>
      </c>
    </row>
    <row r="44" spans="2:8" ht="14.25" customHeight="1" x14ac:dyDescent="0.25">
      <c r="B44" s="400"/>
      <c r="C44" s="400"/>
      <c r="D44" s="400"/>
      <c r="E44" s="400"/>
      <c r="F44" s="34">
        <v>200512</v>
      </c>
      <c r="G44" s="35">
        <v>153692</v>
      </c>
      <c r="H44" s="36" t="e">
        <f>+(#REF!+#REF!+#REF!+#REF!+#REF!)-'Resta Europa_comprovació'!G44</f>
        <v>#REF!</v>
      </c>
    </row>
    <row r="45" spans="2:8" ht="14.25" customHeight="1" x14ac:dyDescent="0.25">
      <c r="B45" s="400"/>
      <c r="C45" s="400"/>
      <c r="D45" s="400"/>
      <c r="E45" s="400" t="s">
        <v>44</v>
      </c>
      <c r="F45" s="33">
        <v>200601</v>
      </c>
      <c r="G45" s="35">
        <v>148965</v>
      </c>
      <c r="H45" s="36" t="e">
        <f>+(#REF!+#REF!+#REF!+#REF!+#REF!)-'Resta Europa_comprovació'!G45</f>
        <v>#REF!</v>
      </c>
    </row>
    <row r="46" spans="2:8" ht="14.25" customHeight="1" x14ac:dyDescent="0.25">
      <c r="B46" s="400"/>
      <c r="C46" s="400"/>
      <c r="D46" s="400"/>
      <c r="E46" s="400"/>
      <c r="F46" s="32">
        <v>200602</v>
      </c>
      <c r="G46" s="35">
        <v>150765</v>
      </c>
      <c r="H46" s="36" t="e">
        <f>+(#REF!+#REF!+#REF!+#REF!+#REF!)-'Resta Europa_comprovació'!G46</f>
        <v>#REF!</v>
      </c>
    </row>
    <row r="47" spans="2:8" ht="14.25" customHeight="1" x14ac:dyDescent="0.25">
      <c r="B47" s="400"/>
      <c r="C47" s="400"/>
      <c r="D47" s="400"/>
      <c r="E47" s="400"/>
      <c r="F47" s="32">
        <v>200603</v>
      </c>
      <c r="G47" s="35">
        <v>198149</v>
      </c>
      <c r="H47" s="36" t="e">
        <f>+(#REF!+#REF!+#REF!+#REF!+#REF!)-'Resta Europa_comprovació'!G47</f>
        <v>#REF!</v>
      </c>
    </row>
    <row r="48" spans="2:8" ht="14.25" customHeight="1" x14ac:dyDescent="0.25">
      <c r="B48" s="400"/>
      <c r="C48" s="400"/>
      <c r="D48" s="400"/>
      <c r="E48" s="400"/>
      <c r="F48" s="32">
        <v>200604</v>
      </c>
      <c r="G48" s="35">
        <v>217459</v>
      </c>
      <c r="H48" s="36" t="e">
        <f>+(#REF!+#REF!+#REF!+#REF!+#REF!)-'Resta Europa_comprovació'!G48</f>
        <v>#REF!</v>
      </c>
    </row>
    <row r="49" spans="2:8" ht="14.25" customHeight="1" x14ac:dyDescent="0.25">
      <c r="B49" s="400"/>
      <c r="C49" s="400"/>
      <c r="D49" s="400"/>
      <c r="E49" s="400"/>
      <c r="F49" s="32">
        <v>200605</v>
      </c>
      <c r="G49" s="35">
        <v>251002</v>
      </c>
      <c r="H49" s="36" t="e">
        <f>+(#REF!+#REF!+#REF!+#REF!+#REF!)-'Resta Europa_comprovació'!G49</f>
        <v>#REF!</v>
      </c>
    </row>
    <row r="50" spans="2:8" ht="14.25" customHeight="1" x14ac:dyDescent="0.25">
      <c r="B50" s="400"/>
      <c r="C50" s="400"/>
      <c r="D50" s="400"/>
      <c r="E50" s="400"/>
      <c r="F50" s="32">
        <v>200606</v>
      </c>
      <c r="G50" s="35">
        <v>295728</v>
      </c>
      <c r="H50" s="36" t="e">
        <f>+(#REF!+#REF!+#REF!+#REF!+#REF!)-'Resta Europa_comprovació'!G50</f>
        <v>#REF!</v>
      </c>
    </row>
    <row r="51" spans="2:8" ht="14.25" customHeight="1" x14ac:dyDescent="0.25">
      <c r="B51" s="400"/>
      <c r="C51" s="400"/>
      <c r="D51" s="400"/>
      <c r="E51" s="400"/>
      <c r="F51" s="32">
        <v>200607</v>
      </c>
      <c r="G51" s="35">
        <v>347564</v>
      </c>
      <c r="H51" s="36" t="e">
        <f>+(#REF!+#REF!+#REF!+#REF!+#REF!)-'Resta Europa_comprovació'!G51</f>
        <v>#REF!</v>
      </c>
    </row>
    <row r="52" spans="2:8" ht="14.25" customHeight="1" x14ac:dyDescent="0.25">
      <c r="B52" s="400"/>
      <c r="C52" s="400"/>
      <c r="D52" s="400"/>
      <c r="E52" s="400"/>
      <c r="F52" s="32">
        <v>200608</v>
      </c>
      <c r="G52" s="35">
        <v>284620</v>
      </c>
      <c r="H52" s="36" t="e">
        <f>+(#REF!+#REF!+#REF!+#REF!+#REF!)-'Resta Europa_comprovació'!G52</f>
        <v>#REF!</v>
      </c>
    </row>
    <row r="53" spans="2:8" ht="14.25" customHeight="1" x14ac:dyDescent="0.25">
      <c r="B53" s="400"/>
      <c r="C53" s="400"/>
      <c r="D53" s="400"/>
      <c r="E53" s="400"/>
      <c r="F53" s="32">
        <v>200609</v>
      </c>
      <c r="G53" s="35">
        <v>321399</v>
      </c>
      <c r="H53" s="36" t="e">
        <f>+(#REF!+#REF!+#REF!+#REF!+#REF!)-'Resta Europa_comprovació'!G53</f>
        <v>#REF!</v>
      </c>
    </row>
    <row r="54" spans="2:8" ht="14.25" customHeight="1" x14ac:dyDescent="0.25">
      <c r="B54" s="400"/>
      <c r="C54" s="400"/>
      <c r="D54" s="400"/>
      <c r="E54" s="400"/>
      <c r="F54" s="32">
        <v>200610</v>
      </c>
      <c r="G54" s="35">
        <v>289544</v>
      </c>
      <c r="H54" s="36" t="e">
        <f>+(#REF!+#REF!+#REF!+#REF!+#REF!)-'Resta Europa_comprovació'!G54</f>
        <v>#REF!</v>
      </c>
    </row>
    <row r="55" spans="2:8" ht="14.25" customHeight="1" x14ac:dyDescent="0.25">
      <c r="B55" s="400"/>
      <c r="C55" s="400"/>
      <c r="D55" s="400"/>
      <c r="E55" s="400"/>
      <c r="F55" s="32">
        <v>200611</v>
      </c>
      <c r="G55" s="35">
        <v>151228</v>
      </c>
      <c r="H55" s="36" t="e">
        <f>+(#REF!+#REF!+#REF!+#REF!+#REF!)-'Resta Europa_comprovació'!G55</f>
        <v>#REF!</v>
      </c>
    </row>
    <row r="56" spans="2:8" ht="14.25" customHeight="1" x14ac:dyDescent="0.25">
      <c r="B56" s="400"/>
      <c r="C56" s="400"/>
      <c r="D56" s="400"/>
      <c r="E56" s="400"/>
      <c r="F56" s="34">
        <v>200612</v>
      </c>
      <c r="G56" s="35">
        <v>176947</v>
      </c>
      <c r="H56" s="36" t="e">
        <f>+(#REF!+#REF!+#REF!+#REF!+#REF!)-'Resta Europa_comprovació'!G56</f>
        <v>#REF!</v>
      </c>
    </row>
    <row r="57" spans="2:8" ht="14.25" customHeight="1" x14ac:dyDescent="0.25">
      <c r="B57" s="400"/>
      <c r="C57" s="400"/>
      <c r="D57" s="400"/>
      <c r="E57" s="400" t="s">
        <v>50</v>
      </c>
      <c r="F57" s="33">
        <v>200701</v>
      </c>
      <c r="G57" s="35">
        <v>139747</v>
      </c>
      <c r="H57" s="36" t="e">
        <f>+(#REF!+#REF!+#REF!+#REF!+#REF!)-'Resta Europa_comprovació'!G57</f>
        <v>#REF!</v>
      </c>
    </row>
    <row r="58" spans="2:8" ht="14.25" customHeight="1" x14ac:dyDescent="0.25">
      <c r="B58" s="400"/>
      <c r="C58" s="400"/>
      <c r="D58" s="400"/>
      <c r="E58" s="400"/>
      <c r="F58" s="32">
        <v>200702</v>
      </c>
      <c r="G58" s="35">
        <v>147728</v>
      </c>
      <c r="H58" s="36" t="e">
        <f>+(#REF!+#REF!+#REF!+#REF!+#REF!)-'Resta Europa_comprovació'!G58</f>
        <v>#REF!</v>
      </c>
    </row>
    <row r="59" spans="2:8" ht="14.25" customHeight="1" x14ac:dyDescent="0.25">
      <c r="B59" s="400"/>
      <c r="C59" s="400"/>
      <c r="D59" s="400"/>
      <c r="E59" s="400"/>
      <c r="F59" s="32">
        <v>200703</v>
      </c>
      <c r="G59" s="35">
        <v>206758</v>
      </c>
      <c r="H59" s="36" t="e">
        <f>+(#REF!+#REF!+#REF!+#REF!+#REF!)-'Resta Europa_comprovació'!G59</f>
        <v>#REF!</v>
      </c>
    </row>
    <row r="60" spans="2:8" ht="14.25" customHeight="1" x14ac:dyDescent="0.25">
      <c r="B60" s="400"/>
      <c r="C60" s="400"/>
      <c r="D60" s="400"/>
      <c r="E60" s="400"/>
      <c r="F60" s="32">
        <v>200704</v>
      </c>
      <c r="G60" s="35">
        <v>218090</v>
      </c>
      <c r="H60" s="36" t="e">
        <f>+(#REF!+#REF!+#REF!+#REF!+#REF!)-'Resta Europa_comprovació'!G60</f>
        <v>#REF!</v>
      </c>
    </row>
    <row r="61" spans="2:8" ht="14.25" customHeight="1" x14ac:dyDescent="0.25">
      <c r="B61" s="400"/>
      <c r="C61" s="400"/>
      <c r="D61" s="400"/>
      <c r="E61" s="400"/>
      <c r="F61" s="32">
        <v>200705</v>
      </c>
      <c r="G61" s="35">
        <v>263271</v>
      </c>
      <c r="H61" s="36" t="e">
        <f>+(#REF!+#REF!+#REF!+#REF!+#REF!)-'Resta Europa_comprovació'!G61</f>
        <v>#REF!</v>
      </c>
    </row>
    <row r="62" spans="2:8" ht="14.25" customHeight="1" x14ac:dyDescent="0.25">
      <c r="B62" s="400"/>
      <c r="C62" s="400"/>
      <c r="D62" s="400"/>
      <c r="E62" s="400"/>
      <c r="F62" s="32">
        <v>200706</v>
      </c>
      <c r="G62" s="35">
        <v>288686</v>
      </c>
      <c r="H62" s="36" t="e">
        <f>+(#REF!+#REF!+#REF!+#REF!+#REF!)-'Resta Europa_comprovació'!G62</f>
        <v>#REF!</v>
      </c>
    </row>
    <row r="63" spans="2:8" ht="14.25" customHeight="1" x14ac:dyDescent="0.25">
      <c r="B63" s="400"/>
      <c r="C63" s="400"/>
      <c r="D63" s="400"/>
      <c r="E63" s="400"/>
      <c r="F63" s="32">
        <v>200707</v>
      </c>
      <c r="G63" s="35">
        <v>336941</v>
      </c>
      <c r="H63" s="36" t="e">
        <f>+(#REF!+#REF!+#REF!+#REF!+#REF!)-'Resta Europa_comprovació'!G63</f>
        <v>#REF!</v>
      </c>
    </row>
    <row r="64" spans="2:8" ht="14.25" customHeight="1" x14ac:dyDescent="0.25">
      <c r="B64" s="400"/>
      <c r="C64" s="400"/>
      <c r="D64" s="400"/>
      <c r="E64" s="400"/>
      <c r="F64" s="32">
        <v>200708</v>
      </c>
      <c r="G64" s="35">
        <v>300132</v>
      </c>
      <c r="H64" s="36" t="e">
        <f>+(#REF!+#REF!+#REF!+#REF!+#REF!)-'Resta Europa_comprovació'!G64</f>
        <v>#REF!</v>
      </c>
    </row>
    <row r="65" spans="2:8" ht="14.25" customHeight="1" x14ac:dyDescent="0.25">
      <c r="B65" s="400"/>
      <c r="C65" s="400"/>
      <c r="D65" s="400"/>
      <c r="E65" s="400"/>
      <c r="F65" s="32">
        <v>200709</v>
      </c>
      <c r="G65" s="35">
        <v>322543</v>
      </c>
      <c r="H65" s="36" t="e">
        <f>+(#REF!+#REF!+#REF!+#REF!+#REF!)-'Resta Europa_comprovació'!G65</f>
        <v>#REF!</v>
      </c>
    </row>
    <row r="66" spans="2:8" ht="14.25" customHeight="1" x14ac:dyDescent="0.25">
      <c r="B66" s="400"/>
      <c r="C66" s="400"/>
      <c r="D66" s="400"/>
      <c r="E66" s="400"/>
      <c r="F66" s="32">
        <v>200710</v>
      </c>
      <c r="G66" s="35">
        <v>269923</v>
      </c>
      <c r="H66" s="36" t="e">
        <f>+(#REF!+#REF!+#REF!+#REF!+#REF!)-'Resta Europa_comprovació'!G66</f>
        <v>#REF!</v>
      </c>
    </row>
    <row r="67" spans="2:8" ht="14.25" customHeight="1" x14ac:dyDescent="0.25">
      <c r="B67" s="400"/>
      <c r="C67" s="400"/>
      <c r="D67" s="400"/>
      <c r="E67" s="400"/>
      <c r="F67" s="32">
        <v>200711</v>
      </c>
      <c r="G67" s="35">
        <v>180551</v>
      </c>
      <c r="H67" s="36" t="e">
        <f>+(#REF!+#REF!+#REF!+#REF!+#REF!)-'Resta Europa_comprovació'!G67</f>
        <v>#REF!</v>
      </c>
    </row>
    <row r="68" spans="2:8" ht="14.25" customHeight="1" x14ac:dyDescent="0.25">
      <c r="B68" s="400"/>
      <c r="C68" s="400"/>
      <c r="D68" s="400"/>
      <c r="E68" s="400"/>
      <c r="F68" s="34">
        <v>200712</v>
      </c>
      <c r="G68" s="35">
        <v>182309</v>
      </c>
      <c r="H68" s="36" t="e">
        <f>+(#REF!+#REF!+#REF!+#REF!+#REF!)-'Resta Europa_comprovació'!G68</f>
        <v>#REF!</v>
      </c>
    </row>
    <row r="69" spans="2:8" ht="14.25" customHeight="1" x14ac:dyDescent="0.25">
      <c r="B69" s="400"/>
      <c r="C69" s="400"/>
      <c r="D69" s="400"/>
      <c r="E69" s="400" t="s">
        <v>56</v>
      </c>
      <c r="F69" s="33">
        <v>200801</v>
      </c>
      <c r="G69" s="35">
        <v>147841</v>
      </c>
      <c r="H69" s="36" t="e">
        <f>+(#REF!+#REF!+#REF!+#REF!+#REF!)-'Resta Europa_comprovació'!G69</f>
        <v>#REF!</v>
      </c>
    </row>
    <row r="70" spans="2:8" ht="14.25" customHeight="1" x14ac:dyDescent="0.25">
      <c r="B70" s="400"/>
      <c r="C70" s="400"/>
      <c r="D70" s="400"/>
      <c r="E70" s="400"/>
      <c r="F70" s="32">
        <v>200802</v>
      </c>
      <c r="G70" s="35">
        <v>208918</v>
      </c>
      <c r="H70" s="36" t="e">
        <f>+(#REF!+#REF!+#REF!+#REF!+#REF!)-'Resta Europa_comprovació'!G70</f>
        <v>#REF!</v>
      </c>
    </row>
    <row r="71" spans="2:8" ht="14.25" customHeight="1" x14ac:dyDescent="0.25">
      <c r="B71" s="400"/>
      <c r="C71" s="400"/>
      <c r="D71" s="400"/>
      <c r="E71" s="400"/>
      <c r="F71" s="32">
        <v>200803</v>
      </c>
      <c r="G71" s="35">
        <v>255975</v>
      </c>
      <c r="H71" s="36" t="e">
        <f>+(#REF!+#REF!+#REF!+#REF!+#REF!)-'Resta Europa_comprovació'!G71</f>
        <v>#REF!</v>
      </c>
    </row>
    <row r="72" spans="2:8" ht="14.25" customHeight="1" x14ac:dyDescent="0.25">
      <c r="B72" s="400"/>
      <c r="C72" s="400"/>
      <c r="D72" s="400"/>
      <c r="E72" s="400"/>
      <c r="F72" s="32">
        <v>200804</v>
      </c>
      <c r="G72" s="35">
        <v>269050</v>
      </c>
      <c r="H72" s="36" t="e">
        <f>+(#REF!+#REF!+#REF!+#REF!+#REF!)-'Resta Europa_comprovació'!G72</f>
        <v>#REF!</v>
      </c>
    </row>
    <row r="73" spans="2:8" ht="14.25" customHeight="1" x14ac:dyDescent="0.25">
      <c r="B73" s="400"/>
      <c r="C73" s="400"/>
      <c r="D73" s="400"/>
      <c r="E73" s="400"/>
      <c r="F73" s="32">
        <v>200805</v>
      </c>
      <c r="G73" s="35">
        <v>285808</v>
      </c>
      <c r="H73" s="36" t="e">
        <f>+(#REF!+#REF!+#REF!+#REF!+#REF!)-'Resta Europa_comprovació'!G73</f>
        <v>#REF!</v>
      </c>
    </row>
    <row r="74" spans="2:8" ht="14.25" customHeight="1" x14ac:dyDescent="0.25">
      <c r="B74" s="400"/>
      <c r="C74" s="400"/>
      <c r="D74" s="400"/>
      <c r="E74" s="400"/>
      <c r="F74" s="32">
        <v>200806</v>
      </c>
      <c r="G74" s="35">
        <v>337937</v>
      </c>
      <c r="H74" s="36" t="e">
        <f>+(#REF!+#REF!+#REF!+#REF!+#REF!)-'Resta Europa_comprovació'!G74</f>
        <v>#REF!</v>
      </c>
    </row>
    <row r="75" spans="2:8" ht="14.25" customHeight="1" x14ac:dyDescent="0.25">
      <c r="B75" s="400"/>
      <c r="C75" s="400"/>
      <c r="D75" s="400"/>
      <c r="E75" s="400"/>
      <c r="F75" s="32">
        <v>200807</v>
      </c>
      <c r="G75" s="35">
        <v>410615</v>
      </c>
      <c r="H75" s="36" t="e">
        <f>+(#REF!+#REF!+#REF!+#REF!+#REF!)-'Resta Europa_comprovació'!G75</f>
        <v>#REF!</v>
      </c>
    </row>
    <row r="76" spans="2:8" ht="14.25" customHeight="1" x14ac:dyDescent="0.25">
      <c r="B76" s="400"/>
      <c r="C76" s="400"/>
      <c r="D76" s="400"/>
      <c r="E76" s="400"/>
      <c r="F76" s="32">
        <v>200808</v>
      </c>
      <c r="G76" s="35">
        <v>380747</v>
      </c>
      <c r="H76" s="36" t="e">
        <f>+(#REF!+#REF!+#REF!+#REF!+#REF!)-'Resta Europa_comprovació'!G76</f>
        <v>#REF!</v>
      </c>
    </row>
    <row r="77" spans="2:8" ht="14.25" customHeight="1" x14ac:dyDescent="0.25">
      <c r="B77" s="400"/>
      <c r="C77" s="400"/>
      <c r="D77" s="400"/>
      <c r="E77" s="400"/>
      <c r="F77" s="32">
        <v>200809</v>
      </c>
      <c r="G77" s="35">
        <v>298507</v>
      </c>
      <c r="H77" s="36" t="e">
        <f>+(#REF!+#REF!+#REF!+#REF!+#REF!)-'Resta Europa_comprovació'!G77</f>
        <v>#REF!</v>
      </c>
    </row>
    <row r="78" spans="2:8" ht="14.25" customHeight="1" x14ac:dyDescent="0.25">
      <c r="B78" s="400"/>
      <c r="C78" s="400"/>
      <c r="D78" s="400"/>
      <c r="E78" s="400"/>
      <c r="F78" s="32">
        <v>200810</v>
      </c>
      <c r="G78" s="35">
        <v>225382</v>
      </c>
      <c r="H78" s="36" t="e">
        <f>+(#REF!+#REF!+#REF!+#REF!+#REF!)-'Resta Europa_comprovació'!G78</f>
        <v>#REF!</v>
      </c>
    </row>
    <row r="79" spans="2:8" ht="14.25" customHeight="1" x14ac:dyDescent="0.25">
      <c r="B79" s="400"/>
      <c r="C79" s="400"/>
      <c r="D79" s="400"/>
      <c r="E79" s="400"/>
      <c r="F79" s="32">
        <v>200811</v>
      </c>
      <c r="G79" s="35">
        <v>154377</v>
      </c>
      <c r="H79" s="36" t="e">
        <f>+(#REF!+#REF!+#REF!+#REF!+#REF!)-'Resta Europa_comprovació'!G79</f>
        <v>#REF!</v>
      </c>
    </row>
    <row r="80" spans="2:8" ht="14.25" customHeight="1" x14ac:dyDescent="0.25">
      <c r="B80" s="400"/>
      <c r="C80" s="400"/>
      <c r="D80" s="400"/>
      <c r="E80" s="400"/>
      <c r="F80" s="34">
        <v>200812</v>
      </c>
      <c r="G80" s="35">
        <v>169007</v>
      </c>
      <c r="H80" s="36" t="e">
        <f>+(#REF!+#REF!+#REF!+#REF!+#REF!)-'Resta Europa_comprovació'!G80</f>
        <v>#REF!</v>
      </c>
    </row>
    <row r="81" spans="2:8" ht="14.25" customHeight="1" x14ac:dyDescent="0.25">
      <c r="B81" s="400"/>
      <c r="C81" s="400"/>
      <c r="D81" s="400"/>
      <c r="E81" s="400" t="s">
        <v>62</v>
      </c>
      <c r="F81" s="33">
        <v>200901</v>
      </c>
      <c r="G81" s="35">
        <v>137905</v>
      </c>
      <c r="H81" s="36" t="e">
        <f>+(#REF!+#REF!+#REF!+#REF!+#REF!)-'Resta Europa_comprovació'!G81</f>
        <v>#REF!</v>
      </c>
    </row>
    <row r="82" spans="2:8" ht="14.25" customHeight="1" x14ac:dyDescent="0.25">
      <c r="B82" s="400"/>
      <c r="C82" s="400"/>
      <c r="D82" s="400"/>
      <c r="E82" s="400"/>
      <c r="F82" s="32">
        <v>200902</v>
      </c>
      <c r="G82" s="35">
        <v>186415</v>
      </c>
      <c r="H82" s="36" t="e">
        <f>+(#REF!+#REF!+#REF!+#REF!+#REF!)-'Resta Europa_comprovació'!G82</f>
        <v>#REF!</v>
      </c>
    </row>
    <row r="83" spans="2:8" ht="14.25" customHeight="1" x14ac:dyDescent="0.25">
      <c r="B83" s="400"/>
      <c r="C83" s="400"/>
      <c r="D83" s="400"/>
      <c r="E83" s="400"/>
      <c r="F83" s="32">
        <v>200903</v>
      </c>
      <c r="G83" s="35">
        <v>202890</v>
      </c>
      <c r="H83" s="36" t="e">
        <f>+(#REF!+#REF!+#REF!+#REF!+#REF!)-'Resta Europa_comprovació'!G83</f>
        <v>#REF!</v>
      </c>
    </row>
    <row r="84" spans="2:8" ht="14.25" customHeight="1" x14ac:dyDescent="0.25">
      <c r="B84" s="400"/>
      <c r="C84" s="400"/>
      <c r="D84" s="400"/>
      <c r="E84" s="400"/>
      <c r="F84" s="32">
        <v>200904</v>
      </c>
      <c r="G84" s="35">
        <v>249321</v>
      </c>
      <c r="H84" s="36" t="e">
        <f>+(#REF!+#REF!+#REF!+#REF!+#REF!)-'Resta Europa_comprovació'!G84</f>
        <v>#REF!</v>
      </c>
    </row>
    <row r="85" spans="2:8" ht="14.25" customHeight="1" x14ac:dyDescent="0.25">
      <c r="B85" s="400"/>
      <c r="C85" s="400"/>
      <c r="D85" s="400"/>
      <c r="E85" s="400"/>
      <c r="F85" s="32">
        <v>200905</v>
      </c>
      <c r="G85" s="35">
        <v>243104</v>
      </c>
      <c r="H85" s="36" t="e">
        <f>+(#REF!+#REF!+#REF!+#REF!+#REF!)-'Resta Europa_comprovació'!G85</f>
        <v>#REF!</v>
      </c>
    </row>
    <row r="86" spans="2:8" ht="14.25" customHeight="1" x14ac:dyDescent="0.25">
      <c r="B86" s="400"/>
      <c r="C86" s="400"/>
      <c r="D86" s="400"/>
      <c r="E86" s="400"/>
      <c r="F86" s="32">
        <v>200906</v>
      </c>
      <c r="G86" s="35">
        <v>292608</v>
      </c>
      <c r="H86" s="36" t="e">
        <f>+(#REF!+#REF!+#REF!+#REF!+#REF!)-'Resta Europa_comprovació'!G86</f>
        <v>#REF!</v>
      </c>
    </row>
    <row r="87" spans="2:8" ht="14.25" customHeight="1" x14ac:dyDescent="0.25">
      <c r="B87" s="400"/>
      <c r="C87" s="400"/>
      <c r="D87" s="400"/>
      <c r="E87" s="400"/>
      <c r="F87" s="32">
        <v>200907</v>
      </c>
      <c r="G87" s="35">
        <v>350867</v>
      </c>
      <c r="H87" s="36" t="e">
        <f>+(#REF!+#REF!+#REF!+#REF!+#REF!)-'Resta Europa_comprovació'!G87</f>
        <v>#REF!</v>
      </c>
    </row>
    <row r="88" spans="2:8" ht="14.25" customHeight="1" x14ac:dyDescent="0.25">
      <c r="B88" s="400"/>
      <c r="C88" s="400"/>
      <c r="D88" s="400"/>
      <c r="E88" s="400"/>
      <c r="F88" s="32">
        <v>200908</v>
      </c>
      <c r="G88" s="35">
        <v>299746</v>
      </c>
      <c r="H88" s="36" t="e">
        <f>+(#REF!+#REF!+#REF!+#REF!+#REF!)-'Resta Europa_comprovació'!G88</f>
        <v>#REF!</v>
      </c>
    </row>
    <row r="89" spans="2:8" ht="14.25" customHeight="1" x14ac:dyDescent="0.25">
      <c r="B89" s="400"/>
      <c r="C89" s="400"/>
      <c r="D89" s="400"/>
      <c r="E89" s="400"/>
      <c r="F89" s="32">
        <v>200909</v>
      </c>
      <c r="G89" s="35">
        <v>271685</v>
      </c>
      <c r="H89" s="36" t="e">
        <f>+(#REF!+#REF!+#REF!+#REF!+#REF!)-'Resta Europa_comprovació'!G89</f>
        <v>#REF!</v>
      </c>
    </row>
    <row r="90" spans="2:8" ht="14.25" customHeight="1" x14ac:dyDescent="0.25">
      <c r="B90" s="400"/>
      <c r="C90" s="400"/>
      <c r="D90" s="400"/>
      <c r="E90" s="400"/>
      <c r="F90" s="32">
        <v>200910</v>
      </c>
      <c r="G90" s="35">
        <v>258505</v>
      </c>
      <c r="H90" s="36" t="e">
        <f>+(#REF!+#REF!+#REF!+#REF!+#REF!)-'Resta Europa_comprovació'!G90</f>
        <v>#REF!</v>
      </c>
    </row>
    <row r="91" spans="2:8" ht="14.25" customHeight="1" x14ac:dyDescent="0.25">
      <c r="B91" s="400"/>
      <c r="C91" s="400"/>
      <c r="D91" s="400"/>
      <c r="E91" s="400"/>
      <c r="F91" s="32">
        <v>200911</v>
      </c>
      <c r="G91" s="35">
        <v>149181</v>
      </c>
      <c r="H91" s="36" t="e">
        <f>+(#REF!+#REF!+#REF!+#REF!+#REF!)-'Resta Europa_comprovació'!G91</f>
        <v>#REF!</v>
      </c>
    </row>
    <row r="92" spans="2:8" ht="14.25" customHeight="1" x14ac:dyDescent="0.25">
      <c r="B92" s="400"/>
      <c r="C92" s="400"/>
      <c r="D92" s="400"/>
      <c r="E92" s="400"/>
      <c r="F92" s="34">
        <v>200912</v>
      </c>
      <c r="G92" s="35">
        <v>151324</v>
      </c>
      <c r="H92" s="36" t="e">
        <f>+(#REF!+#REF!+#REF!+#REF!+#REF!)-'Resta Europa_comprovació'!G92</f>
        <v>#REF!</v>
      </c>
    </row>
    <row r="93" spans="2:8" ht="14.25" customHeight="1" x14ac:dyDescent="0.25">
      <c r="B93" s="400"/>
      <c r="C93" s="400"/>
      <c r="D93" s="400"/>
      <c r="E93" s="400" t="s">
        <v>68</v>
      </c>
      <c r="F93" s="33">
        <v>201001</v>
      </c>
      <c r="G93" s="35">
        <v>146226</v>
      </c>
      <c r="H93" s="36" t="e">
        <f>+(#REF!+#REF!+#REF!+#REF!+#REF!)-'Resta Europa_comprovació'!G93</f>
        <v>#REF!</v>
      </c>
    </row>
    <row r="94" spans="2:8" ht="14.25" customHeight="1" x14ac:dyDescent="0.25">
      <c r="B94" s="400"/>
      <c r="C94" s="400"/>
      <c r="D94" s="400"/>
      <c r="E94" s="400"/>
      <c r="F94" s="32">
        <v>201002</v>
      </c>
      <c r="G94" s="35">
        <v>174920</v>
      </c>
      <c r="H94" s="36" t="e">
        <f>+(#REF!+#REF!+#REF!+#REF!+#REF!)-'Resta Europa_comprovació'!G94</f>
        <v>#REF!</v>
      </c>
    </row>
    <row r="95" spans="2:8" ht="14.25" customHeight="1" x14ac:dyDescent="0.25">
      <c r="B95" s="400"/>
      <c r="C95" s="400"/>
      <c r="D95" s="400"/>
      <c r="E95" s="400"/>
      <c r="F95" s="32">
        <v>201003</v>
      </c>
      <c r="G95" s="35">
        <v>231247</v>
      </c>
      <c r="H95" s="36" t="e">
        <f>+(#REF!+#REF!+#REF!+#REF!+#REF!)-'Resta Europa_comprovació'!G95</f>
        <v>#REF!</v>
      </c>
    </row>
    <row r="96" spans="2:8" ht="14.25" customHeight="1" x14ac:dyDescent="0.25">
      <c r="B96" s="400"/>
      <c r="C96" s="400"/>
      <c r="D96" s="400"/>
      <c r="E96" s="400"/>
      <c r="F96" s="32">
        <v>201004</v>
      </c>
      <c r="G96" s="35">
        <v>289584</v>
      </c>
      <c r="H96" s="36" t="e">
        <f>+(#REF!+#REF!+#REF!+#REF!+#REF!)-'Resta Europa_comprovació'!G96</f>
        <v>#REF!</v>
      </c>
    </row>
    <row r="97" spans="2:8" ht="14.25" customHeight="1" x14ac:dyDescent="0.25">
      <c r="B97" s="400"/>
      <c r="C97" s="400"/>
      <c r="D97" s="400"/>
      <c r="E97" s="400"/>
      <c r="F97" s="32">
        <v>201005</v>
      </c>
      <c r="G97" s="35">
        <v>298131</v>
      </c>
      <c r="H97" s="36" t="e">
        <f>+(#REF!+#REF!+#REF!+#REF!+#REF!)-'Resta Europa_comprovació'!G97</f>
        <v>#REF!</v>
      </c>
    </row>
    <row r="98" spans="2:8" ht="14.25" customHeight="1" x14ac:dyDescent="0.25">
      <c r="B98" s="400"/>
      <c r="C98" s="400"/>
      <c r="D98" s="400"/>
      <c r="E98" s="400"/>
      <c r="F98" s="32">
        <v>201006</v>
      </c>
      <c r="G98" s="35">
        <v>336444</v>
      </c>
      <c r="H98" s="36" t="e">
        <f>+(#REF!+#REF!+#REF!+#REF!+#REF!)-'Resta Europa_comprovació'!G98</f>
        <v>#REF!</v>
      </c>
    </row>
    <row r="99" spans="2:8" ht="14.25" customHeight="1" x14ac:dyDescent="0.25">
      <c r="B99" s="400"/>
      <c r="C99" s="400"/>
      <c r="D99" s="400"/>
      <c r="E99" s="400"/>
      <c r="F99" s="32">
        <v>201007</v>
      </c>
      <c r="G99" s="35">
        <v>415554</v>
      </c>
      <c r="H99" s="36" t="e">
        <f>+(#REF!+#REF!+#REF!+#REF!+#REF!)-'Resta Europa_comprovació'!G99</f>
        <v>#REF!</v>
      </c>
    </row>
    <row r="100" spans="2:8" ht="14.25" customHeight="1" x14ac:dyDescent="0.25">
      <c r="B100" s="400"/>
      <c r="C100" s="400"/>
      <c r="D100" s="400"/>
      <c r="E100" s="400"/>
      <c r="F100" s="32">
        <v>201008</v>
      </c>
      <c r="G100" s="35">
        <v>364388</v>
      </c>
      <c r="H100" s="36" t="e">
        <f>+(#REF!+#REF!+#REF!+#REF!+#REF!)-'Resta Europa_comprovació'!G100</f>
        <v>#REF!</v>
      </c>
    </row>
    <row r="101" spans="2:8" ht="14.25" customHeight="1" x14ac:dyDescent="0.25">
      <c r="B101" s="400"/>
      <c r="C101" s="400"/>
      <c r="D101" s="400"/>
      <c r="E101" s="400"/>
      <c r="F101" s="32">
        <v>201009</v>
      </c>
      <c r="G101" s="35">
        <v>344573</v>
      </c>
      <c r="H101" s="36" t="e">
        <f>+(#REF!+#REF!+#REF!+#REF!+#REF!)-'Resta Europa_comprovació'!G101</f>
        <v>#REF!</v>
      </c>
    </row>
    <row r="102" spans="2:8" ht="14.25" customHeight="1" x14ac:dyDescent="0.25">
      <c r="B102" s="400"/>
      <c r="C102" s="400"/>
      <c r="D102" s="400"/>
      <c r="E102" s="400"/>
      <c r="F102" s="32">
        <v>201010</v>
      </c>
      <c r="G102" s="35">
        <v>289286</v>
      </c>
      <c r="H102" s="36" t="e">
        <f>+(#REF!+#REF!+#REF!+#REF!+#REF!)-'Resta Europa_comprovació'!G102</f>
        <v>#REF!</v>
      </c>
    </row>
    <row r="103" spans="2:8" ht="14.25" customHeight="1" x14ac:dyDescent="0.25">
      <c r="B103" s="400"/>
      <c r="C103" s="400"/>
      <c r="D103" s="400"/>
      <c r="E103" s="400"/>
      <c r="F103" s="32">
        <v>201011</v>
      </c>
      <c r="G103" s="35">
        <v>173676</v>
      </c>
      <c r="H103" s="36" t="e">
        <f>+(#REF!+#REF!+#REF!+#REF!+#REF!)-'Resta Europa_comprovació'!G103</f>
        <v>#REF!</v>
      </c>
    </row>
    <row r="104" spans="2:8" ht="14.25" customHeight="1" x14ac:dyDescent="0.25">
      <c r="B104" s="400"/>
      <c r="C104" s="400"/>
      <c r="D104" s="400"/>
      <c r="E104" s="400"/>
      <c r="F104" s="34">
        <v>201012</v>
      </c>
      <c r="G104" s="35">
        <v>152270</v>
      </c>
      <c r="H104" s="36" t="e">
        <f>+(#REF!+#REF!+#REF!+#REF!+#REF!)-'Resta Europa_comprovació'!G104</f>
        <v>#REF!</v>
      </c>
    </row>
    <row r="105" spans="2:8" ht="14.25" customHeight="1" x14ac:dyDescent="0.25">
      <c r="B105" s="400"/>
      <c r="C105" s="400"/>
      <c r="D105" s="400"/>
      <c r="E105" s="400" t="s">
        <v>74</v>
      </c>
      <c r="F105" s="33">
        <v>201101</v>
      </c>
      <c r="G105" s="35">
        <v>142951</v>
      </c>
      <c r="H105" s="36" t="e">
        <f>+(#REF!+#REF!+#REF!+#REF!+#REF!)-'Resta Europa_comprovació'!G105</f>
        <v>#REF!</v>
      </c>
    </row>
    <row r="106" spans="2:8" ht="14.25" customHeight="1" x14ac:dyDescent="0.25">
      <c r="B106" s="400"/>
      <c r="C106" s="400"/>
      <c r="D106" s="400"/>
      <c r="E106" s="400"/>
      <c r="F106" s="32">
        <v>201102</v>
      </c>
      <c r="G106" s="35">
        <v>145742</v>
      </c>
      <c r="H106" s="36" t="e">
        <f>+(#REF!+#REF!+#REF!+#REF!+#REF!)-'Resta Europa_comprovació'!G106</f>
        <v>#REF!</v>
      </c>
    </row>
    <row r="107" spans="2:8" ht="14.25" customHeight="1" x14ac:dyDescent="0.25">
      <c r="B107" s="400"/>
      <c r="C107" s="400"/>
      <c r="D107" s="400"/>
      <c r="E107" s="400"/>
      <c r="F107" s="32">
        <v>201103</v>
      </c>
      <c r="G107" s="35">
        <v>184665</v>
      </c>
      <c r="H107" s="36" t="e">
        <f>+(#REF!+#REF!+#REF!+#REF!+#REF!)-'Resta Europa_comprovació'!G107</f>
        <v>#REF!</v>
      </c>
    </row>
    <row r="108" spans="2:8" ht="14.25" customHeight="1" x14ac:dyDescent="0.25">
      <c r="B108" s="400"/>
      <c r="C108" s="400"/>
      <c r="D108" s="400"/>
      <c r="E108" s="400"/>
      <c r="F108" s="32">
        <v>201104</v>
      </c>
      <c r="G108" s="35">
        <v>253362</v>
      </c>
      <c r="H108" s="36" t="e">
        <f>+(#REF!+#REF!+#REF!+#REF!+#REF!)-'Resta Europa_comprovació'!G108</f>
        <v>#REF!</v>
      </c>
    </row>
    <row r="109" spans="2:8" ht="14.25" customHeight="1" x14ac:dyDescent="0.25">
      <c r="B109" s="400"/>
      <c r="C109" s="400"/>
      <c r="D109" s="400"/>
      <c r="E109" s="400"/>
      <c r="F109" s="32">
        <v>201105</v>
      </c>
      <c r="G109" s="35">
        <v>352529</v>
      </c>
      <c r="H109" s="36" t="e">
        <f>+(#REF!+#REF!+#REF!+#REF!+#REF!)-'Resta Europa_comprovació'!G109</f>
        <v>#REF!</v>
      </c>
    </row>
    <row r="110" spans="2:8" ht="14.25" customHeight="1" x14ac:dyDescent="0.25">
      <c r="B110" s="400"/>
      <c r="C110" s="400"/>
      <c r="D110" s="400"/>
      <c r="E110" s="400"/>
      <c r="F110" s="32">
        <v>201106</v>
      </c>
      <c r="G110" s="35">
        <v>381583</v>
      </c>
      <c r="H110" s="36" t="e">
        <f>+(#REF!+#REF!+#REF!+#REF!+#REF!)-'Resta Europa_comprovació'!G110</f>
        <v>#REF!</v>
      </c>
    </row>
    <row r="111" spans="2:8" ht="14.25" customHeight="1" x14ac:dyDescent="0.25">
      <c r="B111" s="400"/>
      <c r="C111" s="400"/>
      <c r="D111" s="400"/>
      <c r="E111" s="400"/>
      <c r="F111" s="32">
        <v>201107</v>
      </c>
      <c r="G111" s="35">
        <v>426916</v>
      </c>
      <c r="H111" s="36" t="e">
        <f>+(#REF!+#REF!+#REF!+#REF!+#REF!)-'Resta Europa_comprovació'!G111</f>
        <v>#REF!</v>
      </c>
    </row>
    <row r="112" spans="2:8" ht="14.25" customHeight="1" x14ac:dyDescent="0.25">
      <c r="B112" s="400"/>
      <c r="C112" s="400"/>
      <c r="D112" s="400"/>
      <c r="E112" s="400"/>
      <c r="F112" s="32">
        <v>201108</v>
      </c>
      <c r="G112" s="35">
        <v>408438</v>
      </c>
      <c r="H112" s="36" t="e">
        <f>+(#REF!+#REF!+#REF!+#REF!+#REF!)-'Resta Europa_comprovació'!G112</f>
        <v>#REF!</v>
      </c>
    </row>
    <row r="113" spans="2:8" ht="14.25" customHeight="1" x14ac:dyDescent="0.25">
      <c r="B113" s="400"/>
      <c r="C113" s="400"/>
      <c r="D113" s="400"/>
      <c r="E113" s="400"/>
      <c r="F113" s="32">
        <v>201109</v>
      </c>
      <c r="G113" s="35">
        <v>363507</v>
      </c>
      <c r="H113" s="36" t="e">
        <f>+(#REF!+#REF!+#REF!+#REF!+#REF!)-'Resta Europa_comprovació'!G113</f>
        <v>#REF!</v>
      </c>
    </row>
    <row r="114" spans="2:8" ht="14.25" customHeight="1" x14ac:dyDescent="0.25">
      <c r="B114" s="400"/>
      <c r="C114" s="400"/>
      <c r="D114" s="400"/>
      <c r="E114" s="400"/>
      <c r="F114" s="32">
        <v>201110</v>
      </c>
      <c r="G114" s="35">
        <v>262259</v>
      </c>
      <c r="H114" s="36" t="e">
        <f>+(#REF!+#REF!+#REF!+#REF!+#REF!)-'Resta Europa_comprovació'!G114</f>
        <v>#REF!</v>
      </c>
    </row>
    <row r="115" spans="2:8" ht="14.25" customHeight="1" x14ac:dyDescent="0.25">
      <c r="B115" s="400"/>
      <c r="C115" s="400"/>
      <c r="D115" s="400"/>
      <c r="E115" s="400"/>
      <c r="F115" s="32">
        <v>201111</v>
      </c>
      <c r="G115" s="35">
        <v>192017</v>
      </c>
      <c r="H115" s="36" t="e">
        <f>+(#REF!+#REF!+#REF!+#REF!+#REF!)-'Resta Europa_comprovació'!G115</f>
        <v>#REF!</v>
      </c>
    </row>
    <row r="116" spans="2:8" ht="14.25" customHeight="1" x14ac:dyDescent="0.25">
      <c r="B116" s="400"/>
      <c r="C116" s="400"/>
      <c r="D116" s="400"/>
      <c r="E116" s="400"/>
      <c r="F116" s="34">
        <v>201112</v>
      </c>
      <c r="G116" s="35">
        <v>151251</v>
      </c>
      <c r="H116" s="36" t="e">
        <f>+(#REF!+#REF!+#REF!+#REF!+#REF!)-'Resta Europa_comprovació'!G116</f>
        <v>#REF!</v>
      </c>
    </row>
    <row r="117" spans="2:8" ht="14.25" customHeight="1" x14ac:dyDescent="0.25">
      <c r="B117" s="400"/>
      <c r="C117" s="400"/>
      <c r="D117" s="400"/>
      <c r="E117" s="400" t="s">
        <v>78</v>
      </c>
      <c r="F117" s="33">
        <v>201201</v>
      </c>
      <c r="G117" s="35">
        <v>141603</v>
      </c>
      <c r="H117" s="36" t="e">
        <f>+(#REF!+#REF!+#REF!+#REF!+#REF!)-'Resta Europa_comprovació'!G117</f>
        <v>#REF!</v>
      </c>
    </row>
    <row r="118" spans="2:8" ht="14.25" customHeight="1" x14ac:dyDescent="0.25">
      <c r="B118" s="400"/>
      <c r="C118" s="400"/>
      <c r="D118" s="400"/>
      <c r="E118" s="400"/>
      <c r="F118" s="32">
        <v>201202</v>
      </c>
      <c r="G118" s="35">
        <v>155698</v>
      </c>
      <c r="H118" s="36" t="e">
        <f>+(#REF!+#REF!+#REF!+#REF!+#REF!)-'Resta Europa_comprovació'!G118</f>
        <v>#REF!</v>
      </c>
    </row>
    <row r="119" spans="2:8" ht="14.25" customHeight="1" x14ac:dyDescent="0.25">
      <c r="B119" s="400"/>
      <c r="C119" s="400"/>
      <c r="D119" s="400"/>
      <c r="E119" s="400"/>
      <c r="F119" s="32">
        <v>201203</v>
      </c>
      <c r="G119" s="35">
        <v>193898</v>
      </c>
      <c r="H119" s="36" t="e">
        <f>+(#REF!+#REF!+#REF!+#REF!+#REF!)-'Resta Europa_comprovació'!G119</f>
        <v>#REF!</v>
      </c>
    </row>
    <row r="120" spans="2:8" ht="14.25" customHeight="1" x14ac:dyDescent="0.25">
      <c r="B120" s="400"/>
      <c r="C120" s="400"/>
      <c r="D120" s="400"/>
      <c r="E120" s="400"/>
      <c r="F120" s="32">
        <v>201204</v>
      </c>
      <c r="G120" s="35">
        <v>289096</v>
      </c>
      <c r="H120" s="36" t="e">
        <f>+(#REF!+#REF!+#REF!+#REF!+#REF!)-'Resta Europa_comprovació'!G120</f>
        <v>#REF!</v>
      </c>
    </row>
  </sheetData>
  <sheetProtection selectLockedCells="1" selectUnlockedCells="1"/>
  <mergeCells count="14">
    <mergeCell ref="E81:E92"/>
    <mergeCell ref="E93:E104"/>
    <mergeCell ref="E105:E116"/>
    <mergeCell ref="E117:E120"/>
    <mergeCell ref="B8:F8"/>
    <mergeCell ref="B9:B120"/>
    <mergeCell ref="C9:C120"/>
    <mergeCell ref="D9:D120"/>
    <mergeCell ref="E9:E20"/>
    <mergeCell ref="E21:E32"/>
    <mergeCell ref="E33:E44"/>
    <mergeCell ref="E45:E56"/>
    <mergeCell ref="E57:E68"/>
    <mergeCell ref="E69:E80"/>
  </mergeCells>
  <phoneticPr fontId="1" type="noConversion"/>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6"/>
  <dimension ref="B4:H120"/>
  <sheetViews>
    <sheetView workbookViewId="0"/>
  </sheetViews>
  <sheetFormatPr defaultColWidth="8.6640625" defaultRowHeight="13.2" x14ac:dyDescent="0.25"/>
  <cols>
    <col min="5" max="5" width="17.6640625" customWidth="1"/>
    <col min="6" max="6" width="21.88671875" customWidth="1"/>
    <col min="7" max="7" width="16.6640625" customWidth="1"/>
  </cols>
  <sheetData>
    <row r="4" spans="2:8" x14ac:dyDescent="0.25">
      <c r="B4" s="9" t="s">
        <v>80</v>
      </c>
    </row>
    <row r="8" spans="2:8" ht="12" customHeight="1" x14ac:dyDescent="0.25">
      <c r="B8" s="401"/>
      <c r="C8" s="401"/>
      <c r="D8" s="401"/>
      <c r="E8" s="401"/>
      <c r="F8" s="401"/>
      <c r="G8" s="7" t="s">
        <v>31</v>
      </c>
    </row>
    <row r="9" spans="2:8" ht="12" customHeight="1" x14ac:dyDescent="0.25">
      <c r="B9" s="400" t="s">
        <v>32</v>
      </c>
      <c r="C9" s="400" t="s">
        <v>33</v>
      </c>
      <c r="D9" s="400" t="s">
        <v>34</v>
      </c>
      <c r="E9" s="400" t="s">
        <v>35</v>
      </c>
      <c r="F9" s="33">
        <v>200301</v>
      </c>
      <c r="G9" s="35">
        <v>32236</v>
      </c>
      <c r="H9" s="36" t="e">
        <f>+(#REF!+#REF!+#REF!)-Resta_món_comprovació!G9</f>
        <v>#REF!</v>
      </c>
    </row>
    <row r="10" spans="2:8" ht="12" customHeight="1" x14ac:dyDescent="0.25">
      <c r="B10" s="400"/>
      <c r="C10" s="400"/>
      <c r="D10" s="400"/>
      <c r="E10" s="400"/>
      <c r="F10" s="32">
        <v>200302</v>
      </c>
      <c r="G10" s="35">
        <v>29646</v>
      </c>
      <c r="H10" s="36" t="e">
        <f>+(#REF!+#REF!+#REF!)-Resta_món_comprovació!G10</f>
        <v>#REF!</v>
      </c>
    </row>
    <row r="11" spans="2:8" ht="12" customHeight="1" x14ac:dyDescent="0.25">
      <c r="B11" s="400"/>
      <c r="C11" s="400"/>
      <c r="D11" s="400"/>
      <c r="E11" s="400"/>
      <c r="F11" s="32">
        <v>200303</v>
      </c>
      <c r="G11" s="35">
        <v>52011</v>
      </c>
      <c r="H11" s="36" t="e">
        <f>+(#REF!+#REF!+#REF!)-Resta_món_comprovació!G11</f>
        <v>#REF!</v>
      </c>
    </row>
    <row r="12" spans="2:8" ht="12" customHeight="1" x14ac:dyDescent="0.25">
      <c r="B12" s="400"/>
      <c r="C12" s="400"/>
      <c r="D12" s="400"/>
      <c r="E12" s="400"/>
      <c r="F12" s="32">
        <v>200304</v>
      </c>
      <c r="G12" s="35">
        <v>45803</v>
      </c>
      <c r="H12" s="36" t="e">
        <f>+(#REF!+#REF!+#REF!)-Resta_món_comprovació!G12</f>
        <v>#REF!</v>
      </c>
    </row>
    <row r="13" spans="2:8" ht="12" customHeight="1" x14ac:dyDescent="0.25">
      <c r="B13" s="400"/>
      <c r="C13" s="400"/>
      <c r="D13" s="400"/>
      <c r="E13" s="400"/>
      <c r="F13" s="32">
        <v>200305</v>
      </c>
      <c r="G13" s="35">
        <v>57159</v>
      </c>
      <c r="H13" s="36" t="e">
        <f>+(#REF!+#REF!+#REF!)-Resta_món_comprovació!G13</f>
        <v>#REF!</v>
      </c>
    </row>
    <row r="14" spans="2:8" ht="12" customHeight="1" x14ac:dyDescent="0.25">
      <c r="B14" s="400"/>
      <c r="C14" s="400"/>
      <c r="D14" s="400"/>
      <c r="E14" s="400"/>
      <c r="F14" s="32">
        <v>200306</v>
      </c>
      <c r="G14" s="35">
        <v>73126</v>
      </c>
      <c r="H14" s="36" t="e">
        <f>+(#REF!+#REF!+#REF!)-Resta_món_comprovació!G14</f>
        <v>#REF!</v>
      </c>
    </row>
    <row r="15" spans="2:8" ht="12" customHeight="1" x14ac:dyDescent="0.25">
      <c r="B15" s="400"/>
      <c r="C15" s="400"/>
      <c r="D15" s="400"/>
      <c r="E15" s="400"/>
      <c r="F15" s="32">
        <v>200307</v>
      </c>
      <c r="G15" s="35">
        <v>83723</v>
      </c>
      <c r="H15" s="36" t="e">
        <f>+(#REF!+#REF!+#REF!)-Resta_món_comprovació!G15</f>
        <v>#REF!</v>
      </c>
    </row>
    <row r="16" spans="2:8" ht="12" customHeight="1" x14ac:dyDescent="0.25">
      <c r="B16" s="400"/>
      <c r="C16" s="400"/>
      <c r="D16" s="400"/>
      <c r="E16" s="400"/>
      <c r="F16" s="32">
        <v>200308</v>
      </c>
      <c r="G16" s="35">
        <v>73627</v>
      </c>
      <c r="H16" s="36" t="e">
        <f>+(#REF!+#REF!+#REF!)-Resta_món_comprovació!G16</f>
        <v>#REF!</v>
      </c>
    </row>
    <row r="17" spans="2:8" ht="12" customHeight="1" x14ac:dyDescent="0.25">
      <c r="B17" s="400"/>
      <c r="C17" s="400"/>
      <c r="D17" s="400"/>
      <c r="E17" s="400"/>
      <c r="F17" s="32">
        <v>200309</v>
      </c>
      <c r="G17" s="35">
        <v>67147</v>
      </c>
      <c r="H17" s="36" t="e">
        <f>+(#REF!+#REF!+#REF!)-Resta_món_comprovació!G17</f>
        <v>#REF!</v>
      </c>
    </row>
    <row r="18" spans="2:8" ht="12" customHeight="1" x14ac:dyDescent="0.25">
      <c r="B18" s="400"/>
      <c r="C18" s="400"/>
      <c r="D18" s="400"/>
      <c r="E18" s="400"/>
      <c r="F18" s="32">
        <v>200310</v>
      </c>
      <c r="G18" s="35">
        <v>63959</v>
      </c>
      <c r="H18" s="36" t="e">
        <f>+(#REF!+#REF!+#REF!)-Resta_món_comprovació!G18</f>
        <v>#REF!</v>
      </c>
    </row>
    <row r="19" spans="2:8" ht="12" customHeight="1" x14ac:dyDescent="0.25">
      <c r="B19" s="400"/>
      <c r="C19" s="400"/>
      <c r="D19" s="400"/>
      <c r="E19" s="400"/>
      <c r="F19" s="32">
        <v>200311</v>
      </c>
      <c r="G19" s="35">
        <v>38018</v>
      </c>
      <c r="H19" s="36" t="e">
        <f>+(#REF!+#REF!+#REF!)-Resta_món_comprovació!G19</f>
        <v>#REF!</v>
      </c>
    </row>
    <row r="20" spans="2:8" ht="12" customHeight="1" x14ac:dyDescent="0.25">
      <c r="B20" s="400"/>
      <c r="C20" s="400"/>
      <c r="D20" s="400"/>
      <c r="E20" s="400"/>
      <c r="F20" s="34">
        <v>200312</v>
      </c>
      <c r="G20" s="35">
        <v>55481</v>
      </c>
      <c r="H20" s="36" t="e">
        <f>+(#REF!+#REF!+#REF!)-Resta_món_comprovació!G20</f>
        <v>#REF!</v>
      </c>
    </row>
    <row r="21" spans="2:8" ht="12" customHeight="1" x14ac:dyDescent="0.25">
      <c r="B21" s="400"/>
      <c r="C21" s="400"/>
      <c r="D21" s="400"/>
      <c r="E21" s="400" t="s">
        <v>36</v>
      </c>
      <c r="F21" s="33">
        <v>200401</v>
      </c>
      <c r="G21" s="35">
        <v>39604</v>
      </c>
      <c r="H21" s="36" t="e">
        <f>+(#REF!+#REF!+#REF!)-Resta_món_comprovació!G21</f>
        <v>#REF!</v>
      </c>
    </row>
    <row r="22" spans="2:8" ht="12" customHeight="1" x14ac:dyDescent="0.25">
      <c r="B22" s="400"/>
      <c r="C22" s="400"/>
      <c r="D22" s="400"/>
      <c r="E22" s="400"/>
      <c r="F22" s="32">
        <v>200402</v>
      </c>
      <c r="G22" s="35">
        <v>36281</v>
      </c>
      <c r="H22" s="36" t="e">
        <f>+(#REF!+#REF!+#REF!)-Resta_món_comprovació!G22</f>
        <v>#REF!</v>
      </c>
    </row>
    <row r="23" spans="2:8" ht="12" customHeight="1" x14ac:dyDescent="0.25">
      <c r="B23" s="400"/>
      <c r="C23" s="400"/>
      <c r="D23" s="400"/>
      <c r="E23" s="400"/>
      <c r="F23" s="32">
        <v>200403</v>
      </c>
      <c r="G23" s="35">
        <v>59504</v>
      </c>
      <c r="H23" s="36" t="e">
        <f>+(#REF!+#REF!+#REF!)-Resta_món_comprovació!G23</f>
        <v>#REF!</v>
      </c>
    </row>
    <row r="24" spans="2:8" ht="12" customHeight="1" x14ac:dyDescent="0.25">
      <c r="B24" s="400"/>
      <c r="C24" s="400"/>
      <c r="D24" s="400"/>
      <c r="E24" s="400"/>
      <c r="F24" s="32">
        <v>200404</v>
      </c>
      <c r="G24" s="35">
        <v>50588</v>
      </c>
      <c r="H24" s="36" t="e">
        <f>+(#REF!+#REF!+#REF!)-Resta_món_comprovació!G24</f>
        <v>#REF!</v>
      </c>
    </row>
    <row r="25" spans="2:8" ht="12" customHeight="1" x14ac:dyDescent="0.25">
      <c r="B25" s="400"/>
      <c r="C25" s="400"/>
      <c r="D25" s="400"/>
      <c r="E25" s="400"/>
      <c r="F25" s="32">
        <v>200405</v>
      </c>
      <c r="G25" s="35">
        <v>62218</v>
      </c>
      <c r="H25" s="36" t="e">
        <f>+(#REF!+#REF!+#REF!)-Resta_món_comprovació!G25</f>
        <v>#REF!</v>
      </c>
    </row>
    <row r="26" spans="2:8" ht="12" customHeight="1" x14ac:dyDescent="0.25">
      <c r="B26" s="400"/>
      <c r="C26" s="400"/>
      <c r="D26" s="400"/>
      <c r="E26" s="400"/>
      <c r="F26" s="32">
        <v>200406</v>
      </c>
      <c r="G26" s="35">
        <v>58475</v>
      </c>
      <c r="H26" s="36" t="e">
        <f>+(#REF!+#REF!+#REF!)-Resta_món_comprovació!G26</f>
        <v>#REF!</v>
      </c>
    </row>
    <row r="27" spans="2:8" ht="12" customHeight="1" x14ac:dyDescent="0.25">
      <c r="B27" s="400"/>
      <c r="C27" s="400"/>
      <c r="D27" s="400"/>
      <c r="E27" s="400"/>
      <c r="F27" s="32">
        <v>200407</v>
      </c>
      <c r="G27" s="35">
        <v>70029</v>
      </c>
      <c r="H27" s="36" t="e">
        <f>+(#REF!+#REF!+#REF!)-Resta_món_comprovació!G27</f>
        <v>#REF!</v>
      </c>
    </row>
    <row r="28" spans="2:8" ht="12" customHeight="1" x14ac:dyDescent="0.25">
      <c r="B28" s="400"/>
      <c r="C28" s="400"/>
      <c r="D28" s="400"/>
      <c r="E28" s="400"/>
      <c r="F28" s="32">
        <v>200408</v>
      </c>
      <c r="G28" s="35">
        <v>72461</v>
      </c>
      <c r="H28" s="36" t="e">
        <f>+(#REF!+#REF!+#REF!)-Resta_món_comprovació!G28</f>
        <v>#REF!</v>
      </c>
    </row>
    <row r="29" spans="2:8" ht="12" customHeight="1" x14ac:dyDescent="0.25">
      <c r="B29" s="400"/>
      <c r="C29" s="400"/>
      <c r="D29" s="400"/>
      <c r="E29" s="400"/>
      <c r="F29" s="32">
        <v>200409</v>
      </c>
      <c r="G29" s="35">
        <v>59826</v>
      </c>
      <c r="H29" s="36" t="e">
        <f>+(#REF!+#REF!+#REF!)-Resta_món_comprovació!G29</f>
        <v>#REF!</v>
      </c>
    </row>
    <row r="30" spans="2:8" ht="12" customHeight="1" x14ac:dyDescent="0.25">
      <c r="B30" s="400"/>
      <c r="C30" s="400"/>
      <c r="D30" s="400"/>
      <c r="E30" s="400"/>
      <c r="F30" s="32">
        <v>200410</v>
      </c>
      <c r="G30" s="35">
        <v>64285</v>
      </c>
      <c r="H30" s="36" t="e">
        <f>+(#REF!+#REF!+#REF!)-Resta_món_comprovació!G30</f>
        <v>#REF!</v>
      </c>
    </row>
    <row r="31" spans="2:8" ht="12" customHeight="1" x14ac:dyDescent="0.25">
      <c r="B31" s="400"/>
      <c r="C31" s="400"/>
      <c r="D31" s="400"/>
      <c r="E31" s="400"/>
      <c r="F31" s="32">
        <v>200411</v>
      </c>
      <c r="G31" s="35">
        <v>53370</v>
      </c>
      <c r="H31" s="36" t="e">
        <f>+(#REF!+#REF!+#REF!)-Resta_món_comprovació!G31</f>
        <v>#REF!</v>
      </c>
    </row>
    <row r="32" spans="2:8" ht="12" customHeight="1" x14ac:dyDescent="0.25">
      <c r="B32" s="400"/>
      <c r="C32" s="400"/>
      <c r="D32" s="400"/>
      <c r="E32" s="400"/>
      <c r="F32" s="34">
        <v>200412</v>
      </c>
      <c r="G32" s="35">
        <v>58469</v>
      </c>
      <c r="H32" s="36" t="e">
        <f>+(#REF!+#REF!+#REF!)-Resta_món_comprovació!G32</f>
        <v>#REF!</v>
      </c>
    </row>
    <row r="33" spans="2:8" ht="12" customHeight="1" x14ac:dyDescent="0.25">
      <c r="B33" s="400"/>
      <c r="C33" s="400"/>
      <c r="D33" s="400"/>
      <c r="E33" s="400" t="s">
        <v>38</v>
      </c>
      <c r="F33" s="33">
        <v>200501</v>
      </c>
      <c r="G33" s="35">
        <v>59656</v>
      </c>
      <c r="H33" s="36" t="e">
        <f>+(#REF!+#REF!+#REF!)-Resta_món_comprovació!G33</f>
        <v>#REF!</v>
      </c>
    </row>
    <row r="34" spans="2:8" ht="12" customHeight="1" x14ac:dyDescent="0.25">
      <c r="B34" s="400"/>
      <c r="C34" s="400"/>
      <c r="D34" s="400"/>
      <c r="E34" s="400"/>
      <c r="F34" s="32">
        <v>200502</v>
      </c>
      <c r="G34" s="35">
        <v>54000</v>
      </c>
      <c r="H34" s="36" t="e">
        <f>+(#REF!+#REF!+#REF!)-Resta_món_comprovació!G34</f>
        <v>#REF!</v>
      </c>
    </row>
    <row r="35" spans="2:8" ht="12" customHeight="1" x14ac:dyDescent="0.25">
      <c r="B35" s="400"/>
      <c r="C35" s="400"/>
      <c r="D35" s="400"/>
      <c r="E35" s="400"/>
      <c r="F35" s="32">
        <v>200503</v>
      </c>
      <c r="G35" s="35">
        <v>60758</v>
      </c>
      <c r="H35" s="36" t="e">
        <f>+(#REF!+#REF!+#REF!)-Resta_món_comprovació!G35</f>
        <v>#REF!</v>
      </c>
    </row>
    <row r="36" spans="2:8" ht="12" customHeight="1" x14ac:dyDescent="0.25">
      <c r="B36" s="400"/>
      <c r="C36" s="400"/>
      <c r="D36" s="400"/>
      <c r="E36" s="400"/>
      <c r="F36" s="32">
        <v>200504</v>
      </c>
      <c r="G36" s="35">
        <v>66735</v>
      </c>
      <c r="H36" s="36" t="e">
        <f>+(#REF!+#REF!+#REF!)-Resta_món_comprovació!G36</f>
        <v>#REF!</v>
      </c>
    </row>
    <row r="37" spans="2:8" ht="12" customHeight="1" x14ac:dyDescent="0.25">
      <c r="B37" s="400"/>
      <c r="C37" s="400"/>
      <c r="D37" s="400"/>
      <c r="E37" s="400"/>
      <c r="F37" s="32">
        <v>200505</v>
      </c>
      <c r="G37" s="35">
        <v>78259</v>
      </c>
      <c r="H37" s="36" t="e">
        <f>+(#REF!+#REF!+#REF!)-Resta_món_comprovació!G37</f>
        <v>#REF!</v>
      </c>
    </row>
    <row r="38" spans="2:8" ht="12" customHeight="1" x14ac:dyDescent="0.25">
      <c r="B38" s="400"/>
      <c r="C38" s="400"/>
      <c r="D38" s="400"/>
      <c r="E38" s="400"/>
      <c r="F38" s="32">
        <v>200506</v>
      </c>
      <c r="G38" s="35">
        <v>74862</v>
      </c>
      <c r="H38" s="36" t="e">
        <f>+(#REF!+#REF!+#REF!)-Resta_món_comprovació!G38</f>
        <v>#REF!</v>
      </c>
    </row>
    <row r="39" spans="2:8" ht="12" customHeight="1" x14ac:dyDescent="0.25">
      <c r="B39" s="400"/>
      <c r="C39" s="400"/>
      <c r="D39" s="400"/>
      <c r="E39" s="400"/>
      <c r="F39" s="32">
        <v>200507</v>
      </c>
      <c r="G39" s="35">
        <v>121458</v>
      </c>
      <c r="H39" s="36" t="e">
        <f>+(#REF!+#REF!+#REF!)-Resta_món_comprovació!G39</f>
        <v>#REF!</v>
      </c>
    </row>
    <row r="40" spans="2:8" ht="12" customHeight="1" x14ac:dyDescent="0.25">
      <c r="B40" s="400"/>
      <c r="C40" s="400"/>
      <c r="D40" s="400"/>
      <c r="E40" s="400"/>
      <c r="F40" s="32">
        <v>200508</v>
      </c>
      <c r="G40" s="35">
        <v>75114</v>
      </c>
      <c r="H40" s="36" t="e">
        <f>+(#REF!+#REF!+#REF!)-Resta_món_comprovació!G40</f>
        <v>#REF!</v>
      </c>
    </row>
    <row r="41" spans="2:8" ht="12" customHeight="1" x14ac:dyDescent="0.25">
      <c r="B41" s="400"/>
      <c r="C41" s="400"/>
      <c r="D41" s="400"/>
      <c r="E41" s="400"/>
      <c r="F41" s="32">
        <v>200509</v>
      </c>
      <c r="G41" s="35">
        <v>70630</v>
      </c>
      <c r="H41" s="36" t="e">
        <f>+(#REF!+#REF!+#REF!)-Resta_món_comprovació!G41</f>
        <v>#REF!</v>
      </c>
    </row>
    <row r="42" spans="2:8" ht="12" customHeight="1" x14ac:dyDescent="0.25">
      <c r="B42" s="400"/>
      <c r="C42" s="400"/>
      <c r="D42" s="400"/>
      <c r="E42" s="400"/>
      <c r="F42" s="32">
        <v>200510</v>
      </c>
      <c r="G42" s="35">
        <v>60911</v>
      </c>
      <c r="H42" s="36" t="e">
        <f>+(#REF!+#REF!+#REF!)-Resta_món_comprovació!G42</f>
        <v>#REF!</v>
      </c>
    </row>
    <row r="43" spans="2:8" ht="12" customHeight="1" x14ac:dyDescent="0.25">
      <c r="B43" s="400"/>
      <c r="C43" s="400"/>
      <c r="D43" s="400"/>
      <c r="E43" s="400"/>
      <c r="F43" s="32">
        <v>200511</v>
      </c>
      <c r="G43" s="35">
        <v>38850</v>
      </c>
      <c r="H43" s="36" t="e">
        <f>+(#REF!+#REF!+#REF!)-Resta_món_comprovació!G43</f>
        <v>#REF!</v>
      </c>
    </row>
    <row r="44" spans="2:8" ht="12" customHeight="1" x14ac:dyDescent="0.25">
      <c r="B44" s="400"/>
      <c r="C44" s="400"/>
      <c r="D44" s="400"/>
      <c r="E44" s="400"/>
      <c r="F44" s="34">
        <v>200512</v>
      </c>
      <c r="G44" s="35">
        <v>44717</v>
      </c>
      <c r="H44" s="36" t="e">
        <f>+(#REF!+#REF!+#REF!)-Resta_món_comprovació!G44</f>
        <v>#REF!</v>
      </c>
    </row>
    <row r="45" spans="2:8" ht="12" customHeight="1" x14ac:dyDescent="0.25">
      <c r="B45" s="400"/>
      <c r="C45" s="400"/>
      <c r="D45" s="400"/>
      <c r="E45" s="400" t="s">
        <v>44</v>
      </c>
      <c r="F45" s="33">
        <v>200601</v>
      </c>
      <c r="G45" s="35">
        <v>50814</v>
      </c>
      <c r="H45" s="36" t="e">
        <f>+(#REF!+#REF!+#REF!)-Resta_món_comprovació!G45</f>
        <v>#REF!</v>
      </c>
    </row>
    <row r="46" spans="2:8" ht="12" customHeight="1" x14ac:dyDescent="0.25">
      <c r="B46" s="400"/>
      <c r="C46" s="400"/>
      <c r="D46" s="400"/>
      <c r="E46" s="400"/>
      <c r="F46" s="32">
        <v>200602</v>
      </c>
      <c r="G46" s="35">
        <v>43152</v>
      </c>
      <c r="H46" s="36" t="e">
        <f>+(#REF!+#REF!+#REF!)-Resta_món_comprovació!G46</f>
        <v>#REF!</v>
      </c>
    </row>
    <row r="47" spans="2:8" ht="12" customHeight="1" x14ac:dyDescent="0.25">
      <c r="B47" s="400"/>
      <c r="C47" s="400"/>
      <c r="D47" s="400"/>
      <c r="E47" s="400"/>
      <c r="F47" s="32">
        <v>200603</v>
      </c>
      <c r="G47" s="35">
        <v>58067</v>
      </c>
      <c r="H47" s="36" t="e">
        <f>+(#REF!+#REF!+#REF!)-Resta_món_comprovació!G47</f>
        <v>#REF!</v>
      </c>
    </row>
    <row r="48" spans="2:8" ht="12" customHeight="1" x14ac:dyDescent="0.25">
      <c r="B48" s="400"/>
      <c r="C48" s="400"/>
      <c r="D48" s="400"/>
      <c r="E48" s="400"/>
      <c r="F48" s="32">
        <v>200604</v>
      </c>
      <c r="G48" s="35">
        <v>79850</v>
      </c>
      <c r="H48" s="36" t="e">
        <f>+(#REF!+#REF!+#REF!)-Resta_món_comprovació!G48</f>
        <v>#REF!</v>
      </c>
    </row>
    <row r="49" spans="2:8" ht="12" customHeight="1" x14ac:dyDescent="0.25">
      <c r="B49" s="400"/>
      <c r="C49" s="400"/>
      <c r="D49" s="400"/>
      <c r="E49" s="400"/>
      <c r="F49" s="32">
        <v>200605</v>
      </c>
      <c r="G49" s="35">
        <v>88196</v>
      </c>
      <c r="H49" s="36" t="e">
        <f>+(#REF!+#REF!+#REF!)-Resta_món_comprovació!G49</f>
        <v>#REF!</v>
      </c>
    </row>
    <row r="50" spans="2:8" ht="12" customHeight="1" x14ac:dyDescent="0.25">
      <c r="B50" s="400"/>
      <c r="C50" s="400"/>
      <c r="D50" s="400"/>
      <c r="E50" s="400"/>
      <c r="F50" s="32">
        <v>200606</v>
      </c>
      <c r="G50" s="35">
        <v>91197</v>
      </c>
      <c r="H50" s="36" t="e">
        <f>+(#REF!+#REF!+#REF!)-Resta_món_comprovació!G50</f>
        <v>#REF!</v>
      </c>
    </row>
    <row r="51" spans="2:8" ht="12" customHeight="1" x14ac:dyDescent="0.25">
      <c r="B51" s="400"/>
      <c r="C51" s="400"/>
      <c r="D51" s="400"/>
      <c r="E51" s="400"/>
      <c r="F51" s="32">
        <v>200607</v>
      </c>
      <c r="G51" s="35">
        <v>127453</v>
      </c>
      <c r="H51" s="36" t="e">
        <f>+(#REF!+#REF!+#REF!)-Resta_món_comprovació!G51</f>
        <v>#REF!</v>
      </c>
    </row>
    <row r="52" spans="2:8" ht="12" customHeight="1" x14ac:dyDescent="0.25">
      <c r="B52" s="400"/>
      <c r="C52" s="400"/>
      <c r="D52" s="400"/>
      <c r="E52" s="400"/>
      <c r="F52" s="32">
        <v>200608</v>
      </c>
      <c r="G52" s="35">
        <v>87055</v>
      </c>
      <c r="H52" s="36" t="e">
        <f>+(#REF!+#REF!+#REF!)-Resta_món_comprovació!G52</f>
        <v>#REF!</v>
      </c>
    </row>
    <row r="53" spans="2:8" ht="12" customHeight="1" x14ac:dyDescent="0.25">
      <c r="B53" s="400"/>
      <c r="C53" s="400"/>
      <c r="D53" s="400"/>
      <c r="E53" s="400"/>
      <c r="F53" s="32">
        <v>200609</v>
      </c>
      <c r="G53" s="35">
        <v>96783</v>
      </c>
      <c r="H53" s="36" t="e">
        <f>+(#REF!+#REF!+#REF!)-Resta_món_comprovació!G53</f>
        <v>#REF!</v>
      </c>
    </row>
    <row r="54" spans="2:8" ht="12" customHeight="1" x14ac:dyDescent="0.25">
      <c r="B54" s="400"/>
      <c r="C54" s="400"/>
      <c r="D54" s="400"/>
      <c r="E54" s="400"/>
      <c r="F54" s="32">
        <v>200610</v>
      </c>
      <c r="G54" s="35">
        <v>71736</v>
      </c>
      <c r="H54" s="36" t="e">
        <f>+(#REF!+#REF!+#REF!)-Resta_món_comprovació!G54</f>
        <v>#REF!</v>
      </c>
    </row>
    <row r="55" spans="2:8" ht="12" customHeight="1" x14ac:dyDescent="0.25">
      <c r="B55" s="400"/>
      <c r="C55" s="400"/>
      <c r="D55" s="400"/>
      <c r="E55" s="400"/>
      <c r="F55" s="32">
        <v>200611</v>
      </c>
      <c r="G55" s="35">
        <v>56698</v>
      </c>
      <c r="H55" s="36" t="e">
        <f>+(#REF!+#REF!+#REF!)-Resta_món_comprovació!G55</f>
        <v>#REF!</v>
      </c>
    </row>
    <row r="56" spans="2:8" ht="12" customHeight="1" x14ac:dyDescent="0.25">
      <c r="B56" s="400"/>
      <c r="C56" s="400"/>
      <c r="D56" s="400"/>
      <c r="E56" s="400"/>
      <c r="F56" s="34">
        <v>200612</v>
      </c>
      <c r="G56" s="35">
        <v>68184</v>
      </c>
      <c r="H56" s="36" t="e">
        <f>+(#REF!+#REF!+#REF!)-Resta_món_comprovació!G56</f>
        <v>#REF!</v>
      </c>
    </row>
    <row r="57" spans="2:8" ht="12" customHeight="1" x14ac:dyDescent="0.25">
      <c r="B57" s="400"/>
      <c r="C57" s="400"/>
      <c r="D57" s="400"/>
      <c r="E57" s="400" t="s">
        <v>50</v>
      </c>
      <c r="F57" s="33">
        <v>200701</v>
      </c>
      <c r="G57" s="35">
        <v>64851</v>
      </c>
      <c r="H57" s="36" t="e">
        <f>+(#REF!+#REF!+#REF!)-Resta_món_comprovació!G57</f>
        <v>#REF!</v>
      </c>
    </row>
    <row r="58" spans="2:8" ht="12" customHeight="1" x14ac:dyDescent="0.25">
      <c r="B58" s="400"/>
      <c r="C58" s="400"/>
      <c r="D58" s="400"/>
      <c r="E58" s="400"/>
      <c r="F58" s="32">
        <v>200702</v>
      </c>
      <c r="G58" s="35">
        <v>46344</v>
      </c>
      <c r="H58" s="36" t="e">
        <f>+(#REF!+#REF!+#REF!)-Resta_món_comprovació!G58</f>
        <v>#REF!</v>
      </c>
    </row>
    <row r="59" spans="2:8" ht="12" customHeight="1" x14ac:dyDescent="0.25">
      <c r="B59" s="400"/>
      <c r="C59" s="400"/>
      <c r="D59" s="400"/>
      <c r="E59" s="400"/>
      <c r="F59" s="32">
        <v>200703</v>
      </c>
      <c r="G59" s="35">
        <v>75350</v>
      </c>
      <c r="H59" s="36" t="e">
        <f>+(#REF!+#REF!+#REF!)-Resta_món_comprovació!G59</f>
        <v>#REF!</v>
      </c>
    </row>
    <row r="60" spans="2:8" ht="12" customHeight="1" x14ac:dyDescent="0.25">
      <c r="B60" s="400"/>
      <c r="C60" s="400"/>
      <c r="D60" s="400"/>
      <c r="E60" s="400"/>
      <c r="F60" s="32">
        <v>200704</v>
      </c>
      <c r="G60" s="35">
        <v>83312</v>
      </c>
      <c r="H60" s="36" t="e">
        <f>+(#REF!+#REF!+#REF!)-Resta_món_comprovació!G60</f>
        <v>#REF!</v>
      </c>
    </row>
    <row r="61" spans="2:8" ht="12" customHeight="1" x14ac:dyDescent="0.25">
      <c r="B61" s="400"/>
      <c r="C61" s="400"/>
      <c r="D61" s="400"/>
      <c r="E61" s="400"/>
      <c r="F61" s="32">
        <v>200705</v>
      </c>
      <c r="G61" s="35">
        <v>95276</v>
      </c>
      <c r="H61" s="36" t="e">
        <f>+(#REF!+#REF!+#REF!)-Resta_món_comprovació!G61</f>
        <v>#REF!</v>
      </c>
    </row>
    <row r="62" spans="2:8" ht="12" customHeight="1" x14ac:dyDescent="0.25">
      <c r="B62" s="400"/>
      <c r="C62" s="400"/>
      <c r="D62" s="400"/>
      <c r="E62" s="400"/>
      <c r="F62" s="32">
        <v>200706</v>
      </c>
      <c r="G62" s="35">
        <v>118475</v>
      </c>
      <c r="H62" s="36" t="e">
        <f>+(#REF!+#REF!+#REF!)-Resta_món_comprovació!G62</f>
        <v>#REF!</v>
      </c>
    </row>
    <row r="63" spans="2:8" ht="12" customHeight="1" x14ac:dyDescent="0.25">
      <c r="B63" s="400"/>
      <c r="C63" s="400"/>
      <c r="D63" s="400"/>
      <c r="E63" s="400"/>
      <c r="F63" s="32">
        <v>200707</v>
      </c>
      <c r="G63" s="35">
        <v>129032</v>
      </c>
      <c r="H63" s="36" t="e">
        <f>+(#REF!+#REF!+#REF!)-Resta_món_comprovació!G63</f>
        <v>#REF!</v>
      </c>
    </row>
    <row r="64" spans="2:8" ht="12" customHeight="1" x14ac:dyDescent="0.25">
      <c r="B64" s="400"/>
      <c r="C64" s="400"/>
      <c r="D64" s="400"/>
      <c r="E64" s="400"/>
      <c r="F64" s="32">
        <v>200708</v>
      </c>
      <c r="G64" s="35">
        <v>114432</v>
      </c>
      <c r="H64" s="36" t="e">
        <f>+(#REF!+#REF!+#REF!)-Resta_món_comprovació!G64</f>
        <v>#REF!</v>
      </c>
    </row>
    <row r="65" spans="2:8" ht="12" customHeight="1" x14ac:dyDescent="0.25">
      <c r="B65" s="400"/>
      <c r="C65" s="400"/>
      <c r="D65" s="400"/>
      <c r="E65" s="400"/>
      <c r="F65" s="32">
        <v>200709</v>
      </c>
      <c r="G65" s="35">
        <v>119164</v>
      </c>
      <c r="H65" s="36" t="e">
        <f>+(#REF!+#REF!+#REF!)-Resta_món_comprovació!G65</f>
        <v>#REF!</v>
      </c>
    </row>
    <row r="66" spans="2:8" ht="12" customHeight="1" x14ac:dyDescent="0.25">
      <c r="B66" s="400"/>
      <c r="C66" s="400"/>
      <c r="D66" s="400"/>
      <c r="E66" s="400"/>
      <c r="F66" s="32">
        <v>200710</v>
      </c>
      <c r="G66" s="35">
        <v>80784</v>
      </c>
      <c r="H66" s="36" t="e">
        <f>+(#REF!+#REF!+#REF!)-Resta_món_comprovació!G66</f>
        <v>#REF!</v>
      </c>
    </row>
    <row r="67" spans="2:8" ht="12" customHeight="1" x14ac:dyDescent="0.25">
      <c r="B67" s="400"/>
      <c r="C67" s="400"/>
      <c r="D67" s="400"/>
      <c r="E67" s="400"/>
      <c r="F67" s="32">
        <v>200711</v>
      </c>
      <c r="G67" s="35">
        <v>82856</v>
      </c>
      <c r="H67" s="36" t="e">
        <f>+(#REF!+#REF!+#REF!)-Resta_món_comprovació!G67</f>
        <v>#REF!</v>
      </c>
    </row>
    <row r="68" spans="2:8" ht="12" customHeight="1" x14ac:dyDescent="0.25">
      <c r="B68" s="400"/>
      <c r="C68" s="400"/>
      <c r="D68" s="400"/>
      <c r="E68" s="400"/>
      <c r="F68" s="34">
        <v>200712</v>
      </c>
      <c r="G68" s="35">
        <v>75478</v>
      </c>
      <c r="H68" s="36" t="e">
        <f>+(#REF!+#REF!+#REF!)-Resta_món_comprovació!G68</f>
        <v>#REF!</v>
      </c>
    </row>
    <row r="69" spans="2:8" ht="12" customHeight="1" x14ac:dyDescent="0.25">
      <c r="B69" s="400"/>
      <c r="C69" s="400"/>
      <c r="D69" s="400"/>
      <c r="E69" s="400" t="s">
        <v>56</v>
      </c>
      <c r="F69" s="33">
        <v>200801</v>
      </c>
      <c r="G69" s="35">
        <v>68078</v>
      </c>
      <c r="H69" s="36" t="e">
        <f>+(#REF!+#REF!+#REF!)-Resta_món_comprovació!G69</f>
        <v>#REF!</v>
      </c>
    </row>
    <row r="70" spans="2:8" ht="12" customHeight="1" x14ac:dyDescent="0.25">
      <c r="B70" s="400"/>
      <c r="C70" s="400"/>
      <c r="D70" s="400"/>
      <c r="E70" s="400"/>
      <c r="F70" s="32">
        <v>200802</v>
      </c>
      <c r="G70" s="35">
        <v>73032</v>
      </c>
      <c r="H70" s="36" t="e">
        <f>+(#REF!+#REF!+#REF!)-Resta_món_comprovació!G70</f>
        <v>#REF!</v>
      </c>
    </row>
    <row r="71" spans="2:8" ht="12" customHeight="1" x14ac:dyDescent="0.25">
      <c r="B71" s="400"/>
      <c r="C71" s="400"/>
      <c r="D71" s="400"/>
      <c r="E71" s="400"/>
      <c r="F71" s="32">
        <v>200803</v>
      </c>
      <c r="G71" s="35">
        <v>80324</v>
      </c>
      <c r="H71" s="36" t="e">
        <f>+(#REF!+#REF!+#REF!)-Resta_món_comprovació!G71</f>
        <v>#REF!</v>
      </c>
    </row>
    <row r="72" spans="2:8" ht="12" customHeight="1" x14ac:dyDescent="0.25">
      <c r="B72" s="400"/>
      <c r="C72" s="400"/>
      <c r="D72" s="400"/>
      <c r="E72" s="400"/>
      <c r="F72" s="32">
        <v>200804</v>
      </c>
      <c r="G72" s="35">
        <v>94136</v>
      </c>
      <c r="H72" s="36" t="e">
        <f>+(#REF!+#REF!+#REF!)-Resta_món_comprovació!G72</f>
        <v>#REF!</v>
      </c>
    </row>
    <row r="73" spans="2:8" ht="12" customHeight="1" x14ac:dyDescent="0.25">
      <c r="B73" s="400"/>
      <c r="C73" s="400"/>
      <c r="D73" s="400"/>
      <c r="E73" s="400"/>
      <c r="F73" s="32">
        <v>200805</v>
      </c>
      <c r="G73" s="35">
        <v>99613</v>
      </c>
      <c r="H73" s="36" t="e">
        <f>+(#REF!+#REF!+#REF!)-Resta_món_comprovació!G73</f>
        <v>#REF!</v>
      </c>
    </row>
    <row r="74" spans="2:8" ht="12" customHeight="1" x14ac:dyDescent="0.25">
      <c r="B74" s="400"/>
      <c r="C74" s="400"/>
      <c r="D74" s="400"/>
      <c r="E74" s="400"/>
      <c r="F74" s="32">
        <v>200806</v>
      </c>
      <c r="G74" s="35">
        <v>126887</v>
      </c>
      <c r="H74" s="36" t="e">
        <f>+(#REF!+#REF!+#REF!)-Resta_món_comprovació!G74</f>
        <v>#REF!</v>
      </c>
    </row>
    <row r="75" spans="2:8" ht="12" customHeight="1" x14ac:dyDescent="0.25">
      <c r="B75" s="400"/>
      <c r="C75" s="400"/>
      <c r="D75" s="400"/>
      <c r="E75" s="400"/>
      <c r="F75" s="32">
        <v>200807</v>
      </c>
      <c r="G75" s="35">
        <v>130989</v>
      </c>
      <c r="H75" s="36" t="e">
        <f>+(#REF!+#REF!+#REF!)-Resta_món_comprovació!G75</f>
        <v>#REF!</v>
      </c>
    </row>
    <row r="76" spans="2:8" ht="12" customHeight="1" x14ac:dyDescent="0.25">
      <c r="B76" s="400"/>
      <c r="C76" s="400"/>
      <c r="D76" s="400"/>
      <c r="E76" s="400"/>
      <c r="F76" s="32">
        <v>200808</v>
      </c>
      <c r="G76" s="35">
        <v>108956</v>
      </c>
      <c r="H76" s="36" t="e">
        <f>+(#REF!+#REF!+#REF!)-Resta_món_comprovació!G76</f>
        <v>#REF!</v>
      </c>
    </row>
    <row r="77" spans="2:8" ht="12" customHeight="1" x14ac:dyDescent="0.25">
      <c r="B77" s="400"/>
      <c r="C77" s="400"/>
      <c r="D77" s="400"/>
      <c r="E77" s="400"/>
      <c r="F77" s="32">
        <v>200809</v>
      </c>
      <c r="G77" s="35">
        <v>117696</v>
      </c>
      <c r="H77" s="36" t="e">
        <f>+(#REF!+#REF!+#REF!)-Resta_món_comprovació!G77</f>
        <v>#REF!</v>
      </c>
    </row>
    <row r="78" spans="2:8" ht="12" customHeight="1" x14ac:dyDescent="0.25">
      <c r="B78" s="400"/>
      <c r="C78" s="400"/>
      <c r="D78" s="400"/>
      <c r="E78" s="400"/>
      <c r="F78" s="32">
        <v>200810</v>
      </c>
      <c r="G78" s="35">
        <v>68524</v>
      </c>
      <c r="H78" s="36" t="e">
        <f>+(#REF!+#REF!+#REF!)-Resta_món_comprovació!G78</f>
        <v>#REF!</v>
      </c>
    </row>
    <row r="79" spans="2:8" ht="12" customHeight="1" x14ac:dyDescent="0.25">
      <c r="B79" s="400"/>
      <c r="C79" s="400"/>
      <c r="D79" s="400"/>
      <c r="E79" s="400"/>
      <c r="F79" s="32">
        <v>200811</v>
      </c>
      <c r="G79" s="35">
        <v>65996</v>
      </c>
      <c r="H79" s="36" t="e">
        <f>+(#REF!+#REF!+#REF!)-Resta_món_comprovació!G79</f>
        <v>#REF!</v>
      </c>
    </row>
    <row r="80" spans="2:8" ht="12" customHeight="1" x14ac:dyDescent="0.25">
      <c r="B80" s="400"/>
      <c r="C80" s="400"/>
      <c r="D80" s="400"/>
      <c r="E80" s="400"/>
      <c r="F80" s="34">
        <v>200812</v>
      </c>
      <c r="G80" s="35">
        <v>59757</v>
      </c>
      <c r="H80" s="36" t="e">
        <f>+(#REF!+#REF!+#REF!)-Resta_món_comprovació!G80</f>
        <v>#REF!</v>
      </c>
    </row>
    <row r="81" spans="2:8" ht="12" customHeight="1" x14ac:dyDescent="0.25">
      <c r="B81" s="400"/>
      <c r="C81" s="400"/>
      <c r="D81" s="400"/>
      <c r="E81" s="400" t="s">
        <v>62</v>
      </c>
      <c r="F81" s="33">
        <v>200901</v>
      </c>
      <c r="G81" s="35">
        <v>44062</v>
      </c>
      <c r="H81" s="36" t="e">
        <f>+(#REF!+#REF!+#REF!)-Resta_món_comprovació!G81</f>
        <v>#REF!</v>
      </c>
    </row>
    <row r="82" spans="2:8" ht="12" customHeight="1" x14ac:dyDescent="0.25">
      <c r="B82" s="400"/>
      <c r="C82" s="400"/>
      <c r="D82" s="400"/>
      <c r="E82" s="400"/>
      <c r="F82" s="32">
        <v>200902</v>
      </c>
      <c r="G82" s="35">
        <v>68064</v>
      </c>
      <c r="H82" s="36" t="e">
        <f>+(#REF!+#REF!+#REF!)-Resta_món_comprovació!G82</f>
        <v>#REF!</v>
      </c>
    </row>
    <row r="83" spans="2:8" ht="12" customHeight="1" x14ac:dyDescent="0.25">
      <c r="B83" s="400"/>
      <c r="C83" s="400"/>
      <c r="D83" s="400"/>
      <c r="E83" s="400"/>
      <c r="F83" s="32">
        <v>200903</v>
      </c>
      <c r="G83" s="35">
        <v>73608</v>
      </c>
      <c r="H83" s="36" t="e">
        <f>+(#REF!+#REF!+#REF!)-Resta_món_comprovació!G83</f>
        <v>#REF!</v>
      </c>
    </row>
    <row r="84" spans="2:8" ht="12" customHeight="1" x14ac:dyDescent="0.25">
      <c r="B84" s="400"/>
      <c r="C84" s="400"/>
      <c r="D84" s="400"/>
      <c r="E84" s="400"/>
      <c r="F84" s="32">
        <v>200904</v>
      </c>
      <c r="G84" s="35">
        <v>103883</v>
      </c>
      <c r="H84" s="36" t="e">
        <f>+(#REF!+#REF!+#REF!)-Resta_món_comprovació!G84</f>
        <v>#REF!</v>
      </c>
    </row>
    <row r="85" spans="2:8" ht="12" customHeight="1" x14ac:dyDescent="0.25">
      <c r="B85" s="400"/>
      <c r="C85" s="400"/>
      <c r="D85" s="400"/>
      <c r="E85" s="400"/>
      <c r="F85" s="32">
        <v>200905</v>
      </c>
      <c r="G85" s="35">
        <v>106430</v>
      </c>
      <c r="H85" s="36" t="e">
        <f>+(#REF!+#REF!+#REF!)-Resta_món_comprovació!G85</f>
        <v>#REF!</v>
      </c>
    </row>
    <row r="86" spans="2:8" ht="12" customHeight="1" x14ac:dyDescent="0.25">
      <c r="B86" s="400"/>
      <c r="C86" s="400"/>
      <c r="D86" s="400"/>
      <c r="E86" s="400"/>
      <c r="F86" s="32">
        <v>200906</v>
      </c>
      <c r="G86" s="35">
        <v>111892</v>
      </c>
      <c r="H86" s="36" t="e">
        <f>+(#REF!+#REF!+#REF!)-Resta_món_comprovació!G86</f>
        <v>#REF!</v>
      </c>
    </row>
    <row r="87" spans="2:8" ht="12" customHeight="1" x14ac:dyDescent="0.25">
      <c r="B87" s="400"/>
      <c r="C87" s="400"/>
      <c r="D87" s="400"/>
      <c r="E87" s="400"/>
      <c r="F87" s="32">
        <v>200907</v>
      </c>
      <c r="G87" s="35">
        <v>145965</v>
      </c>
      <c r="H87" s="36" t="e">
        <f>+(#REF!+#REF!+#REF!)-Resta_món_comprovació!G87</f>
        <v>#REF!</v>
      </c>
    </row>
    <row r="88" spans="2:8" ht="12" customHeight="1" x14ac:dyDescent="0.25">
      <c r="B88" s="400"/>
      <c r="C88" s="400"/>
      <c r="D88" s="400"/>
      <c r="E88" s="400"/>
      <c r="F88" s="32">
        <v>200908</v>
      </c>
      <c r="G88" s="35">
        <v>121326</v>
      </c>
      <c r="H88" s="36" t="e">
        <f>+(#REF!+#REF!+#REF!)-Resta_món_comprovació!G88</f>
        <v>#REF!</v>
      </c>
    </row>
    <row r="89" spans="2:8" ht="12" customHeight="1" x14ac:dyDescent="0.25">
      <c r="B89" s="400"/>
      <c r="C89" s="400"/>
      <c r="D89" s="400"/>
      <c r="E89" s="400"/>
      <c r="F89" s="32">
        <v>200909</v>
      </c>
      <c r="G89" s="35">
        <v>183484</v>
      </c>
      <c r="H89" s="36" t="e">
        <f>+(#REF!+#REF!+#REF!)-Resta_món_comprovació!G89</f>
        <v>#REF!</v>
      </c>
    </row>
    <row r="90" spans="2:8" ht="12" customHeight="1" x14ac:dyDescent="0.25">
      <c r="B90" s="400"/>
      <c r="C90" s="400"/>
      <c r="D90" s="400"/>
      <c r="E90" s="400"/>
      <c r="F90" s="32">
        <v>200910</v>
      </c>
      <c r="G90" s="35">
        <v>130187</v>
      </c>
      <c r="H90" s="36" t="e">
        <f>+(#REF!+#REF!+#REF!)-Resta_món_comprovació!G90</f>
        <v>#REF!</v>
      </c>
    </row>
    <row r="91" spans="2:8" ht="12" customHeight="1" x14ac:dyDescent="0.25">
      <c r="B91" s="400"/>
      <c r="C91" s="400"/>
      <c r="D91" s="400"/>
      <c r="E91" s="400"/>
      <c r="F91" s="32">
        <v>200911</v>
      </c>
      <c r="G91" s="35">
        <v>97046</v>
      </c>
      <c r="H91" s="36" t="e">
        <f>+(#REF!+#REF!+#REF!)-Resta_món_comprovació!G91</f>
        <v>#REF!</v>
      </c>
    </row>
    <row r="92" spans="2:8" ht="12" customHeight="1" x14ac:dyDescent="0.25">
      <c r="B92" s="400"/>
      <c r="C92" s="400"/>
      <c r="D92" s="400"/>
      <c r="E92" s="400"/>
      <c r="F92" s="34">
        <v>200912</v>
      </c>
      <c r="G92" s="35">
        <v>68145</v>
      </c>
      <c r="H92" s="36" t="e">
        <f>+(#REF!+#REF!+#REF!)-Resta_món_comprovació!G92</f>
        <v>#REF!</v>
      </c>
    </row>
    <row r="93" spans="2:8" ht="12" customHeight="1" x14ac:dyDescent="0.25">
      <c r="B93" s="400"/>
      <c r="C93" s="400"/>
      <c r="D93" s="400"/>
      <c r="E93" s="400" t="s">
        <v>68</v>
      </c>
      <c r="F93" s="33">
        <v>201001</v>
      </c>
      <c r="G93" s="35">
        <v>87425</v>
      </c>
      <c r="H93" s="36" t="e">
        <f>+(#REF!+#REF!+#REF!)-Resta_món_comprovació!G93</f>
        <v>#REF!</v>
      </c>
    </row>
    <row r="94" spans="2:8" ht="12" customHeight="1" x14ac:dyDescent="0.25">
      <c r="B94" s="400"/>
      <c r="C94" s="400"/>
      <c r="D94" s="400"/>
      <c r="E94" s="400"/>
      <c r="F94" s="32">
        <v>201002</v>
      </c>
      <c r="G94" s="35">
        <v>62576</v>
      </c>
      <c r="H94" s="36" t="e">
        <f>+(#REF!+#REF!+#REF!)-Resta_món_comprovació!G94</f>
        <v>#REF!</v>
      </c>
    </row>
    <row r="95" spans="2:8" ht="12" customHeight="1" x14ac:dyDescent="0.25">
      <c r="B95" s="400"/>
      <c r="C95" s="400"/>
      <c r="D95" s="400"/>
      <c r="E95" s="400"/>
      <c r="F95" s="32">
        <v>201003</v>
      </c>
      <c r="G95" s="35">
        <v>77156</v>
      </c>
      <c r="H95" s="36" t="e">
        <f>+(#REF!+#REF!+#REF!)-Resta_món_comprovació!G95</f>
        <v>#REF!</v>
      </c>
    </row>
    <row r="96" spans="2:8" ht="12" customHeight="1" x14ac:dyDescent="0.25">
      <c r="B96" s="400"/>
      <c r="C96" s="400"/>
      <c r="D96" s="400"/>
      <c r="E96" s="400"/>
      <c r="F96" s="32">
        <v>201004</v>
      </c>
      <c r="G96" s="35">
        <v>117058</v>
      </c>
      <c r="H96" s="36" t="e">
        <f>+(#REF!+#REF!+#REF!)-Resta_món_comprovació!G96</f>
        <v>#REF!</v>
      </c>
    </row>
    <row r="97" spans="2:8" ht="12" customHeight="1" x14ac:dyDescent="0.25">
      <c r="B97" s="400"/>
      <c r="C97" s="400"/>
      <c r="D97" s="400"/>
      <c r="E97" s="400"/>
      <c r="F97" s="32">
        <v>201005</v>
      </c>
      <c r="G97" s="35">
        <v>124386</v>
      </c>
      <c r="H97" s="36" t="e">
        <f>+(#REF!+#REF!+#REF!)-Resta_món_comprovació!G97</f>
        <v>#REF!</v>
      </c>
    </row>
    <row r="98" spans="2:8" ht="12" customHeight="1" x14ac:dyDescent="0.25">
      <c r="B98" s="400"/>
      <c r="C98" s="400"/>
      <c r="D98" s="400"/>
      <c r="E98" s="400"/>
      <c r="F98" s="32">
        <v>201006</v>
      </c>
      <c r="G98" s="35">
        <v>152187</v>
      </c>
      <c r="H98" s="36" t="e">
        <f>+(#REF!+#REF!+#REF!)-Resta_món_comprovació!G98</f>
        <v>#REF!</v>
      </c>
    </row>
    <row r="99" spans="2:8" ht="12" customHeight="1" x14ac:dyDescent="0.25">
      <c r="B99" s="400"/>
      <c r="C99" s="400"/>
      <c r="D99" s="400"/>
      <c r="E99" s="400"/>
      <c r="F99" s="32">
        <v>201007</v>
      </c>
      <c r="G99" s="35">
        <v>198547</v>
      </c>
      <c r="H99" s="36" t="e">
        <f>+(#REF!+#REF!+#REF!)-Resta_món_comprovació!G99</f>
        <v>#REF!</v>
      </c>
    </row>
    <row r="100" spans="2:8" ht="12" customHeight="1" x14ac:dyDescent="0.25">
      <c r="B100" s="400"/>
      <c r="C100" s="400"/>
      <c r="D100" s="400"/>
      <c r="E100" s="400"/>
      <c r="F100" s="32">
        <v>201008</v>
      </c>
      <c r="G100" s="35">
        <v>166209</v>
      </c>
      <c r="H100" s="36" t="e">
        <f>+(#REF!+#REF!+#REF!)-Resta_món_comprovació!G100</f>
        <v>#REF!</v>
      </c>
    </row>
    <row r="101" spans="2:8" ht="12" customHeight="1" x14ac:dyDescent="0.25">
      <c r="B101" s="400"/>
      <c r="C101" s="400"/>
      <c r="D101" s="400"/>
      <c r="E101" s="400"/>
      <c r="F101" s="32">
        <v>201009</v>
      </c>
      <c r="G101" s="35">
        <v>164843</v>
      </c>
      <c r="H101" s="36" t="e">
        <f>+(#REF!+#REF!+#REF!)-Resta_món_comprovació!G101</f>
        <v>#REF!</v>
      </c>
    </row>
    <row r="102" spans="2:8" ht="12" customHeight="1" x14ac:dyDescent="0.25">
      <c r="B102" s="400"/>
      <c r="C102" s="400"/>
      <c r="D102" s="400"/>
      <c r="E102" s="400"/>
      <c r="F102" s="32">
        <v>201010</v>
      </c>
      <c r="G102" s="35">
        <v>156705</v>
      </c>
      <c r="H102" s="36" t="e">
        <f>+(#REF!+#REF!+#REF!)-Resta_món_comprovació!G102</f>
        <v>#REF!</v>
      </c>
    </row>
    <row r="103" spans="2:8" ht="12" customHeight="1" x14ac:dyDescent="0.25">
      <c r="B103" s="400"/>
      <c r="C103" s="400"/>
      <c r="D103" s="400"/>
      <c r="E103" s="400"/>
      <c r="F103" s="32">
        <v>201011</v>
      </c>
      <c r="G103" s="35">
        <v>82913</v>
      </c>
      <c r="H103" s="36" t="e">
        <f>+(#REF!+#REF!+#REF!)-Resta_món_comprovació!G103</f>
        <v>#REF!</v>
      </c>
    </row>
    <row r="104" spans="2:8" ht="12" customHeight="1" x14ac:dyDescent="0.25">
      <c r="B104" s="400"/>
      <c r="C104" s="400"/>
      <c r="D104" s="400"/>
      <c r="E104" s="400"/>
      <c r="F104" s="34">
        <v>201012</v>
      </c>
      <c r="G104" s="35">
        <v>80983</v>
      </c>
      <c r="H104" s="36" t="e">
        <f>+(#REF!+#REF!+#REF!)-Resta_món_comprovació!G104</f>
        <v>#REF!</v>
      </c>
    </row>
    <row r="105" spans="2:8" ht="12" customHeight="1" x14ac:dyDescent="0.25">
      <c r="B105" s="400"/>
      <c r="C105" s="400"/>
      <c r="D105" s="400"/>
      <c r="E105" s="400" t="s">
        <v>74</v>
      </c>
      <c r="F105" s="33">
        <v>201101</v>
      </c>
      <c r="G105" s="35">
        <v>82506</v>
      </c>
      <c r="H105" s="36" t="e">
        <f>+(#REF!+#REF!+#REF!)-Resta_món_comprovació!G105</f>
        <v>#REF!</v>
      </c>
    </row>
    <row r="106" spans="2:8" ht="12" customHeight="1" x14ac:dyDescent="0.25">
      <c r="B106" s="400"/>
      <c r="C106" s="400"/>
      <c r="D106" s="400"/>
      <c r="E106" s="400"/>
      <c r="F106" s="32">
        <v>201102</v>
      </c>
      <c r="G106" s="35">
        <v>81125</v>
      </c>
      <c r="H106" s="36" t="e">
        <f>+(#REF!+#REF!+#REF!)-Resta_món_comprovació!G106</f>
        <v>#REF!</v>
      </c>
    </row>
    <row r="107" spans="2:8" ht="12" customHeight="1" x14ac:dyDescent="0.25">
      <c r="B107" s="400"/>
      <c r="C107" s="400"/>
      <c r="D107" s="400"/>
      <c r="E107" s="400"/>
      <c r="F107" s="32">
        <v>201103</v>
      </c>
      <c r="G107" s="35">
        <v>95653</v>
      </c>
      <c r="H107" s="36" t="e">
        <f>+(#REF!+#REF!+#REF!)-Resta_món_comprovació!G107</f>
        <v>#REF!</v>
      </c>
    </row>
    <row r="108" spans="2:8" ht="12" customHeight="1" x14ac:dyDescent="0.25">
      <c r="B108" s="400"/>
      <c r="C108" s="400"/>
      <c r="D108" s="400"/>
      <c r="E108" s="400"/>
      <c r="F108" s="32">
        <v>201104</v>
      </c>
      <c r="G108" s="35">
        <v>115291</v>
      </c>
      <c r="H108" s="36" t="e">
        <f>+(#REF!+#REF!+#REF!)-Resta_món_comprovació!G108</f>
        <v>#REF!</v>
      </c>
    </row>
    <row r="109" spans="2:8" ht="12" customHeight="1" x14ac:dyDescent="0.25">
      <c r="B109" s="400"/>
      <c r="C109" s="400"/>
      <c r="D109" s="400"/>
      <c r="E109" s="400"/>
      <c r="F109" s="32">
        <v>201105</v>
      </c>
      <c r="G109" s="35">
        <v>199565</v>
      </c>
      <c r="H109" s="36" t="e">
        <f>+(#REF!+#REF!+#REF!)-Resta_món_comprovació!G109</f>
        <v>#REF!</v>
      </c>
    </row>
    <row r="110" spans="2:8" ht="12" customHeight="1" x14ac:dyDescent="0.25">
      <c r="B110" s="400"/>
      <c r="C110" s="400"/>
      <c r="D110" s="400"/>
      <c r="E110" s="400"/>
      <c r="F110" s="32">
        <v>201106</v>
      </c>
      <c r="G110" s="35">
        <v>200729</v>
      </c>
      <c r="H110" s="36" t="e">
        <f>+(#REF!+#REF!+#REF!)-Resta_món_comprovació!G110</f>
        <v>#REF!</v>
      </c>
    </row>
    <row r="111" spans="2:8" ht="12" customHeight="1" x14ac:dyDescent="0.25">
      <c r="B111" s="400"/>
      <c r="C111" s="400"/>
      <c r="D111" s="400"/>
      <c r="E111" s="400"/>
      <c r="F111" s="32">
        <v>201107</v>
      </c>
      <c r="G111" s="35">
        <v>239013</v>
      </c>
      <c r="H111" s="36" t="e">
        <f>+(#REF!+#REF!+#REF!)-Resta_món_comprovació!G111</f>
        <v>#REF!</v>
      </c>
    </row>
    <row r="112" spans="2:8" ht="12" customHeight="1" x14ac:dyDescent="0.25">
      <c r="B112" s="400"/>
      <c r="C112" s="400"/>
      <c r="D112" s="400"/>
      <c r="E112" s="400"/>
      <c r="F112" s="32">
        <v>201108</v>
      </c>
      <c r="G112" s="35">
        <v>139773</v>
      </c>
      <c r="H112" s="36" t="e">
        <f>+(#REF!+#REF!+#REF!)-Resta_món_comprovació!G112</f>
        <v>#REF!</v>
      </c>
    </row>
    <row r="113" spans="2:8" ht="12" customHeight="1" x14ac:dyDescent="0.25">
      <c r="B113" s="400"/>
      <c r="C113" s="400"/>
      <c r="D113" s="400"/>
      <c r="E113" s="400"/>
      <c r="F113" s="32">
        <v>201109</v>
      </c>
      <c r="G113" s="35">
        <v>136842</v>
      </c>
      <c r="H113" s="36" t="e">
        <f>+(#REF!+#REF!+#REF!)-Resta_món_comprovació!G113</f>
        <v>#REF!</v>
      </c>
    </row>
    <row r="114" spans="2:8" ht="12" customHeight="1" x14ac:dyDescent="0.25">
      <c r="B114" s="400"/>
      <c r="C114" s="400"/>
      <c r="D114" s="400"/>
      <c r="E114" s="400"/>
      <c r="F114" s="32">
        <v>201110</v>
      </c>
      <c r="G114" s="35">
        <v>165230</v>
      </c>
      <c r="H114" s="36" t="e">
        <f>+(#REF!+#REF!+#REF!)-Resta_món_comprovació!G114</f>
        <v>#REF!</v>
      </c>
    </row>
    <row r="115" spans="2:8" ht="12" customHeight="1" x14ac:dyDescent="0.25">
      <c r="B115" s="400"/>
      <c r="C115" s="400"/>
      <c r="D115" s="400"/>
      <c r="E115" s="400"/>
      <c r="F115" s="32">
        <v>201111</v>
      </c>
      <c r="G115" s="35">
        <v>108350</v>
      </c>
      <c r="H115" s="36" t="e">
        <f>+(#REF!+#REF!+#REF!)-Resta_món_comprovació!G115</f>
        <v>#REF!</v>
      </c>
    </row>
    <row r="116" spans="2:8" ht="12" customHeight="1" x14ac:dyDescent="0.25">
      <c r="B116" s="400"/>
      <c r="C116" s="400"/>
      <c r="D116" s="400"/>
      <c r="E116" s="400"/>
      <c r="F116" s="34">
        <v>201112</v>
      </c>
      <c r="G116" s="35">
        <v>83195</v>
      </c>
      <c r="H116" s="36" t="e">
        <f>+(#REF!+#REF!+#REF!)-Resta_món_comprovació!G116</f>
        <v>#REF!</v>
      </c>
    </row>
    <row r="117" spans="2:8" ht="12" customHeight="1" x14ac:dyDescent="0.25">
      <c r="B117" s="400"/>
      <c r="C117" s="400"/>
      <c r="D117" s="400"/>
      <c r="E117" s="400" t="s">
        <v>78</v>
      </c>
      <c r="F117" s="33">
        <v>201201</v>
      </c>
      <c r="G117" s="35">
        <v>107830</v>
      </c>
      <c r="H117" s="36" t="e">
        <f>+(#REF!+#REF!+#REF!)-Resta_món_comprovació!G117</f>
        <v>#REF!</v>
      </c>
    </row>
    <row r="118" spans="2:8" ht="12" customHeight="1" x14ac:dyDescent="0.25">
      <c r="B118" s="400"/>
      <c r="C118" s="400"/>
      <c r="D118" s="400"/>
      <c r="E118" s="400"/>
      <c r="F118" s="32">
        <v>201202</v>
      </c>
      <c r="G118" s="35">
        <v>112353</v>
      </c>
      <c r="H118" s="36" t="e">
        <f>+(#REF!+#REF!+#REF!)-Resta_món_comprovació!G118</f>
        <v>#REF!</v>
      </c>
    </row>
    <row r="119" spans="2:8" ht="12" customHeight="1" x14ac:dyDescent="0.25">
      <c r="B119" s="400"/>
      <c r="C119" s="400"/>
      <c r="D119" s="400"/>
      <c r="E119" s="400"/>
      <c r="F119" s="32">
        <v>201203</v>
      </c>
      <c r="G119" s="35">
        <v>136308</v>
      </c>
      <c r="H119" s="36" t="e">
        <f>+(#REF!+#REF!+#REF!)-Resta_món_comprovació!G119</f>
        <v>#REF!</v>
      </c>
    </row>
    <row r="120" spans="2:8" ht="12" customHeight="1" x14ac:dyDescent="0.25">
      <c r="B120" s="400"/>
      <c r="C120" s="400"/>
      <c r="D120" s="400"/>
      <c r="E120" s="400"/>
      <c r="F120" s="32">
        <v>201204</v>
      </c>
      <c r="G120" s="35">
        <v>189917</v>
      </c>
      <c r="H120" s="36" t="e">
        <f>+(#REF!+#REF!+#REF!)-Resta_món_comprovació!G120</f>
        <v>#REF!</v>
      </c>
    </row>
  </sheetData>
  <sheetProtection selectLockedCells="1" selectUnlockedCells="1"/>
  <mergeCells count="14">
    <mergeCell ref="E81:E92"/>
    <mergeCell ref="E93:E104"/>
    <mergeCell ref="E105:E116"/>
    <mergeCell ref="E117:E120"/>
    <mergeCell ref="B8:F8"/>
    <mergeCell ref="B9:B120"/>
    <mergeCell ref="C9:C120"/>
    <mergeCell ref="D9:D120"/>
    <mergeCell ref="E9:E20"/>
    <mergeCell ref="E21:E32"/>
    <mergeCell ref="E33:E44"/>
    <mergeCell ref="E45:E56"/>
    <mergeCell ref="E57:E68"/>
    <mergeCell ref="E69:E80"/>
  </mergeCells>
  <phoneticPr fontId="1" type="noConversion"/>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4"/>
  <dimension ref="A1:AU1805"/>
  <sheetViews>
    <sheetView showGridLines="0" zoomScaleNormal="100" workbookViewId="0">
      <pane xSplit="1" ySplit="11" topLeftCell="B12" activePane="bottomRight" state="frozen"/>
      <selection pane="topRight" activeCell="B1" sqref="B1"/>
      <selection pane="bottomLeft" activeCell="A12" sqref="A12"/>
      <selection pane="bottomRight"/>
    </sheetView>
  </sheetViews>
  <sheetFormatPr defaultColWidth="9.109375" defaultRowHeight="13.2" x14ac:dyDescent="0.25"/>
  <cols>
    <col min="1" max="1" width="28" style="100" customWidth="1"/>
    <col min="2" max="2" width="11.33203125" style="91" customWidth="1"/>
    <col min="3" max="3" width="1.6640625" style="100" customWidth="1"/>
    <col min="4" max="4" width="11.33203125" style="91" customWidth="1"/>
    <col min="5" max="5" width="1.6640625" style="100" customWidth="1"/>
    <col min="6" max="6" width="11.33203125" style="91" customWidth="1"/>
    <col min="7" max="7" width="1.6640625" style="100" customWidth="1"/>
    <col min="8" max="8" width="11.33203125" style="91" customWidth="1"/>
    <col min="9" max="9" width="1.6640625" style="100" customWidth="1"/>
    <col min="10" max="10" width="11.33203125" style="91" customWidth="1"/>
    <col min="11" max="11" width="1.6640625" style="100" customWidth="1"/>
    <col min="12" max="12" width="11.33203125" style="83" customWidth="1"/>
    <col min="13" max="13" width="1.6640625" style="260" customWidth="1"/>
    <col min="14" max="14" width="15.109375" style="83" customWidth="1"/>
    <col min="15" max="15" width="1.6640625" style="260" customWidth="1"/>
    <col min="16" max="16" width="12.88671875" style="91" customWidth="1"/>
    <col min="17" max="17" width="28" style="100" customWidth="1"/>
    <col min="18" max="18" width="10.109375" style="91" customWidth="1"/>
    <col min="19" max="19" width="1.6640625" style="100" customWidth="1"/>
    <col min="20" max="20" width="10.109375" style="91" customWidth="1"/>
    <col min="21" max="21" width="1.6640625" style="100" customWidth="1"/>
    <col min="22" max="22" width="10.109375" style="91" customWidth="1"/>
    <col min="23" max="23" width="1.6640625" style="100" customWidth="1"/>
    <col min="24" max="24" width="10.109375" style="91" customWidth="1"/>
    <col min="25" max="25" width="1.6640625" style="100" customWidth="1"/>
    <col min="26" max="26" width="10.109375" style="91" customWidth="1"/>
    <col min="27" max="27" width="1.6640625" style="100" customWidth="1"/>
    <col min="28" max="28" width="10.109375" style="83" customWidth="1"/>
    <col min="29" max="29" width="1.6640625" style="260" customWidth="1"/>
    <col min="30" max="30" width="15.109375" style="83" customWidth="1"/>
    <col min="31" max="31" width="1.6640625" style="260" customWidth="1"/>
    <col min="32" max="32" width="9.109375" style="91"/>
    <col min="33" max="33" width="28" style="100" customWidth="1"/>
    <col min="34" max="34" width="10.109375" style="91" customWidth="1"/>
    <col min="35" max="35" width="2.6640625" style="100" customWidth="1"/>
    <col min="36" max="36" width="10.109375" style="91" customWidth="1"/>
    <col min="37" max="37" width="1.6640625" style="100" customWidth="1"/>
    <col min="38" max="38" width="10.109375" style="91" customWidth="1"/>
    <col min="39" max="39" width="1.6640625" style="100" customWidth="1"/>
    <col min="40" max="40" width="10.109375" style="91" customWidth="1"/>
    <col min="41" max="41" width="1.6640625" style="100" customWidth="1"/>
    <col min="42" max="42" width="10.109375" style="91" customWidth="1"/>
    <col min="43" max="43" width="1.6640625" style="100" customWidth="1"/>
    <col min="44" max="44" width="10.109375" style="91" customWidth="1"/>
    <col min="45" max="45" width="1.6640625" style="100" customWidth="1"/>
    <col min="46" max="46" width="15.109375" style="83" customWidth="1"/>
    <col min="47" max="47" width="1.6640625" style="100" customWidth="1"/>
    <col min="48" max="16384" width="9.109375" style="91"/>
  </cols>
  <sheetData>
    <row r="1" spans="1:47" x14ac:dyDescent="0.25">
      <c r="D1" s="95"/>
      <c r="E1" s="276"/>
      <c r="F1" s="82"/>
      <c r="G1" s="276"/>
      <c r="H1" s="82"/>
      <c r="I1" s="276"/>
      <c r="J1" s="82"/>
      <c r="K1" s="276"/>
    </row>
    <row r="2" spans="1:47" x14ac:dyDescent="0.25">
      <c r="D2" s="248" t="s">
        <v>545</v>
      </c>
      <c r="F2" s="248"/>
      <c r="G2" s="248"/>
      <c r="N2" s="80"/>
      <c r="O2" s="275"/>
      <c r="Q2" s="91"/>
      <c r="S2" s="91"/>
      <c r="U2" s="91"/>
      <c r="W2" s="91"/>
      <c r="Y2" s="91"/>
      <c r="AA2" s="91"/>
      <c r="AB2" s="91"/>
    </row>
    <row r="3" spans="1:47" x14ac:dyDescent="0.25">
      <c r="D3" s="196" t="s">
        <v>583</v>
      </c>
      <c r="F3" s="225"/>
      <c r="G3" s="225"/>
      <c r="O3" s="261"/>
      <c r="Q3" s="91"/>
      <c r="S3" s="91"/>
      <c r="U3" s="91"/>
      <c r="W3" s="91"/>
      <c r="Y3" s="91"/>
      <c r="AA3" s="91"/>
      <c r="AB3" s="91"/>
    </row>
    <row r="4" spans="1:47" x14ac:dyDescent="0.25">
      <c r="D4" s="196" t="s">
        <v>584</v>
      </c>
      <c r="F4" s="225"/>
      <c r="G4" s="225"/>
      <c r="Q4" s="91"/>
      <c r="S4" s="91"/>
      <c r="U4" s="91"/>
      <c r="W4" s="91"/>
      <c r="Y4" s="91"/>
      <c r="AA4" s="91"/>
      <c r="AB4" s="91"/>
    </row>
    <row r="5" spans="1:47" x14ac:dyDescent="0.25">
      <c r="D5" s="196" t="s">
        <v>585</v>
      </c>
      <c r="F5" s="225"/>
      <c r="G5" s="225"/>
      <c r="Q5" s="91"/>
      <c r="S5" s="91"/>
      <c r="U5" s="91"/>
      <c r="W5" s="91"/>
      <c r="Y5" s="91"/>
      <c r="AA5" s="91"/>
      <c r="AB5" s="91"/>
    </row>
    <row r="6" spans="1:47" x14ac:dyDescent="0.25">
      <c r="D6" s="196" t="s">
        <v>586</v>
      </c>
      <c r="F6" s="225"/>
      <c r="G6" s="225"/>
    </row>
    <row r="7" spans="1:47" x14ac:dyDescent="0.25">
      <c r="A7" s="369"/>
      <c r="B7" s="371"/>
    </row>
    <row r="8" spans="1:47" s="99" customFormat="1" x14ac:dyDescent="0.25">
      <c r="A8" s="370"/>
      <c r="B8" s="371"/>
      <c r="C8" s="100"/>
      <c r="D8" s="91"/>
      <c r="E8" s="100"/>
      <c r="F8" s="91"/>
      <c r="G8" s="100"/>
      <c r="H8" s="91"/>
      <c r="I8" s="100"/>
      <c r="J8" s="91"/>
      <c r="K8" s="100"/>
      <c r="L8" s="83"/>
      <c r="M8" s="275"/>
      <c r="N8" s="80"/>
      <c r="O8" s="275"/>
      <c r="Q8" s="110"/>
      <c r="R8" s="111"/>
      <c r="S8" s="110"/>
      <c r="T8" s="111"/>
      <c r="U8" s="110"/>
      <c r="V8" s="111"/>
      <c r="W8" s="110"/>
      <c r="X8" s="111"/>
      <c r="Y8" s="110"/>
      <c r="Z8" s="111"/>
      <c r="AA8" s="110"/>
      <c r="AB8" s="80"/>
      <c r="AC8" s="275"/>
      <c r="AD8" s="80"/>
      <c r="AE8" s="275"/>
      <c r="AG8" s="110"/>
      <c r="AH8" s="111"/>
      <c r="AI8" s="110"/>
      <c r="AJ8" s="111"/>
      <c r="AK8" s="110"/>
      <c r="AL8" s="111"/>
      <c r="AM8" s="110"/>
      <c r="AN8" s="111"/>
      <c r="AO8" s="110"/>
      <c r="AP8" s="111"/>
      <c r="AQ8" s="110"/>
      <c r="AR8" s="111"/>
      <c r="AS8" s="110"/>
      <c r="AT8" s="80"/>
      <c r="AU8" s="232"/>
    </row>
    <row r="9" spans="1:47" s="99" customFormat="1" x14ac:dyDescent="0.25">
      <c r="A9" s="96" t="s">
        <v>445</v>
      </c>
      <c r="B9" s="97"/>
      <c r="C9" s="96"/>
      <c r="D9" s="97"/>
      <c r="E9" s="96"/>
      <c r="F9" s="97"/>
      <c r="G9" s="96"/>
      <c r="H9" s="97"/>
      <c r="I9" s="96"/>
      <c r="J9" s="97"/>
      <c r="K9" s="96"/>
      <c r="L9" s="80"/>
      <c r="M9" s="275"/>
      <c r="N9" s="80"/>
      <c r="O9" s="275"/>
      <c r="Q9" s="96" t="s">
        <v>446</v>
      </c>
      <c r="R9" s="97"/>
      <c r="S9" s="96"/>
      <c r="T9" s="97"/>
      <c r="U9" s="96"/>
      <c r="V9" s="97"/>
      <c r="W9" s="96"/>
      <c r="X9" s="97"/>
      <c r="Y9" s="96"/>
      <c r="Z9" s="97"/>
      <c r="AA9" s="96"/>
      <c r="AB9" s="80"/>
      <c r="AC9" s="275"/>
      <c r="AD9" s="80"/>
      <c r="AE9" s="275"/>
      <c r="AG9" s="96" t="s">
        <v>447</v>
      </c>
      <c r="AH9" s="97"/>
      <c r="AI9" s="96"/>
      <c r="AJ9" s="97"/>
      <c r="AK9" s="96"/>
      <c r="AL9" s="97"/>
      <c r="AM9" s="96"/>
      <c r="AN9" s="97"/>
      <c r="AO9" s="96"/>
      <c r="AP9" s="97"/>
      <c r="AQ9" s="96"/>
      <c r="AR9" s="97"/>
      <c r="AS9" s="96"/>
      <c r="AT9" s="80"/>
      <c r="AU9" s="232"/>
    </row>
    <row r="10" spans="1:47" ht="12.75" customHeight="1" x14ac:dyDescent="0.25">
      <c r="B10" s="104"/>
      <c r="C10" s="104"/>
      <c r="D10" s="104"/>
      <c r="E10" s="104"/>
      <c r="F10" s="104"/>
      <c r="G10" s="104"/>
      <c r="H10" s="104"/>
      <c r="I10" s="104"/>
      <c r="J10" s="104"/>
      <c r="K10" s="104"/>
      <c r="L10" s="105"/>
      <c r="M10" s="287"/>
      <c r="O10" s="117" t="s">
        <v>436</v>
      </c>
      <c r="P10" s="102"/>
      <c r="R10" s="104"/>
      <c r="S10" s="104"/>
      <c r="T10" s="104"/>
      <c r="U10" s="104"/>
      <c r="V10" s="104"/>
      <c r="W10" s="104"/>
      <c r="X10" s="104"/>
      <c r="Y10" s="104"/>
      <c r="Z10" s="104"/>
      <c r="AA10" s="104"/>
      <c r="AB10" s="105"/>
      <c r="AC10" s="284"/>
      <c r="AE10" s="106" t="s">
        <v>5</v>
      </c>
      <c r="AH10" s="104"/>
      <c r="AI10" s="104"/>
      <c r="AJ10" s="104"/>
      <c r="AK10" s="104"/>
      <c r="AL10" s="104"/>
      <c r="AM10" s="104"/>
      <c r="AN10" s="104"/>
      <c r="AO10" s="104"/>
      <c r="AP10" s="104"/>
      <c r="AQ10" s="104"/>
      <c r="AR10" s="104"/>
      <c r="AS10" s="104"/>
      <c r="AU10" s="106" t="s">
        <v>6</v>
      </c>
    </row>
    <row r="11" spans="1:47" s="108" customFormat="1" ht="26.1" customHeight="1" x14ac:dyDescent="0.25">
      <c r="A11" s="93" t="s">
        <v>8</v>
      </c>
      <c r="B11" s="157" t="s">
        <v>416</v>
      </c>
      <c r="C11" s="93"/>
      <c r="D11" s="157" t="s">
        <v>295</v>
      </c>
      <c r="E11" s="93"/>
      <c r="F11" s="157" t="s">
        <v>224</v>
      </c>
      <c r="G11" s="93"/>
      <c r="H11" s="157" t="s">
        <v>297</v>
      </c>
      <c r="I11" s="93"/>
      <c r="J11" s="157" t="s">
        <v>225</v>
      </c>
      <c r="K11" s="93"/>
      <c r="L11" s="88" t="s">
        <v>298</v>
      </c>
      <c r="M11" s="265"/>
      <c r="N11" s="88" t="s">
        <v>294</v>
      </c>
      <c r="O11" s="265"/>
      <c r="P11" s="107"/>
      <c r="Q11" s="93" t="s">
        <v>8</v>
      </c>
      <c r="R11" s="157" t="s">
        <v>416</v>
      </c>
      <c r="S11" s="93"/>
      <c r="T11" s="157" t="s">
        <v>295</v>
      </c>
      <c r="U11" s="93"/>
      <c r="V11" s="157" t="s">
        <v>224</v>
      </c>
      <c r="W11" s="93"/>
      <c r="X11" s="157" t="s">
        <v>297</v>
      </c>
      <c r="Y11" s="93"/>
      <c r="Z11" s="157" t="s">
        <v>225</v>
      </c>
      <c r="AA11" s="93"/>
      <c r="AB11" s="88" t="s">
        <v>298</v>
      </c>
      <c r="AC11" s="265"/>
      <c r="AD11" s="88" t="s">
        <v>294</v>
      </c>
      <c r="AE11" s="296"/>
      <c r="AG11" s="93" t="s">
        <v>8</v>
      </c>
      <c r="AH11" s="157" t="s">
        <v>416</v>
      </c>
      <c r="AI11" s="93"/>
      <c r="AJ11" s="157" t="s">
        <v>295</v>
      </c>
      <c r="AK11" s="93"/>
      <c r="AL11" s="157" t="s">
        <v>224</v>
      </c>
      <c r="AM11" s="93"/>
      <c r="AN11" s="157" t="s">
        <v>297</v>
      </c>
      <c r="AO11" s="93"/>
      <c r="AP11" s="157" t="s">
        <v>225</v>
      </c>
      <c r="AQ11" s="93"/>
      <c r="AR11" s="88" t="s">
        <v>298</v>
      </c>
      <c r="AS11" s="265"/>
      <c r="AT11" s="88" t="s">
        <v>294</v>
      </c>
      <c r="AU11" s="296"/>
    </row>
    <row r="12" spans="1:47" s="99" customFormat="1" ht="12.75" customHeight="1" x14ac:dyDescent="0.25">
      <c r="A12" s="178" t="s">
        <v>529</v>
      </c>
      <c r="B12" s="179"/>
      <c r="C12" s="266"/>
      <c r="D12" s="179"/>
      <c r="E12" s="266"/>
      <c r="F12" s="179"/>
      <c r="G12" s="266"/>
      <c r="H12" s="179"/>
      <c r="I12" s="266"/>
      <c r="J12" s="179"/>
      <c r="K12" s="266"/>
      <c r="L12" s="179"/>
      <c r="M12" s="266"/>
      <c r="N12" s="179"/>
      <c r="O12" s="266"/>
      <c r="P12" s="85"/>
      <c r="Q12" s="178" t="s">
        <v>529</v>
      </c>
      <c r="R12" s="179"/>
      <c r="S12" s="266"/>
      <c r="T12" s="179"/>
      <c r="U12" s="266"/>
      <c r="V12" s="179"/>
      <c r="W12" s="266"/>
      <c r="X12" s="179"/>
      <c r="Y12" s="266"/>
      <c r="Z12" s="179"/>
      <c r="AA12" s="266"/>
      <c r="AB12" s="179"/>
      <c r="AC12" s="266"/>
      <c r="AD12" s="179"/>
      <c r="AE12" s="266"/>
      <c r="AF12" s="134"/>
      <c r="AG12" s="178" t="s">
        <v>529</v>
      </c>
      <c r="AH12" s="179"/>
      <c r="AI12" s="266"/>
      <c r="AJ12" s="179"/>
      <c r="AK12" s="266"/>
      <c r="AL12" s="179"/>
      <c r="AM12" s="266"/>
      <c r="AN12" s="179"/>
      <c r="AO12" s="266"/>
      <c r="AP12" s="179"/>
      <c r="AQ12" s="266"/>
      <c r="AR12" s="179"/>
      <c r="AS12" s="266"/>
      <c r="AT12" s="179"/>
      <c r="AU12" s="266"/>
    </row>
    <row r="13" spans="1:47" s="99" customFormat="1" ht="12.75" customHeight="1" x14ac:dyDescent="0.25">
      <c r="A13" s="126" t="s">
        <v>151</v>
      </c>
      <c r="B13" s="127" t="s">
        <v>603</v>
      </c>
      <c r="C13" s="277" t="s">
        <v>601</v>
      </c>
      <c r="D13" s="127" t="s">
        <v>603</v>
      </c>
      <c r="E13" s="277" t="s">
        <v>601</v>
      </c>
      <c r="F13" s="127">
        <v>0.503</v>
      </c>
      <c r="G13" s="277" t="s">
        <v>601</v>
      </c>
      <c r="H13" s="127" t="s">
        <v>603</v>
      </c>
      <c r="I13" s="277" t="s">
        <v>601</v>
      </c>
      <c r="J13" s="127">
        <v>1.724</v>
      </c>
      <c r="K13" s="277" t="s">
        <v>601</v>
      </c>
      <c r="L13" s="127" t="s">
        <v>603</v>
      </c>
      <c r="M13" s="277" t="s">
        <v>601</v>
      </c>
      <c r="N13" s="127">
        <v>565.77700000000004</v>
      </c>
      <c r="O13" s="277" t="s">
        <v>601</v>
      </c>
      <c r="P13" s="85"/>
      <c r="Q13" s="126" t="s">
        <v>151</v>
      </c>
      <c r="R13" s="133" t="s">
        <v>603</v>
      </c>
      <c r="S13" s="267" t="s">
        <v>601</v>
      </c>
      <c r="T13" s="188" t="s">
        <v>603</v>
      </c>
      <c r="U13" s="267" t="s">
        <v>601</v>
      </c>
      <c r="V13" s="188">
        <v>-0.3081155433287483</v>
      </c>
      <c r="W13" s="277" t="s">
        <v>601</v>
      </c>
      <c r="X13" s="188" t="s">
        <v>603</v>
      </c>
      <c r="Y13" s="277" t="s">
        <v>601</v>
      </c>
      <c r="Z13" s="133">
        <v>-0.85592512117666719</v>
      </c>
      <c r="AA13" s="267" t="s">
        <v>601</v>
      </c>
      <c r="AB13" s="188" t="s">
        <v>603</v>
      </c>
      <c r="AC13" s="267" t="s">
        <v>601</v>
      </c>
      <c r="AD13" s="188">
        <v>-0.11269456664078979</v>
      </c>
      <c r="AE13" s="277" t="s">
        <v>601</v>
      </c>
      <c r="AF13" s="134"/>
      <c r="AG13" s="126" t="s">
        <v>151</v>
      </c>
      <c r="AH13" s="188" t="s">
        <v>603</v>
      </c>
      <c r="AI13" s="277" t="s">
        <v>601</v>
      </c>
      <c r="AJ13" s="188" t="s">
        <v>603</v>
      </c>
      <c r="AK13" s="277" t="s">
        <v>601</v>
      </c>
      <c r="AL13" s="188">
        <v>8.8904285610761833E-4</v>
      </c>
      <c r="AM13" s="277" t="s">
        <v>601</v>
      </c>
      <c r="AN13" s="188" t="s">
        <v>603</v>
      </c>
      <c r="AO13" s="277" t="s">
        <v>601</v>
      </c>
      <c r="AP13" s="188">
        <v>3.0471369461819759E-3</v>
      </c>
      <c r="AQ13" s="277" t="s">
        <v>601</v>
      </c>
      <c r="AR13" s="188" t="s">
        <v>603</v>
      </c>
      <c r="AS13" s="277" t="s">
        <v>601</v>
      </c>
      <c r="AT13" s="133">
        <v>1</v>
      </c>
      <c r="AU13" s="277" t="s">
        <v>601</v>
      </c>
    </row>
    <row r="14" spans="1:47" s="99" customFormat="1" ht="12.75" customHeight="1" x14ac:dyDescent="0.25">
      <c r="A14" s="124" t="s">
        <v>152</v>
      </c>
      <c r="B14" s="82" t="s">
        <v>603</v>
      </c>
      <c r="C14" s="276" t="s">
        <v>601</v>
      </c>
      <c r="D14" s="82" t="s">
        <v>603</v>
      </c>
      <c r="E14" s="276" t="s">
        <v>601</v>
      </c>
      <c r="F14" s="82">
        <v>0.98399999999999999</v>
      </c>
      <c r="G14" s="276" t="s">
        <v>601</v>
      </c>
      <c r="H14" s="82" t="s">
        <v>603</v>
      </c>
      <c r="I14" s="276" t="s">
        <v>601</v>
      </c>
      <c r="J14" s="82">
        <v>13.036</v>
      </c>
      <c r="K14" s="276" t="s">
        <v>601</v>
      </c>
      <c r="L14" s="82" t="s">
        <v>603</v>
      </c>
      <c r="M14" s="276" t="s">
        <v>601</v>
      </c>
      <c r="N14" s="82">
        <v>726.58</v>
      </c>
      <c r="O14" s="276" t="s">
        <v>601</v>
      </c>
      <c r="P14" s="85"/>
      <c r="Q14" s="124" t="s">
        <v>152</v>
      </c>
      <c r="R14" s="190" t="s">
        <v>603</v>
      </c>
      <c r="S14" s="268" t="s">
        <v>601</v>
      </c>
      <c r="T14" s="190" t="s">
        <v>603</v>
      </c>
      <c r="U14" s="268" t="s">
        <v>601</v>
      </c>
      <c r="V14" s="190">
        <v>-0.27647058823529413</v>
      </c>
      <c r="W14" s="276" t="s">
        <v>601</v>
      </c>
      <c r="X14" s="190" t="s">
        <v>603</v>
      </c>
      <c r="Y14" s="276" t="s">
        <v>601</v>
      </c>
      <c r="Z14" s="190">
        <v>-0.25551113649343232</v>
      </c>
      <c r="AA14" s="268" t="s">
        <v>601</v>
      </c>
      <c r="AB14" s="190" t="s">
        <v>603</v>
      </c>
      <c r="AC14" s="268" t="s">
        <v>601</v>
      </c>
      <c r="AD14" s="190">
        <v>-0.12572001333235466</v>
      </c>
      <c r="AE14" s="276" t="s">
        <v>601</v>
      </c>
      <c r="AF14" s="134"/>
      <c r="AG14" s="124" t="s">
        <v>152</v>
      </c>
      <c r="AH14" s="190" t="s">
        <v>603</v>
      </c>
      <c r="AI14" s="276" t="s">
        <v>601</v>
      </c>
      <c r="AJ14" s="190" t="s">
        <v>603</v>
      </c>
      <c r="AK14" s="276" t="s">
        <v>601</v>
      </c>
      <c r="AL14" s="190">
        <v>1.3542899611880316E-3</v>
      </c>
      <c r="AM14" s="276" t="s">
        <v>601</v>
      </c>
      <c r="AN14" s="190" t="s">
        <v>603</v>
      </c>
      <c r="AO14" s="276" t="s">
        <v>601</v>
      </c>
      <c r="AP14" s="190">
        <v>1.7941589363869085E-2</v>
      </c>
      <c r="AQ14" s="276" t="s">
        <v>601</v>
      </c>
      <c r="AR14" s="190" t="s">
        <v>603</v>
      </c>
      <c r="AS14" s="276" t="s">
        <v>601</v>
      </c>
      <c r="AT14" s="72">
        <v>1</v>
      </c>
      <c r="AU14" s="276" t="s">
        <v>601</v>
      </c>
    </row>
    <row r="15" spans="1:47" s="99" customFormat="1" ht="12.75" customHeight="1" x14ac:dyDescent="0.25">
      <c r="A15" s="124" t="s">
        <v>153</v>
      </c>
      <c r="B15" s="82" t="s">
        <v>603</v>
      </c>
      <c r="C15" s="276" t="s">
        <v>601</v>
      </c>
      <c r="D15" s="82" t="s">
        <v>603</v>
      </c>
      <c r="E15" s="276" t="s">
        <v>601</v>
      </c>
      <c r="F15" s="82">
        <v>3.101</v>
      </c>
      <c r="G15" s="276" t="s">
        <v>601</v>
      </c>
      <c r="H15" s="82" t="s">
        <v>603</v>
      </c>
      <c r="I15" s="276" t="s">
        <v>601</v>
      </c>
      <c r="J15" s="82">
        <v>11.862</v>
      </c>
      <c r="K15" s="276" t="s">
        <v>601</v>
      </c>
      <c r="L15" s="82" t="s">
        <v>603</v>
      </c>
      <c r="M15" s="276" t="s">
        <v>601</v>
      </c>
      <c r="N15" s="82">
        <v>827.29899999999998</v>
      </c>
      <c r="O15" s="276" t="s">
        <v>601</v>
      </c>
      <c r="P15" s="85"/>
      <c r="Q15" s="124" t="s">
        <v>153</v>
      </c>
      <c r="R15" s="190" t="s">
        <v>603</v>
      </c>
      <c r="S15" s="268" t="s">
        <v>601</v>
      </c>
      <c r="T15" s="190" t="s">
        <v>603</v>
      </c>
      <c r="U15" s="268" t="s">
        <v>601</v>
      </c>
      <c r="V15" s="190">
        <v>1.370795107033639</v>
      </c>
      <c r="W15" s="276" t="s">
        <v>601</v>
      </c>
      <c r="X15" s="190" t="s">
        <v>603</v>
      </c>
      <c r="Y15" s="276" t="s">
        <v>601</v>
      </c>
      <c r="Z15" s="190">
        <v>-0.36403602830795623</v>
      </c>
      <c r="AA15" s="268" t="s">
        <v>601</v>
      </c>
      <c r="AB15" s="190" t="s">
        <v>603</v>
      </c>
      <c r="AC15" s="268" t="s">
        <v>601</v>
      </c>
      <c r="AD15" s="190">
        <v>-0.2155961258574835</v>
      </c>
      <c r="AE15" s="276" t="s">
        <v>601</v>
      </c>
      <c r="AF15" s="134"/>
      <c r="AG15" s="124" t="s">
        <v>153</v>
      </c>
      <c r="AH15" s="190" t="s">
        <v>603</v>
      </c>
      <c r="AI15" s="276" t="s">
        <v>601</v>
      </c>
      <c r="AJ15" s="190" t="s">
        <v>603</v>
      </c>
      <c r="AK15" s="276" t="s">
        <v>601</v>
      </c>
      <c r="AL15" s="190">
        <v>3.7483424976943042E-3</v>
      </c>
      <c r="AM15" s="276" t="s">
        <v>601</v>
      </c>
      <c r="AN15" s="190" t="s">
        <v>603</v>
      </c>
      <c r="AO15" s="276" t="s">
        <v>601</v>
      </c>
      <c r="AP15" s="190">
        <v>1.4338225961834839E-2</v>
      </c>
      <c r="AQ15" s="276" t="s">
        <v>601</v>
      </c>
      <c r="AR15" s="190" t="s">
        <v>603</v>
      </c>
      <c r="AS15" s="276" t="s">
        <v>601</v>
      </c>
      <c r="AT15" s="72">
        <v>1</v>
      </c>
      <c r="AU15" s="276" t="s">
        <v>601</v>
      </c>
    </row>
    <row r="16" spans="1:47" ht="12.75" customHeight="1" x14ac:dyDescent="0.25">
      <c r="A16" s="124" t="s">
        <v>154</v>
      </c>
      <c r="B16" s="82" t="s">
        <v>603</v>
      </c>
      <c r="C16" s="276" t="s">
        <v>601</v>
      </c>
      <c r="D16" s="82" t="s">
        <v>603</v>
      </c>
      <c r="E16" s="276" t="s">
        <v>601</v>
      </c>
      <c r="F16" s="82">
        <v>3.794</v>
      </c>
      <c r="G16" s="276" t="s">
        <v>601</v>
      </c>
      <c r="H16" s="82" t="s">
        <v>603</v>
      </c>
      <c r="I16" s="276" t="s">
        <v>601</v>
      </c>
      <c r="J16" s="82">
        <v>11.352</v>
      </c>
      <c r="K16" s="276" t="s">
        <v>601</v>
      </c>
      <c r="L16" s="82" t="s">
        <v>603</v>
      </c>
      <c r="M16" s="276" t="s">
        <v>601</v>
      </c>
      <c r="N16" s="82">
        <v>1224.933</v>
      </c>
      <c r="O16" s="276" t="s">
        <v>601</v>
      </c>
      <c r="P16" s="109"/>
      <c r="Q16" s="124" t="s">
        <v>154</v>
      </c>
      <c r="R16" s="190" t="s">
        <v>603</v>
      </c>
      <c r="S16" s="268" t="s">
        <v>601</v>
      </c>
      <c r="T16" s="190" t="s">
        <v>603</v>
      </c>
      <c r="U16" s="268" t="s">
        <v>601</v>
      </c>
      <c r="V16" s="190">
        <v>-4.6014583857178777E-2</v>
      </c>
      <c r="W16" s="276" t="s">
        <v>601</v>
      </c>
      <c r="X16" s="190" t="s">
        <v>603</v>
      </c>
      <c r="Y16" s="276" t="s">
        <v>601</v>
      </c>
      <c r="Z16" s="190">
        <v>-0.43718393653941495</v>
      </c>
      <c r="AA16" s="268" t="s">
        <v>601</v>
      </c>
      <c r="AB16" s="190" t="s">
        <v>603</v>
      </c>
      <c r="AC16" s="268" t="s">
        <v>601</v>
      </c>
      <c r="AD16" s="190">
        <v>-2.5806795389149838E-2</v>
      </c>
      <c r="AE16" s="276" t="s">
        <v>601</v>
      </c>
      <c r="AF16" s="114"/>
      <c r="AG16" s="124" t="s">
        <v>154</v>
      </c>
      <c r="AH16" s="190" t="s">
        <v>603</v>
      </c>
      <c r="AI16" s="276" t="s">
        <v>601</v>
      </c>
      <c r="AJ16" s="190" t="s">
        <v>603</v>
      </c>
      <c r="AK16" s="276" t="s">
        <v>601</v>
      </c>
      <c r="AL16" s="190">
        <v>3.0973122611604063E-3</v>
      </c>
      <c r="AM16" s="276" t="s">
        <v>601</v>
      </c>
      <c r="AN16" s="190" t="s">
        <v>603</v>
      </c>
      <c r="AO16" s="276" t="s">
        <v>601</v>
      </c>
      <c r="AP16" s="190">
        <v>9.2674456480476893E-3</v>
      </c>
      <c r="AQ16" s="276" t="s">
        <v>601</v>
      </c>
      <c r="AR16" s="190" t="s">
        <v>603</v>
      </c>
      <c r="AS16" s="276" t="s">
        <v>601</v>
      </c>
      <c r="AT16" s="72">
        <v>1</v>
      </c>
      <c r="AU16" s="276" t="s">
        <v>601</v>
      </c>
    </row>
    <row r="17" spans="1:47" s="108" customFormat="1" ht="12.75" customHeight="1" x14ac:dyDescent="0.25">
      <c r="A17" s="124" t="s">
        <v>155</v>
      </c>
      <c r="B17" s="82" t="s">
        <v>603</v>
      </c>
      <c r="C17" s="276" t="s">
        <v>601</v>
      </c>
      <c r="D17" s="82" t="s">
        <v>603</v>
      </c>
      <c r="E17" s="276" t="s">
        <v>601</v>
      </c>
      <c r="F17" s="82">
        <v>11.282999999999999</v>
      </c>
      <c r="G17" s="276" t="s">
        <v>601</v>
      </c>
      <c r="H17" s="82" t="s">
        <v>603</v>
      </c>
      <c r="I17" s="276" t="s">
        <v>601</v>
      </c>
      <c r="J17" s="82">
        <v>9.7089999999999996</v>
      </c>
      <c r="K17" s="276" t="s">
        <v>601</v>
      </c>
      <c r="L17" s="82" t="s">
        <v>603</v>
      </c>
      <c r="M17" s="276" t="s">
        <v>601</v>
      </c>
      <c r="N17" s="82">
        <v>1262.4259999999999</v>
      </c>
      <c r="O17" s="276" t="s">
        <v>601</v>
      </c>
      <c r="P17" s="144"/>
      <c r="Q17" s="124" t="s">
        <v>155</v>
      </c>
      <c r="R17" s="190" t="s">
        <v>603</v>
      </c>
      <c r="S17" s="268" t="s">
        <v>601</v>
      </c>
      <c r="T17" s="190" t="s">
        <v>603</v>
      </c>
      <c r="U17" s="268" t="s">
        <v>601</v>
      </c>
      <c r="V17" s="190">
        <v>1.428540680154972</v>
      </c>
      <c r="W17" s="276" t="s">
        <v>601</v>
      </c>
      <c r="X17" s="190" t="s">
        <v>603</v>
      </c>
      <c r="Y17" s="276" t="s">
        <v>601</v>
      </c>
      <c r="Z17" s="190">
        <v>0.53769401330376942</v>
      </c>
      <c r="AA17" s="268" t="s">
        <v>601</v>
      </c>
      <c r="AB17" s="190" t="s">
        <v>603</v>
      </c>
      <c r="AC17" s="268" t="s">
        <v>601</v>
      </c>
      <c r="AD17" s="190">
        <v>-0.13690542116698595</v>
      </c>
      <c r="AE17" s="276" t="s">
        <v>601</v>
      </c>
      <c r="AF17" s="146"/>
      <c r="AG17" s="124" t="s">
        <v>155</v>
      </c>
      <c r="AH17" s="190" t="s">
        <v>603</v>
      </c>
      <c r="AI17" s="276" t="s">
        <v>601</v>
      </c>
      <c r="AJ17" s="190" t="s">
        <v>603</v>
      </c>
      <c r="AK17" s="276" t="s">
        <v>601</v>
      </c>
      <c r="AL17" s="190">
        <v>8.9375535674962332E-3</v>
      </c>
      <c r="AM17" s="276" t="s">
        <v>601</v>
      </c>
      <c r="AN17" s="190" t="s">
        <v>603</v>
      </c>
      <c r="AO17" s="276" t="s">
        <v>601</v>
      </c>
      <c r="AP17" s="190">
        <v>7.6907478141293034E-3</v>
      </c>
      <c r="AQ17" s="276" t="s">
        <v>601</v>
      </c>
      <c r="AR17" s="190" t="s">
        <v>603</v>
      </c>
      <c r="AS17" s="276" t="s">
        <v>601</v>
      </c>
      <c r="AT17" s="72">
        <v>1</v>
      </c>
      <c r="AU17" s="276" t="s">
        <v>601</v>
      </c>
    </row>
    <row r="18" spans="1:47" s="99" customFormat="1" ht="12.75" customHeight="1" x14ac:dyDescent="0.25">
      <c r="A18" s="124" t="s">
        <v>156</v>
      </c>
      <c r="B18" s="82" t="s">
        <v>603</v>
      </c>
      <c r="C18" s="276" t="s">
        <v>601</v>
      </c>
      <c r="D18" s="82" t="s">
        <v>603</v>
      </c>
      <c r="E18" s="276" t="s">
        <v>601</v>
      </c>
      <c r="F18" s="82">
        <v>10.412000000000001</v>
      </c>
      <c r="G18" s="276" t="s">
        <v>601</v>
      </c>
      <c r="H18" s="82" t="s">
        <v>603</v>
      </c>
      <c r="I18" s="276" t="s">
        <v>601</v>
      </c>
      <c r="J18" s="82">
        <v>16.048999999999999</v>
      </c>
      <c r="K18" s="276" t="s">
        <v>601</v>
      </c>
      <c r="L18" s="82" t="s">
        <v>603</v>
      </c>
      <c r="M18" s="276" t="s">
        <v>601</v>
      </c>
      <c r="N18" s="82">
        <v>1269.309</v>
      </c>
      <c r="O18" s="276" t="s">
        <v>601</v>
      </c>
      <c r="P18" s="85"/>
      <c r="Q18" s="124" t="s">
        <v>156</v>
      </c>
      <c r="R18" s="190" t="s">
        <v>603</v>
      </c>
      <c r="S18" s="268" t="s">
        <v>601</v>
      </c>
      <c r="T18" s="190" t="s">
        <v>603</v>
      </c>
      <c r="U18" s="268" t="s">
        <v>601</v>
      </c>
      <c r="V18" s="190">
        <v>0.89412406767327635</v>
      </c>
      <c r="W18" s="276" t="s">
        <v>601</v>
      </c>
      <c r="X18" s="190" t="s">
        <v>603</v>
      </c>
      <c r="Y18" s="276" t="s">
        <v>601</v>
      </c>
      <c r="Z18" s="190">
        <v>-0.25932250323057043</v>
      </c>
      <c r="AA18" s="268" t="s">
        <v>601</v>
      </c>
      <c r="AB18" s="190" t="s">
        <v>603</v>
      </c>
      <c r="AC18" s="268" t="s">
        <v>601</v>
      </c>
      <c r="AD18" s="190">
        <v>-0.15610065820091748</v>
      </c>
      <c r="AE18" s="276" t="s">
        <v>601</v>
      </c>
      <c r="AF18" s="134"/>
      <c r="AG18" s="124" t="s">
        <v>156</v>
      </c>
      <c r="AH18" s="190" t="s">
        <v>603</v>
      </c>
      <c r="AI18" s="276" t="s">
        <v>601</v>
      </c>
      <c r="AJ18" s="190" t="s">
        <v>603</v>
      </c>
      <c r="AK18" s="276" t="s">
        <v>601</v>
      </c>
      <c r="AL18" s="190">
        <v>8.2028883431851506E-3</v>
      </c>
      <c r="AM18" s="276" t="s">
        <v>601</v>
      </c>
      <c r="AN18" s="190" t="s">
        <v>603</v>
      </c>
      <c r="AO18" s="276" t="s">
        <v>601</v>
      </c>
      <c r="AP18" s="190">
        <v>1.2643887343428591E-2</v>
      </c>
      <c r="AQ18" s="276" t="s">
        <v>601</v>
      </c>
      <c r="AR18" s="190" t="s">
        <v>603</v>
      </c>
      <c r="AS18" s="276" t="s">
        <v>601</v>
      </c>
      <c r="AT18" s="72">
        <v>1</v>
      </c>
      <c r="AU18" s="276" t="s">
        <v>601</v>
      </c>
    </row>
    <row r="19" spans="1:47" s="99" customFormat="1" ht="12.75" customHeight="1" x14ac:dyDescent="0.25">
      <c r="A19" s="124" t="s">
        <v>157</v>
      </c>
      <c r="B19" s="82" t="s">
        <v>603</v>
      </c>
      <c r="C19" s="276" t="s">
        <v>601</v>
      </c>
      <c r="D19" s="82" t="s">
        <v>603</v>
      </c>
      <c r="E19" s="276" t="s">
        <v>601</v>
      </c>
      <c r="F19" s="82">
        <v>13.811999999999999</v>
      </c>
      <c r="G19" s="276" t="s">
        <v>601</v>
      </c>
      <c r="H19" s="82" t="s">
        <v>603</v>
      </c>
      <c r="I19" s="276" t="s">
        <v>601</v>
      </c>
      <c r="J19" s="82">
        <v>2.2519999999999998</v>
      </c>
      <c r="K19" s="276" t="s">
        <v>601</v>
      </c>
      <c r="L19" s="82" t="s">
        <v>603</v>
      </c>
      <c r="M19" s="276" t="s">
        <v>601</v>
      </c>
      <c r="N19" s="82">
        <v>1649.3720000000001</v>
      </c>
      <c r="O19" s="276" t="s">
        <v>601</v>
      </c>
      <c r="P19" s="85"/>
      <c r="Q19" s="124" t="s">
        <v>157</v>
      </c>
      <c r="R19" s="190" t="s">
        <v>603</v>
      </c>
      <c r="S19" s="268" t="s">
        <v>601</v>
      </c>
      <c r="T19" s="190" t="s">
        <v>603</v>
      </c>
      <c r="U19" s="268" t="s">
        <v>601</v>
      </c>
      <c r="V19" s="190">
        <v>0.70644922164566348</v>
      </c>
      <c r="W19" s="276" t="s">
        <v>601</v>
      </c>
      <c r="X19" s="190" t="s">
        <v>603</v>
      </c>
      <c r="Y19" s="276" t="s">
        <v>601</v>
      </c>
      <c r="Z19" s="190">
        <v>-0.6910412951022088</v>
      </c>
      <c r="AA19" s="268" t="s">
        <v>601</v>
      </c>
      <c r="AB19" s="190" t="s">
        <v>603</v>
      </c>
      <c r="AC19" s="268" t="s">
        <v>601</v>
      </c>
      <c r="AD19" s="190">
        <v>-0.10072841471659433</v>
      </c>
      <c r="AE19" s="276" t="s">
        <v>601</v>
      </c>
      <c r="AF19" s="134"/>
      <c r="AG19" s="124" t="s">
        <v>157</v>
      </c>
      <c r="AH19" s="190" t="s">
        <v>603</v>
      </c>
      <c r="AI19" s="276" t="s">
        <v>601</v>
      </c>
      <c r="AJ19" s="190" t="s">
        <v>603</v>
      </c>
      <c r="AK19" s="276" t="s">
        <v>601</v>
      </c>
      <c r="AL19" s="190">
        <v>8.3740963227216178E-3</v>
      </c>
      <c r="AM19" s="276" t="s">
        <v>601</v>
      </c>
      <c r="AN19" s="190" t="s">
        <v>603</v>
      </c>
      <c r="AO19" s="276" t="s">
        <v>601</v>
      </c>
      <c r="AP19" s="190">
        <v>1.3653681522421866E-3</v>
      </c>
      <c r="AQ19" s="276" t="s">
        <v>601</v>
      </c>
      <c r="AR19" s="190" t="s">
        <v>603</v>
      </c>
      <c r="AS19" s="276" t="s">
        <v>601</v>
      </c>
      <c r="AT19" s="72">
        <v>1</v>
      </c>
      <c r="AU19" s="276" t="s">
        <v>601</v>
      </c>
    </row>
    <row r="20" spans="1:47" s="99" customFormat="1" ht="12.75" customHeight="1" x14ac:dyDescent="0.25">
      <c r="A20" s="124" t="s">
        <v>158</v>
      </c>
      <c r="B20" s="82" t="s">
        <v>603</v>
      </c>
      <c r="C20" s="276" t="s">
        <v>601</v>
      </c>
      <c r="D20" s="82" t="s">
        <v>603</v>
      </c>
      <c r="E20" s="276" t="s">
        <v>601</v>
      </c>
      <c r="F20" s="82">
        <v>13.824999999999999</v>
      </c>
      <c r="G20" s="276" t="s">
        <v>601</v>
      </c>
      <c r="H20" s="82" t="s">
        <v>603</v>
      </c>
      <c r="I20" s="276" t="s">
        <v>601</v>
      </c>
      <c r="J20" s="82">
        <v>1.409</v>
      </c>
      <c r="K20" s="276" t="s">
        <v>601</v>
      </c>
      <c r="L20" s="82" t="s">
        <v>603</v>
      </c>
      <c r="M20" s="276" t="s">
        <v>601</v>
      </c>
      <c r="N20" s="82">
        <v>1685.2159999999999</v>
      </c>
      <c r="O20" s="276" t="s">
        <v>601</v>
      </c>
      <c r="P20" s="85"/>
      <c r="Q20" s="124" t="s">
        <v>158</v>
      </c>
      <c r="R20" s="190" t="s">
        <v>603</v>
      </c>
      <c r="S20" s="268" t="s">
        <v>601</v>
      </c>
      <c r="T20" s="190" t="s">
        <v>603</v>
      </c>
      <c r="U20" s="268" t="s">
        <v>601</v>
      </c>
      <c r="V20" s="190">
        <v>1.7578296429283862</v>
      </c>
      <c r="W20" s="276" t="s">
        <v>601</v>
      </c>
      <c r="X20" s="190" t="s">
        <v>603</v>
      </c>
      <c r="Y20" s="276" t="s">
        <v>601</v>
      </c>
      <c r="Z20" s="190">
        <v>-0.84021447721179621</v>
      </c>
      <c r="AA20" s="268" t="s">
        <v>601</v>
      </c>
      <c r="AB20" s="190" t="s">
        <v>603</v>
      </c>
      <c r="AC20" s="268" t="s">
        <v>601</v>
      </c>
      <c r="AD20" s="190">
        <v>-0.11255845304798416</v>
      </c>
      <c r="AE20" s="276" t="s">
        <v>601</v>
      </c>
      <c r="AF20" s="134"/>
      <c r="AG20" s="124" t="s">
        <v>158</v>
      </c>
      <c r="AH20" s="190" t="s">
        <v>603</v>
      </c>
      <c r="AI20" s="276" t="s">
        <v>601</v>
      </c>
      <c r="AJ20" s="190" t="s">
        <v>603</v>
      </c>
      <c r="AK20" s="276" t="s">
        <v>601</v>
      </c>
      <c r="AL20" s="190">
        <v>8.2036961434023888E-3</v>
      </c>
      <c r="AM20" s="276" t="s">
        <v>601</v>
      </c>
      <c r="AN20" s="190" t="s">
        <v>603</v>
      </c>
      <c r="AO20" s="276" t="s">
        <v>601</v>
      </c>
      <c r="AP20" s="190">
        <v>8.3609460152289086E-4</v>
      </c>
      <c r="AQ20" s="276" t="s">
        <v>601</v>
      </c>
      <c r="AR20" s="190" t="s">
        <v>603</v>
      </c>
      <c r="AS20" s="276" t="s">
        <v>601</v>
      </c>
      <c r="AT20" s="72">
        <v>1</v>
      </c>
      <c r="AU20" s="276" t="s">
        <v>601</v>
      </c>
    </row>
    <row r="21" spans="1:47" s="99" customFormat="1" ht="12.75" customHeight="1" x14ac:dyDescent="0.25">
      <c r="A21" s="124" t="s">
        <v>159</v>
      </c>
      <c r="B21" s="82" t="s">
        <v>603</v>
      </c>
      <c r="C21" s="276" t="s">
        <v>601</v>
      </c>
      <c r="D21" s="82" t="s">
        <v>603</v>
      </c>
      <c r="E21" s="276" t="s">
        <v>601</v>
      </c>
      <c r="F21" s="82">
        <v>17.654</v>
      </c>
      <c r="G21" s="276" t="s">
        <v>601</v>
      </c>
      <c r="H21" s="82" t="s">
        <v>603</v>
      </c>
      <c r="I21" s="276" t="s">
        <v>601</v>
      </c>
      <c r="J21" s="82">
        <v>26.236999999999998</v>
      </c>
      <c r="K21" s="276" t="s">
        <v>601</v>
      </c>
      <c r="L21" s="82" t="s">
        <v>603</v>
      </c>
      <c r="M21" s="276" t="s">
        <v>601</v>
      </c>
      <c r="N21" s="82">
        <v>1179.4449999999999</v>
      </c>
      <c r="O21" s="276" t="s">
        <v>601</v>
      </c>
      <c r="P21" s="85"/>
      <c r="Q21" s="124" t="s">
        <v>159</v>
      </c>
      <c r="R21" s="190" t="s">
        <v>603</v>
      </c>
      <c r="S21" s="268" t="s">
        <v>601</v>
      </c>
      <c r="T21" s="190" t="s">
        <v>603</v>
      </c>
      <c r="U21" s="268" t="s">
        <v>601</v>
      </c>
      <c r="V21" s="190">
        <v>1.3228947368421053</v>
      </c>
      <c r="W21" s="276" t="s">
        <v>601</v>
      </c>
      <c r="X21" s="190" t="s">
        <v>603</v>
      </c>
      <c r="Y21" s="276" t="s">
        <v>601</v>
      </c>
      <c r="Z21" s="190">
        <v>0.36679516565951242</v>
      </c>
      <c r="AA21" s="268" t="s">
        <v>601</v>
      </c>
      <c r="AB21" s="190" t="s">
        <v>603</v>
      </c>
      <c r="AC21" s="268" t="s">
        <v>601</v>
      </c>
      <c r="AD21" s="190">
        <v>-0.11011005875282842</v>
      </c>
      <c r="AE21" s="276" t="s">
        <v>601</v>
      </c>
      <c r="AF21" s="134"/>
      <c r="AG21" s="124" t="s">
        <v>159</v>
      </c>
      <c r="AH21" s="190" t="s">
        <v>603</v>
      </c>
      <c r="AI21" s="276" t="s">
        <v>601</v>
      </c>
      <c r="AJ21" s="190" t="s">
        <v>603</v>
      </c>
      <c r="AK21" s="276" t="s">
        <v>601</v>
      </c>
      <c r="AL21" s="190">
        <v>1.496805700986481E-2</v>
      </c>
      <c r="AM21" s="276" t="s">
        <v>601</v>
      </c>
      <c r="AN21" s="190" t="s">
        <v>603</v>
      </c>
      <c r="AO21" s="276" t="s">
        <v>601</v>
      </c>
      <c r="AP21" s="190">
        <v>2.2245208551479722E-2</v>
      </c>
      <c r="AQ21" s="276" t="s">
        <v>601</v>
      </c>
      <c r="AR21" s="190" t="s">
        <v>603</v>
      </c>
      <c r="AS21" s="276" t="s">
        <v>601</v>
      </c>
      <c r="AT21" s="72">
        <v>1</v>
      </c>
      <c r="AU21" s="276" t="s">
        <v>601</v>
      </c>
    </row>
    <row r="22" spans="1:47" s="99" customFormat="1" ht="12.75" customHeight="1" x14ac:dyDescent="0.25">
      <c r="A22" s="124" t="s">
        <v>160</v>
      </c>
      <c r="B22" s="82" t="s">
        <v>603</v>
      </c>
      <c r="C22" s="276" t="s">
        <v>601</v>
      </c>
      <c r="D22" s="82" t="s">
        <v>603</v>
      </c>
      <c r="E22" s="276" t="s">
        <v>601</v>
      </c>
      <c r="F22" s="82">
        <v>6.1269999999999998</v>
      </c>
      <c r="G22" s="276" t="s">
        <v>601</v>
      </c>
      <c r="H22" s="82" t="s">
        <v>603</v>
      </c>
      <c r="I22" s="276" t="s">
        <v>601</v>
      </c>
      <c r="J22" s="82">
        <v>10.846</v>
      </c>
      <c r="K22" s="276" t="s">
        <v>601</v>
      </c>
      <c r="L22" s="82" t="s">
        <v>603</v>
      </c>
      <c r="M22" s="276" t="s">
        <v>601</v>
      </c>
      <c r="N22" s="82">
        <v>1037.6679999999999</v>
      </c>
      <c r="O22" s="276" t="s">
        <v>601</v>
      </c>
      <c r="P22" s="85"/>
      <c r="Q22" s="124" t="s">
        <v>160</v>
      </c>
      <c r="R22" s="190" t="s">
        <v>603</v>
      </c>
      <c r="S22" s="268" t="s">
        <v>601</v>
      </c>
      <c r="T22" s="190" t="s">
        <v>603</v>
      </c>
      <c r="U22" s="268" t="s">
        <v>601</v>
      </c>
      <c r="V22" s="190">
        <v>0.24229521492295214</v>
      </c>
      <c r="W22" s="276" t="s">
        <v>601</v>
      </c>
      <c r="X22" s="190" t="s">
        <v>603</v>
      </c>
      <c r="Y22" s="276" t="s">
        <v>601</v>
      </c>
      <c r="Z22" s="190">
        <v>2.5214285714285714</v>
      </c>
      <c r="AA22" s="268" t="s">
        <v>601</v>
      </c>
      <c r="AB22" s="190" t="s">
        <v>603</v>
      </c>
      <c r="AC22" s="268" t="s">
        <v>601</v>
      </c>
      <c r="AD22" s="190">
        <v>-4.3652168783962129E-2</v>
      </c>
      <c r="AE22" s="276" t="s">
        <v>601</v>
      </c>
      <c r="AF22" s="134"/>
      <c r="AG22" s="124" t="s">
        <v>160</v>
      </c>
      <c r="AH22" s="190" t="s">
        <v>603</v>
      </c>
      <c r="AI22" s="276" t="s">
        <v>601</v>
      </c>
      <c r="AJ22" s="190" t="s">
        <v>603</v>
      </c>
      <c r="AK22" s="276" t="s">
        <v>601</v>
      </c>
      <c r="AL22" s="190">
        <v>5.904586052571729E-3</v>
      </c>
      <c r="AM22" s="276" t="s">
        <v>601</v>
      </c>
      <c r="AN22" s="190" t="s">
        <v>603</v>
      </c>
      <c r="AO22" s="276" t="s">
        <v>601</v>
      </c>
      <c r="AP22" s="190">
        <v>1.0452283389292145E-2</v>
      </c>
      <c r="AQ22" s="276" t="s">
        <v>601</v>
      </c>
      <c r="AR22" s="190" t="s">
        <v>603</v>
      </c>
      <c r="AS22" s="276" t="s">
        <v>601</v>
      </c>
      <c r="AT22" s="72">
        <v>1</v>
      </c>
      <c r="AU22" s="276" t="s">
        <v>601</v>
      </c>
    </row>
    <row r="23" spans="1:47" s="99" customFormat="1" ht="12.75" customHeight="1" x14ac:dyDescent="0.25">
      <c r="A23" s="124" t="s">
        <v>161</v>
      </c>
      <c r="B23" s="82" t="s">
        <v>603</v>
      </c>
      <c r="C23" s="276" t="s">
        <v>601</v>
      </c>
      <c r="D23" s="82" t="s">
        <v>603</v>
      </c>
      <c r="E23" s="276" t="s">
        <v>601</v>
      </c>
      <c r="F23" s="82">
        <v>3.843</v>
      </c>
      <c r="G23" s="276" t="s">
        <v>601</v>
      </c>
      <c r="H23" s="82" t="s">
        <v>603</v>
      </c>
      <c r="I23" s="276" t="s">
        <v>601</v>
      </c>
      <c r="J23" s="82">
        <v>7.5330000000000004</v>
      </c>
      <c r="K23" s="276" t="s">
        <v>601</v>
      </c>
      <c r="L23" s="82" t="s">
        <v>603</v>
      </c>
      <c r="M23" s="276" t="s">
        <v>601</v>
      </c>
      <c r="N23" s="82">
        <v>658.25900000000001</v>
      </c>
      <c r="O23" s="276" t="s">
        <v>601</v>
      </c>
      <c r="P23" s="85"/>
      <c r="Q23" s="124" t="s">
        <v>161</v>
      </c>
      <c r="R23" s="190" t="s">
        <v>603</v>
      </c>
      <c r="S23" s="268" t="s">
        <v>601</v>
      </c>
      <c r="T23" s="190" t="s">
        <v>603</v>
      </c>
      <c r="U23" s="268" t="s">
        <v>601</v>
      </c>
      <c r="V23" s="190">
        <v>0.60929648241206025</v>
      </c>
      <c r="W23" s="276" t="s">
        <v>601</v>
      </c>
      <c r="X23" s="190" t="s">
        <v>603</v>
      </c>
      <c r="Y23" s="276" t="s">
        <v>601</v>
      </c>
      <c r="Z23" s="190">
        <v>0.14032697547683923</v>
      </c>
      <c r="AA23" s="268" t="s">
        <v>601</v>
      </c>
      <c r="AB23" s="190" t="s">
        <v>603</v>
      </c>
      <c r="AC23" s="268" t="s">
        <v>601</v>
      </c>
      <c r="AD23" s="190">
        <v>-8.5591367378180072E-2</v>
      </c>
      <c r="AE23" s="276" t="s">
        <v>601</v>
      </c>
      <c r="AF23" s="134"/>
      <c r="AG23" s="124" t="s">
        <v>161</v>
      </c>
      <c r="AH23" s="190" t="s">
        <v>603</v>
      </c>
      <c r="AI23" s="276" t="s">
        <v>601</v>
      </c>
      <c r="AJ23" s="190" t="s">
        <v>603</v>
      </c>
      <c r="AK23" s="276" t="s">
        <v>601</v>
      </c>
      <c r="AL23" s="190">
        <v>5.8381275455405852E-3</v>
      </c>
      <c r="AM23" s="276" t="s">
        <v>601</v>
      </c>
      <c r="AN23" s="190" t="s">
        <v>603</v>
      </c>
      <c r="AO23" s="276" t="s">
        <v>601</v>
      </c>
      <c r="AP23" s="190">
        <v>1.144382378364747E-2</v>
      </c>
      <c r="AQ23" s="276" t="s">
        <v>601</v>
      </c>
      <c r="AR23" s="190" t="s">
        <v>603</v>
      </c>
      <c r="AS23" s="276" t="s">
        <v>601</v>
      </c>
      <c r="AT23" s="72">
        <v>1</v>
      </c>
      <c r="AU23" s="276" t="s">
        <v>601</v>
      </c>
    </row>
    <row r="24" spans="1:47" s="99" customFormat="1" ht="12.75" customHeight="1" x14ac:dyDescent="0.25">
      <c r="A24" s="184" t="s">
        <v>162</v>
      </c>
      <c r="B24" s="186" t="s">
        <v>603</v>
      </c>
      <c r="C24" s="278" t="s">
        <v>601</v>
      </c>
      <c r="D24" s="186" t="s">
        <v>603</v>
      </c>
      <c r="E24" s="278" t="s">
        <v>601</v>
      </c>
      <c r="F24" s="186">
        <v>2.359</v>
      </c>
      <c r="G24" s="278" t="s">
        <v>601</v>
      </c>
      <c r="H24" s="186" t="s">
        <v>603</v>
      </c>
      <c r="I24" s="278" t="s">
        <v>601</v>
      </c>
      <c r="J24" s="186">
        <v>6.226</v>
      </c>
      <c r="K24" s="278" t="s">
        <v>601</v>
      </c>
      <c r="L24" s="186" t="s">
        <v>603</v>
      </c>
      <c r="M24" s="278" t="s">
        <v>601</v>
      </c>
      <c r="N24" s="186">
        <v>618.30100000000004</v>
      </c>
      <c r="O24" s="278" t="s">
        <v>601</v>
      </c>
      <c r="P24" s="85"/>
      <c r="Q24" s="184" t="s">
        <v>162</v>
      </c>
      <c r="R24" s="192" t="s">
        <v>603</v>
      </c>
      <c r="S24" s="269" t="s">
        <v>601</v>
      </c>
      <c r="T24" s="192" t="s">
        <v>603</v>
      </c>
      <c r="U24" s="269" t="s">
        <v>601</v>
      </c>
      <c r="V24" s="192">
        <v>3.8639175257731959</v>
      </c>
      <c r="W24" s="278" t="s">
        <v>601</v>
      </c>
      <c r="X24" s="192" t="s">
        <v>603</v>
      </c>
      <c r="Y24" s="278" t="s">
        <v>601</v>
      </c>
      <c r="Z24" s="192">
        <v>-0.23306233062330622</v>
      </c>
      <c r="AA24" s="269" t="s">
        <v>601</v>
      </c>
      <c r="AB24" s="192" t="s">
        <v>603</v>
      </c>
      <c r="AC24" s="269" t="s">
        <v>601</v>
      </c>
      <c r="AD24" s="192">
        <v>-0.15696995065630254</v>
      </c>
      <c r="AE24" s="278" t="s">
        <v>601</v>
      </c>
      <c r="AF24" s="134"/>
      <c r="AG24" s="184" t="s">
        <v>162</v>
      </c>
      <c r="AH24" s="192" t="s">
        <v>603</v>
      </c>
      <c r="AI24" s="278" t="s">
        <v>601</v>
      </c>
      <c r="AJ24" s="192" t="s">
        <v>603</v>
      </c>
      <c r="AK24" s="278" t="s">
        <v>601</v>
      </c>
      <c r="AL24" s="192">
        <v>3.8152938455541878E-3</v>
      </c>
      <c r="AM24" s="278" t="s">
        <v>601</v>
      </c>
      <c r="AN24" s="192" t="s">
        <v>603</v>
      </c>
      <c r="AO24" s="278" t="s">
        <v>601</v>
      </c>
      <c r="AP24" s="192">
        <v>1.0069529242229916E-2</v>
      </c>
      <c r="AQ24" s="278" t="s">
        <v>601</v>
      </c>
      <c r="AR24" s="192" t="s">
        <v>603</v>
      </c>
      <c r="AS24" s="278" t="s">
        <v>601</v>
      </c>
      <c r="AT24" s="201">
        <v>1</v>
      </c>
      <c r="AU24" s="278" t="s">
        <v>601</v>
      </c>
    </row>
    <row r="25" spans="1:47" s="99" customFormat="1" ht="12.75" customHeight="1" x14ac:dyDescent="0.25">
      <c r="A25" s="124" t="s">
        <v>168</v>
      </c>
      <c r="B25" s="82" t="s">
        <v>603</v>
      </c>
      <c r="C25" s="276" t="s">
        <v>601</v>
      </c>
      <c r="D25" s="82" t="s">
        <v>603</v>
      </c>
      <c r="E25" s="276" t="s">
        <v>601</v>
      </c>
      <c r="F25" s="82">
        <v>0.77900000000000003</v>
      </c>
      <c r="G25" s="276" t="s">
        <v>601</v>
      </c>
      <c r="H25" s="82" t="s">
        <v>603</v>
      </c>
      <c r="I25" s="276" t="s">
        <v>601</v>
      </c>
      <c r="J25" s="82">
        <v>2.7189999999999999</v>
      </c>
      <c r="K25" s="276" t="s">
        <v>601</v>
      </c>
      <c r="L25" s="82" t="s">
        <v>603</v>
      </c>
      <c r="M25" s="276" t="s">
        <v>601</v>
      </c>
      <c r="N25" s="82">
        <v>565.93200000000002</v>
      </c>
      <c r="O25" s="276" t="s">
        <v>601</v>
      </c>
      <c r="P25" s="85"/>
      <c r="Q25" s="124" t="s">
        <v>168</v>
      </c>
      <c r="R25" s="190" t="s">
        <v>603</v>
      </c>
      <c r="S25" s="268" t="s">
        <v>601</v>
      </c>
      <c r="T25" s="190" t="s">
        <v>603</v>
      </c>
      <c r="U25" s="268" t="s">
        <v>601</v>
      </c>
      <c r="V25" s="190">
        <v>0.54870775347912526</v>
      </c>
      <c r="W25" s="276" t="s">
        <v>601</v>
      </c>
      <c r="X25" s="190" t="s">
        <v>603</v>
      </c>
      <c r="Y25" s="276" t="s">
        <v>601</v>
      </c>
      <c r="Z25" s="190">
        <v>0.5771461716937355</v>
      </c>
      <c r="AA25" s="268" t="s">
        <v>601</v>
      </c>
      <c r="AB25" s="190" t="s">
        <v>603</v>
      </c>
      <c r="AC25" s="268" t="s">
        <v>601</v>
      </c>
      <c r="AD25" s="190">
        <v>2.7395952822401758E-4</v>
      </c>
      <c r="AE25" s="276" t="s">
        <v>601</v>
      </c>
      <c r="AF25" s="134"/>
      <c r="AG25" s="124" t="s">
        <v>168</v>
      </c>
      <c r="AH25" s="190" t="s">
        <v>603</v>
      </c>
      <c r="AI25" s="276" t="s">
        <v>601</v>
      </c>
      <c r="AJ25" s="190" t="s">
        <v>603</v>
      </c>
      <c r="AK25" s="276" t="s">
        <v>601</v>
      </c>
      <c r="AL25" s="190">
        <v>1.3764904617515885E-3</v>
      </c>
      <c r="AM25" s="276" t="s">
        <v>601</v>
      </c>
      <c r="AN25" s="190" t="s">
        <v>603</v>
      </c>
      <c r="AO25" s="276" t="s">
        <v>601</v>
      </c>
      <c r="AP25" s="190">
        <v>4.8044641405681245E-3</v>
      </c>
      <c r="AQ25" s="276" t="s">
        <v>601</v>
      </c>
      <c r="AR25" s="190" t="s">
        <v>603</v>
      </c>
      <c r="AS25" s="276" t="s">
        <v>601</v>
      </c>
      <c r="AT25" s="72">
        <v>1</v>
      </c>
      <c r="AU25" s="276" t="s">
        <v>601</v>
      </c>
    </row>
    <row r="26" spans="1:47" s="99" customFormat="1" ht="12.75" customHeight="1" x14ac:dyDescent="0.25">
      <c r="A26" s="124" t="s">
        <v>169</v>
      </c>
      <c r="B26" s="82" t="s">
        <v>603</v>
      </c>
      <c r="C26" s="276" t="s">
        <v>601</v>
      </c>
      <c r="D26" s="82" t="s">
        <v>603</v>
      </c>
      <c r="E26" s="276" t="s">
        <v>601</v>
      </c>
      <c r="F26" s="82">
        <v>1.1160000000000001</v>
      </c>
      <c r="G26" s="276" t="s">
        <v>601</v>
      </c>
      <c r="H26" s="82" t="s">
        <v>603</v>
      </c>
      <c r="I26" s="276" t="s">
        <v>601</v>
      </c>
      <c r="J26" s="82">
        <v>7.694</v>
      </c>
      <c r="K26" s="276" t="s">
        <v>601</v>
      </c>
      <c r="L26" s="82" t="s">
        <v>603</v>
      </c>
      <c r="M26" s="276" t="s">
        <v>601</v>
      </c>
      <c r="N26" s="82">
        <v>669.08900000000006</v>
      </c>
      <c r="O26" s="276" t="s">
        <v>601</v>
      </c>
      <c r="P26" s="85"/>
      <c r="Q26" s="124" t="s">
        <v>169</v>
      </c>
      <c r="R26" s="190" t="s">
        <v>603</v>
      </c>
      <c r="S26" s="268" t="s">
        <v>601</v>
      </c>
      <c r="T26" s="190" t="s">
        <v>603</v>
      </c>
      <c r="U26" s="268" t="s">
        <v>601</v>
      </c>
      <c r="V26" s="190">
        <v>0.13414634146341464</v>
      </c>
      <c r="W26" s="276" t="s">
        <v>601</v>
      </c>
      <c r="X26" s="190" t="s">
        <v>603</v>
      </c>
      <c r="Y26" s="276" t="s">
        <v>601</v>
      </c>
      <c r="Z26" s="190">
        <v>-0.40978827861307149</v>
      </c>
      <c r="AA26" s="268" t="s">
        <v>601</v>
      </c>
      <c r="AB26" s="190" t="s">
        <v>603</v>
      </c>
      <c r="AC26" s="268" t="s">
        <v>601</v>
      </c>
      <c r="AD26" s="190">
        <v>-7.9125492031159678E-2</v>
      </c>
      <c r="AE26" s="276" t="s">
        <v>601</v>
      </c>
      <c r="AF26" s="134"/>
      <c r="AG26" s="124" t="s">
        <v>169</v>
      </c>
      <c r="AH26" s="190" t="s">
        <v>603</v>
      </c>
      <c r="AI26" s="276" t="s">
        <v>601</v>
      </c>
      <c r="AJ26" s="190" t="s">
        <v>603</v>
      </c>
      <c r="AK26" s="276" t="s">
        <v>601</v>
      </c>
      <c r="AL26" s="190">
        <v>1.6679395416753227E-3</v>
      </c>
      <c r="AM26" s="276" t="s">
        <v>601</v>
      </c>
      <c r="AN26" s="190" t="s">
        <v>603</v>
      </c>
      <c r="AO26" s="276" t="s">
        <v>601</v>
      </c>
      <c r="AP26" s="190">
        <v>1.1499217592876284E-2</v>
      </c>
      <c r="AQ26" s="276" t="s">
        <v>601</v>
      </c>
      <c r="AR26" s="190" t="s">
        <v>603</v>
      </c>
      <c r="AS26" s="276" t="s">
        <v>601</v>
      </c>
      <c r="AT26" s="72">
        <v>1</v>
      </c>
      <c r="AU26" s="276" t="s">
        <v>601</v>
      </c>
    </row>
    <row r="27" spans="1:47" s="99" customFormat="1" ht="12.75" customHeight="1" x14ac:dyDescent="0.25">
      <c r="A27" s="124" t="s">
        <v>170</v>
      </c>
      <c r="B27" s="82" t="s">
        <v>603</v>
      </c>
      <c r="C27" s="276" t="s">
        <v>601</v>
      </c>
      <c r="D27" s="82" t="s">
        <v>603</v>
      </c>
      <c r="E27" s="276" t="s">
        <v>601</v>
      </c>
      <c r="F27" s="82">
        <v>6.7539999999999996</v>
      </c>
      <c r="G27" s="276" t="s">
        <v>601</v>
      </c>
      <c r="H27" s="82" t="s">
        <v>603</v>
      </c>
      <c r="I27" s="276" t="s">
        <v>601</v>
      </c>
      <c r="J27" s="82">
        <v>10.621</v>
      </c>
      <c r="K27" s="276" t="s">
        <v>601</v>
      </c>
      <c r="L27" s="82" t="s">
        <v>603</v>
      </c>
      <c r="M27" s="276" t="s">
        <v>601</v>
      </c>
      <c r="N27" s="82">
        <v>860.78200000000004</v>
      </c>
      <c r="O27" s="276" t="s">
        <v>601</v>
      </c>
      <c r="P27" s="85"/>
      <c r="Q27" s="124" t="s">
        <v>170</v>
      </c>
      <c r="R27" s="190" t="s">
        <v>603</v>
      </c>
      <c r="S27" s="268" t="s">
        <v>601</v>
      </c>
      <c r="T27" s="190" t="s">
        <v>603</v>
      </c>
      <c r="U27" s="268" t="s">
        <v>601</v>
      </c>
      <c r="V27" s="190">
        <v>1.1780070944856498</v>
      </c>
      <c r="W27" s="276" t="s">
        <v>601</v>
      </c>
      <c r="X27" s="190" t="s">
        <v>603</v>
      </c>
      <c r="Y27" s="276" t="s">
        <v>601</v>
      </c>
      <c r="Z27" s="190">
        <v>-0.10461979430112965</v>
      </c>
      <c r="AA27" s="268" t="s">
        <v>601</v>
      </c>
      <c r="AB27" s="190" t="s">
        <v>603</v>
      </c>
      <c r="AC27" s="268" t="s">
        <v>601</v>
      </c>
      <c r="AD27" s="190">
        <v>4.0472670703095251E-2</v>
      </c>
      <c r="AE27" s="276" t="s">
        <v>601</v>
      </c>
      <c r="AF27" s="134"/>
      <c r="AG27" s="124" t="s">
        <v>170</v>
      </c>
      <c r="AH27" s="190" t="s">
        <v>603</v>
      </c>
      <c r="AI27" s="276" t="s">
        <v>601</v>
      </c>
      <c r="AJ27" s="190" t="s">
        <v>603</v>
      </c>
      <c r="AK27" s="276" t="s">
        <v>601</v>
      </c>
      <c r="AL27" s="190">
        <v>7.8463536644585961E-3</v>
      </c>
      <c r="AM27" s="276" t="s">
        <v>601</v>
      </c>
      <c r="AN27" s="190" t="s">
        <v>603</v>
      </c>
      <c r="AO27" s="276" t="s">
        <v>601</v>
      </c>
      <c r="AP27" s="190">
        <v>1.2338780318361676E-2</v>
      </c>
      <c r="AQ27" s="276" t="s">
        <v>601</v>
      </c>
      <c r="AR27" s="190" t="s">
        <v>603</v>
      </c>
      <c r="AS27" s="276" t="s">
        <v>601</v>
      </c>
      <c r="AT27" s="72">
        <v>1</v>
      </c>
      <c r="AU27" s="276" t="s">
        <v>601</v>
      </c>
    </row>
    <row r="28" spans="1:47" s="99" customFormat="1" ht="12.75" customHeight="1" x14ac:dyDescent="0.25">
      <c r="A28" s="124" t="s">
        <v>171</v>
      </c>
      <c r="B28" s="82" t="s">
        <v>603</v>
      </c>
      <c r="C28" s="276" t="s">
        <v>601</v>
      </c>
      <c r="D28" s="82" t="s">
        <v>603</v>
      </c>
      <c r="E28" s="276" t="s">
        <v>601</v>
      </c>
      <c r="F28" s="82">
        <v>5.3490000000000002</v>
      </c>
      <c r="G28" s="276" t="s">
        <v>601</v>
      </c>
      <c r="H28" s="82" t="s">
        <v>603</v>
      </c>
      <c r="I28" s="276" t="s">
        <v>601</v>
      </c>
      <c r="J28" s="82">
        <v>15.291</v>
      </c>
      <c r="K28" s="276" t="s">
        <v>601</v>
      </c>
      <c r="L28" s="82" t="s">
        <v>603</v>
      </c>
      <c r="M28" s="276" t="s">
        <v>601</v>
      </c>
      <c r="N28" s="82">
        <v>1135.8710000000001</v>
      </c>
      <c r="O28" s="276" t="s">
        <v>601</v>
      </c>
      <c r="P28" s="85"/>
      <c r="Q28" s="124" t="s">
        <v>171</v>
      </c>
      <c r="R28" s="190" t="s">
        <v>603</v>
      </c>
      <c r="S28" s="268" t="s">
        <v>601</v>
      </c>
      <c r="T28" s="190" t="s">
        <v>603</v>
      </c>
      <c r="U28" s="268" t="s">
        <v>601</v>
      </c>
      <c r="V28" s="190">
        <v>0.40985767000527146</v>
      </c>
      <c r="W28" s="276" t="s">
        <v>601</v>
      </c>
      <c r="X28" s="190" t="s">
        <v>603</v>
      </c>
      <c r="Y28" s="276" t="s">
        <v>601</v>
      </c>
      <c r="Z28" s="190">
        <v>0.34698731501057084</v>
      </c>
      <c r="AA28" s="268" t="s">
        <v>601</v>
      </c>
      <c r="AB28" s="190" t="s">
        <v>603</v>
      </c>
      <c r="AC28" s="268" t="s">
        <v>601</v>
      </c>
      <c r="AD28" s="190">
        <v>-7.270765013270114E-2</v>
      </c>
      <c r="AE28" s="276" t="s">
        <v>601</v>
      </c>
      <c r="AF28" s="134"/>
      <c r="AG28" s="124" t="s">
        <v>171</v>
      </c>
      <c r="AH28" s="190" t="s">
        <v>603</v>
      </c>
      <c r="AI28" s="276" t="s">
        <v>601</v>
      </c>
      <c r="AJ28" s="190" t="s">
        <v>603</v>
      </c>
      <c r="AK28" s="276" t="s">
        <v>601</v>
      </c>
      <c r="AL28" s="190">
        <v>4.7091615157002862E-3</v>
      </c>
      <c r="AM28" s="276" t="s">
        <v>601</v>
      </c>
      <c r="AN28" s="190" t="s">
        <v>603</v>
      </c>
      <c r="AO28" s="276" t="s">
        <v>601</v>
      </c>
      <c r="AP28" s="190">
        <v>1.346191600982858E-2</v>
      </c>
      <c r="AQ28" s="276" t="s">
        <v>601</v>
      </c>
      <c r="AR28" s="190" t="s">
        <v>603</v>
      </c>
      <c r="AS28" s="276" t="s">
        <v>601</v>
      </c>
      <c r="AT28" s="72">
        <v>1</v>
      </c>
      <c r="AU28" s="276" t="s">
        <v>601</v>
      </c>
    </row>
    <row r="29" spans="1:47" s="99" customFormat="1" ht="12.75" customHeight="1" x14ac:dyDescent="0.25">
      <c r="A29" s="124" t="s">
        <v>172</v>
      </c>
      <c r="B29" s="82" t="s">
        <v>603</v>
      </c>
      <c r="C29" s="276" t="s">
        <v>601</v>
      </c>
      <c r="D29" s="82" t="s">
        <v>603</v>
      </c>
      <c r="E29" s="276" t="s">
        <v>601</v>
      </c>
      <c r="F29" s="82">
        <v>9.9689999999999994</v>
      </c>
      <c r="G29" s="276" t="s">
        <v>601</v>
      </c>
      <c r="H29" s="82" t="s">
        <v>603</v>
      </c>
      <c r="I29" s="276" t="s">
        <v>601</v>
      </c>
      <c r="J29" s="82">
        <v>1.077</v>
      </c>
      <c r="K29" s="276" t="s">
        <v>601</v>
      </c>
      <c r="L29" s="82" t="s">
        <v>603</v>
      </c>
      <c r="M29" s="276" t="s">
        <v>601</v>
      </c>
      <c r="N29" s="82">
        <v>1292.24</v>
      </c>
      <c r="O29" s="276" t="s">
        <v>601</v>
      </c>
      <c r="P29" s="85"/>
      <c r="Q29" s="124" t="s">
        <v>172</v>
      </c>
      <c r="R29" s="190" t="s">
        <v>603</v>
      </c>
      <c r="S29" s="268" t="s">
        <v>601</v>
      </c>
      <c r="T29" s="190" t="s">
        <v>603</v>
      </c>
      <c r="U29" s="268" t="s">
        <v>601</v>
      </c>
      <c r="V29" s="190">
        <v>-0.11645838872640256</v>
      </c>
      <c r="W29" s="276" t="s">
        <v>601</v>
      </c>
      <c r="X29" s="190" t="s">
        <v>603</v>
      </c>
      <c r="Y29" s="276" t="s">
        <v>601</v>
      </c>
      <c r="Z29" s="190">
        <v>0.10928004943866515</v>
      </c>
      <c r="AA29" s="268" t="s">
        <v>601</v>
      </c>
      <c r="AB29" s="190" t="s">
        <v>603</v>
      </c>
      <c r="AC29" s="268" t="s">
        <v>601</v>
      </c>
      <c r="AD29" s="190">
        <v>2.3616433755325066E-2</v>
      </c>
      <c r="AE29" s="276" t="s">
        <v>601</v>
      </c>
      <c r="AF29" s="134"/>
      <c r="AG29" s="124" t="s">
        <v>172</v>
      </c>
      <c r="AH29" s="190" t="s">
        <v>603</v>
      </c>
      <c r="AI29" s="276" t="s">
        <v>601</v>
      </c>
      <c r="AJ29" s="190" t="s">
        <v>603</v>
      </c>
      <c r="AK29" s="276" t="s">
        <v>601</v>
      </c>
      <c r="AL29" s="190">
        <v>7.7145112363028534E-3</v>
      </c>
      <c r="AM29" s="276" t="s">
        <v>601</v>
      </c>
      <c r="AN29" s="190" t="s">
        <v>603</v>
      </c>
      <c r="AO29" s="276" t="s">
        <v>601</v>
      </c>
      <c r="AP29" s="190">
        <v>8.3343651334117502E-4</v>
      </c>
      <c r="AQ29" s="276" t="s">
        <v>601</v>
      </c>
      <c r="AR29" s="190" t="s">
        <v>603</v>
      </c>
      <c r="AS29" s="276" t="s">
        <v>601</v>
      </c>
      <c r="AT29" s="72">
        <v>1</v>
      </c>
      <c r="AU29" s="276" t="s">
        <v>601</v>
      </c>
    </row>
    <row r="30" spans="1:47" s="99" customFormat="1" ht="12.75" customHeight="1" x14ac:dyDescent="0.25">
      <c r="A30" s="124" t="s">
        <v>173</v>
      </c>
      <c r="B30" s="82" t="s">
        <v>603</v>
      </c>
      <c r="C30" s="276" t="s">
        <v>601</v>
      </c>
      <c r="D30" s="82" t="s">
        <v>603</v>
      </c>
      <c r="E30" s="276" t="s">
        <v>601</v>
      </c>
      <c r="F30" s="82">
        <v>7.5469999999999997</v>
      </c>
      <c r="G30" s="276" t="s">
        <v>601</v>
      </c>
      <c r="H30" s="82" t="s">
        <v>603</v>
      </c>
      <c r="I30" s="276" t="s">
        <v>601</v>
      </c>
      <c r="J30" s="82">
        <v>11.823</v>
      </c>
      <c r="K30" s="276" t="s">
        <v>601</v>
      </c>
      <c r="L30" s="82" t="s">
        <v>603</v>
      </c>
      <c r="M30" s="276" t="s">
        <v>601</v>
      </c>
      <c r="N30" s="82">
        <v>1301.0630000000001</v>
      </c>
      <c r="O30" s="276" t="s">
        <v>601</v>
      </c>
      <c r="P30" s="85"/>
      <c r="Q30" s="124" t="s">
        <v>173</v>
      </c>
      <c r="R30" s="190" t="s">
        <v>603</v>
      </c>
      <c r="S30" s="268" t="s">
        <v>601</v>
      </c>
      <c r="T30" s="190" t="s">
        <v>603</v>
      </c>
      <c r="U30" s="268" t="s">
        <v>601</v>
      </c>
      <c r="V30" s="190">
        <v>-0.27516327314636957</v>
      </c>
      <c r="W30" s="276" t="s">
        <v>601</v>
      </c>
      <c r="X30" s="190" t="s">
        <v>603</v>
      </c>
      <c r="Y30" s="276" t="s">
        <v>601</v>
      </c>
      <c r="Z30" s="190">
        <v>-0.26331858682783976</v>
      </c>
      <c r="AA30" s="268" t="s">
        <v>601</v>
      </c>
      <c r="AB30" s="190" t="s">
        <v>603</v>
      </c>
      <c r="AC30" s="268" t="s">
        <v>601</v>
      </c>
      <c r="AD30" s="190">
        <v>2.50167610881196E-2</v>
      </c>
      <c r="AE30" s="276" t="s">
        <v>601</v>
      </c>
      <c r="AF30" s="134"/>
      <c r="AG30" s="124" t="s">
        <v>173</v>
      </c>
      <c r="AH30" s="190" t="s">
        <v>603</v>
      </c>
      <c r="AI30" s="276" t="s">
        <v>601</v>
      </c>
      <c r="AJ30" s="190" t="s">
        <v>603</v>
      </c>
      <c r="AK30" s="276" t="s">
        <v>601</v>
      </c>
      <c r="AL30" s="190">
        <v>5.8006414754704413E-3</v>
      </c>
      <c r="AM30" s="276" t="s">
        <v>601</v>
      </c>
      <c r="AN30" s="190" t="s">
        <v>603</v>
      </c>
      <c r="AO30" s="276" t="s">
        <v>601</v>
      </c>
      <c r="AP30" s="190">
        <v>9.0871848634539593E-3</v>
      </c>
      <c r="AQ30" s="276" t="s">
        <v>601</v>
      </c>
      <c r="AR30" s="190" t="s">
        <v>603</v>
      </c>
      <c r="AS30" s="276" t="s">
        <v>601</v>
      </c>
      <c r="AT30" s="72">
        <v>1</v>
      </c>
      <c r="AU30" s="276" t="s">
        <v>601</v>
      </c>
    </row>
    <row r="31" spans="1:47" s="99" customFormat="1" ht="12.75" customHeight="1" x14ac:dyDescent="0.25">
      <c r="A31" s="124" t="s">
        <v>174</v>
      </c>
      <c r="B31" s="82" t="s">
        <v>603</v>
      </c>
      <c r="C31" s="276" t="s">
        <v>601</v>
      </c>
      <c r="D31" s="82" t="s">
        <v>603</v>
      </c>
      <c r="E31" s="276" t="s">
        <v>601</v>
      </c>
      <c r="F31" s="82">
        <v>13.404999999999999</v>
      </c>
      <c r="G31" s="276" t="s">
        <v>601</v>
      </c>
      <c r="H31" s="82" t="s">
        <v>603</v>
      </c>
      <c r="I31" s="276" t="s">
        <v>601</v>
      </c>
      <c r="J31" s="82">
        <v>6.7460000000000004</v>
      </c>
      <c r="K31" s="276" t="s">
        <v>601</v>
      </c>
      <c r="L31" s="82" t="s">
        <v>603</v>
      </c>
      <c r="M31" s="276" t="s">
        <v>601</v>
      </c>
      <c r="N31" s="82">
        <v>1850.7260000000001</v>
      </c>
      <c r="O31" s="276" t="s">
        <v>601</v>
      </c>
      <c r="P31" s="85"/>
      <c r="Q31" s="124" t="s">
        <v>174</v>
      </c>
      <c r="R31" s="190" t="s">
        <v>603</v>
      </c>
      <c r="S31" s="268" t="s">
        <v>601</v>
      </c>
      <c r="T31" s="190" t="s">
        <v>603</v>
      </c>
      <c r="U31" s="268" t="s">
        <v>601</v>
      </c>
      <c r="V31" s="190">
        <v>-2.9467130031856355E-2</v>
      </c>
      <c r="W31" s="276" t="s">
        <v>601</v>
      </c>
      <c r="X31" s="190" t="s">
        <v>603</v>
      </c>
      <c r="Y31" s="276" t="s">
        <v>601</v>
      </c>
      <c r="Z31" s="190">
        <v>1.9955595026642985</v>
      </c>
      <c r="AA31" s="268" t="s">
        <v>601</v>
      </c>
      <c r="AB31" s="190" t="s">
        <v>603</v>
      </c>
      <c r="AC31" s="268" t="s">
        <v>601</v>
      </c>
      <c r="AD31" s="190">
        <v>0.12207919135283005</v>
      </c>
      <c r="AE31" s="276" t="s">
        <v>601</v>
      </c>
      <c r="AF31" s="134"/>
      <c r="AG31" s="124" t="s">
        <v>174</v>
      </c>
      <c r="AH31" s="190" t="s">
        <v>603</v>
      </c>
      <c r="AI31" s="276" t="s">
        <v>601</v>
      </c>
      <c r="AJ31" s="190" t="s">
        <v>603</v>
      </c>
      <c r="AK31" s="276" t="s">
        <v>601</v>
      </c>
      <c r="AL31" s="190">
        <v>7.2431035172143251E-3</v>
      </c>
      <c r="AM31" s="276" t="s">
        <v>601</v>
      </c>
      <c r="AN31" s="190" t="s">
        <v>603</v>
      </c>
      <c r="AO31" s="276" t="s">
        <v>601</v>
      </c>
      <c r="AP31" s="190">
        <v>3.6450560482751094E-3</v>
      </c>
      <c r="AQ31" s="276" t="s">
        <v>601</v>
      </c>
      <c r="AR31" s="190" t="s">
        <v>603</v>
      </c>
      <c r="AS31" s="276" t="s">
        <v>601</v>
      </c>
      <c r="AT31" s="72">
        <v>1</v>
      </c>
      <c r="AU31" s="276" t="s">
        <v>601</v>
      </c>
    </row>
    <row r="32" spans="1:47" s="99" customFormat="1" ht="12.75" customHeight="1" x14ac:dyDescent="0.25">
      <c r="A32" s="124" t="s">
        <v>175</v>
      </c>
      <c r="B32" s="82" t="s">
        <v>603</v>
      </c>
      <c r="C32" s="276" t="s">
        <v>601</v>
      </c>
      <c r="D32" s="82" t="s">
        <v>603</v>
      </c>
      <c r="E32" s="276" t="s">
        <v>601</v>
      </c>
      <c r="F32" s="82">
        <v>8.282</v>
      </c>
      <c r="G32" s="276" t="s">
        <v>601</v>
      </c>
      <c r="H32" s="82" t="s">
        <v>603</v>
      </c>
      <c r="I32" s="276" t="s">
        <v>601</v>
      </c>
      <c r="J32" s="82">
        <v>4.3499999999999996</v>
      </c>
      <c r="K32" s="276" t="s">
        <v>601</v>
      </c>
      <c r="L32" s="82" t="s">
        <v>603</v>
      </c>
      <c r="M32" s="276" t="s">
        <v>601</v>
      </c>
      <c r="N32" s="82">
        <v>1795.7860000000001</v>
      </c>
      <c r="O32" s="276" t="s">
        <v>601</v>
      </c>
      <c r="P32" s="85"/>
      <c r="Q32" s="124" t="s">
        <v>175</v>
      </c>
      <c r="R32" s="190" t="s">
        <v>603</v>
      </c>
      <c r="S32" s="268" t="s">
        <v>601</v>
      </c>
      <c r="T32" s="190" t="s">
        <v>603</v>
      </c>
      <c r="U32" s="268" t="s">
        <v>601</v>
      </c>
      <c r="V32" s="190">
        <v>-0.40094032549728753</v>
      </c>
      <c r="W32" s="276" t="s">
        <v>601</v>
      </c>
      <c r="X32" s="190" t="s">
        <v>603</v>
      </c>
      <c r="Y32" s="276" t="s">
        <v>601</v>
      </c>
      <c r="Z32" s="190">
        <v>1.919463087248322</v>
      </c>
      <c r="AA32" s="268" t="s">
        <v>601</v>
      </c>
      <c r="AB32" s="190" t="s">
        <v>603</v>
      </c>
      <c r="AC32" s="268" t="s">
        <v>601</v>
      </c>
      <c r="AD32" s="190">
        <v>6.5611767274936866E-2</v>
      </c>
      <c r="AE32" s="276" t="s">
        <v>601</v>
      </c>
      <c r="AF32" s="134"/>
      <c r="AG32" s="124" t="s">
        <v>175</v>
      </c>
      <c r="AH32" s="190" t="s">
        <v>603</v>
      </c>
      <c r="AI32" s="276" t="s">
        <v>601</v>
      </c>
      <c r="AJ32" s="190" t="s">
        <v>603</v>
      </c>
      <c r="AK32" s="276" t="s">
        <v>601</v>
      </c>
      <c r="AL32" s="190">
        <v>4.6119081004084008E-3</v>
      </c>
      <c r="AM32" s="276" t="s">
        <v>601</v>
      </c>
      <c r="AN32" s="190" t="s">
        <v>603</v>
      </c>
      <c r="AO32" s="276" t="s">
        <v>601</v>
      </c>
      <c r="AP32" s="190">
        <v>2.4223376282029147E-3</v>
      </c>
      <c r="AQ32" s="276" t="s">
        <v>601</v>
      </c>
      <c r="AR32" s="190" t="s">
        <v>603</v>
      </c>
      <c r="AS32" s="276" t="s">
        <v>601</v>
      </c>
      <c r="AT32" s="72">
        <v>1</v>
      </c>
      <c r="AU32" s="276" t="s">
        <v>601</v>
      </c>
    </row>
    <row r="33" spans="1:47" s="99" customFormat="1" ht="12.75" customHeight="1" x14ac:dyDescent="0.25">
      <c r="A33" s="124" t="s">
        <v>176</v>
      </c>
      <c r="B33" s="82" t="s">
        <v>603</v>
      </c>
      <c r="C33" s="276" t="s">
        <v>601</v>
      </c>
      <c r="D33" s="82" t="s">
        <v>603</v>
      </c>
      <c r="E33" s="276" t="s">
        <v>601</v>
      </c>
      <c r="F33" s="82">
        <v>10.667</v>
      </c>
      <c r="G33" s="276" t="s">
        <v>601</v>
      </c>
      <c r="H33" s="82" t="s">
        <v>603</v>
      </c>
      <c r="I33" s="276" t="s">
        <v>601</v>
      </c>
      <c r="J33" s="82">
        <v>5.5839999999999996</v>
      </c>
      <c r="K33" s="276" t="s">
        <v>601</v>
      </c>
      <c r="L33" s="82" t="s">
        <v>603</v>
      </c>
      <c r="M33" s="276" t="s">
        <v>601</v>
      </c>
      <c r="N33" s="82">
        <v>1282.6210000000001</v>
      </c>
      <c r="O33" s="276" t="s">
        <v>601</v>
      </c>
      <c r="P33" s="85"/>
      <c r="Q33" s="124" t="s">
        <v>176</v>
      </c>
      <c r="R33" s="190" t="s">
        <v>603</v>
      </c>
      <c r="S33" s="268" t="s">
        <v>601</v>
      </c>
      <c r="T33" s="190" t="s">
        <v>603</v>
      </c>
      <c r="U33" s="268" t="s">
        <v>601</v>
      </c>
      <c r="V33" s="190">
        <v>-0.39577432876401947</v>
      </c>
      <c r="W33" s="276" t="s">
        <v>601</v>
      </c>
      <c r="X33" s="190" t="s">
        <v>603</v>
      </c>
      <c r="Y33" s="276" t="s">
        <v>601</v>
      </c>
      <c r="Z33" s="190">
        <v>-0.78717078934329388</v>
      </c>
      <c r="AA33" s="268" t="s">
        <v>601</v>
      </c>
      <c r="AB33" s="190" t="s">
        <v>603</v>
      </c>
      <c r="AC33" s="268" t="s">
        <v>601</v>
      </c>
      <c r="AD33" s="190">
        <v>8.7478432652645946E-2</v>
      </c>
      <c r="AE33" s="276" t="s">
        <v>601</v>
      </c>
      <c r="AF33" s="134"/>
      <c r="AG33" s="124" t="s">
        <v>176</v>
      </c>
      <c r="AH33" s="190" t="s">
        <v>603</v>
      </c>
      <c r="AI33" s="276" t="s">
        <v>601</v>
      </c>
      <c r="AJ33" s="190" t="s">
        <v>603</v>
      </c>
      <c r="AK33" s="276" t="s">
        <v>601</v>
      </c>
      <c r="AL33" s="190">
        <v>8.3165642851629577E-3</v>
      </c>
      <c r="AM33" s="276" t="s">
        <v>601</v>
      </c>
      <c r="AN33" s="190" t="s">
        <v>603</v>
      </c>
      <c r="AO33" s="276" t="s">
        <v>601</v>
      </c>
      <c r="AP33" s="190">
        <v>4.353585353740504E-3</v>
      </c>
      <c r="AQ33" s="276" t="s">
        <v>601</v>
      </c>
      <c r="AR33" s="190" t="s">
        <v>603</v>
      </c>
      <c r="AS33" s="276" t="s">
        <v>601</v>
      </c>
      <c r="AT33" s="72">
        <v>1</v>
      </c>
      <c r="AU33" s="276" t="s">
        <v>601</v>
      </c>
    </row>
    <row r="34" spans="1:47" ht="12.75" customHeight="1" x14ac:dyDescent="0.25">
      <c r="A34" s="124" t="s">
        <v>177</v>
      </c>
      <c r="B34" s="82" t="s">
        <v>603</v>
      </c>
      <c r="C34" s="276" t="s">
        <v>601</v>
      </c>
      <c r="D34" s="82" t="s">
        <v>603</v>
      </c>
      <c r="E34" s="276" t="s">
        <v>601</v>
      </c>
      <c r="F34" s="82">
        <v>10.425000000000001</v>
      </c>
      <c r="G34" s="276" t="s">
        <v>601</v>
      </c>
      <c r="H34" s="82" t="s">
        <v>603</v>
      </c>
      <c r="I34" s="276" t="s">
        <v>601</v>
      </c>
      <c r="J34" s="82">
        <v>11.935</v>
      </c>
      <c r="K34" s="276" t="s">
        <v>601</v>
      </c>
      <c r="L34" s="82" t="s">
        <v>603</v>
      </c>
      <c r="M34" s="276" t="s">
        <v>601</v>
      </c>
      <c r="N34" s="82">
        <v>1092.27</v>
      </c>
      <c r="O34" s="276" t="s">
        <v>601</v>
      </c>
      <c r="P34" s="109"/>
      <c r="Q34" s="124" t="s">
        <v>177</v>
      </c>
      <c r="R34" s="190" t="s">
        <v>603</v>
      </c>
      <c r="S34" s="268" t="s">
        <v>601</v>
      </c>
      <c r="T34" s="190" t="s">
        <v>603</v>
      </c>
      <c r="U34" s="268" t="s">
        <v>601</v>
      </c>
      <c r="V34" s="190">
        <v>0.70148522931287738</v>
      </c>
      <c r="W34" s="276" t="s">
        <v>601</v>
      </c>
      <c r="X34" s="190" t="s">
        <v>603</v>
      </c>
      <c r="Y34" s="276" t="s">
        <v>601</v>
      </c>
      <c r="Z34" s="190">
        <v>0.10040567951318459</v>
      </c>
      <c r="AA34" s="268" t="s">
        <v>601</v>
      </c>
      <c r="AB34" s="190" t="s">
        <v>603</v>
      </c>
      <c r="AC34" s="268" t="s">
        <v>601</v>
      </c>
      <c r="AD34" s="190">
        <v>5.2619913112864618E-2</v>
      </c>
      <c r="AE34" s="276" t="s">
        <v>601</v>
      </c>
      <c r="AF34" s="114"/>
      <c r="AG34" s="124" t="s">
        <v>177</v>
      </c>
      <c r="AH34" s="190" t="s">
        <v>603</v>
      </c>
      <c r="AI34" s="276" t="s">
        <v>601</v>
      </c>
      <c r="AJ34" s="190" t="s">
        <v>603</v>
      </c>
      <c r="AK34" s="276" t="s">
        <v>601</v>
      </c>
      <c r="AL34" s="190">
        <v>9.5443434315691175E-3</v>
      </c>
      <c r="AM34" s="276" t="s">
        <v>601</v>
      </c>
      <c r="AN34" s="190" t="s">
        <v>603</v>
      </c>
      <c r="AO34" s="276" t="s">
        <v>601</v>
      </c>
      <c r="AP34" s="190">
        <v>1.0926785501753231E-2</v>
      </c>
      <c r="AQ34" s="276" t="s">
        <v>601</v>
      </c>
      <c r="AR34" s="190" t="s">
        <v>603</v>
      </c>
      <c r="AS34" s="276" t="s">
        <v>601</v>
      </c>
      <c r="AT34" s="72">
        <v>1</v>
      </c>
      <c r="AU34" s="276" t="s">
        <v>601</v>
      </c>
    </row>
    <row r="35" spans="1:47" s="108" customFormat="1" ht="12.75" customHeight="1" x14ac:dyDescent="0.25">
      <c r="A35" s="124" t="s">
        <v>178</v>
      </c>
      <c r="B35" s="82" t="s">
        <v>603</v>
      </c>
      <c r="C35" s="276" t="s">
        <v>601</v>
      </c>
      <c r="D35" s="82" t="s">
        <v>603</v>
      </c>
      <c r="E35" s="276" t="s">
        <v>601</v>
      </c>
      <c r="F35" s="82">
        <v>5.319</v>
      </c>
      <c r="G35" s="276" t="s">
        <v>601</v>
      </c>
      <c r="H35" s="82" t="s">
        <v>603</v>
      </c>
      <c r="I35" s="276" t="s">
        <v>601</v>
      </c>
      <c r="J35" s="82">
        <v>17.466999999999999</v>
      </c>
      <c r="K35" s="276" t="s">
        <v>601</v>
      </c>
      <c r="L35" s="82" t="s">
        <v>603</v>
      </c>
      <c r="M35" s="276" t="s">
        <v>601</v>
      </c>
      <c r="N35" s="82">
        <v>713.28599999999994</v>
      </c>
      <c r="O35" s="276" t="s">
        <v>601</v>
      </c>
      <c r="P35" s="144"/>
      <c r="Q35" s="124" t="s">
        <v>178</v>
      </c>
      <c r="R35" s="190" t="s">
        <v>603</v>
      </c>
      <c r="S35" s="268" t="s">
        <v>601</v>
      </c>
      <c r="T35" s="190" t="s">
        <v>603</v>
      </c>
      <c r="U35" s="268" t="s">
        <v>601</v>
      </c>
      <c r="V35" s="190">
        <v>0.38407494145199061</v>
      </c>
      <c r="W35" s="276" t="s">
        <v>601</v>
      </c>
      <c r="X35" s="190" t="s">
        <v>603</v>
      </c>
      <c r="Y35" s="276" t="s">
        <v>601</v>
      </c>
      <c r="Z35" s="190">
        <v>1.3187309172972255</v>
      </c>
      <c r="AA35" s="268" t="s">
        <v>601</v>
      </c>
      <c r="AB35" s="190" t="s">
        <v>603</v>
      </c>
      <c r="AC35" s="268" t="s">
        <v>601</v>
      </c>
      <c r="AD35" s="190">
        <v>8.3594755255909911E-2</v>
      </c>
      <c r="AE35" s="276" t="s">
        <v>601</v>
      </c>
      <c r="AG35" s="124" t="s">
        <v>178</v>
      </c>
      <c r="AH35" s="190" t="s">
        <v>603</v>
      </c>
      <c r="AI35" s="276" t="s">
        <v>601</v>
      </c>
      <c r="AJ35" s="190" t="s">
        <v>603</v>
      </c>
      <c r="AK35" s="276" t="s">
        <v>601</v>
      </c>
      <c r="AL35" s="190">
        <v>7.4570368688015752E-3</v>
      </c>
      <c r="AM35" s="276" t="s">
        <v>601</v>
      </c>
      <c r="AN35" s="190" t="s">
        <v>603</v>
      </c>
      <c r="AO35" s="276" t="s">
        <v>601</v>
      </c>
      <c r="AP35" s="190">
        <v>2.4488073507681351E-2</v>
      </c>
      <c r="AQ35" s="276" t="s">
        <v>601</v>
      </c>
      <c r="AR35" s="190" t="s">
        <v>603</v>
      </c>
      <c r="AS35" s="276" t="s">
        <v>601</v>
      </c>
      <c r="AT35" s="72">
        <v>1</v>
      </c>
      <c r="AU35" s="276" t="s">
        <v>601</v>
      </c>
    </row>
    <row r="36" spans="1:47" s="99" customFormat="1" ht="12.75" customHeight="1" x14ac:dyDescent="0.25">
      <c r="A36" s="184" t="s">
        <v>179</v>
      </c>
      <c r="B36" s="186" t="s">
        <v>603</v>
      </c>
      <c r="C36" s="278" t="s">
        <v>601</v>
      </c>
      <c r="D36" s="186" t="s">
        <v>603</v>
      </c>
      <c r="E36" s="278" t="s">
        <v>601</v>
      </c>
      <c r="F36" s="186">
        <v>1.7490000000000001</v>
      </c>
      <c r="G36" s="278" t="s">
        <v>601</v>
      </c>
      <c r="H36" s="186" t="s">
        <v>603</v>
      </c>
      <c r="I36" s="278" t="s">
        <v>601</v>
      </c>
      <c r="J36" s="186">
        <v>8.7780000000000005</v>
      </c>
      <c r="K36" s="278" t="s">
        <v>601</v>
      </c>
      <c r="L36" s="186" t="s">
        <v>603</v>
      </c>
      <c r="M36" s="278" t="s">
        <v>601</v>
      </c>
      <c r="N36" s="186">
        <v>594.86199999999997</v>
      </c>
      <c r="O36" s="278" t="s">
        <v>601</v>
      </c>
      <c r="P36" s="85"/>
      <c r="Q36" s="184" t="s">
        <v>179</v>
      </c>
      <c r="R36" s="192" t="s">
        <v>603</v>
      </c>
      <c r="S36" s="269" t="s">
        <v>601</v>
      </c>
      <c r="T36" s="192" t="s">
        <v>603</v>
      </c>
      <c r="U36" s="269" t="s">
        <v>601</v>
      </c>
      <c r="V36" s="192">
        <v>-0.2585841458245019</v>
      </c>
      <c r="W36" s="278" t="s">
        <v>601</v>
      </c>
      <c r="X36" s="192" t="s">
        <v>603</v>
      </c>
      <c r="Y36" s="278" t="s">
        <v>601</v>
      </c>
      <c r="Z36" s="192">
        <v>0.40989399293286222</v>
      </c>
      <c r="AA36" s="269" t="s">
        <v>601</v>
      </c>
      <c r="AB36" s="192" t="s">
        <v>603</v>
      </c>
      <c r="AC36" s="269" t="s">
        <v>601</v>
      </c>
      <c r="AD36" s="192">
        <v>-3.7908720833380503E-2</v>
      </c>
      <c r="AE36" s="278" t="s">
        <v>601</v>
      </c>
      <c r="AF36" s="134"/>
      <c r="AG36" s="184" t="s">
        <v>179</v>
      </c>
      <c r="AH36" s="192" t="s">
        <v>603</v>
      </c>
      <c r="AI36" s="278" t="s">
        <v>601</v>
      </c>
      <c r="AJ36" s="192" t="s">
        <v>603</v>
      </c>
      <c r="AK36" s="278" t="s">
        <v>601</v>
      </c>
      <c r="AL36" s="192">
        <v>2.9401777218918007E-3</v>
      </c>
      <c r="AM36" s="278" t="s">
        <v>601</v>
      </c>
      <c r="AN36" s="192" t="s">
        <v>603</v>
      </c>
      <c r="AO36" s="278" t="s">
        <v>601</v>
      </c>
      <c r="AP36" s="192">
        <v>1.4756363660815451E-2</v>
      </c>
      <c r="AQ36" s="278" t="s">
        <v>601</v>
      </c>
      <c r="AR36" s="192" t="s">
        <v>603</v>
      </c>
      <c r="AS36" s="278" t="s">
        <v>601</v>
      </c>
      <c r="AT36" s="201">
        <v>1</v>
      </c>
      <c r="AU36" s="278" t="s">
        <v>601</v>
      </c>
    </row>
    <row r="37" spans="1:47" s="99" customFormat="1" ht="12.75" customHeight="1" x14ac:dyDescent="0.25">
      <c r="A37" s="124" t="s">
        <v>185</v>
      </c>
      <c r="B37" s="82" t="s">
        <v>603</v>
      </c>
      <c r="C37" s="276" t="s">
        <v>601</v>
      </c>
      <c r="D37" s="82" t="s">
        <v>603</v>
      </c>
      <c r="E37" s="276" t="s">
        <v>601</v>
      </c>
      <c r="F37" s="82">
        <v>6.6230000000000002</v>
      </c>
      <c r="G37" s="276" t="s">
        <v>601</v>
      </c>
      <c r="H37" s="82" t="s">
        <v>603</v>
      </c>
      <c r="I37" s="276" t="s">
        <v>601</v>
      </c>
      <c r="J37" s="82">
        <v>7.4809999999999999</v>
      </c>
      <c r="K37" s="276" t="s">
        <v>601</v>
      </c>
      <c r="L37" s="82" t="s">
        <v>603</v>
      </c>
      <c r="M37" s="276" t="s">
        <v>601</v>
      </c>
      <c r="N37" s="82">
        <v>571.80999999999995</v>
      </c>
      <c r="O37" s="276" t="s">
        <v>601</v>
      </c>
      <c r="P37" s="85"/>
      <c r="Q37" s="124" t="s">
        <v>185</v>
      </c>
      <c r="R37" s="190" t="s">
        <v>603</v>
      </c>
      <c r="S37" s="268" t="s">
        <v>601</v>
      </c>
      <c r="T37" s="190" t="s">
        <v>603</v>
      </c>
      <c r="U37" s="268" t="s">
        <v>601</v>
      </c>
      <c r="V37" s="190">
        <v>7.501925545571245</v>
      </c>
      <c r="W37" s="276" t="s">
        <v>601</v>
      </c>
      <c r="X37" s="190" t="s">
        <v>603</v>
      </c>
      <c r="Y37" s="276" t="s">
        <v>601</v>
      </c>
      <c r="Z37" s="190">
        <v>1.7513791835233541</v>
      </c>
      <c r="AA37" s="268" t="s">
        <v>601</v>
      </c>
      <c r="AB37" s="190" t="s">
        <v>603</v>
      </c>
      <c r="AC37" s="268" t="s">
        <v>601</v>
      </c>
      <c r="AD37" s="190">
        <v>1.0386406847465774E-2</v>
      </c>
      <c r="AE37" s="276" t="s">
        <v>601</v>
      </c>
      <c r="AF37" s="134"/>
      <c r="AG37" s="124" t="s">
        <v>185</v>
      </c>
      <c r="AH37" s="190" t="s">
        <v>603</v>
      </c>
      <c r="AI37" s="276" t="s">
        <v>601</v>
      </c>
      <c r="AJ37" s="190" t="s">
        <v>603</v>
      </c>
      <c r="AK37" s="276" t="s">
        <v>601</v>
      </c>
      <c r="AL37" s="190">
        <v>1.1582518668788585E-2</v>
      </c>
      <c r="AM37" s="276" t="s">
        <v>601</v>
      </c>
      <c r="AN37" s="190" t="s">
        <v>603</v>
      </c>
      <c r="AO37" s="276" t="s">
        <v>601</v>
      </c>
      <c r="AP37" s="190">
        <v>1.3083017086095033E-2</v>
      </c>
      <c r="AQ37" s="276" t="s">
        <v>601</v>
      </c>
      <c r="AR37" s="190" t="s">
        <v>603</v>
      </c>
      <c r="AS37" s="276" t="s">
        <v>601</v>
      </c>
      <c r="AT37" s="72">
        <v>1</v>
      </c>
      <c r="AU37" s="276" t="s">
        <v>601</v>
      </c>
    </row>
    <row r="38" spans="1:47" s="99" customFormat="1" ht="12.75" customHeight="1" x14ac:dyDescent="0.25">
      <c r="A38" s="124" t="s">
        <v>186</v>
      </c>
      <c r="B38" s="82" t="s">
        <v>603</v>
      </c>
      <c r="C38" s="276" t="s">
        <v>601</v>
      </c>
      <c r="D38" s="82" t="s">
        <v>603</v>
      </c>
      <c r="E38" s="276" t="s">
        <v>601</v>
      </c>
      <c r="F38" s="82">
        <v>2.8570000000000002</v>
      </c>
      <c r="G38" s="276" t="s">
        <v>601</v>
      </c>
      <c r="H38" s="82" t="s">
        <v>603</v>
      </c>
      <c r="I38" s="276" t="s">
        <v>601</v>
      </c>
      <c r="J38" s="82">
        <v>11.077999999999999</v>
      </c>
      <c r="K38" s="276" t="s">
        <v>601</v>
      </c>
      <c r="L38" s="82" t="s">
        <v>603</v>
      </c>
      <c r="M38" s="276" t="s">
        <v>601</v>
      </c>
      <c r="N38" s="82">
        <v>630.68399999999997</v>
      </c>
      <c r="O38" s="276" t="s">
        <v>601</v>
      </c>
      <c r="P38" s="85"/>
      <c r="Q38" s="124" t="s">
        <v>186</v>
      </c>
      <c r="R38" s="190" t="s">
        <v>603</v>
      </c>
      <c r="S38" s="268" t="s">
        <v>601</v>
      </c>
      <c r="T38" s="190" t="s">
        <v>603</v>
      </c>
      <c r="U38" s="268" t="s">
        <v>601</v>
      </c>
      <c r="V38" s="190">
        <v>1.5600358422939069</v>
      </c>
      <c r="W38" s="276" t="s">
        <v>601</v>
      </c>
      <c r="X38" s="190" t="s">
        <v>603</v>
      </c>
      <c r="Y38" s="276" t="s">
        <v>601</v>
      </c>
      <c r="Z38" s="190">
        <v>0.43982323888744479</v>
      </c>
      <c r="AA38" s="268" t="s">
        <v>601</v>
      </c>
      <c r="AB38" s="190" t="s">
        <v>603</v>
      </c>
      <c r="AC38" s="268" t="s">
        <v>601</v>
      </c>
      <c r="AD38" s="190">
        <v>-5.7398940948065205E-2</v>
      </c>
      <c r="AE38" s="276" t="s">
        <v>601</v>
      </c>
      <c r="AF38" s="134"/>
      <c r="AG38" s="124" t="s">
        <v>186</v>
      </c>
      <c r="AH38" s="190" t="s">
        <v>603</v>
      </c>
      <c r="AI38" s="276" t="s">
        <v>601</v>
      </c>
      <c r="AJ38" s="190" t="s">
        <v>603</v>
      </c>
      <c r="AK38" s="276" t="s">
        <v>601</v>
      </c>
      <c r="AL38" s="190">
        <v>4.5300023466585491E-3</v>
      </c>
      <c r="AM38" s="276" t="s">
        <v>601</v>
      </c>
      <c r="AN38" s="190" t="s">
        <v>603</v>
      </c>
      <c r="AO38" s="276" t="s">
        <v>601</v>
      </c>
      <c r="AP38" s="190">
        <v>1.7565056351516766E-2</v>
      </c>
      <c r="AQ38" s="276" t="s">
        <v>601</v>
      </c>
      <c r="AR38" s="190" t="s">
        <v>603</v>
      </c>
      <c r="AS38" s="276" t="s">
        <v>601</v>
      </c>
      <c r="AT38" s="72">
        <v>1</v>
      </c>
      <c r="AU38" s="276" t="s">
        <v>601</v>
      </c>
    </row>
    <row r="39" spans="1:47" s="99" customFormat="1" ht="12.75" customHeight="1" x14ac:dyDescent="0.25">
      <c r="A39" s="124" t="s">
        <v>187</v>
      </c>
      <c r="B39" s="82" t="s">
        <v>603</v>
      </c>
      <c r="C39" s="276" t="s">
        <v>601</v>
      </c>
      <c r="D39" s="82" t="s">
        <v>603</v>
      </c>
      <c r="E39" s="276" t="s">
        <v>601</v>
      </c>
      <c r="F39" s="82">
        <v>2.4849999999999999</v>
      </c>
      <c r="G39" s="276" t="s">
        <v>601</v>
      </c>
      <c r="H39" s="82" t="s">
        <v>603</v>
      </c>
      <c r="I39" s="276" t="s">
        <v>601</v>
      </c>
      <c r="J39" s="82">
        <v>11.789</v>
      </c>
      <c r="K39" s="276" t="s">
        <v>601</v>
      </c>
      <c r="L39" s="82" t="s">
        <v>603</v>
      </c>
      <c r="M39" s="276" t="s">
        <v>601</v>
      </c>
      <c r="N39" s="82">
        <v>765.67700000000002</v>
      </c>
      <c r="O39" s="276" t="s">
        <v>601</v>
      </c>
      <c r="P39" s="85"/>
      <c r="Q39" s="124" t="s">
        <v>187</v>
      </c>
      <c r="R39" s="190" t="s">
        <v>603</v>
      </c>
      <c r="S39" s="268" t="s">
        <v>601</v>
      </c>
      <c r="T39" s="190" t="s">
        <v>603</v>
      </c>
      <c r="U39" s="268" t="s">
        <v>601</v>
      </c>
      <c r="V39" s="190">
        <v>-0.63206988451288126</v>
      </c>
      <c r="W39" s="276" t="s">
        <v>601</v>
      </c>
      <c r="X39" s="190" t="s">
        <v>603</v>
      </c>
      <c r="Y39" s="276" t="s">
        <v>601</v>
      </c>
      <c r="Z39" s="190">
        <v>0.10997081254119198</v>
      </c>
      <c r="AA39" s="268" t="s">
        <v>601</v>
      </c>
      <c r="AB39" s="190" t="s">
        <v>603</v>
      </c>
      <c r="AC39" s="268" t="s">
        <v>601</v>
      </c>
      <c r="AD39" s="190">
        <v>-0.11048674344956098</v>
      </c>
      <c r="AE39" s="276" t="s">
        <v>601</v>
      </c>
      <c r="AF39" s="134"/>
      <c r="AG39" s="124" t="s">
        <v>187</v>
      </c>
      <c r="AH39" s="190" t="s">
        <v>603</v>
      </c>
      <c r="AI39" s="276" t="s">
        <v>601</v>
      </c>
      <c r="AJ39" s="190" t="s">
        <v>603</v>
      </c>
      <c r="AK39" s="276" t="s">
        <v>601</v>
      </c>
      <c r="AL39" s="190">
        <v>3.2454938570702788E-3</v>
      </c>
      <c r="AM39" s="276" t="s">
        <v>601</v>
      </c>
      <c r="AN39" s="190" t="s">
        <v>603</v>
      </c>
      <c r="AO39" s="276" t="s">
        <v>601</v>
      </c>
      <c r="AP39" s="190">
        <v>1.5396831823340651E-2</v>
      </c>
      <c r="AQ39" s="276" t="s">
        <v>601</v>
      </c>
      <c r="AR39" s="190" t="s">
        <v>603</v>
      </c>
      <c r="AS39" s="276" t="s">
        <v>601</v>
      </c>
      <c r="AT39" s="72">
        <v>1</v>
      </c>
      <c r="AU39" s="276" t="s">
        <v>601</v>
      </c>
    </row>
    <row r="40" spans="1:47" s="99" customFormat="1" ht="12.75" customHeight="1" x14ac:dyDescent="0.25">
      <c r="A40" s="124" t="s">
        <v>188</v>
      </c>
      <c r="B40" s="82" t="s">
        <v>603</v>
      </c>
      <c r="C40" s="276" t="s">
        <v>601</v>
      </c>
      <c r="D40" s="82" t="s">
        <v>603</v>
      </c>
      <c r="E40" s="276" t="s">
        <v>601</v>
      </c>
      <c r="F40" s="82">
        <v>3.7770000000000001</v>
      </c>
      <c r="G40" s="276" t="s">
        <v>601</v>
      </c>
      <c r="H40" s="82" t="s">
        <v>603</v>
      </c>
      <c r="I40" s="276" t="s">
        <v>601</v>
      </c>
      <c r="J40" s="82">
        <v>1.593</v>
      </c>
      <c r="K40" s="276" t="s">
        <v>601</v>
      </c>
      <c r="L40" s="82" t="s">
        <v>603</v>
      </c>
      <c r="M40" s="276" t="s">
        <v>601</v>
      </c>
      <c r="N40" s="82">
        <v>1069.2860000000001</v>
      </c>
      <c r="O40" s="276" t="s">
        <v>601</v>
      </c>
      <c r="P40" s="85"/>
      <c r="Q40" s="124" t="s">
        <v>188</v>
      </c>
      <c r="R40" s="190" t="s">
        <v>603</v>
      </c>
      <c r="S40" s="268" t="s">
        <v>601</v>
      </c>
      <c r="T40" s="190" t="s">
        <v>603</v>
      </c>
      <c r="U40" s="268" t="s">
        <v>601</v>
      </c>
      <c r="V40" s="190">
        <v>-0.29388670779584969</v>
      </c>
      <c r="W40" s="276" t="s">
        <v>601</v>
      </c>
      <c r="X40" s="190" t="s">
        <v>603</v>
      </c>
      <c r="Y40" s="276" t="s">
        <v>601</v>
      </c>
      <c r="Z40" s="190">
        <v>-0.89582107121836374</v>
      </c>
      <c r="AA40" s="268" t="s">
        <v>601</v>
      </c>
      <c r="AB40" s="190" t="s">
        <v>603</v>
      </c>
      <c r="AC40" s="268" t="s">
        <v>601</v>
      </c>
      <c r="AD40" s="190">
        <v>-5.8620213034754828E-2</v>
      </c>
      <c r="AE40" s="276" t="s">
        <v>601</v>
      </c>
      <c r="AF40" s="134"/>
      <c r="AG40" s="124" t="s">
        <v>188</v>
      </c>
      <c r="AH40" s="190" t="s">
        <v>603</v>
      </c>
      <c r="AI40" s="276" t="s">
        <v>601</v>
      </c>
      <c r="AJ40" s="190" t="s">
        <v>603</v>
      </c>
      <c r="AK40" s="276" t="s">
        <v>601</v>
      </c>
      <c r="AL40" s="190">
        <v>3.5322635852335109E-3</v>
      </c>
      <c r="AM40" s="276" t="s">
        <v>601</v>
      </c>
      <c r="AN40" s="190" t="s">
        <v>603</v>
      </c>
      <c r="AO40" s="276" t="s">
        <v>601</v>
      </c>
      <c r="AP40" s="190">
        <v>1.4897791610476523E-3</v>
      </c>
      <c r="AQ40" s="276" t="s">
        <v>601</v>
      </c>
      <c r="AR40" s="190" t="s">
        <v>603</v>
      </c>
      <c r="AS40" s="276" t="s">
        <v>601</v>
      </c>
      <c r="AT40" s="72">
        <v>1</v>
      </c>
      <c r="AU40" s="276" t="s">
        <v>601</v>
      </c>
    </row>
    <row r="41" spans="1:47" s="99" customFormat="1" ht="12.75" customHeight="1" x14ac:dyDescent="0.25">
      <c r="A41" s="124" t="s">
        <v>189</v>
      </c>
      <c r="B41" s="82" t="s">
        <v>603</v>
      </c>
      <c r="C41" s="276" t="s">
        <v>601</v>
      </c>
      <c r="D41" s="82" t="s">
        <v>603</v>
      </c>
      <c r="E41" s="276" t="s">
        <v>601</v>
      </c>
      <c r="F41" s="82">
        <v>14.028</v>
      </c>
      <c r="G41" s="276" t="s">
        <v>601</v>
      </c>
      <c r="H41" s="82" t="s">
        <v>603</v>
      </c>
      <c r="I41" s="276" t="s">
        <v>601</v>
      </c>
      <c r="J41" s="82">
        <v>13.906000000000001</v>
      </c>
      <c r="K41" s="276" t="s">
        <v>601</v>
      </c>
      <c r="L41" s="82" t="s">
        <v>603</v>
      </c>
      <c r="M41" s="276" t="s">
        <v>601</v>
      </c>
      <c r="N41" s="82">
        <v>1258.8230000000001</v>
      </c>
      <c r="O41" s="276" t="s">
        <v>601</v>
      </c>
      <c r="P41" s="85"/>
      <c r="Q41" s="124" t="s">
        <v>189</v>
      </c>
      <c r="R41" s="190" t="s">
        <v>603</v>
      </c>
      <c r="S41" s="268" t="s">
        <v>601</v>
      </c>
      <c r="T41" s="190" t="s">
        <v>603</v>
      </c>
      <c r="U41" s="268" t="s">
        <v>601</v>
      </c>
      <c r="V41" s="190">
        <v>0.40716220282876919</v>
      </c>
      <c r="W41" s="276" t="s">
        <v>601</v>
      </c>
      <c r="X41" s="190" t="s">
        <v>603</v>
      </c>
      <c r="Y41" s="276" t="s">
        <v>601</v>
      </c>
      <c r="Z41" s="190">
        <v>0.29117920148560816</v>
      </c>
      <c r="AA41" s="268" t="s">
        <v>601</v>
      </c>
      <c r="AB41" s="190" t="s">
        <v>603</v>
      </c>
      <c r="AC41" s="268" t="s">
        <v>601</v>
      </c>
      <c r="AD41" s="190">
        <v>-2.5859747415340802E-2</v>
      </c>
      <c r="AE41" s="276" t="s">
        <v>601</v>
      </c>
      <c r="AF41" s="134"/>
      <c r="AG41" s="124" t="s">
        <v>189</v>
      </c>
      <c r="AH41" s="190" t="s">
        <v>603</v>
      </c>
      <c r="AI41" s="276" t="s">
        <v>601</v>
      </c>
      <c r="AJ41" s="190" t="s">
        <v>603</v>
      </c>
      <c r="AK41" s="276" t="s">
        <v>601</v>
      </c>
      <c r="AL41" s="190">
        <v>1.1143743004377898E-2</v>
      </c>
      <c r="AM41" s="276" t="s">
        <v>601</v>
      </c>
      <c r="AN41" s="190" t="s">
        <v>603</v>
      </c>
      <c r="AO41" s="276" t="s">
        <v>601</v>
      </c>
      <c r="AP41" s="190">
        <v>1.1046827075768395E-2</v>
      </c>
      <c r="AQ41" s="276" t="s">
        <v>601</v>
      </c>
      <c r="AR41" s="190" t="s">
        <v>603</v>
      </c>
      <c r="AS41" s="276" t="s">
        <v>601</v>
      </c>
      <c r="AT41" s="72">
        <v>1</v>
      </c>
      <c r="AU41" s="276" t="s">
        <v>601</v>
      </c>
    </row>
    <row r="42" spans="1:47" s="99" customFormat="1" ht="12.75" customHeight="1" x14ac:dyDescent="0.25">
      <c r="A42" s="124" t="s">
        <v>190</v>
      </c>
      <c r="B42" s="82" t="s">
        <v>603</v>
      </c>
      <c r="C42" s="276" t="s">
        <v>601</v>
      </c>
      <c r="D42" s="82" t="s">
        <v>603</v>
      </c>
      <c r="E42" s="276" t="s">
        <v>601</v>
      </c>
      <c r="F42" s="82">
        <v>11.798999999999999</v>
      </c>
      <c r="G42" s="276" t="s">
        <v>601</v>
      </c>
      <c r="H42" s="82" t="s">
        <v>603</v>
      </c>
      <c r="I42" s="276" t="s">
        <v>601</v>
      </c>
      <c r="J42" s="82">
        <v>9.4510000000000005</v>
      </c>
      <c r="K42" s="276" t="s">
        <v>601</v>
      </c>
      <c r="L42" s="82" t="s">
        <v>603</v>
      </c>
      <c r="M42" s="276" t="s">
        <v>601</v>
      </c>
      <c r="N42" s="82">
        <v>1378.6489999999999</v>
      </c>
      <c r="O42" s="276" t="s">
        <v>601</v>
      </c>
      <c r="P42" s="85"/>
      <c r="Q42" s="124" t="s">
        <v>190</v>
      </c>
      <c r="R42" s="190" t="s">
        <v>603</v>
      </c>
      <c r="S42" s="268" t="s">
        <v>601</v>
      </c>
      <c r="T42" s="190" t="s">
        <v>603</v>
      </c>
      <c r="U42" s="268" t="s">
        <v>601</v>
      </c>
      <c r="V42" s="190">
        <v>0.56340267656022258</v>
      </c>
      <c r="W42" s="276" t="s">
        <v>601</v>
      </c>
      <c r="X42" s="190" t="s">
        <v>603</v>
      </c>
      <c r="Y42" s="276" t="s">
        <v>601</v>
      </c>
      <c r="Z42" s="190">
        <v>-0.20062589867207983</v>
      </c>
      <c r="AA42" s="268" t="s">
        <v>601</v>
      </c>
      <c r="AB42" s="190" t="s">
        <v>603</v>
      </c>
      <c r="AC42" s="268" t="s">
        <v>601</v>
      </c>
      <c r="AD42" s="190">
        <v>5.9632777198337053E-2</v>
      </c>
      <c r="AE42" s="276" t="s">
        <v>601</v>
      </c>
      <c r="AF42" s="134"/>
      <c r="AG42" s="124" t="s">
        <v>190</v>
      </c>
      <c r="AH42" s="190" t="s">
        <v>603</v>
      </c>
      <c r="AI42" s="276" t="s">
        <v>601</v>
      </c>
      <c r="AJ42" s="190" t="s">
        <v>603</v>
      </c>
      <c r="AK42" s="276" t="s">
        <v>601</v>
      </c>
      <c r="AL42" s="190">
        <v>8.5583785285449736E-3</v>
      </c>
      <c r="AM42" s="276" t="s">
        <v>601</v>
      </c>
      <c r="AN42" s="190" t="s">
        <v>603</v>
      </c>
      <c r="AO42" s="276" t="s">
        <v>601</v>
      </c>
      <c r="AP42" s="190">
        <v>6.8552619267123116E-3</v>
      </c>
      <c r="AQ42" s="276" t="s">
        <v>601</v>
      </c>
      <c r="AR42" s="190" t="s">
        <v>603</v>
      </c>
      <c r="AS42" s="276" t="s">
        <v>601</v>
      </c>
      <c r="AT42" s="72">
        <v>1</v>
      </c>
      <c r="AU42" s="276" t="s">
        <v>601</v>
      </c>
    </row>
    <row r="43" spans="1:47" s="99" customFormat="1" ht="12.75" customHeight="1" x14ac:dyDescent="0.25">
      <c r="A43" s="124" t="s">
        <v>191</v>
      </c>
      <c r="B43" s="82" t="s">
        <v>603</v>
      </c>
      <c r="C43" s="276" t="s">
        <v>601</v>
      </c>
      <c r="D43" s="82" t="s">
        <v>603</v>
      </c>
      <c r="E43" s="276" t="s">
        <v>601</v>
      </c>
      <c r="F43" s="82">
        <v>15.959</v>
      </c>
      <c r="G43" s="276" t="s">
        <v>601</v>
      </c>
      <c r="H43" s="82" t="s">
        <v>603</v>
      </c>
      <c r="I43" s="276" t="s">
        <v>601</v>
      </c>
      <c r="J43" s="82">
        <v>10.211</v>
      </c>
      <c r="K43" s="276" t="s">
        <v>601</v>
      </c>
      <c r="L43" s="82" t="s">
        <v>603</v>
      </c>
      <c r="M43" s="276" t="s">
        <v>601</v>
      </c>
      <c r="N43" s="82">
        <v>1859.0640000000001</v>
      </c>
      <c r="O43" s="276" t="s">
        <v>601</v>
      </c>
      <c r="P43" s="85"/>
      <c r="Q43" s="124" t="s">
        <v>191</v>
      </c>
      <c r="R43" s="190" t="s">
        <v>603</v>
      </c>
      <c r="S43" s="268" t="s">
        <v>601</v>
      </c>
      <c r="T43" s="190" t="s">
        <v>603</v>
      </c>
      <c r="U43" s="268" t="s">
        <v>601</v>
      </c>
      <c r="V43" s="190">
        <v>0.19052592316299888</v>
      </c>
      <c r="W43" s="276" t="s">
        <v>601</v>
      </c>
      <c r="X43" s="190" t="s">
        <v>603</v>
      </c>
      <c r="Y43" s="276" t="s">
        <v>601</v>
      </c>
      <c r="Z43" s="190">
        <v>0.51363771123628821</v>
      </c>
      <c r="AA43" s="268" t="s">
        <v>601</v>
      </c>
      <c r="AB43" s="190" t="s">
        <v>603</v>
      </c>
      <c r="AC43" s="268" t="s">
        <v>601</v>
      </c>
      <c r="AD43" s="190">
        <v>4.5052590172721405E-3</v>
      </c>
      <c r="AE43" s="276" t="s">
        <v>601</v>
      </c>
      <c r="AF43" s="134"/>
      <c r="AG43" s="124" t="s">
        <v>191</v>
      </c>
      <c r="AH43" s="190" t="s">
        <v>603</v>
      </c>
      <c r="AI43" s="276" t="s">
        <v>601</v>
      </c>
      <c r="AJ43" s="190" t="s">
        <v>603</v>
      </c>
      <c r="AK43" s="276" t="s">
        <v>601</v>
      </c>
      <c r="AL43" s="190">
        <v>8.5844274322992645E-3</v>
      </c>
      <c r="AM43" s="276" t="s">
        <v>601</v>
      </c>
      <c r="AN43" s="190" t="s">
        <v>603</v>
      </c>
      <c r="AO43" s="276" t="s">
        <v>601</v>
      </c>
      <c r="AP43" s="190">
        <v>5.4925489386056636E-3</v>
      </c>
      <c r="AQ43" s="276" t="s">
        <v>601</v>
      </c>
      <c r="AR43" s="190" t="s">
        <v>603</v>
      </c>
      <c r="AS43" s="276" t="s">
        <v>601</v>
      </c>
      <c r="AT43" s="72">
        <v>1</v>
      </c>
      <c r="AU43" s="276" t="s">
        <v>601</v>
      </c>
    </row>
    <row r="44" spans="1:47" s="99" customFormat="1" ht="12.75" customHeight="1" x14ac:dyDescent="0.25">
      <c r="A44" s="124" t="s">
        <v>192</v>
      </c>
      <c r="B44" s="82" t="s">
        <v>603</v>
      </c>
      <c r="C44" s="276" t="s">
        <v>601</v>
      </c>
      <c r="D44" s="82" t="s">
        <v>603</v>
      </c>
      <c r="E44" s="276" t="s">
        <v>601</v>
      </c>
      <c r="F44" s="82">
        <v>15.185</v>
      </c>
      <c r="G44" s="276" t="s">
        <v>601</v>
      </c>
      <c r="H44" s="82" t="s">
        <v>603</v>
      </c>
      <c r="I44" s="276" t="s">
        <v>601</v>
      </c>
      <c r="J44" s="82">
        <v>4.7549999999999999</v>
      </c>
      <c r="K44" s="276" t="s">
        <v>601</v>
      </c>
      <c r="L44" s="82" t="s">
        <v>603</v>
      </c>
      <c r="M44" s="276" t="s">
        <v>601</v>
      </c>
      <c r="N44" s="82">
        <v>1739.5930000000001</v>
      </c>
      <c r="O44" s="276" t="s">
        <v>601</v>
      </c>
      <c r="P44" s="85"/>
      <c r="Q44" s="124" t="s">
        <v>192</v>
      </c>
      <c r="R44" s="190" t="s">
        <v>603</v>
      </c>
      <c r="S44" s="268" t="s">
        <v>601</v>
      </c>
      <c r="T44" s="190" t="s">
        <v>603</v>
      </c>
      <c r="U44" s="268" t="s">
        <v>601</v>
      </c>
      <c r="V44" s="190">
        <v>0.83349432504226029</v>
      </c>
      <c r="W44" s="276" t="s">
        <v>601</v>
      </c>
      <c r="X44" s="190" t="s">
        <v>603</v>
      </c>
      <c r="Y44" s="276" t="s">
        <v>601</v>
      </c>
      <c r="Z44" s="190">
        <v>9.3103448275862075E-2</v>
      </c>
      <c r="AA44" s="268" t="s">
        <v>601</v>
      </c>
      <c r="AB44" s="190" t="s">
        <v>603</v>
      </c>
      <c r="AC44" s="268" t="s">
        <v>601</v>
      </c>
      <c r="AD44" s="190">
        <v>-3.1291590423357794E-2</v>
      </c>
      <c r="AE44" s="276" t="s">
        <v>601</v>
      </c>
      <c r="AF44" s="134"/>
      <c r="AG44" s="124" t="s">
        <v>192</v>
      </c>
      <c r="AH44" s="190" t="s">
        <v>603</v>
      </c>
      <c r="AI44" s="276" t="s">
        <v>601</v>
      </c>
      <c r="AJ44" s="190" t="s">
        <v>603</v>
      </c>
      <c r="AK44" s="276" t="s">
        <v>601</v>
      </c>
      <c r="AL44" s="190">
        <v>8.729053290051178E-3</v>
      </c>
      <c r="AM44" s="276" t="s">
        <v>601</v>
      </c>
      <c r="AN44" s="190" t="s">
        <v>603</v>
      </c>
      <c r="AO44" s="276" t="s">
        <v>601</v>
      </c>
      <c r="AP44" s="190">
        <v>2.73339798447108E-3</v>
      </c>
      <c r="AQ44" s="276" t="s">
        <v>601</v>
      </c>
      <c r="AR44" s="190" t="s">
        <v>603</v>
      </c>
      <c r="AS44" s="276" t="s">
        <v>601</v>
      </c>
      <c r="AT44" s="72">
        <v>1</v>
      </c>
      <c r="AU44" s="276" t="s">
        <v>601</v>
      </c>
    </row>
    <row r="45" spans="1:47" s="99" customFormat="1" ht="12.75" customHeight="1" x14ac:dyDescent="0.25">
      <c r="A45" s="124" t="s">
        <v>193</v>
      </c>
      <c r="B45" s="82" t="s">
        <v>603</v>
      </c>
      <c r="C45" s="276" t="s">
        <v>601</v>
      </c>
      <c r="D45" s="82" t="s">
        <v>603</v>
      </c>
      <c r="E45" s="276" t="s">
        <v>601</v>
      </c>
      <c r="F45" s="82">
        <v>13.141</v>
      </c>
      <c r="G45" s="276" t="s">
        <v>601</v>
      </c>
      <c r="H45" s="82" t="s">
        <v>603</v>
      </c>
      <c r="I45" s="276" t="s">
        <v>601</v>
      </c>
      <c r="J45" s="82">
        <v>4.7450000000000001</v>
      </c>
      <c r="K45" s="276" t="s">
        <v>601</v>
      </c>
      <c r="L45" s="82" t="s">
        <v>603</v>
      </c>
      <c r="M45" s="276" t="s">
        <v>601</v>
      </c>
      <c r="N45" s="82">
        <v>1402.7190000000001</v>
      </c>
      <c r="O45" s="276" t="s">
        <v>601</v>
      </c>
      <c r="P45" s="85"/>
      <c r="Q45" s="124" t="s">
        <v>193</v>
      </c>
      <c r="R45" s="190" t="s">
        <v>603</v>
      </c>
      <c r="S45" s="268" t="s">
        <v>601</v>
      </c>
      <c r="T45" s="190" t="s">
        <v>603</v>
      </c>
      <c r="U45" s="268" t="s">
        <v>601</v>
      </c>
      <c r="V45" s="190">
        <v>0.23193025217961938</v>
      </c>
      <c r="W45" s="276" t="s">
        <v>601</v>
      </c>
      <c r="X45" s="190" t="s">
        <v>603</v>
      </c>
      <c r="Y45" s="276" t="s">
        <v>601</v>
      </c>
      <c r="Z45" s="190">
        <v>-0.15025071633237821</v>
      </c>
      <c r="AA45" s="268" t="s">
        <v>601</v>
      </c>
      <c r="AB45" s="190" t="s">
        <v>603</v>
      </c>
      <c r="AC45" s="268" t="s">
        <v>601</v>
      </c>
      <c r="AD45" s="190">
        <v>9.3634830553998419E-2</v>
      </c>
      <c r="AE45" s="276" t="s">
        <v>601</v>
      </c>
      <c r="AF45" s="134"/>
      <c r="AG45" s="124" t="s">
        <v>193</v>
      </c>
      <c r="AH45" s="190" t="s">
        <v>603</v>
      </c>
      <c r="AI45" s="276" t="s">
        <v>601</v>
      </c>
      <c r="AJ45" s="190" t="s">
        <v>603</v>
      </c>
      <c r="AK45" s="276" t="s">
        <v>601</v>
      </c>
      <c r="AL45" s="190">
        <v>9.368234122443626E-3</v>
      </c>
      <c r="AM45" s="276" t="s">
        <v>601</v>
      </c>
      <c r="AN45" s="190" t="s">
        <v>603</v>
      </c>
      <c r="AO45" s="276" t="s">
        <v>601</v>
      </c>
      <c r="AP45" s="190">
        <v>3.3827159965752226E-3</v>
      </c>
      <c r="AQ45" s="276" t="s">
        <v>601</v>
      </c>
      <c r="AR45" s="190" t="s">
        <v>603</v>
      </c>
      <c r="AS45" s="276" t="s">
        <v>601</v>
      </c>
      <c r="AT45" s="72">
        <v>1</v>
      </c>
      <c r="AU45" s="276" t="s">
        <v>601</v>
      </c>
    </row>
    <row r="46" spans="1:47" s="99" customFormat="1" ht="12.75" customHeight="1" x14ac:dyDescent="0.25">
      <c r="A46" s="124" t="s">
        <v>194</v>
      </c>
      <c r="B46" s="82" t="s">
        <v>603</v>
      </c>
      <c r="C46" s="276" t="s">
        <v>601</v>
      </c>
      <c r="D46" s="82" t="s">
        <v>603</v>
      </c>
      <c r="E46" s="276" t="s">
        <v>601</v>
      </c>
      <c r="F46" s="82">
        <v>12.468999999999999</v>
      </c>
      <c r="G46" s="276" t="s">
        <v>601</v>
      </c>
      <c r="H46" s="82" t="s">
        <v>603</v>
      </c>
      <c r="I46" s="276" t="s">
        <v>601</v>
      </c>
      <c r="J46" s="82">
        <v>13.801</v>
      </c>
      <c r="K46" s="276" t="s">
        <v>601</v>
      </c>
      <c r="L46" s="82" t="s">
        <v>603</v>
      </c>
      <c r="M46" s="276" t="s">
        <v>601</v>
      </c>
      <c r="N46" s="82">
        <v>1174.6980000000001</v>
      </c>
      <c r="O46" s="276" t="s">
        <v>601</v>
      </c>
      <c r="P46" s="85"/>
      <c r="Q46" s="124" t="s">
        <v>194</v>
      </c>
      <c r="R46" s="190" t="s">
        <v>603</v>
      </c>
      <c r="S46" s="268" t="s">
        <v>601</v>
      </c>
      <c r="T46" s="190" t="s">
        <v>603</v>
      </c>
      <c r="U46" s="268" t="s">
        <v>601</v>
      </c>
      <c r="V46" s="190">
        <v>0.19606714628297361</v>
      </c>
      <c r="W46" s="276" t="s">
        <v>601</v>
      </c>
      <c r="X46" s="190" t="s">
        <v>603</v>
      </c>
      <c r="Y46" s="276" t="s">
        <v>601</v>
      </c>
      <c r="Z46" s="190">
        <v>0.15634687892752408</v>
      </c>
      <c r="AA46" s="268" t="s">
        <v>601</v>
      </c>
      <c r="AB46" s="190" t="s">
        <v>603</v>
      </c>
      <c r="AC46" s="268" t="s">
        <v>601</v>
      </c>
      <c r="AD46" s="190">
        <v>7.5464857590156281E-2</v>
      </c>
      <c r="AE46" s="276" t="s">
        <v>601</v>
      </c>
      <c r="AF46" s="134"/>
      <c r="AG46" s="124" t="s">
        <v>194</v>
      </c>
      <c r="AH46" s="190" t="s">
        <v>603</v>
      </c>
      <c r="AI46" s="276" t="s">
        <v>601</v>
      </c>
      <c r="AJ46" s="190" t="s">
        <v>603</v>
      </c>
      <c r="AK46" s="276" t="s">
        <v>601</v>
      </c>
      <c r="AL46" s="190">
        <v>1.0614643082732753E-2</v>
      </c>
      <c r="AM46" s="276" t="s">
        <v>601</v>
      </c>
      <c r="AN46" s="190" t="s">
        <v>603</v>
      </c>
      <c r="AO46" s="276" t="s">
        <v>601</v>
      </c>
      <c r="AP46" s="190">
        <v>1.1748551542609249E-2</v>
      </c>
      <c r="AQ46" s="276" t="s">
        <v>601</v>
      </c>
      <c r="AR46" s="190" t="s">
        <v>603</v>
      </c>
      <c r="AS46" s="276" t="s">
        <v>601</v>
      </c>
      <c r="AT46" s="72">
        <v>1</v>
      </c>
      <c r="AU46" s="276" t="s">
        <v>601</v>
      </c>
    </row>
    <row r="47" spans="1:47" s="99" customFormat="1" ht="12.75" customHeight="1" x14ac:dyDescent="0.25">
      <c r="A47" s="124" t="s">
        <v>195</v>
      </c>
      <c r="B47" s="82" t="s">
        <v>603</v>
      </c>
      <c r="C47" s="276" t="s">
        <v>601</v>
      </c>
      <c r="D47" s="82" t="s">
        <v>603</v>
      </c>
      <c r="E47" s="276" t="s">
        <v>601</v>
      </c>
      <c r="F47" s="82">
        <v>4.016</v>
      </c>
      <c r="G47" s="276" t="s">
        <v>601</v>
      </c>
      <c r="H47" s="82" t="s">
        <v>603</v>
      </c>
      <c r="I47" s="276" t="s">
        <v>601</v>
      </c>
      <c r="J47" s="82">
        <v>13.807</v>
      </c>
      <c r="K47" s="276" t="s">
        <v>601</v>
      </c>
      <c r="L47" s="82" t="s">
        <v>603</v>
      </c>
      <c r="M47" s="276" t="s">
        <v>601</v>
      </c>
      <c r="N47" s="82">
        <v>710.70500000000004</v>
      </c>
      <c r="O47" s="276" t="s">
        <v>601</v>
      </c>
      <c r="P47" s="85"/>
      <c r="Q47" s="124" t="s">
        <v>195</v>
      </c>
      <c r="R47" s="190" t="s">
        <v>603</v>
      </c>
      <c r="S47" s="268" t="s">
        <v>601</v>
      </c>
      <c r="T47" s="190" t="s">
        <v>603</v>
      </c>
      <c r="U47" s="268" t="s">
        <v>601</v>
      </c>
      <c r="V47" s="190">
        <v>-0.24497085918405714</v>
      </c>
      <c r="W47" s="276" t="s">
        <v>601</v>
      </c>
      <c r="X47" s="190" t="s">
        <v>603</v>
      </c>
      <c r="Y47" s="276" t="s">
        <v>601</v>
      </c>
      <c r="Z47" s="190">
        <v>-0.2095379859162993</v>
      </c>
      <c r="AA47" s="268" t="s">
        <v>601</v>
      </c>
      <c r="AB47" s="190" t="s">
        <v>603</v>
      </c>
      <c r="AC47" s="268" t="s">
        <v>601</v>
      </c>
      <c r="AD47" s="190">
        <v>-3.6184644027781282E-3</v>
      </c>
      <c r="AE47" s="276" t="s">
        <v>601</v>
      </c>
      <c r="AF47" s="134"/>
      <c r="AG47" s="124" t="s">
        <v>195</v>
      </c>
      <c r="AH47" s="190" t="s">
        <v>603</v>
      </c>
      <c r="AI47" s="276" t="s">
        <v>601</v>
      </c>
      <c r="AJ47" s="190" t="s">
        <v>603</v>
      </c>
      <c r="AK47" s="276" t="s">
        <v>601</v>
      </c>
      <c r="AL47" s="190">
        <v>5.6507270949268679E-3</v>
      </c>
      <c r="AM47" s="276" t="s">
        <v>601</v>
      </c>
      <c r="AN47" s="190" t="s">
        <v>603</v>
      </c>
      <c r="AO47" s="276" t="s">
        <v>601</v>
      </c>
      <c r="AP47" s="190">
        <v>1.9427188495930097E-2</v>
      </c>
      <c r="AQ47" s="276" t="s">
        <v>601</v>
      </c>
      <c r="AR47" s="190" t="s">
        <v>603</v>
      </c>
      <c r="AS47" s="276" t="s">
        <v>601</v>
      </c>
      <c r="AT47" s="72">
        <v>1</v>
      </c>
      <c r="AU47" s="276" t="s">
        <v>601</v>
      </c>
    </row>
    <row r="48" spans="1:47" s="99" customFormat="1" ht="12.75" customHeight="1" x14ac:dyDescent="0.25">
      <c r="A48" s="184" t="s">
        <v>196</v>
      </c>
      <c r="B48" s="186" t="s">
        <v>603</v>
      </c>
      <c r="C48" s="278" t="s">
        <v>601</v>
      </c>
      <c r="D48" s="186" t="s">
        <v>603</v>
      </c>
      <c r="E48" s="278" t="s">
        <v>601</v>
      </c>
      <c r="F48" s="186">
        <v>0.625</v>
      </c>
      <c r="G48" s="278" t="s">
        <v>601</v>
      </c>
      <c r="H48" s="186" t="s">
        <v>603</v>
      </c>
      <c r="I48" s="278" t="s">
        <v>601</v>
      </c>
      <c r="J48" s="186">
        <v>8.1430000000000007</v>
      </c>
      <c r="K48" s="278" t="s">
        <v>601</v>
      </c>
      <c r="L48" s="186" t="s">
        <v>603</v>
      </c>
      <c r="M48" s="278" t="s">
        <v>601</v>
      </c>
      <c r="N48" s="186">
        <v>581.46199999999999</v>
      </c>
      <c r="O48" s="278" t="s">
        <v>601</v>
      </c>
      <c r="P48" s="85"/>
      <c r="Q48" s="184" t="s">
        <v>196</v>
      </c>
      <c r="R48" s="192" t="s">
        <v>603</v>
      </c>
      <c r="S48" s="269" t="s">
        <v>601</v>
      </c>
      <c r="T48" s="192" t="s">
        <v>603</v>
      </c>
      <c r="U48" s="269" t="s">
        <v>601</v>
      </c>
      <c r="V48" s="192">
        <v>-0.64265294453973698</v>
      </c>
      <c r="W48" s="278" t="s">
        <v>601</v>
      </c>
      <c r="X48" s="192" t="s">
        <v>603</v>
      </c>
      <c r="Y48" s="278" t="s">
        <v>601</v>
      </c>
      <c r="Z48" s="192">
        <v>-7.2339940760993399E-2</v>
      </c>
      <c r="AA48" s="269" t="s">
        <v>601</v>
      </c>
      <c r="AB48" s="192" t="s">
        <v>603</v>
      </c>
      <c r="AC48" s="269" t="s">
        <v>601</v>
      </c>
      <c r="AD48" s="192">
        <v>-2.2526232975042953E-2</v>
      </c>
      <c r="AE48" s="278" t="s">
        <v>601</v>
      </c>
      <c r="AF48" s="134"/>
      <c r="AG48" s="184" t="s">
        <v>196</v>
      </c>
      <c r="AH48" s="192" t="s">
        <v>603</v>
      </c>
      <c r="AI48" s="278" t="s">
        <v>601</v>
      </c>
      <c r="AJ48" s="192" t="s">
        <v>603</v>
      </c>
      <c r="AK48" s="278" t="s">
        <v>601</v>
      </c>
      <c r="AL48" s="192">
        <v>1.0748767761263849E-3</v>
      </c>
      <c r="AM48" s="278" t="s">
        <v>601</v>
      </c>
      <c r="AN48" s="192" t="s">
        <v>603</v>
      </c>
      <c r="AO48" s="278" t="s">
        <v>601</v>
      </c>
      <c r="AP48" s="192">
        <v>1.4004354540795445E-2</v>
      </c>
      <c r="AQ48" s="278" t="s">
        <v>601</v>
      </c>
      <c r="AR48" s="192" t="s">
        <v>603</v>
      </c>
      <c r="AS48" s="278" t="s">
        <v>601</v>
      </c>
      <c r="AT48" s="201">
        <v>1</v>
      </c>
      <c r="AU48" s="278" t="s">
        <v>601</v>
      </c>
    </row>
    <row r="49" spans="1:47" s="99" customFormat="1" ht="12.75" customHeight="1" x14ac:dyDescent="0.25">
      <c r="A49" s="124" t="s">
        <v>202</v>
      </c>
      <c r="B49" s="82" t="s">
        <v>603</v>
      </c>
      <c r="C49" s="276" t="s">
        <v>601</v>
      </c>
      <c r="D49" s="82">
        <v>14.773999999999999</v>
      </c>
      <c r="E49" s="276" t="s">
        <v>601</v>
      </c>
      <c r="F49" s="82">
        <v>5.4349999999999996</v>
      </c>
      <c r="G49" s="276" t="s">
        <v>601</v>
      </c>
      <c r="H49" s="82" t="s">
        <v>603</v>
      </c>
      <c r="I49" s="276" t="s">
        <v>601</v>
      </c>
      <c r="J49" s="82">
        <v>8.3689999999999998</v>
      </c>
      <c r="K49" s="276" t="s">
        <v>601</v>
      </c>
      <c r="L49" s="82" t="s">
        <v>603</v>
      </c>
      <c r="M49" s="276" t="s">
        <v>601</v>
      </c>
      <c r="N49" s="82">
        <v>639.71</v>
      </c>
      <c r="O49" s="276" t="s">
        <v>601</v>
      </c>
      <c r="P49" s="85"/>
      <c r="Q49" s="124" t="s">
        <v>202</v>
      </c>
      <c r="R49" s="190" t="s">
        <v>603</v>
      </c>
      <c r="S49" s="268" t="s">
        <v>601</v>
      </c>
      <c r="T49" s="190" t="s">
        <v>603</v>
      </c>
      <c r="U49" s="268" t="s">
        <v>601</v>
      </c>
      <c r="V49" s="190">
        <v>-0.17937490563188888</v>
      </c>
      <c r="W49" s="276" t="s">
        <v>601</v>
      </c>
      <c r="X49" s="190" t="s">
        <v>603</v>
      </c>
      <c r="Y49" s="276" t="s">
        <v>601</v>
      </c>
      <c r="Z49" s="190">
        <v>0.11870070846143564</v>
      </c>
      <c r="AA49" s="268" t="s">
        <v>601</v>
      </c>
      <c r="AB49" s="190" t="s">
        <v>603</v>
      </c>
      <c r="AC49" s="268" t="s">
        <v>601</v>
      </c>
      <c r="AD49" s="190">
        <v>0.11874573722040538</v>
      </c>
      <c r="AE49" s="276" t="s">
        <v>601</v>
      </c>
      <c r="AF49" s="134"/>
      <c r="AG49" s="124" t="s">
        <v>202</v>
      </c>
      <c r="AH49" s="190" t="s">
        <v>603</v>
      </c>
      <c r="AI49" s="276" t="s">
        <v>601</v>
      </c>
      <c r="AJ49" s="190">
        <v>2.3094839849306714E-2</v>
      </c>
      <c r="AK49" s="276" t="s">
        <v>601</v>
      </c>
      <c r="AL49" s="190">
        <v>8.4960372668865577E-3</v>
      </c>
      <c r="AM49" s="276" t="s">
        <v>601</v>
      </c>
      <c r="AN49" s="190" t="s">
        <v>603</v>
      </c>
      <c r="AO49" s="276" t="s">
        <v>601</v>
      </c>
      <c r="AP49" s="190">
        <v>1.3082490503509401E-2</v>
      </c>
      <c r="AQ49" s="276" t="s">
        <v>601</v>
      </c>
      <c r="AR49" s="190" t="s">
        <v>603</v>
      </c>
      <c r="AS49" s="276" t="s">
        <v>601</v>
      </c>
      <c r="AT49" s="72">
        <v>1</v>
      </c>
      <c r="AU49" s="276" t="s">
        <v>601</v>
      </c>
    </row>
    <row r="50" spans="1:47" s="99" customFormat="1" ht="12.75" customHeight="1" x14ac:dyDescent="0.25">
      <c r="A50" s="124" t="s">
        <v>203</v>
      </c>
      <c r="B50" s="82" t="s">
        <v>603</v>
      </c>
      <c r="C50" s="276" t="s">
        <v>601</v>
      </c>
      <c r="D50" s="82" t="s">
        <v>603</v>
      </c>
      <c r="E50" s="276" t="s">
        <v>601</v>
      </c>
      <c r="F50" s="82">
        <v>4.4740000000000002</v>
      </c>
      <c r="G50" s="276" t="s">
        <v>601</v>
      </c>
      <c r="H50" s="82" t="s">
        <v>603</v>
      </c>
      <c r="I50" s="276" t="s">
        <v>601</v>
      </c>
      <c r="J50" s="82">
        <v>20.425000000000001</v>
      </c>
      <c r="K50" s="276" t="s">
        <v>601</v>
      </c>
      <c r="L50" s="82" t="s">
        <v>603</v>
      </c>
      <c r="M50" s="276" t="s">
        <v>601</v>
      </c>
      <c r="N50" s="82">
        <v>663.37699999999995</v>
      </c>
      <c r="O50" s="276" t="s">
        <v>601</v>
      </c>
      <c r="P50" s="85"/>
      <c r="Q50" s="124" t="s">
        <v>203</v>
      </c>
      <c r="R50" s="190" t="s">
        <v>603</v>
      </c>
      <c r="S50" s="268" t="s">
        <v>601</v>
      </c>
      <c r="T50" s="190" t="s">
        <v>603</v>
      </c>
      <c r="U50" s="268" t="s">
        <v>601</v>
      </c>
      <c r="V50" s="190">
        <v>0.56597829891494578</v>
      </c>
      <c r="W50" s="276" t="s">
        <v>601</v>
      </c>
      <c r="X50" s="190" t="s">
        <v>603</v>
      </c>
      <c r="Y50" s="276" t="s">
        <v>601</v>
      </c>
      <c r="Z50" s="190">
        <v>0.84374435818739846</v>
      </c>
      <c r="AA50" s="268" t="s">
        <v>601</v>
      </c>
      <c r="AB50" s="190" t="s">
        <v>603</v>
      </c>
      <c r="AC50" s="268" t="s">
        <v>601</v>
      </c>
      <c r="AD50" s="190">
        <v>5.183737022026879E-2</v>
      </c>
      <c r="AE50" s="276" t="s">
        <v>601</v>
      </c>
      <c r="AF50" s="134"/>
      <c r="AG50" s="124" t="s">
        <v>203</v>
      </c>
      <c r="AH50" s="190" t="s">
        <v>603</v>
      </c>
      <c r="AI50" s="276" t="s">
        <v>601</v>
      </c>
      <c r="AJ50" s="190" t="s">
        <v>603</v>
      </c>
      <c r="AK50" s="276" t="s">
        <v>601</v>
      </c>
      <c r="AL50" s="190">
        <v>6.7442796479226753E-3</v>
      </c>
      <c r="AM50" s="276" t="s">
        <v>601</v>
      </c>
      <c r="AN50" s="190" t="s">
        <v>603</v>
      </c>
      <c r="AO50" s="276" t="s">
        <v>601</v>
      </c>
      <c r="AP50" s="190">
        <v>3.0789430444528528E-2</v>
      </c>
      <c r="AQ50" s="276" t="s">
        <v>601</v>
      </c>
      <c r="AR50" s="190" t="s">
        <v>603</v>
      </c>
      <c r="AS50" s="276" t="s">
        <v>601</v>
      </c>
      <c r="AT50" s="72">
        <v>1</v>
      </c>
      <c r="AU50" s="276" t="s">
        <v>601</v>
      </c>
    </row>
    <row r="51" spans="1:47" s="99" customFormat="1" ht="12.75" customHeight="1" x14ac:dyDescent="0.25">
      <c r="A51" s="124" t="s">
        <v>204</v>
      </c>
      <c r="B51" s="82" t="s">
        <v>603</v>
      </c>
      <c r="C51" s="276" t="s">
        <v>601</v>
      </c>
      <c r="D51" s="82" t="s">
        <v>603</v>
      </c>
      <c r="E51" s="276" t="s">
        <v>601</v>
      </c>
      <c r="F51" s="82">
        <v>12.03</v>
      </c>
      <c r="G51" s="276" t="s">
        <v>601</v>
      </c>
      <c r="H51" s="82" t="s">
        <v>603</v>
      </c>
      <c r="I51" s="276" t="s">
        <v>601</v>
      </c>
      <c r="J51" s="82">
        <v>13.43</v>
      </c>
      <c r="K51" s="276" t="s">
        <v>601</v>
      </c>
      <c r="L51" s="82" t="s">
        <v>603</v>
      </c>
      <c r="M51" s="276" t="s">
        <v>601</v>
      </c>
      <c r="N51" s="82">
        <v>861.33900000000006</v>
      </c>
      <c r="O51" s="276" t="s">
        <v>601</v>
      </c>
      <c r="P51" s="85"/>
      <c r="Q51" s="124" t="s">
        <v>204</v>
      </c>
      <c r="R51" s="190" t="s">
        <v>603</v>
      </c>
      <c r="S51" s="268" t="s">
        <v>601</v>
      </c>
      <c r="T51" s="190" t="s">
        <v>603</v>
      </c>
      <c r="U51" s="268" t="s">
        <v>601</v>
      </c>
      <c r="V51" s="190">
        <v>3.8410462776659959</v>
      </c>
      <c r="W51" s="276" t="s">
        <v>601</v>
      </c>
      <c r="X51" s="190" t="s">
        <v>603</v>
      </c>
      <c r="Y51" s="276" t="s">
        <v>601</v>
      </c>
      <c r="Z51" s="190">
        <v>0.13919755704470269</v>
      </c>
      <c r="AA51" s="268" t="s">
        <v>601</v>
      </c>
      <c r="AB51" s="190" t="s">
        <v>603</v>
      </c>
      <c r="AC51" s="268" t="s">
        <v>601</v>
      </c>
      <c r="AD51" s="190">
        <v>0.1249378001428801</v>
      </c>
      <c r="AE51" s="276" t="s">
        <v>601</v>
      </c>
      <c r="AF51" s="134"/>
      <c r="AG51" s="124" t="s">
        <v>204</v>
      </c>
      <c r="AH51" s="190" t="s">
        <v>603</v>
      </c>
      <c r="AI51" s="276" t="s">
        <v>601</v>
      </c>
      <c r="AJ51" s="190" t="s">
        <v>603</v>
      </c>
      <c r="AK51" s="276" t="s">
        <v>601</v>
      </c>
      <c r="AL51" s="190">
        <v>1.3966626380553996E-2</v>
      </c>
      <c r="AM51" s="276" t="s">
        <v>601</v>
      </c>
      <c r="AN51" s="190" t="s">
        <v>603</v>
      </c>
      <c r="AO51" s="276" t="s">
        <v>601</v>
      </c>
      <c r="AP51" s="190">
        <v>1.5592002684192866E-2</v>
      </c>
      <c r="AQ51" s="276" t="s">
        <v>601</v>
      </c>
      <c r="AR51" s="190" t="s">
        <v>603</v>
      </c>
      <c r="AS51" s="276" t="s">
        <v>601</v>
      </c>
      <c r="AT51" s="72">
        <v>1</v>
      </c>
      <c r="AU51" s="276" t="s">
        <v>601</v>
      </c>
    </row>
    <row r="52" spans="1:47" ht="12.75" customHeight="1" x14ac:dyDescent="0.25">
      <c r="A52" s="124" t="s">
        <v>205</v>
      </c>
      <c r="B52" s="82" t="s">
        <v>603</v>
      </c>
      <c r="C52" s="276" t="s">
        <v>601</v>
      </c>
      <c r="D52" s="82">
        <v>15.25</v>
      </c>
      <c r="E52" s="276" t="s">
        <v>601</v>
      </c>
      <c r="F52" s="82">
        <v>9.2249999999999996</v>
      </c>
      <c r="G52" s="276" t="s">
        <v>601</v>
      </c>
      <c r="H52" s="82" t="s">
        <v>603</v>
      </c>
      <c r="I52" s="276" t="s">
        <v>601</v>
      </c>
      <c r="J52" s="82">
        <v>6.8049999999999997</v>
      </c>
      <c r="K52" s="276" t="s">
        <v>601</v>
      </c>
      <c r="L52" s="82" t="s">
        <v>603</v>
      </c>
      <c r="M52" s="276" t="s">
        <v>601</v>
      </c>
      <c r="N52" s="82">
        <v>1229.4760000000001</v>
      </c>
      <c r="O52" s="276" t="s">
        <v>601</v>
      </c>
      <c r="P52" s="85"/>
      <c r="Q52" s="124" t="s">
        <v>205</v>
      </c>
      <c r="R52" s="190" t="s">
        <v>603</v>
      </c>
      <c r="S52" s="268" t="s">
        <v>601</v>
      </c>
      <c r="T52" s="190" t="s">
        <v>603</v>
      </c>
      <c r="U52" s="268" t="s">
        <v>601</v>
      </c>
      <c r="V52" s="190">
        <v>1.4424146147736299</v>
      </c>
      <c r="W52" s="276" t="s">
        <v>601</v>
      </c>
      <c r="X52" s="190" t="s">
        <v>603</v>
      </c>
      <c r="Y52" s="276" t="s">
        <v>601</v>
      </c>
      <c r="Z52" s="190">
        <v>3.2718141870684243</v>
      </c>
      <c r="AA52" s="268" t="s">
        <v>601</v>
      </c>
      <c r="AB52" s="190" t="s">
        <v>603</v>
      </c>
      <c r="AC52" s="268" t="s">
        <v>601</v>
      </c>
      <c r="AD52" s="190">
        <v>0.14981024721169078</v>
      </c>
      <c r="AE52" s="276" t="s">
        <v>601</v>
      </c>
      <c r="AG52" s="124" t="s">
        <v>205</v>
      </c>
      <c r="AH52" s="190" t="s">
        <v>603</v>
      </c>
      <c r="AI52" s="276" t="s">
        <v>601</v>
      </c>
      <c r="AJ52" s="190">
        <v>1.2403658143794591E-2</v>
      </c>
      <c r="AK52" s="276" t="s">
        <v>601</v>
      </c>
      <c r="AL52" s="190">
        <v>7.5031964837052522E-3</v>
      </c>
      <c r="AM52" s="276" t="s">
        <v>601</v>
      </c>
      <c r="AN52" s="190" t="s">
        <v>603</v>
      </c>
      <c r="AO52" s="276" t="s">
        <v>601</v>
      </c>
      <c r="AP52" s="190">
        <v>5.5348782733457176E-3</v>
      </c>
      <c r="AQ52" s="276" t="s">
        <v>601</v>
      </c>
      <c r="AR52" s="190" t="s">
        <v>603</v>
      </c>
      <c r="AS52" s="276" t="s">
        <v>601</v>
      </c>
      <c r="AT52" s="72">
        <v>1</v>
      </c>
      <c r="AU52" s="276" t="s">
        <v>601</v>
      </c>
    </row>
    <row r="53" spans="1:47" s="108" customFormat="1" ht="12.75" customHeight="1" x14ac:dyDescent="0.25">
      <c r="A53" s="124" t="s">
        <v>206</v>
      </c>
      <c r="B53" s="82" t="s">
        <v>603</v>
      </c>
      <c r="C53" s="276" t="s">
        <v>601</v>
      </c>
      <c r="D53" s="82" t="s">
        <v>603</v>
      </c>
      <c r="E53" s="276" t="s">
        <v>601</v>
      </c>
      <c r="F53" s="82">
        <v>13.92</v>
      </c>
      <c r="G53" s="276" t="s">
        <v>601</v>
      </c>
      <c r="H53" s="82">
        <v>5.6539999999999999</v>
      </c>
      <c r="I53" s="276" t="s">
        <v>601</v>
      </c>
      <c r="J53" s="82">
        <v>22.582000000000001</v>
      </c>
      <c r="K53" s="276" t="s">
        <v>601</v>
      </c>
      <c r="L53" s="82" t="s">
        <v>603</v>
      </c>
      <c r="M53" s="276" t="s">
        <v>601</v>
      </c>
      <c r="N53" s="82">
        <v>1399.1880000000001</v>
      </c>
      <c r="O53" s="276" t="s">
        <v>601</v>
      </c>
      <c r="P53" s="147"/>
      <c r="Q53" s="124" t="s">
        <v>206</v>
      </c>
      <c r="R53" s="190" t="s">
        <v>603</v>
      </c>
      <c r="S53" s="268" t="s">
        <v>601</v>
      </c>
      <c r="T53" s="190" t="s">
        <v>603</v>
      </c>
      <c r="U53" s="268" t="s">
        <v>601</v>
      </c>
      <c r="V53" s="190">
        <v>-7.6988879384088963E-3</v>
      </c>
      <c r="W53" s="276" t="s">
        <v>601</v>
      </c>
      <c r="X53" s="190" t="s">
        <v>603</v>
      </c>
      <c r="Y53" s="276" t="s">
        <v>601</v>
      </c>
      <c r="Z53" s="190">
        <v>0.62390335107147998</v>
      </c>
      <c r="AA53" s="268" t="s">
        <v>601</v>
      </c>
      <c r="AB53" s="190" t="s">
        <v>603</v>
      </c>
      <c r="AC53" s="268" t="s">
        <v>601</v>
      </c>
      <c r="AD53" s="190">
        <v>0.11150495343666265</v>
      </c>
      <c r="AE53" s="276" t="s">
        <v>601</v>
      </c>
      <c r="AG53" s="124" t="s">
        <v>206</v>
      </c>
      <c r="AH53" s="190" t="s">
        <v>603</v>
      </c>
      <c r="AI53" s="276" t="s">
        <v>601</v>
      </c>
      <c r="AJ53" s="190" t="s">
        <v>603</v>
      </c>
      <c r="AK53" s="276" t="s">
        <v>601</v>
      </c>
      <c r="AL53" s="190">
        <v>9.948627346718239E-3</v>
      </c>
      <c r="AM53" s="276" t="s">
        <v>601</v>
      </c>
      <c r="AN53" s="190">
        <v>4.0409151593638589E-3</v>
      </c>
      <c r="AO53" s="276" t="s">
        <v>601</v>
      </c>
      <c r="AP53" s="190">
        <v>1.6139360829280983E-2</v>
      </c>
      <c r="AQ53" s="276" t="s">
        <v>601</v>
      </c>
      <c r="AR53" s="190" t="s">
        <v>603</v>
      </c>
      <c r="AS53" s="276" t="s">
        <v>601</v>
      </c>
      <c r="AT53" s="72">
        <v>1</v>
      </c>
      <c r="AU53" s="276" t="s">
        <v>601</v>
      </c>
    </row>
    <row r="54" spans="1:47" s="99" customFormat="1" ht="12.75" customHeight="1" x14ac:dyDescent="0.25">
      <c r="A54" s="124" t="s">
        <v>236</v>
      </c>
      <c r="B54" s="82">
        <v>8.593</v>
      </c>
      <c r="C54" s="276" t="s">
        <v>601</v>
      </c>
      <c r="D54" s="82" t="s">
        <v>603</v>
      </c>
      <c r="E54" s="276" t="s">
        <v>601</v>
      </c>
      <c r="F54" s="82">
        <v>17.905000000000001</v>
      </c>
      <c r="G54" s="276" t="s">
        <v>601</v>
      </c>
      <c r="H54" s="82">
        <v>9.8930000000000007</v>
      </c>
      <c r="I54" s="276" t="s">
        <v>601</v>
      </c>
      <c r="J54" s="82">
        <v>16.832999999999998</v>
      </c>
      <c r="K54" s="276" t="s">
        <v>601</v>
      </c>
      <c r="L54" s="82" t="s">
        <v>603</v>
      </c>
      <c r="M54" s="276" t="s">
        <v>601</v>
      </c>
      <c r="N54" s="82">
        <v>1532.894</v>
      </c>
      <c r="O54" s="276" t="s">
        <v>601</v>
      </c>
      <c r="P54" s="85"/>
      <c r="Q54" s="124" t="s">
        <v>236</v>
      </c>
      <c r="R54" s="190" t="s">
        <v>603</v>
      </c>
      <c r="S54" s="268" t="s">
        <v>601</v>
      </c>
      <c r="T54" s="190" t="s">
        <v>603</v>
      </c>
      <c r="U54" s="268" t="s">
        <v>601</v>
      </c>
      <c r="V54" s="190">
        <v>0.51750148317654043</v>
      </c>
      <c r="W54" s="276" t="s">
        <v>601</v>
      </c>
      <c r="X54" s="190" t="s">
        <v>603</v>
      </c>
      <c r="Y54" s="276" t="s">
        <v>601</v>
      </c>
      <c r="Z54" s="190">
        <v>0.78108136705110576</v>
      </c>
      <c r="AA54" s="268" t="s">
        <v>601</v>
      </c>
      <c r="AB54" s="190" t="s">
        <v>603</v>
      </c>
      <c r="AC54" s="268" t="s">
        <v>601</v>
      </c>
      <c r="AD54" s="190">
        <v>0.111881269271584</v>
      </c>
      <c r="AE54" s="276" t="s">
        <v>601</v>
      </c>
      <c r="AF54" s="134"/>
      <c r="AG54" s="124" t="s">
        <v>236</v>
      </c>
      <c r="AH54" s="190">
        <v>5.6057366001824004E-3</v>
      </c>
      <c r="AI54" s="276" t="s">
        <v>601</v>
      </c>
      <c r="AJ54" s="190" t="s">
        <v>603</v>
      </c>
      <c r="AK54" s="276" t="s">
        <v>601</v>
      </c>
      <c r="AL54" s="190">
        <v>1.1680520636130091E-2</v>
      </c>
      <c r="AM54" s="276" t="s">
        <v>601</v>
      </c>
      <c r="AN54" s="190">
        <v>6.4538056773658196E-3</v>
      </c>
      <c r="AO54" s="276" t="s">
        <v>601</v>
      </c>
      <c r="AP54" s="190">
        <v>1.0981189827868072E-2</v>
      </c>
      <c r="AQ54" s="276" t="s">
        <v>601</v>
      </c>
      <c r="AR54" s="190" t="s">
        <v>603</v>
      </c>
      <c r="AS54" s="276" t="s">
        <v>601</v>
      </c>
      <c r="AT54" s="72">
        <v>1</v>
      </c>
      <c r="AU54" s="276" t="s">
        <v>601</v>
      </c>
    </row>
    <row r="55" spans="1:47" s="99" customFormat="1" ht="12.75" customHeight="1" x14ac:dyDescent="0.25">
      <c r="A55" s="124" t="s">
        <v>237</v>
      </c>
      <c r="B55" s="82">
        <v>10.847</v>
      </c>
      <c r="C55" s="276" t="s">
        <v>601</v>
      </c>
      <c r="D55" s="82">
        <v>16.856000000000002</v>
      </c>
      <c r="E55" s="276" t="s">
        <v>601</v>
      </c>
      <c r="F55" s="82">
        <v>21.145</v>
      </c>
      <c r="G55" s="276" t="s">
        <v>601</v>
      </c>
      <c r="H55" s="82" t="s">
        <v>603</v>
      </c>
      <c r="I55" s="276" t="s">
        <v>601</v>
      </c>
      <c r="J55" s="82">
        <v>10.164999999999999</v>
      </c>
      <c r="K55" s="276" t="s">
        <v>601</v>
      </c>
      <c r="L55" s="82" t="s">
        <v>603</v>
      </c>
      <c r="M55" s="276" t="s">
        <v>601</v>
      </c>
      <c r="N55" s="82">
        <v>2039.3710000000001</v>
      </c>
      <c r="O55" s="276" t="s">
        <v>601</v>
      </c>
      <c r="P55" s="85"/>
      <c r="Q55" s="124" t="s">
        <v>237</v>
      </c>
      <c r="R55" s="190" t="s">
        <v>603</v>
      </c>
      <c r="S55" s="268" t="s">
        <v>601</v>
      </c>
      <c r="T55" s="190" t="s">
        <v>603</v>
      </c>
      <c r="U55" s="268" t="s">
        <v>601</v>
      </c>
      <c r="V55" s="190">
        <v>0.32495770411679931</v>
      </c>
      <c r="W55" s="276" t="s">
        <v>601</v>
      </c>
      <c r="X55" s="190" t="s">
        <v>603</v>
      </c>
      <c r="Y55" s="276" t="s">
        <v>601</v>
      </c>
      <c r="Z55" s="190">
        <v>-4.504945646851435E-3</v>
      </c>
      <c r="AA55" s="268" t="s">
        <v>601</v>
      </c>
      <c r="AB55" s="190" t="s">
        <v>603</v>
      </c>
      <c r="AC55" s="268" t="s">
        <v>601</v>
      </c>
      <c r="AD55" s="190">
        <v>9.6988054203620749E-2</v>
      </c>
      <c r="AE55" s="276" t="s">
        <v>601</v>
      </c>
      <c r="AF55" s="134"/>
      <c r="AG55" s="124" t="s">
        <v>237</v>
      </c>
      <c r="AH55" s="190">
        <v>5.3187968250995032E-3</v>
      </c>
      <c r="AI55" s="276" t="s">
        <v>601</v>
      </c>
      <c r="AJ55" s="190">
        <v>8.2652935635546456E-3</v>
      </c>
      <c r="AK55" s="276" t="s">
        <v>601</v>
      </c>
      <c r="AL55" s="190">
        <v>1.0368392999606251E-2</v>
      </c>
      <c r="AM55" s="276" t="s">
        <v>601</v>
      </c>
      <c r="AN55" s="190" t="s">
        <v>603</v>
      </c>
      <c r="AO55" s="276" t="s">
        <v>601</v>
      </c>
      <c r="AP55" s="190">
        <v>4.9843799877511245E-3</v>
      </c>
      <c r="AQ55" s="276" t="s">
        <v>601</v>
      </c>
      <c r="AR55" s="190" t="s">
        <v>603</v>
      </c>
      <c r="AS55" s="276" t="s">
        <v>601</v>
      </c>
      <c r="AT55" s="72">
        <v>1</v>
      </c>
      <c r="AU55" s="276" t="s">
        <v>601</v>
      </c>
    </row>
    <row r="56" spans="1:47" s="99" customFormat="1" ht="12.75" customHeight="1" x14ac:dyDescent="0.25">
      <c r="A56" s="124" t="s">
        <v>238</v>
      </c>
      <c r="B56" s="82">
        <v>10.766999999999999</v>
      </c>
      <c r="C56" s="276" t="s">
        <v>601</v>
      </c>
      <c r="D56" s="82" t="s">
        <v>603</v>
      </c>
      <c r="E56" s="276" t="s">
        <v>601</v>
      </c>
      <c r="F56" s="82">
        <v>18.895</v>
      </c>
      <c r="G56" s="276" t="s">
        <v>601</v>
      </c>
      <c r="H56" s="82" t="s">
        <v>603</v>
      </c>
      <c r="I56" s="276" t="s">
        <v>601</v>
      </c>
      <c r="J56" s="82">
        <v>13.481999999999999</v>
      </c>
      <c r="K56" s="276" t="s">
        <v>601</v>
      </c>
      <c r="L56" s="82" t="s">
        <v>603</v>
      </c>
      <c r="M56" s="276" t="s">
        <v>601</v>
      </c>
      <c r="N56" s="82">
        <v>2003.385</v>
      </c>
      <c r="O56" s="276" t="s">
        <v>601</v>
      </c>
      <c r="P56" s="85"/>
      <c r="Q56" s="124" t="s">
        <v>238</v>
      </c>
      <c r="R56" s="190" t="s">
        <v>603</v>
      </c>
      <c r="S56" s="268" t="s">
        <v>601</v>
      </c>
      <c r="T56" s="190" t="s">
        <v>603</v>
      </c>
      <c r="U56" s="268" t="s">
        <v>601</v>
      </c>
      <c r="V56" s="190">
        <v>0.24432005268356932</v>
      </c>
      <c r="W56" s="276" t="s">
        <v>601</v>
      </c>
      <c r="X56" s="190" t="s">
        <v>603</v>
      </c>
      <c r="Y56" s="276" t="s">
        <v>601</v>
      </c>
      <c r="Z56" s="190">
        <v>1.8353312302839118</v>
      </c>
      <c r="AA56" s="268" t="s">
        <v>601</v>
      </c>
      <c r="AB56" s="190" t="s">
        <v>603</v>
      </c>
      <c r="AC56" s="268" t="s">
        <v>601</v>
      </c>
      <c r="AD56" s="190">
        <v>0.15164006753303791</v>
      </c>
      <c r="AE56" s="276" t="s">
        <v>601</v>
      </c>
      <c r="AF56" s="134"/>
      <c r="AG56" s="124" t="s">
        <v>238</v>
      </c>
      <c r="AH56" s="190">
        <v>5.3744038215320566E-3</v>
      </c>
      <c r="AI56" s="276" t="s">
        <v>601</v>
      </c>
      <c r="AJ56" s="190" t="s">
        <v>603</v>
      </c>
      <c r="AK56" s="276" t="s">
        <v>601</v>
      </c>
      <c r="AL56" s="190">
        <v>9.4315371234186141E-3</v>
      </c>
      <c r="AM56" s="276" t="s">
        <v>601</v>
      </c>
      <c r="AN56" s="190" t="s">
        <v>603</v>
      </c>
      <c r="AO56" s="276" t="s">
        <v>601</v>
      </c>
      <c r="AP56" s="190">
        <v>6.7296101348467714E-3</v>
      </c>
      <c r="AQ56" s="276" t="s">
        <v>601</v>
      </c>
      <c r="AR56" s="190" t="s">
        <v>603</v>
      </c>
      <c r="AS56" s="276" t="s">
        <v>601</v>
      </c>
      <c r="AT56" s="72">
        <v>1</v>
      </c>
      <c r="AU56" s="276" t="s">
        <v>601</v>
      </c>
    </row>
    <row r="57" spans="1:47" s="99" customFormat="1" ht="12.75" customHeight="1" x14ac:dyDescent="0.25">
      <c r="A57" s="124" t="s">
        <v>239</v>
      </c>
      <c r="B57" s="82">
        <v>16.498000000000001</v>
      </c>
      <c r="C57" s="276" t="s">
        <v>601</v>
      </c>
      <c r="D57" s="82" t="s">
        <v>603</v>
      </c>
      <c r="E57" s="276" t="s">
        <v>601</v>
      </c>
      <c r="F57" s="82">
        <v>26.861999999999998</v>
      </c>
      <c r="G57" s="276" t="s">
        <v>601</v>
      </c>
      <c r="H57" s="82" t="s">
        <v>603</v>
      </c>
      <c r="I57" s="276" t="s">
        <v>601</v>
      </c>
      <c r="J57" s="82">
        <v>15.538</v>
      </c>
      <c r="K57" s="276" t="s">
        <v>601</v>
      </c>
      <c r="L57" s="82">
        <v>21.212</v>
      </c>
      <c r="M57" s="276" t="s">
        <v>601</v>
      </c>
      <c r="N57" s="82">
        <v>1512.6659999999999</v>
      </c>
      <c r="O57" s="276" t="s">
        <v>601</v>
      </c>
      <c r="P57" s="85"/>
      <c r="Q57" s="124" t="s">
        <v>239</v>
      </c>
      <c r="R57" s="190" t="s">
        <v>603</v>
      </c>
      <c r="S57" s="268" t="s">
        <v>601</v>
      </c>
      <c r="T57" s="190" t="s">
        <v>603</v>
      </c>
      <c r="U57" s="268" t="s">
        <v>601</v>
      </c>
      <c r="V57" s="190">
        <v>1.0441366714861882</v>
      </c>
      <c r="W57" s="276" t="s">
        <v>601</v>
      </c>
      <c r="X57" s="190" t="s">
        <v>603</v>
      </c>
      <c r="Y57" s="276" t="s">
        <v>601</v>
      </c>
      <c r="Z57" s="190">
        <v>2.2746048472075868</v>
      </c>
      <c r="AA57" s="268" t="s">
        <v>601</v>
      </c>
      <c r="AB57" s="190" t="s">
        <v>603</v>
      </c>
      <c r="AC57" s="268" t="s">
        <v>601</v>
      </c>
      <c r="AD57" s="190">
        <v>7.8381343661845321E-2</v>
      </c>
      <c r="AE57" s="276" t="s">
        <v>601</v>
      </c>
      <c r="AF57" s="134"/>
      <c r="AG57" s="124" t="s">
        <v>239</v>
      </c>
      <c r="AH57" s="190">
        <v>1.0906571576276588E-2</v>
      </c>
      <c r="AI57" s="276" t="s">
        <v>601</v>
      </c>
      <c r="AJ57" s="190" t="s">
        <v>603</v>
      </c>
      <c r="AK57" s="276" t="s">
        <v>601</v>
      </c>
      <c r="AL57" s="190">
        <v>1.7758051017210674E-2</v>
      </c>
      <c r="AM57" s="276" t="s">
        <v>601</v>
      </c>
      <c r="AN57" s="190" t="s">
        <v>603</v>
      </c>
      <c r="AO57" s="276" t="s">
        <v>601</v>
      </c>
      <c r="AP57" s="190">
        <v>1.0271930485645873E-2</v>
      </c>
      <c r="AQ57" s="276" t="s">
        <v>601</v>
      </c>
      <c r="AR57" s="190">
        <v>1.4022923765061158E-2</v>
      </c>
      <c r="AS57" s="276" t="s">
        <v>601</v>
      </c>
      <c r="AT57" s="72">
        <v>1</v>
      </c>
      <c r="AU57" s="276" t="s">
        <v>601</v>
      </c>
    </row>
    <row r="58" spans="1:47" s="99" customFormat="1" ht="12.75" customHeight="1" x14ac:dyDescent="0.25">
      <c r="A58" s="124" t="s">
        <v>240</v>
      </c>
      <c r="B58" s="82" t="s">
        <v>603</v>
      </c>
      <c r="C58" s="276" t="s">
        <v>601</v>
      </c>
      <c r="D58" s="82" t="s">
        <v>603</v>
      </c>
      <c r="E58" s="276" t="s">
        <v>601</v>
      </c>
      <c r="F58" s="82">
        <v>14.407</v>
      </c>
      <c r="G58" s="276" t="s">
        <v>601</v>
      </c>
      <c r="H58" s="82" t="s">
        <v>603</v>
      </c>
      <c r="I58" s="276" t="s">
        <v>601</v>
      </c>
      <c r="J58" s="82">
        <v>10.143000000000001</v>
      </c>
      <c r="K58" s="276" t="s">
        <v>601</v>
      </c>
      <c r="L58" s="82">
        <v>19.544</v>
      </c>
      <c r="M58" s="276" t="s">
        <v>601</v>
      </c>
      <c r="N58" s="82">
        <v>1203.7529999999999</v>
      </c>
      <c r="O58" s="276" t="s">
        <v>601</v>
      </c>
      <c r="P58" s="85"/>
      <c r="Q58" s="124" t="s">
        <v>240</v>
      </c>
      <c r="R58" s="190" t="s">
        <v>603</v>
      </c>
      <c r="S58" s="268" t="s">
        <v>601</v>
      </c>
      <c r="T58" s="190" t="s">
        <v>603</v>
      </c>
      <c r="U58" s="268" t="s">
        <v>601</v>
      </c>
      <c r="V58" s="190">
        <v>0.15542545512871922</v>
      </c>
      <c r="W58" s="276" t="s">
        <v>601</v>
      </c>
      <c r="X58" s="190" t="s">
        <v>603</v>
      </c>
      <c r="Y58" s="276" t="s">
        <v>601</v>
      </c>
      <c r="Z58" s="190">
        <v>-0.26505325701036159</v>
      </c>
      <c r="AA58" s="268" t="s">
        <v>601</v>
      </c>
      <c r="AB58" s="190" t="s">
        <v>603</v>
      </c>
      <c r="AC58" s="268" t="s">
        <v>601</v>
      </c>
      <c r="AD58" s="190">
        <v>2.4734016743026718E-2</v>
      </c>
      <c r="AE58" s="276" t="s">
        <v>601</v>
      </c>
      <c r="AF58" s="134"/>
      <c r="AG58" s="124" t="s">
        <v>240</v>
      </c>
      <c r="AH58" s="190" t="s">
        <v>603</v>
      </c>
      <c r="AI58" s="276" t="s">
        <v>601</v>
      </c>
      <c r="AJ58" s="190" t="s">
        <v>603</v>
      </c>
      <c r="AK58" s="276" t="s">
        <v>601</v>
      </c>
      <c r="AL58" s="190">
        <v>1.1968402155591721E-2</v>
      </c>
      <c r="AM58" s="276" t="s">
        <v>601</v>
      </c>
      <c r="AN58" s="190" t="s">
        <v>603</v>
      </c>
      <c r="AO58" s="276" t="s">
        <v>601</v>
      </c>
      <c r="AP58" s="190">
        <v>8.4261472245552044E-3</v>
      </c>
      <c r="AQ58" s="276" t="s">
        <v>601</v>
      </c>
      <c r="AR58" s="190">
        <v>1.6235888924056682E-2</v>
      </c>
      <c r="AS58" s="276" t="s">
        <v>601</v>
      </c>
      <c r="AT58" s="72">
        <v>1</v>
      </c>
      <c r="AU58" s="276" t="s">
        <v>601</v>
      </c>
    </row>
    <row r="59" spans="1:47" s="99" customFormat="1" ht="12.75" customHeight="1" x14ac:dyDescent="0.25">
      <c r="A59" s="124" t="s">
        <v>241</v>
      </c>
      <c r="B59" s="82" t="s">
        <v>603</v>
      </c>
      <c r="C59" s="276" t="s">
        <v>601</v>
      </c>
      <c r="D59" s="82" t="s">
        <v>603</v>
      </c>
      <c r="E59" s="276" t="s">
        <v>601</v>
      </c>
      <c r="F59" s="82">
        <v>3.698</v>
      </c>
      <c r="G59" s="276" t="s">
        <v>601</v>
      </c>
      <c r="H59" s="82" t="s">
        <v>603</v>
      </c>
      <c r="I59" s="276" t="s">
        <v>601</v>
      </c>
      <c r="J59" s="82">
        <v>10.523999999999999</v>
      </c>
      <c r="K59" s="276" t="s">
        <v>601</v>
      </c>
      <c r="L59" s="82" t="s">
        <v>603</v>
      </c>
      <c r="M59" s="276" t="s">
        <v>601</v>
      </c>
      <c r="N59" s="82">
        <v>730.34699999999998</v>
      </c>
      <c r="O59" s="276" t="s">
        <v>601</v>
      </c>
      <c r="P59" s="85"/>
      <c r="Q59" s="124" t="s">
        <v>241</v>
      </c>
      <c r="R59" s="190" t="s">
        <v>603</v>
      </c>
      <c r="S59" s="268" t="s">
        <v>601</v>
      </c>
      <c r="T59" s="190" t="s">
        <v>603</v>
      </c>
      <c r="U59" s="268" t="s">
        <v>601</v>
      </c>
      <c r="V59" s="190">
        <v>-7.9183266932270915E-2</v>
      </c>
      <c r="W59" s="276" t="s">
        <v>601</v>
      </c>
      <c r="X59" s="190" t="s">
        <v>603</v>
      </c>
      <c r="Y59" s="276" t="s">
        <v>601</v>
      </c>
      <c r="Z59" s="190">
        <v>-0.23777793872673281</v>
      </c>
      <c r="AA59" s="268" t="s">
        <v>601</v>
      </c>
      <c r="AB59" s="190" t="s">
        <v>603</v>
      </c>
      <c r="AC59" s="268" t="s">
        <v>601</v>
      </c>
      <c r="AD59" s="190">
        <v>2.7637346015576082E-2</v>
      </c>
      <c r="AE59" s="276" t="s">
        <v>601</v>
      </c>
      <c r="AF59" s="134"/>
      <c r="AG59" s="124" t="s">
        <v>241</v>
      </c>
      <c r="AH59" s="190" t="s">
        <v>603</v>
      </c>
      <c r="AI59" s="276" t="s">
        <v>601</v>
      </c>
      <c r="AJ59" s="190" t="s">
        <v>603</v>
      </c>
      <c r="AK59" s="276" t="s">
        <v>601</v>
      </c>
      <c r="AL59" s="190">
        <v>5.0633466009992511E-3</v>
      </c>
      <c r="AM59" s="276" t="s">
        <v>601</v>
      </c>
      <c r="AN59" s="190" t="s">
        <v>603</v>
      </c>
      <c r="AO59" s="276" t="s">
        <v>601</v>
      </c>
      <c r="AP59" s="190">
        <v>1.440958886666201E-2</v>
      </c>
      <c r="AQ59" s="276" t="s">
        <v>601</v>
      </c>
      <c r="AR59" s="190" t="s">
        <v>603</v>
      </c>
      <c r="AS59" s="276" t="s">
        <v>601</v>
      </c>
      <c r="AT59" s="72">
        <v>1</v>
      </c>
      <c r="AU59" s="276" t="s">
        <v>601</v>
      </c>
    </row>
    <row r="60" spans="1:47" s="99" customFormat="1" ht="12.75" customHeight="1" x14ac:dyDescent="0.25">
      <c r="A60" s="184" t="s">
        <v>242</v>
      </c>
      <c r="B60" s="186" t="s">
        <v>603</v>
      </c>
      <c r="C60" s="278" t="s">
        <v>601</v>
      </c>
      <c r="D60" s="186" t="s">
        <v>603</v>
      </c>
      <c r="E60" s="278" t="s">
        <v>601</v>
      </c>
      <c r="F60" s="186">
        <v>1.7689999999999999</v>
      </c>
      <c r="G60" s="278" t="s">
        <v>601</v>
      </c>
      <c r="H60" s="186" t="s">
        <v>603</v>
      </c>
      <c r="I60" s="278" t="s">
        <v>601</v>
      </c>
      <c r="J60" s="186">
        <v>13.266</v>
      </c>
      <c r="K60" s="278" t="s">
        <v>601</v>
      </c>
      <c r="L60" s="186" t="s">
        <v>603</v>
      </c>
      <c r="M60" s="278" t="s">
        <v>601</v>
      </c>
      <c r="N60" s="186">
        <v>624.24900000000002</v>
      </c>
      <c r="O60" s="278" t="s">
        <v>601</v>
      </c>
      <c r="P60" s="85"/>
      <c r="Q60" s="184" t="s">
        <v>242</v>
      </c>
      <c r="R60" s="192" t="s">
        <v>603</v>
      </c>
      <c r="S60" s="269" t="s">
        <v>601</v>
      </c>
      <c r="T60" s="192" t="s">
        <v>603</v>
      </c>
      <c r="U60" s="269" t="s">
        <v>601</v>
      </c>
      <c r="V60" s="192">
        <v>1.8304</v>
      </c>
      <c r="W60" s="278" t="s">
        <v>601</v>
      </c>
      <c r="X60" s="192" t="s">
        <v>603</v>
      </c>
      <c r="Y60" s="278" t="s">
        <v>601</v>
      </c>
      <c r="Z60" s="192">
        <v>0.62912931352081547</v>
      </c>
      <c r="AA60" s="269" t="s">
        <v>601</v>
      </c>
      <c r="AB60" s="192" t="s">
        <v>603</v>
      </c>
      <c r="AC60" s="269" t="s">
        <v>601</v>
      </c>
      <c r="AD60" s="192">
        <v>7.3585204192191403E-2</v>
      </c>
      <c r="AE60" s="278" t="s">
        <v>601</v>
      </c>
      <c r="AF60" s="134"/>
      <c r="AG60" s="184" t="s">
        <v>242</v>
      </c>
      <c r="AH60" s="192" t="s">
        <v>603</v>
      </c>
      <c r="AI60" s="278" t="s">
        <v>601</v>
      </c>
      <c r="AJ60" s="192" t="s">
        <v>603</v>
      </c>
      <c r="AK60" s="278" t="s">
        <v>601</v>
      </c>
      <c r="AL60" s="192">
        <v>2.8338051002084102E-3</v>
      </c>
      <c r="AM60" s="278" t="s">
        <v>601</v>
      </c>
      <c r="AN60" s="192" t="s">
        <v>603</v>
      </c>
      <c r="AO60" s="278" t="s">
        <v>601</v>
      </c>
      <c r="AP60" s="192">
        <v>2.1251135364253687E-2</v>
      </c>
      <c r="AQ60" s="278" t="s">
        <v>601</v>
      </c>
      <c r="AR60" s="192" t="s">
        <v>603</v>
      </c>
      <c r="AS60" s="278" t="s">
        <v>601</v>
      </c>
      <c r="AT60" s="201">
        <v>1</v>
      </c>
      <c r="AU60" s="278" t="s">
        <v>601</v>
      </c>
    </row>
    <row r="61" spans="1:47" s="99" customFormat="1" ht="12.75" customHeight="1" x14ac:dyDescent="0.25">
      <c r="A61" s="124" t="s">
        <v>263</v>
      </c>
      <c r="B61" s="82" t="s">
        <v>603</v>
      </c>
      <c r="C61" s="276" t="s">
        <v>601</v>
      </c>
      <c r="D61" s="82" t="s">
        <v>603</v>
      </c>
      <c r="E61" s="276" t="s">
        <v>601</v>
      </c>
      <c r="F61" s="82">
        <v>0.96499999999999997</v>
      </c>
      <c r="G61" s="276" t="s">
        <v>601</v>
      </c>
      <c r="H61" s="82" t="s">
        <v>603</v>
      </c>
      <c r="I61" s="276" t="s">
        <v>601</v>
      </c>
      <c r="J61" s="82">
        <v>10.677</v>
      </c>
      <c r="K61" s="276" t="s">
        <v>601</v>
      </c>
      <c r="L61" s="82" t="s">
        <v>603</v>
      </c>
      <c r="M61" s="276" t="s">
        <v>601</v>
      </c>
      <c r="N61" s="82">
        <v>648.04700000000003</v>
      </c>
      <c r="O61" s="276" t="s">
        <v>601</v>
      </c>
      <c r="P61" s="85"/>
      <c r="Q61" s="124" t="s">
        <v>263</v>
      </c>
      <c r="R61" s="190" t="s">
        <v>603</v>
      </c>
      <c r="S61" s="268" t="s">
        <v>601</v>
      </c>
      <c r="T61" s="190" t="s">
        <v>603</v>
      </c>
      <c r="U61" s="268" t="s">
        <v>601</v>
      </c>
      <c r="V61" s="190">
        <v>-0.82244710211591532</v>
      </c>
      <c r="W61" s="276" t="s">
        <v>601</v>
      </c>
      <c r="X61" s="190" t="s">
        <v>603</v>
      </c>
      <c r="Y61" s="276" t="s">
        <v>601</v>
      </c>
      <c r="Z61" s="190">
        <v>0.27577966304217949</v>
      </c>
      <c r="AA61" s="268" t="s">
        <v>601</v>
      </c>
      <c r="AB61" s="190" t="s">
        <v>603</v>
      </c>
      <c r="AC61" s="268" t="s">
        <v>601</v>
      </c>
      <c r="AD61" s="190">
        <v>1.3032467836988635E-2</v>
      </c>
      <c r="AE61" s="276" t="s">
        <v>601</v>
      </c>
      <c r="AF61" s="134"/>
      <c r="AG61" s="124" t="s">
        <v>263</v>
      </c>
      <c r="AH61" s="190" t="s">
        <v>603</v>
      </c>
      <c r="AI61" s="276" t="s">
        <v>601</v>
      </c>
      <c r="AJ61" s="190" t="s">
        <v>603</v>
      </c>
      <c r="AK61" s="276" t="s">
        <v>601</v>
      </c>
      <c r="AL61" s="190">
        <v>1.4890895259140153E-3</v>
      </c>
      <c r="AM61" s="276" t="s">
        <v>601</v>
      </c>
      <c r="AN61" s="190" t="s">
        <v>603</v>
      </c>
      <c r="AO61" s="276" t="s">
        <v>601</v>
      </c>
      <c r="AP61" s="190">
        <v>1.64756568582217E-2</v>
      </c>
      <c r="AQ61" s="276" t="s">
        <v>601</v>
      </c>
      <c r="AR61" s="190" t="s">
        <v>603</v>
      </c>
      <c r="AS61" s="276" t="s">
        <v>601</v>
      </c>
      <c r="AT61" s="72">
        <v>1</v>
      </c>
      <c r="AU61" s="276" t="s">
        <v>601</v>
      </c>
    </row>
    <row r="62" spans="1:47" s="99" customFormat="1" ht="12.75" customHeight="1" x14ac:dyDescent="0.25">
      <c r="A62" s="124" t="s">
        <v>264</v>
      </c>
      <c r="B62" s="82" t="s">
        <v>603</v>
      </c>
      <c r="C62" s="276" t="s">
        <v>601</v>
      </c>
      <c r="D62" s="82" t="s">
        <v>603</v>
      </c>
      <c r="E62" s="276" t="s">
        <v>601</v>
      </c>
      <c r="F62" s="82">
        <v>1.0049999999999999</v>
      </c>
      <c r="G62" s="276" t="s">
        <v>601</v>
      </c>
      <c r="H62" s="82" t="s">
        <v>603</v>
      </c>
      <c r="I62" s="276" t="s">
        <v>601</v>
      </c>
      <c r="J62" s="82">
        <v>14.077999999999999</v>
      </c>
      <c r="K62" s="276" t="s">
        <v>601</v>
      </c>
      <c r="L62" s="82" t="s">
        <v>603</v>
      </c>
      <c r="M62" s="276" t="s">
        <v>601</v>
      </c>
      <c r="N62" s="82">
        <v>714.11199999999997</v>
      </c>
      <c r="O62" s="276" t="s">
        <v>601</v>
      </c>
      <c r="P62" s="85"/>
      <c r="Q62" s="124" t="s">
        <v>264</v>
      </c>
      <c r="R62" s="190" t="s">
        <v>603</v>
      </c>
      <c r="S62" s="268" t="s">
        <v>601</v>
      </c>
      <c r="T62" s="190" t="s">
        <v>603</v>
      </c>
      <c r="U62" s="268" t="s">
        <v>601</v>
      </c>
      <c r="V62" s="190">
        <v>-0.77536879749664733</v>
      </c>
      <c r="W62" s="276" t="s">
        <v>601</v>
      </c>
      <c r="X62" s="190" t="s">
        <v>603</v>
      </c>
      <c r="Y62" s="276" t="s">
        <v>601</v>
      </c>
      <c r="Z62" s="190">
        <v>-0.31074663402692776</v>
      </c>
      <c r="AA62" s="268" t="s">
        <v>601</v>
      </c>
      <c r="AB62" s="190" t="s">
        <v>603</v>
      </c>
      <c r="AC62" s="268" t="s">
        <v>601</v>
      </c>
      <c r="AD62" s="190">
        <v>7.6479890017290317E-2</v>
      </c>
      <c r="AE62" s="276" t="s">
        <v>601</v>
      </c>
      <c r="AF62" s="134"/>
      <c r="AG62" s="124" t="s">
        <v>264</v>
      </c>
      <c r="AH62" s="190" t="s">
        <v>603</v>
      </c>
      <c r="AI62" s="276" t="s">
        <v>601</v>
      </c>
      <c r="AJ62" s="190" t="s">
        <v>603</v>
      </c>
      <c r="AK62" s="276" t="s">
        <v>601</v>
      </c>
      <c r="AL62" s="190">
        <v>1.4073422656390034E-3</v>
      </c>
      <c r="AM62" s="276" t="s">
        <v>601</v>
      </c>
      <c r="AN62" s="190" t="s">
        <v>603</v>
      </c>
      <c r="AO62" s="276" t="s">
        <v>601</v>
      </c>
      <c r="AP62" s="190">
        <v>1.9713994443448648E-2</v>
      </c>
      <c r="AQ62" s="276" t="s">
        <v>601</v>
      </c>
      <c r="AR62" s="190" t="s">
        <v>603</v>
      </c>
      <c r="AS62" s="276" t="s">
        <v>601</v>
      </c>
      <c r="AT62" s="72">
        <v>1</v>
      </c>
      <c r="AU62" s="276" t="s">
        <v>601</v>
      </c>
    </row>
    <row r="63" spans="1:47" s="99" customFormat="1" ht="12.75" customHeight="1" x14ac:dyDescent="0.25">
      <c r="A63" s="124" t="s">
        <v>265</v>
      </c>
      <c r="B63" s="82" t="s">
        <v>603</v>
      </c>
      <c r="C63" s="276" t="s">
        <v>601</v>
      </c>
      <c r="D63" s="82" t="s">
        <v>603</v>
      </c>
      <c r="E63" s="276" t="s">
        <v>601</v>
      </c>
      <c r="F63" s="82">
        <v>8.1859999999999999</v>
      </c>
      <c r="G63" s="276" t="s">
        <v>601</v>
      </c>
      <c r="H63" s="82" t="s">
        <v>603</v>
      </c>
      <c r="I63" s="276" t="s">
        <v>601</v>
      </c>
      <c r="J63" s="82">
        <v>13.791</v>
      </c>
      <c r="K63" s="276" t="s">
        <v>601</v>
      </c>
      <c r="L63" s="82" t="s">
        <v>603</v>
      </c>
      <c r="M63" s="276" t="s">
        <v>601</v>
      </c>
      <c r="N63" s="82">
        <v>957.80100000000004</v>
      </c>
      <c r="O63" s="276" t="s">
        <v>601</v>
      </c>
      <c r="P63" s="85"/>
      <c r="Q63" s="124" t="s">
        <v>265</v>
      </c>
      <c r="R63" s="190" t="s">
        <v>603</v>
      </c>
      <c r="S63" s="268" t="s">
        <v>601</v>
      </c>
      <c r="T63" s="190" t="s">
        <v>603</v>
      </c>
      <c r="U63" s="268" t="s">
        <v>601</v>
      </c>
      <c r="V63" s="190">
        <v>-0.31953449709060683</v>
      </c>
      <c r="W63" s="276" t="s">
        <v>601</v>
      </c>
      <c r="X63" s="190" t="s">
        <v>603</v>
      </c>
      <c r="Y63" s="276" t="s">
        <v>601</v>
      </c>
      <c r="Z63" s="190">
        <v>2.68801191362621E-2</v>
      </c>
      <c r="AA63" s="268" t="s">
        <v>601</v>
      </c>
      <c r="AB63" s="190" t="s">
        <v>603</v>
      </c>
      <c r="AC63" s="268" t="s">
        <v>601</v>
      </c>
      <c r="AD63" s="190">
        <v>0.11199074928686614</v>
      </c>
      <c r="AE63" s="276" t="s">
        <v>601</v>
      </c>
      <c r="AF63" s="134"/>
      <c r="AG63" s="124" t="s">
        <v>265</v>
      </c>
      <c r="AH63" s="190" t="s">
        <v>603</v>
      </c>
      <c r="AI63" s="276" t="s">
        <v>601</v>
      </c>
      <c r="AJ63" s="190" t="s">
        <v>603</v>
      </c>
      <c r="AK63" s="276" t="s">
        <v>601</v>
      </c>
      <c r="AL63" s="190">
        <v>8.5466605276043762E-3</v>
      </c>
      <c r="AM63" s="276" t="s">
        <v>601</v>
      </c>
      <c r="AN63" s="190" t="s">
        <v>603</v>
      </c>
      <c r="AO63" s="276" t="s">
        <v>601</v>
      </c>
      <c r="AP63" s="190">
        <v>1.4398606808721227E-2</v>
      </c>
      <c r="AQ63" s="276" t="s">
        <v>601</v>
      </c>
      <c r="AR63" s="190" t="s">
        <v>603</v>
      </c>
      <c r="AS63" s="276" t="s">
        <v>601</v>
      </c>
      <c r="AT63" s="72">
        <v>1</v>
      </c>
      <c r="AU63" s="276" t="s">
        <v>601</v>
      </c>
    </row>
    <row r="64" spans="1:47" s="99" customFormat="1" ht="12.75" customHeight="1" x14ac:dyDescent="0.25">
      <c r="A64" s="124" t="s">
        <v>266</v>
      </c>
      <c r="B64" s="82">
        <v>12.1</v>
      </c>
      <c r="C64" s="276" t="s">
        <v>601</v>
      </c>
      <c r="D64" s="82" t="s">
        <v>603</v>
      </c>
      <c r="E64" s="276" t="s">
        <v>601</v>
      </c>
      <c r="F64" s="82">
        <v>10.653</v>
      </c>
      <c r="G64" s="276" t="s">
        <v>601</v>
      </c>
      <c r="H64" s="82" t="s">
        <v>603</v>
      </c>
      <c r="I64" s="276" t="s">
        <v>601</v>
      </c>
      <c r="J64" s="82">
        <v>9.1739999999999995</v>
      </c>
      <c r="K64" s="276" t="s">
        <v>601</v>
      </c>
      <c r="L64" s="82" t="s">
        <v>603</v>
      </c>
      <c r="M64" s="276" t="s">
        <v>601</v>
      </c>
      <c r="N64" s="82">
        <v>1238.001</v>
      </c>
      <c r="O64" s="276" t="s">
        <v>601</v>
      </c>
      <c r="P64" s="85"/>
      <c r="Q64" s="124" t="s">
        <v>266</v>
      </c>
      <c r="R64" s="190" t="s">
        <v>603</v>
      </c>
      <c r="S64" s="268" t="s">
        <v>601</v>
      </c>
      <c r="T64" s="190" t="s">
        <v>603</v>
      </c>
      <c r="U64" s="268" t="s">
        <v>601</v>
      </c>
      <c r="V64" s="190">
        <v>0.15479674796747966</v>
      </c>
      <c r="W64" s="276" t="s">
        <v>601</v>
      </c>
      <c r="X64" s="190" t="s">
        <v>603</v>
      </c>
      <c r="Y64" s="276" t="s">
        <v>601</v>
      </c>
      <c r="Z64" s="190">
        <v>0.34812637766348276</v>
      </c>
      <c r="AA64" s="268" t="s">
        <v>601</v>
      </c>
      <c r="AB64" s="190" t="s">
        <v>603</v>
      </c>
      <c r="AC64" s="268" t="s">
        <v>601</v>
      </c>
      <c r="AD64" s="190">
        <v>6.9338482410392721E-3</v>
      </c>
      <c r="AE64" s="276" t="s">
        <v>601</v>
      </c>
      <c r="AF64" s="134"/>
      <c r="AG64" s="124" t="s">
        <v>266</v>
      </c>
      <c r="AH64" s="190">
        <v>9.7738208612109367E-3</v>
      </c>
      <c r="AI64" s="276" t="s">
        <v>601</v>
      </c>
      <c r="AJ64" s="190" t="s">
        <v>603</v>
      </c>
      <c r="AK64" s="276" t="s">
        <v>601</v>
      </c>
      <c r="AL64" s="190">
        <v>8.6050011268165374E-3</v>
      </c>
      <c r="AM64" s="276" t="s">
        <v>601</v>
      </c>
      <c r="AN64" s="190" t="s">
        <v>603</v>
      </c>
      <c r="AO64" s="276" t="s">
        <v>601</v>
      </c>
      <c r="AP64" s="190">
        <v>7.4103332711362912E-3</v>
      </c>
      <c r="AQ64" s="276" t="s">
        <v>601</v>
      </c>
      <c r="AR64" s="190" t="s">
        <v>603</v>
      </c>
      <c r="AS64" s="276" t="s">
        <v>601</v>
      </c>
      <c r="AT64" s="72">
        <v>1</v>
      </c>
      <c r="AU64" s="276" t="s">
        <v>601</v>
      </c>
    </row>
    <row r="65" spans="1:47" s="99" customFormat="1" ht="12.75" customHeight="1" x14ac:dyDescent="0.25">
      <c r="A65" s="124" t="s">
        <v>267</v>
      </c>
      <c r="B65" s="82">
        <v>15.831</v>
      </c>
      <c r="C65" s="276" t="s">
        <v>601</v>
      </c>
      <c r="D65" s="82">
        <v>22.44</v>
      </c>
      <c r="E65" s="276" t="s">
        <v>601</v>
      </c>
      <c r="F65" s="82">
        <v>16.699000000000002</v>
      </c>
      <c r="G65" s="276" t="s">
        <v>601</v>
      </c>
      <c r="H65" s="82" t="s">
        <v>603</v>
      </c>
      <c r="I65" s="276" t="s">
        <v>601</v>
      </c>
      <c r="J65" s="82">
        <v>17.347000000000001</v>
      </c>
      <c r="K65" s="276" t="s">
        <v>601</v>
      </c>
      <c r="L65" s="82" t="s">
        <v>603</v>
      </c>
      <c r="M65" s="276" t="s">
        <v>601</v>
      </c>
      <c r="N65" s="82">
        <v>1487.5509999999999</v>
      </c>
      <c r="O65" s="276" t="s">
        <v>601</v>
      </c>
      <c r="P65" s="85"/>
      <c r="Q65" s="124" t="s">
        <v>267</v>
      </c>
      <c r="R65" s="190" t="s">
        <v>603</v>
      </c>
      <c r="S65" s="268" t="s">
        <v>601</v>
      </c>
      <c r="T65" s="190" t="s">
        <v>603</v>
      </c>
      <c r="U65" s="268" t="s">
        <v>601</v>
      </c>
      <c r="V65" s="190">
        <v>0.19964080459770114</v>
      </c>
      <c r="W65" s="276" t="s">
        <v>601</v>
      </c>
      <c r="X65" s="190" t="s">
        <v>603</v>
      </c>
      <c r="Y65" s="276" t="s">
        <v>601</v>
      </c>
      <c r="Z65" s="190">
        <v>-0.23182180497741564</v>
      </c>
      <c r="AA65" s="268" t="s">
        <v>601</v>
      </c>
      <c r="AB65" s="190" t="s">
        <v>603</v>
      </c>
      <c r="AC65" s="268" t="s">
        <v>601</v>
      </c>
      <c r="AD65" s="190">
        <v>6.3153057344688485E-2</v>
      </c>
      <c r="AE65" s="276" t="s">
        <v>601</v>
      </c>
      <c r="AF65" s="134"/>
      <c r="AG65" s="124" t="s">
        <v>267</v>
      </c>
      <c r="AH65" s="190">
        <v>1.0642324195943534E-2</v>
      </c>
      <c r="AI65" s="276" t="s">
        <v>601</v>
      </c>
      <c r="AJ65" s="190">
        <v>1.5085197078957294E-2</v>
      </c>
      <c r="AK65" s="276" t="s">
        <v>601</v>
      </c>
      <c r="AL65" s="190">
        <v>1.1225833601671474E-2</v>
      </c>
      <c r="AM65" s="276" t="s">
        <v>601</v>
      </c>
      <c r="AN65" s="190" t="s">
        <v>603</v>
      </c>
      <c r="AO65" s="276" t="s">
        <v>601</v>
      </c>
      <c r="AP65" s="190">
        <v>1.1661448918390027E-2</v>
      </c>
      <c r="AQ65" s="276" t="s">
        <v>601</v>
      </c>
      <c r="AR65" s="190" t="s">
        <v>603</v>
      </c>
      <c r="AS65" s="276" t="s">
        <v>601</v>
      </c>
      <c r="AT65" s="72">
        <v>1</v>
      </c>
      <c r="AU65" s="276" t="s">
        <v>601</v>
      </c>
    </row>
    <row r="66" spans="1:47" s="99" customFormat="1" ht="12.75" customHeight="1" x14ac:dyDescent="0.25">
      <c r="A66" s="124" t="s">
        <v>268</v>
      </c>
      <c r="B66" s="82" t="s">
        <v>603</v>
      </c>
      <c r="C66" s="276" t="s">
        <v>601</v>
      </c>
      <c r="D66" s="82" t="s">
        <v>603</v>
      </c>
      <c r="E66" s="276" t="s">
        <v>601</v>
      </c>
      <c r="F66" s="82">
        <v>17.943000000000001</v>
      </c>
      <c r="G66" s="276" t="s">
        <v>601</v>
      </c>
      <c r="H66" s="82" t="s">
        <v>603</v>
      </c>
      <c r="I66" s="276" t="s">
        <v>601</v>
      </c>
      <c r="J66" s="82">
        <v>22.975000000000001</v>
      </c>
      <c r="K66" s="276" t="s">
        <v>601</v>
      </c>
      <c r="L66" s="82" t="s">
        <v>603</v>
      </c>
      <c r="M66" s="276" t="s">
        <v>601</v>
      </c>
      <c r="N66" s="82">
        <v>1637.9390000000001</v>
      </c>
      <c r="O66" s="276" t="s">
        <v>601</v>
      </c>
      <c r="P66" s="85"/>
      <c r="Q66" s="124" t="s">
        <v>268</v>
      </c>
      <c r="R66" s="190" t="s">
        <v>603</v>
      </c>
      <c r="S66" s="268" t="s">
        <v>601</v>
      </c>
      <c r="T66" s="190" t="s">
        <v>603</v>
      </c>
      <c r="U66" s="268" t="s">
        <v>601</v>
      </c>
      <c r="V66" s="190">
        <v>2.1223122032951688E-3</v>
      </c>
      <c r="W66" s="276" t="s">
        <v>601</v>
      </c>
      <c r="X66" s="190" t="s">
        <v>603</v>
      </c>
      <c r="Y66" s="276" t="s">
        <v>601</v>
      </c>
      <c r="Z66" s="190">
        <v>0.364878512445791</v>
      </c>
      <c r="AA66" s="268" t="s">
        <v>601</v>
      </c>
      <c r="AB66" s="190" t="s">
        <v>603</v>
      </c>
      <c r="AC66" s="268" t="s">
        <v>601</v>
      </c>
      <c r="AD66" s="190">
        <v>6.8527243240563279E-2</v>
      </c>
      <c r="AE66" s="276" t="s">
        <v>601</v>
      </c>
      <c r="AF66" s="134"/>
      <c r="AG66" s="124" t="s">
        <v>268</v>
      </c>
      <c r="AH66" s="190" t="s">
        <v>603</v>
      </c>
      <c r="AI66" s="276" t="s">
        <v>601</v>
      </c>
      <c r="AJ66" s="190" t="s">
        <v>603</v>
      </c>
      <c r="AK66" s="276" t="s">
        <v>601</v>
      </c>
      <c r="AL66" s="190">
        <v>1.0954620410161795E-2</v>
      </c>
      <c r="AM66" s="276" t="s">
        <v>601</v>
      </c>
      <c r="AN66" s="190" t="s">
        <v>603</v>
      </c>
      <c r="AO66" s="276" t="s">
        <v>601</v>
      </c>
      <c r="AP66" s="190">
        <v>1.4026773890846974E-2</v>
      </c>
      <c r="AQ66" s="276" t="s">
        <v>601</v>
      </c>
      <c r="AR66" s="190" t="s">
        <v>603</v>
      </c>
      <c r="AS66" s="276" t="s">
        <v>601</v>
      </c>
      <c r="AT66" s="72">
        <v>1</v>
      </c>
      <c r="AU66" s="276" t="s">
        <v>601</v>
      </c>
    </row>
    <row r="67" spans="1:47" s="99" customFormat="1" ht="12.75" customHeight="1" x14ac:dyDescent="0.25">
      <c r="A67" s="124" t="s">
        <v>269</v>
      </c>
      <c r="B67" s="82" t="s">
        <v>603</v>
      </c>
      <c r="C67" s="276" t="s">
        <v>601</v>
      </c>
      <c r="D67" s="82">
        <v>22.334</v>
      </c>
      <c r="E67" s="276" t="s">
        <v>601</v>
      </c>
      <c r="F67" s="82">
        <v>16.797000000000001</v>
      </c>
      <c r="G67" s="276" t="s">
        <v>601</v>
      </c>
      <c r="H67" s="82" t="s">
        <v>603</v>
      </c>
      <c r="I67" s="276" t="s">
        <v>601</v>
      </c>
      <c r="J67" s="82">
        <v>12.288</v>
      </c>
      <c r="K67" s="276" t="s">
        <v>601</v>
      </c>
      <c r="L67" s="82" t="s">
        <v>603</v>
      </c>
      <c r="M67" s="276" t="s">
        <v>601</v>
      </c>
      <c r="N67" s="82">
        <v>2097.424</v>
      </c>
      <c r="O67" s="276" t="s">
        <v>601</v>
      </c>
      <c r="P67" s="85"/>
      <c r="Q67" s="124" t="s">
        <v>269</v>
      </c>
      <c r="R67" s="190" t="s">
        <v>603</v>
      </c>
      <c r="S67" s="268" t="s">
        <v>601</v>
      </c>
      <c r="T67" s="190">
        <v>0.32498813478879923</v>
      </c>
      <c r="U67" s="268" t="s">
        <v>601</v>
      </c>
      <c r="V67" s="190">
        <v>-0.20562780799243319</v>
      </c>
      <c r="W67" s="276" t="s">
        <v>601</v>
      </c>
      <c r="X67" s="190" t="s">
        <v>603</v>
      </c>
      <c r="Y67" s="276" t="s">
        <v>601</v>
      </c>
      <c r="Z67" s="190">
        <v>0.2088539104771274</v>
      </c>
      <c r="AA67" s="268" t="s">
        <v>601</v>
      </c>
      <c r="AB67" s="190" t="s">
        <v>603</v>
      </c>
      <c r="AC67" s="268" t="s">
        <v>601</v>
      </c>
      <c r="AD67" s="190">
        <v>2.8466129997925832E-2</v>
      </c>
      <c r="AE67" s="276" t="s">
        <v>601</v>
      </c>
      <c r="AF67" s="134"/>
      <c r="AG67" s="124" t="s">
        <v>269</v>
      </c>
      <c r="AH67" s="190" t="s">
        <v>603</v>
      </c>
      <c r="AI67" s="276" t="s">
        <v>601</v>
      </c>
      <c r="AJ67" s="190">
        <v>1.0648300009916926E-2</v>
      </c>
      <c r="AK67" s="276" t="s">
        <v>601</v>
      </c>
      <c r="AL67" s="190">
        <v>8.0083950598448389E-3</v>
      </c>
      <c r="AM67" s="276" t="s">
        <v>601</v>
      </c>
      <c r="AN67" s="190" t="s">
        <v>603</v>
      </c>
      <c r="AO67" s="276" t="s">
        <v>601</v>
      </c>
      <c r="AP67" s="190">
        <v>5.8586151393328198E-3</v>
      </c>
      <c r="AQ67" s="276" t="s">
        <v>601</v>
      </c>
      <c r="AR67" s="190" t="s">
        <v>603</v>
      </c>
      <c r="AS67" s="276" t="s">
        <v>601</v>
      </c>
      <c r="AT67" s="72">
        <v>1</v>
      </c>
      <c r="AU67" s="276" t="s">
        <v>601</v>
      </c>
    </row>
    <row r="68" spans="1:47" s="99" customFormat="1" ht="12.75" customHeight="1" x14ac:dyDescent="0.25">
      <c r="A68" s="124" t="s">
        <v>270</v>
      </c>
      <c r="B68" s="82" t="s">
        <v>603</v>
      </c>
      <c r="C68" s="276" t="s">
        <v>601</v>
      </c>
      <c r="D68" s="82">
        <v>8.3360000000000003</v>
      </c>
      <c r="E68" s="276" t="s">
        <v>601</v>
      </c>
      <c r="F68" s="82">
        <v>17.46</v>
      </c>
      <c r="G68" s="276" t="s">
        <v>601</v>
      </c>
      <c r="H68" s="82" t="s">
        <v>603</v>
      </c>
      <c r="I68" s="276" t="s">
        <v>601</v>
      </c>
      <c r="J68" s="82">
        <v>19.285</v>
      </c>
      <c r="K68" s="276" t="s">
        <v>601</v>
      </c>
      <c r="L68" s="82" t="s">
        <v>603</v>
      </c>
      <c r="M68" s="276" t="s">
        <v>601</v>
      </c>
      <c r="N68" s="82">
        <v>2244.0819999999999</v>
      </c>
      <c r="O68" s="276" t="s">
        <v>601</v>
      </c>
      <c r="P68" s="85"/>
      <c r="Q68" s="124" t="s">
        <v>270</v>
      </c>
      <c r="R68" s="190" t="s">
        <v>603</v>
      </c>
      <c r="S68" s="268" t="s">
        <v>601</v>
      </c>
      <c r="T68" s="190" t="s">
        <v>603</v>
      </c>
      <c r="U68" s="268" t="s">
        <v>601</v>
      </c>
      <c r="V68" s="190">
        <v>-7.5946017464937815E-2</v>
      </c>
      <c r="W68" s="276" t="s">
        <v>601</v>
      </c>
      <c r="X68" s="190" t="s">
        <v>603</v>
      </c>
      <c r="Y68" s="276" t="s">
        <v>601</v>
      </c>
      <c r="Z68" s="190">
        <v>0.43042575285565937</v>
      </c>
      <c r="AA68" s="268" t="s">
        <v>601</v>
      </c>
      <c r="AB68" s="190" t="s">
        <v>603</v>
      </c>
      <c r="AC68" s="268" t="s">
        <v>601</v>
      </c>
      <c r="AD68" s="190">
        <v>0.12014515432630274</v>
      </c>
      <c r="AE68" s="276" t="s">
        <v>601</v>
      </c>
      <c r="AF68" s="134"/>
      <c r="AG68" s="124" t="s">
        <v>270</v>
      </c>
      <c r="AH68" s="190" t="s">
        <v>603</v>
      </c>
      <c r="AI68" s="276" t="s">
        <v>601</v>
      </c>
      <c r="AJ68" s="190">
        <v>3.7146592682442089E-3</v>
      </c>
      <c r="AK68" s="276" t="s">
        <v>601</v>
      </c>
      <c r="AL68" s="190">
        <v>7.7804643502331922E-3</v>
      </c>
      <c r="AM68" s="276" t="s">
        <v>601</v>
      </c>
      <c r="AN68" s="190" t="s">
        <v>603</v>
      </c>
      <c r="AO68" s="276" t="s">
        <v>601</v>
      </c>
      <c r="AP68" s="190">
        <v>8.593714489933969E-3</v>
      </c>
      <c r="AQ68" s="276" t="s">
        <v>601</v>
      </c>
      <c r="AR68" s="190" t="s">
        <v>603</v>
      </c>
      <c r="AS68" s="276" t="s">
        <v>601</v>
      </c>
      <c r="AT68" s="72">
        <v>1</v>
      </c>
      <c r="AU68" s="276" t="s">
        <v>601</v>
      </c>
    </row>
    <row r="69" spans="1:47" s="99" customFormat="1" ht="12.75" customHeight="1" x14ac:dyDescent="0.25">
      <c r="A69" s="124" t="s">
        <v>271</v>
      </c>
      <c r="B69" s="82" t="s">
        <v>603</v>
      </c>
      <c r="C69" s="276" t="s">
        <v>601</v>
      </c>
      <c r="D69" s="82">
        <v>12.314</v>
      </c>
      <c r="E69" s="276" t="s">
        <v>601</v>
      </c>
      <c r="F69" s="82">
        <v>24.673999999999999</v>
      </c>
      <c r="G69" s="276" t="s">
        <v>601</v>
      </c>
      <c r="H69" s="82" t="s">
        <v>603</v>
      </c>
      <c r="I69" s="276" t="s">
        <v>601</v>
      </c>
      <c r="J69" s="82">
        <v>23.263000000000002</v>
      </c>
      <c r="K69" s="276" t="s">
        <v>601</v>
      </c>
      <c r="L69" s="82">
        <v>24.841000000000001</v>
      </c>
      <c r="M69" s="276" t="s">
        <v>601</v>
      </c>
      <c r="N69" s="82">
        <v>1628.796</v>
      </c>
      <c r="O69" s="276" t="s">
        <v>601</v>
      </c>
      <c r="P69" s="85"/>
      <c r="Q69" s="124" t="s">
        <v>271</v>
      </c>
      <c r="R69" s="190" t="s">
        <v>603</v>
      </c>
      <c r="S69" s="268" t="s">
        <v>601</v>
      </c>
      <c r="T69" s="190" t="s">
        <v>603</v>
      </c>
      <c r="U69" s="268" t="s">
        <v>601</v>
      </c>
      <c r="V69" s="190">
        <v>-8.1453354180626908E-2</v>
      </c>
      <c r="W69" s="276" t="s">
        <v>601</v>
      </c>
      <c r="X69" s="190" t="s">
        <v>603</v>
      </c>
      <c r="Y69" s="276" t="s">
        <v>601</v>
      </c>
      <c r="Z69" s="190">
        <v>0.49716823271978378</v>
      </c>
      <c r="AA69" s="268" t="s">
        <v>601</v>
      </c>
      <c r="AB69" s="190">
        <v>0.1710824061851782</v>
      </c>
      <c r="AC69" s="268" t="s">
        <v>601</v>
      </c>
      <c r="AD69" s="190">
        <v>7.6771739432234212E-2</v>
      </c>
      <c r="AE69" s="276" t="s">
        <v>601</v>
      </c>
      <c r="AF69" s="134"/>
      <c r="AG69" s="124" t="s">
        <v>271</v>
      </c>
      <c r="AH69" s="190" t="s">
        <v>603</v>
      </c>
      <c r="AI69" s="276" t="s">
        <v>601</v>
      </c>
      <c r="AJ69" s="190">
        <v>7.5601855603771124E-3</v>
      </c>
      <c r="AK69" s="276" t="s">
        <v>601</v>
      </c>
      <c r="AL69" s="190">
        <v>1.5148612840404814E-2</v>
      </c>
      <c r="AM69" s="276" t="s">
        <v>601</v>
      </c>
      <c r="AN69" s="190" t="s">
        <v>603</v>
      </c>
      <c r="AO69" s="276" t="s">
        <v>601</v>
      </c>
      <c r="AP69" s="190">
        <v>1.428232878764437E-2</v>
      </c>
      <c r="AQ69" s="276" t="s">
        <v>601</v>
      </c>
      <c r="AR69" s="190">
        <v>1.5251142561744995E-2</v>
      </c>
      <c r="AS69" s="276" t="s">
        <v>601</v>
      </c>
      <c r="AT69" s="72">
        <v>1</v>
      </c>
      <c r="AU69" s="276" t="s">
        <v>601</v>
      </c>
    </row>
    <row r="70" spans="1:47" ht="13.5" customHeight="1" x14ac:dyDescent="0.25">
      <c r="A70" s="124" t="s">
        <v>272</v>
      </c>
      <c r="B70" s="82" t="s">
        <v>603</v>
      </c>
      <c r="C70" s="276" t="s">
        <v>601</v>
      </c>
      <c r="D70" s="82" t="s">
        <v>603</v>
      </c>
      <c r="E70" s="276" t="s">
        <v>601</v>
      </c>
      <c r="F70" s="82">
        <v>11.946</v>
      </c>
      <c r="G70" s="276" t="s">
        <v>601</v>
      </c>
      <c r="H70" s="82" t="s">
        <v>603</v>
      </c>
      <c r="I70" s="276" t="s">
        <v>601</v>
      </c>
      <c r="J70" s="82">
        <v>16.02</v>
      </c>
      <c r="K70" s="276" t="s">
        <v>601</v>
      </c>
      <c r="L70" s="82" t="s">
        <v>603</v>
      </c>
      <c r="M70" s="276" t="s">
        <v>601</v>
      </c>
      <c r="N70" s="82">
        <v>1339.838</v>
      </c>
      <c r="O70" s="276" t="s">
        <v>601</v>
      </c>
      <c r="P70" s="84"/>
      <c r="Q70" s="124" t="s">
        <v>272</v>
      </c>
      <c r="R70" s="190" t="s">
        <v>603</v>
      </c>
      <c r="S70" s="268" t="s">
        <v>601</v>
      </c>
      <c r="T70" s="190" t="s">
        <v>603</v>
      </c>
      <c r="U70" s="268" t="s">
        <v>601</v>
      </c>
      <c r="V70" s="190">
        <v>-0.1708197404039703</v>
      </c>
      <c r="W70" s="276" t="s">
        <v>601</v>
      </c>
      <c r="X70" s="190" t="s">
        <v>603</v>
      </c>
      <c r="Y70" s="276" t="s">
        <v>601</v>
      </c>
      <c r="Z70" s="190">
        <v>0.57941437444543031</v>
      </c>
      <c r="AA70" s="268" t="s">
        <v>601</v>
      </c>
      <c r="AB70" s="190" t="s">
        <v>603</v>
      </c>
      <c r="AC70" s="268" t="s">
        <v>601</v>
      </c>
      <c r="AD70" s="190">
        <v>0.11305060091231341</v>
      </c>
      <c r="AE70" s="276" t="s">
        <v>601</v>
      </c>
      <c r="AG70" s="124" t="s">
        <v>272</v>
      </c>
      <c r="AH70" s="190" t="s">
        <v>603</v>
      </c>
      <c r="AI70" s="276" t="s">
        <v>601</v>
      </c>
      <c r="AJ70" s="190" t="s">
        <v>603</v>
      </c>
      <c r="AK70" s="276" t="s">
        <v>601</v>
      </c>
      <c r="AL70" s="190">
        <v>8.9160032780082367E-3</v>
      </c>
      <c r="AM70" s="276" t="s">
        <v>601</v>
      </c>
      <c r="AN70" s="190" t="s">
        <v>603</v>
      </c>
      <c r="AO70" s="276" t="s">
        <v>601</v>
      </c>
      <c r="AP70" s="190">
        <v>1.1956669388388746E-2</v>
      </c>
      <c r="AQ70" s="276" t="s">
        <v>601</v>
      </c>
      <c r="AR70" s="190" t="s">
        <v>603</v>
      </c>
      <c r="AS70" s="276" t="s">
        <v>601</v>
      </c>
      <c r="AT70" s="72">
        <v>1</v>
      </c>
      <c r="AU70" s="276" t="s">
        <v>601</v>
      </c>
    </row>
    <row r="71" spans="1:47" s="108" customFormat="1" ht="13.5" customHeight="1" x14ac:dyDescent="0.25">
      <c r="A71" s="124" t="s">
        <v>273</v>
      </c>
      <c r="B71" s="82" t="s">
        <v>603</v>
      </c>
      <c r="C71" s="276" t="s">
        <v>601</v>
      </c>
      <c r="D71" s="82" t="s">
        <v>603</v>
      </c>
      <c r="E71" s="276" t="s">
        <v>601</v>
      </c>
      <c r="F71" s="82">
        <v>3.1619999999999999</v>
      </c>
      <c r="G71" s="276" t="s">
        <v>601</v>
      </c>
      <c r="H71" s="82" t="s">
        <v>603</v>
      </c>
      <c r="I71" s="276" t="s">
        <v>601</v>
      </c>
      <c r="J71" s="82">
        <v>27.594999999999999</v>
      </c>
      <c r="K71" s="276" t="s">
        <v>601</v>
      </c>
      <c r="L71" s="82">
        <v>22.151</v>
      </c>
      <c r="M71" s="276" t="s">
        <v>601</v>
      </c>
      <c r="N71" s="82">
        <v>873.45600000000002</v>
      </c>
      <c r="O71" s="276" t="s">
        <v>601</v>
      </c>
      <c r="P71" s="145"/>
      <c r="Q71" s="124" t="s">
        <v>273</v>
      </c>
      <c r="R71" s="190" t="s">
        <v>603</v>
      </c>
      <c r="S71" s="268" t="s">
        <v>601</v>
      </c>
      <c r="T71" s="190" t="s">
        <v>603</v>
      </c>
      <c r="U71" s="268" t="s">
        <v>601</v>
      </c>
      <c r="V71" s="190">
        <v>-0.14494321254732287</v>
      </c>
      <c r="W71" s="276" t="s">
        <v>601</v>
      </c>
      <c r="X71" s="190" t="s">
        <v>603</v>
      </c>
      <c r="Y71" s="276" t="s">
        <v>601</v>
      </c>
      <c r="Z71" s="190">
        <v>1.6221018624097301</v>
      </c>
      <c r="AA71" s="268" t="s">
        <v>601</v>
      </c>
      <c r="AB71" s="190" t="s">
        <v>603</v>
      </c>
      <c r="AC71" s="268" t="s">
        <v>601</v>
      </c>
      <c r="AD71" s="190">
        <v>0.19594658429486259</v>
      </c>
      <c r="AE71" s="276" t="s">
        <v>601</v>
      </c>
      <c r="AG71" s="124" t="s">
        <v>273</v>
      </c>
      <c r="AH71" s="190" t="s">
        <v>603</v>
      </c>
      <c r="AI71" s="276" t="s">
        <v>601</v>
      </c>
      <c r="AJ71" s="190" t="s">
        <v>603</v>
      </c>
      <c r="AK71" s="276" t="s">
        <v>601</v>
      </c>
      <c r="AL71" s="190">
        <v>3.6201022146507664E-3</v>
      </c>
      <c r="AM71" s="276" t="s">
        <v>601</v>
      </c>
      <c r="AN71" s="190" t="s">
        <v>603</v>
      </c>
      <c r="AO71" s="276" t="s">
        <v>601</v>
      </c>
      <c r="AP71" s="190">
        <v>3.1592890769540763E-2</v>
      </c>
      <c r="AQ71" s="276" t="s">
        <v>601</v>
      </c>
      <c r="AR71" s="190">
        <v>2.5360178417687895E-2</v>
      </c>
      <c r="AS71" s="276" t="s">
        <v>601</v>
      </c>
      <c r="AT71" s="72">
        <v>1</v>
      </c>
      <c r="AU71" s="276" t="s">
        <v>601</v>
      </c>
    </row>
    <row r="72" spans="1:47" s="99" customFormat="1" ht="12.75" customHeight="1" x14ac:dyDescent="0.25">
      <c r="A72" s="184" t="s">
        <v>274</v>
      </c>
      <c r="B72" s="186" t="s">
        <v>603</v>
      </c>
      <c r="C72" s="278" t="s">
        <v>601</v>
      </c>
      <c r="D72" s="186" t="s">
        <v>603</v>
      </c>
      <c r="E72" s="278" t="s">
        <v>601</v>
      </c>
      <c r="F72" s="186">
        <v>1.2410000000000001</v>
      </c>
      <c r="G72" s="278" t="s">
        <v>601</v>
      </c>
      <c r="H72" s="186" t="s">
        <v>603</v>
      </c>
      <c r="I72" s="278" t="s">
        <v>601</v>
      </c>
      <c r="J72" s="186">
        <v>20.838000000000001</v>
      </c>
      <c r="K72" s="278" t="s">
        <v>601</v>
      </c>
      <c r="L72" s="186" t="s">
        <v>603</v>
      </c>
      <c r="M72" s="278" t="s">
        <v>601</v>
      </c>
      <c r="N72" s="186">
        <v>764.46900000000005</v>
      </c>
      <c r="O72" s="278" t="s">
        <v>601</v>
      </c>
      <c r="P72" s="85"/>
      <c r="Q72" s="184" t="s">
        <v>274</v>
      </c>
      <c r="R72" s="192" t="s">
        <v>603</v>
      </c>
      <c r="S72" s="269" t="s">
        <v>601</v>
      </c>
      <c r="T72" s="192" t="s">
        <v>603</v>
      </c>
      <c r="U72" s="269" t="s">
        <v>601</v>
      </c>
      <c r="V72" s="192">
        <v>-0.29847371396269079</v>
      </c>
      <c r="W72" s="278" t="s">
        <v>601</v>
      </c>
      <c r="X72" s="192" t="s">
        <v>603</v>
      </c>
      <c r="Y72" s="278" t="s">
        <v>601</v>
      </c>
      <c r="Z72" s="192">
        <v>0.57078245137946626</v>
      </c>
      <c r="AA72" s="269" t="s">
        <v>601</v>
      </c>
      <c r="AB72" s="192" t="s">
        <v>603</v>
      </c>
      <c r="AC72" s="269" t="s">
        <v>601</v>
      </c>
      <c r="AD72" s="192">
        <v>0.22462190568186732</v>
      </c>
      <c r="AE72" s="278" t="s">
        <v>601</v>
      </c>
      <c r="AF72" s="134"/>
      <c r="AG72" s="184" t="s">
        <v>274</v>
      </c>
      <c r="AH72" s="192" t="s">
        <v>603</v>
      </c>
      <c r="AI72" s="278" t="s">
        <v>601</v>
      </c>
      <c r="AJ72" s="192" t="s">
        <v>603</v>
      </c>
      <c r="AK72" s="278" t="s">
        <v>601</v>
      </c>
      <c r="AL72" s="192">
        <v>1.6233490174225509E-3</v>
      </c>
      <c r="AM72" s="278" t="s">
        <v>601</v>
      </c>
      <c r="AN72" s="192" t="s">
        <v>603</v>
      </c>
      <c r="AO72" s="278" t="s">
        <v>601</v>
      </c>
      <c r="AP72" s="192">
        <v>2.7258136039525475E-2</v>
      </c>
      <c r="AQ72" s="278" t="s">
        <v>601</v>
      </c>
      <c r="AR72" s="192" t="s">
        <v>603</v>
      </c>
      <c r="AS72" s="278" t="s">
        <v>601</v>
      </c>
      <c r="AT72" s="201">
        <v>1</v>
      </c>
      <c r="AU72" s="278" t="s">
        <v>601</v>
      </c>
    </row>
    <row r="73" spans="1:47" s="99" customFormat="1" ht="12.75" customHeight="1" x14ac:dyDescent="0.25">
      <c r="A73" s="124" t="s">
        <v>281</v>
      </c>
      <c r="B73" s="82" t="s">
        <v>603</v>
      </c>
      <c r="C73" s="276" t="s">
        <v>601</v>
      </c>
      <c r="D73" s="82" t="s">
        <v>603</v>
      </c>
      <c r="E73" s="276" t="s">
        <v>601</v>
      </c>
      <c r="F73" s="82">
        <v>1.387</v>
      </c>
      <c r="G73" s="276" t="s">
        <v>601</v>
      </c>
      <c r="H73" s="82" t="s">
        <v>603</v>
      </c>
      <c r="I73" s="276" t="s">
        <v>601</v>
      </c>
      <c r="J73" s="82">
        <v>16.649000000000001</v>
      </c>
      <c r="K73" s="276" t="s">
        <v>601</v>
      </c>
      <c r="L73" s="82" t="s">
        <v>603</v>
      </c>
      <c r="M73" s="276" t="s">
        <v>601</v>
      </c>
      <c r="N73" s="82">
        <v>735.88300000000004</v>
      </c>
      <c r="O73" s="276" t="s">
        <v>601</v>
      </c>
      <c r="P73" s="85"/>
      <c r="Q73" s="124" t="s">
        <v>281</v>
      </c>
      <c r="R73" s="190" t="s">
        <v>603</v>
      </c>
      <c r="S73" s="268" t="s">
        <v>601</v>
      </c>
      <c r="T73" s="190" t="s">
        <v>603</v>
      </c>
      <c r="U73" s="268" t="s">
        <v>601</v>
      </c>
      <c r="V73" s="190">
        <v>0.43730569948186526</v>
      </c>
      <c r="W73" s="276" t="s">
        <v>601</v>
      </c>
      <c r="X73" s="190" t="s">
        <v>603</v>
      </c>
      <c r="Y73" s="276" t="s">
        <v>601</v>
      </c>
      <c r="Z73" s="190">
        <v>0.55933314601479811</v>
      </c>
      <c r="AA73" s="268" t="s">
        <v>601</v>
      </c>
      <c r="AB73" s="190" t="s">
        <v>603</v>
      </c>
      <c r="AC73" s="268" t="s">
        <v>601</v>
      </c>
      <c r="AD73" s="190">
        <v>0.13553955191521602</v>
      </c>
      <c r="AE73" s="276" t="s">
        <v>601</v>
      </c>
      <c r="AF73" s="134"/>
      <c r="AG73" s="124" t="s">
        <v>281</v>
      </c>
      <c r="AH73" s="190" t="s">
        <v>603</v>
      </c>
      <c r="AI73" s="276" t="s">
        <v>601</v>
      </c>
      <c r="AJ73" s="190" t="s">
        <v>603</v>
      </c>
      <c r="AK73" s="276" t="s">
        <v>601</v>
      </c>
      <c r="AL73" s="190">
        <v>1.8848104929723882E-3</v>
      </c>
      <c r="AM73" s="276" t="s">
        <v>601</v>
      </c>
      <c r="AN73" s="190" t="s">
        <v>603</v>
      </c>
      <c r="AO73" s="276" t="s">
        <v>601</v>
      </c>
      <c r="AP73" s="190">
        <v>2.2624520474042748E-2</v>
      </c>
      <c r="AQ73" s="276" t="s">
        <v>601</v>
      </c>
      <c r="AR73" s="190" t="s">
        <v>603</v>
      </c>
      <c r="AS73" s="276" t="s">
        <v>601</v>
      </c>
      <c r="AT73" s="72">
        <v>1</v>
      </c>
      <c r="AU73" s="276" t="s">
        <v>601</v>
      </c>
    </row>
    <row r="74" spans="1:47" s="99" customFormat="1" ht="12.75" customHeight="1" x14ac:dyDescent="0.25">
      <c r="A74" s="124" t="s">
        <v>282</v>
      </c>
      <c r="B74" s="82" t="s">
        <v>603</v>
      </c>
      <c r="C74" s="276" t="s">
        <v>601</v>
      </c>
      <c r="D74" s="82" t="s">
        <v>603</v>
      </c>
      <c r="E74" s="276" t="s">
        <v>601</v>
      </c>
      <c r="F74" s="82">
        <v>2.3839999999999999</v>
      </c>
      <c r="G74" s="276" t="s">
        <v>601</v>
      </c>
      <c r="H74" s="82" t="s">
        <v>603</v>
      </c>
      <c r="I74" s="276" t="s">
        <v>601</v>
      </c>
      <c r="J74" s="82">
        <v>21.725999999999999</v>
      </c>
      <c r="K74" s="276" t="s">
        <v>601</v>
      </c>
      <c r="L74" s="82" t="s">
        <v>603</v>
      </c>
      <c r="M74" s="276" t="s">
        <v>601</v>
      </c>
      <c r="N74" s="82">
        <v>807.43</v>
      </c>
      <c r="O74" s="276" t="s">
        <v>601</v>
      </c>
      <c r="P74" s="85"/>
      <c r="Q74" s="124" t="s">
        <v>282</v>
      </c>
      <c r="R74" s="190" t="s">
        <v>603</v>
      </c>
      <c r="S74" s="268" t="s">
        <v>601</v>
      </c>
      <c r="T74" s="190" t="s">
        <v>603</v>
      </c>
      <c r="U74" s="268" t="s">
        <v>601</v>
      </c>
      <c r="V74" s="190">
        <v>1.3721393034825871</v>
      </c>
      <c r="W74" s="276" t="s">
        <v>601</v>
      </c>
      <c r="X74" s="190" t="s">
        <v>603</v>
      </c>
      <c r="Y74" s="276" t="s">
        <v>601</v>
      </c>
      <c r="Z74" s="190">
        <v>0.54325898565137098</v>
      </c>
      <c r="AA74" s="268" t="s">
        <v>601</v>
      </c>
      <c r="AB74" s="190" t="s">
        <v>603</v>
      </c>
      <c r="AC74" s="268" t="s">
        <v>601</v>
      </c>
      <c r="AD74" s="190">
        <v>0.13067698064169206</v>
      </c>
      <c r="AE74" s="276" t="s">
        <v>601</v>
      </c>
      <c r="AF74" s="134"/>
      <c r="AG74" s="124" t="s">
        <v>282</v>
      </c>
      <c r="AH74" s="190" t="s">
        <v>603</v>
      </c>
      <c r="AI74" s="276" t="s">
        <v>601</v>
      </c>
      <c r="AJ74" s="190" t="s">
        <v>603</v>
      </c>
      <c r="AK74" s="276" t="s">
        <v>601</v>
      </c>
      <c r="AL74" s="190">
        <v>2.9525779324523489E-3</v>
      </c>
      <c r="AM74" s="276" t="s">
        <v>601</v>
      </c>
      <c r="AN74" s="190" t="s">
        <v>603</v>
      </c>
      <c r="AO74" s="276" t="s">
        <v>601</v>
      </c>
      <c r="AP74" s="190">
        <v>2.6907595704890826E-2</v>
      </c>
      <c r="AQ74" s="276" t="s">
        <v>601</v>
      </c>
      <c r="AR74" s="190" t="s">
        <v>603</v>
      </c>
      <c r="AS74" s="276" t="s">
        <v>601</v>
      </c>
      <c r="AT74" s="72">
        <v>1</v>
      </c>
      <c r="AU74" s="276" t="s">
        <v>601</v>
      </c>
    </row>
    <row r="75" spans="1:47" s="99" customFormat="1" ht="12.75" customHeight="1" x14ac:dyDescent="0.25">
      <c r="A75" s="124" t="s">
        <v>283</v>
      </c>
      <c r="B75" s="82" t="s">
        <v>603</v>
      </c>
      <c r="C75" s="276" t="s">
        <v>601</v>
      </c>
      <c r="D75" s="82" t="s">
        <v>603</v>
      </c>
      <c r="E75" s="276" t="s">
        <v>601</v>
      </c>
      <c r="F75" s="82">
        <v>5.8170000000000002</v>
      </c>
      <c r="G75" s="276" t="s">
        <v>601</v>
      </c>
      <c r="H75" s="82" t="s">
        <v>603</v>
      </c>
      <c r="I75" s="276" t="s">
        <v>601</v>
      </c>
      <c r="J75" s="82">
        <v>28.401</v>
      </c>
      <c r="K75" s="276" t="s">
        <v>601</v>
      </c>
      <c r="L75" s="82" t="s">
        <v>603</v>
      </c>
      <c r="M75" s="276" t="s">
        <v>601</v>
      </c>
      <c r="N75" s="82">
        <v>1004.439</v>
      </c>
      <c r="O75" s="276" t="s">
        <v>601</v>
      </c>
      <c r="P75" s="85"/>
      <c r="Q75" s="124" t="s">
        <v>283</v>
      </c>
      <c r="R75" s="190" t="s">
        <v>603</v>
      </c>
      <c r="S75" s="268" t="s">
        <v>601</v>
      </c>
      <c r="T75" s="190" t="s">
        <v>603</v>
      </c>
      <c r="U75" s="268" t="s">
        <v>601</v>
      </c>
      <c r="V75" s="190">
        <v>-0.28939653066210602</v>
      </c>
      <c r="W75" s="276" t="s">
        <v>601</v>
      </c>
      <c r="X75" s="190" t="s">
        <v>603</v>
      </c>
      <c r="Y75" s="276" t="s">
        <v>601</v>
      </c>
      <c r="Z75" s="190">
        <v>1.0593865564498586</v>
      </c>
      <c r="AA75" s="268" t="s">
        <v>601</v>
      </c>
      <c r="AB75" s="190" t="s">
        <v>603</v>
      </c>
      <c r="AC75" s="268" t="s">
        <v>601</v>
      </c>
      <c r="AD75" s="190">
        <v>4.8692786915027236E-2</v>
      </c>
      <c r="AE75" s="276" t="s">
        <v>601</v>
      </c>
      <c r="AF75" s="134"/>
      <c r="AG75" s="124" t="s">
        <v>283</v>
      </c>
      <c r="AH75" s="190" t="s">
        <v>603</v>
      </c>
      <c r="AI75" s="276" t="s">
        <v>601</v>
      </c>
      <c r="AJ75" s="190" t="s">
        <v>603</v>
      </c>
      <c r="AK75" s="276" t="s">
        <v>601</v>
      </c>
      <c r="AL75" s="190">
        <v>5.791292452802012E-3</v>
      </c>
      <c r="AM75" s="276" t="s">
        <v>601</v>
      </c>
      <c r="AN75" s="190" t="s">
        <v>603</v>
      </c>
      <c r="AO75" s="276" t="s">
        <v>601</v>
      </c>
      <c r="AP75" s="190">
        <v>2.8275485121545461E-2</v>
      </c>
      <c r="AQ75" s="276" t="s">
        <v>601</v>
      </c>
      <c r="AR75" s="190" t="s">
        <v>603</v>
      </c>
      <c r="AS75" s="276" t="s">
        <v>601</v>
      </c>
      <c r="AT75" s="72">
        <v>1</v>
      </c>
      <c r="AU75" s="276" t="s">
        <v>601</v>
      </c>
    </row>
    <row r="76" spans="1:47" s="99" customFormat="1" ht="12.75" customHeight="1" x14ac:dyDescent="0.25">
      <c r="A76" s="124" t="s">
        <v>284</v>
      </c>
      <c r="B76" s="82" t="s">
        <v>603</v>
      </c>
      <c r="C76" s="276" t="s">
        <v>601</v>
      </c>
      <c r="D76" s="82" t="s">
        <v>603</v>
      </c>
      <c r="E76" s="276" t="s">
        <v>601</v>
      </c>
      <c r="F76" s="82">
        <v>9.9250000000000007</v>
      </c>
      <c r="G76" s="276" t="s">
        <v>601</v>
      </c>
      <c r="H76" s="82" t="s">
        <v>603</v>
      </c>
      <c r="I76" s="276" t="s">
        <v>601</v>
      </c>
      <c r="J76" s="82">
        <v>17.631</v>
      </c>
      <c r="K76" s="276" t="s">
        <v>601</v>
      </c>
      <c r="L76" s="82" t="s">
        <v>603</v>
      </c>
      <c r="M76" s="276" t="s">
        <v>601</v>
      </c>
      <c r="N76" s="82">
        <v>1380.106</v>
      </c>
      <c r="O76" s="276" t="s">
        <v>601</v>
      </c>
      <c r="P76" s="85"/>
      <c r="Q76" s="124" t="s">
        <v>284</v>
      </c>
      <c r="R76" s="190" t="s">
        <v>603</v>
      </c>
      <c r="S76" s="268" t="s">
        <v>601</v>
      </c>
      <c r="T76" s="190" t="s">
        <v>603</v>
      </c>
      <c r="U76" s="268" t="s">
        <v>601</v>
      </c>
      <c r="V76" s="190">
        <v>-6.8337557495541157E-2</v>
      </c>
      <c r="W76" s="276" t="s">
        <v>601</v>
      </c>
      <c r="X76" s="190" t="s">
        <v>603</v>
      </c>
      <c r="Y76" s="276" t="s">
        <v>601</v>
      </c>
      <c r="Z76" s="190">
        <v>0.92184434270765203</v>
      </c>
      <c r="AA76" s="268" t="s">
        <v>601</v>
      </c>
      <c r="AB76" s="190" t="s">
        <v>603</v>
      </c>
      <c r="AC76" s="268" t="s">
        <v>601</v>
      </c>
      <c r="AD76" s="190">
        <v>0.11478585235391571</v>
      </c>
      <c r="AE76" s="276" t="s">
        <v>601</v>
      </c>
      <c r="AF76" s="134"/>
      <c r="AG76" s="124" t="s">
        <v>284</v>
      </c>
      <c r="AH76" s="190" t="s">
        <v>603</v>
      </c>
      <c r="AI76" s="276" t="s">
        <v>601</v>
      </c>
      <c r="AJ76" s="190" t="s">
        <v>603</v>
      </c>
      <c r="AK76" s="276" t="s">
        <v>601</v>
      </c>
      <c r="AL76" s="190">
        <v>7.1914765967251793E-3</v>
      </c>
      <c r="AM76" s="276" t="s">
        <v>601</v>
      </c>
      <c r="AN76" s="190" t="s">
        <v>603</v>
      </c>
      <c r="AO76" s="276" t="s">
        <v>601</v>
      </c>
      <c r="AP76" s="190">
        <v>1.2775105680288326E-2</v>
      </c>
      <c r="AQ76" s="276" t="s">
        <v>601</v>
      </c>
      <c r="AR76" s="190" t="s">
        <v>603</v>
      </c>
      <c r="AS76" s="276" t="s">
        <v>601</v>
      </c>
      <c r="AT76" s="72">
        <v>1</v>
      </c>
      <c r="AU76" s="276" t="s">
        <v>601</v>
      </c>
    </row>
    <row r="77" spans="1:47" s="99" customFormat="1" ht="12.75" customHeight="1" x14ac:dyDescent="0.25">
      <c r="A77" s="124" t="s">
        <v>285</v>
      </c>
      <c r="B77" s="82" t="s">
        <v>603</v>
      </c>
      <c r="C77" s="276" t="s">
        <v>601</v>
      </c>
      <c r="D77" s="82">
        <v>20.094000000000001</v>
      </c>
      <c r="E77" s="276" t="s">
        <v>601</v>
      </c>
      <c r="F77" s="82">
        <v>10.132999999999999</v>
      </c>
      <c r="G77" s="276" t="s">
        <v>601</v>
      </c>
      <c r="H77" s="82" t="s">
        <v>603</v>
      </c>
      <c r="I77" s="276" t="s">
        <v>601</v>
      </c>
      <c r="J77" s="82">
        <v>21.254000000000001</v>
      </c>
      <c r="K77" s="276" t="s">
        <v>601</v>
      </c>
      <c r="L77" s="82" t="s">
        <v>603</v>
      </c>
      <c r="M77" s="276" t="s">
        <v>601</v>
      </c>
      <c r="N77" s="82">
        <v>1519.252</v>
      </c>
      <c r="O77" s="276" t="s">
        <v>601</v>
      </c>
      <c r="P77" s="85"/>
      <c r="Q77" s="124" t="s">
        <v>285</v>
      </c>
      <c r="R77" s="190" t="s">
        <v>603</v>
      </c>
      <c r="S77" s="268" t="s">
        <v>601</v>
      </c>
      <c r="T77" s="190">
        <v>-0.10454545454545454</v>
      </c>
      <c r="U77" s="268" t="s">
        <v>601</v>
      </c>
      <c r="V77" s="190">
        <v>-0.39319719743697229</v>
      </c>
      <c r="W77" s="276" t="s">
        <v>601</v>
      </c>
      <c r="X77" s="190" t="s">
        <v>603</v>
      </c>
      <c r="Y77" s="276" t="s">
        <v>601</v>
      </c>
      <c r="Z77" s="190">
        <v>0.22522626390730385</v>
      </c>
      <c r="AA77" s="268" t="s">
        <v>601</v>
      </c>
      <c r="AB77" s="190" t="s">
        <v>603</v>
      </c>
      <c r="AC77" s="268" t="s">
        <v>601</v>
      </c>
      <c r="AD77" s="190">
        <v>2.1310865980393279E-2</v>
      </c>
      <c r="AE77" s="276" t="s">
        <v>601</v>
      </c>
      <c r="AF77" s="134"/>
      <c r="AG77" s="124" t="s">
        <v>285</v>
      </c>
      <c r="AH77" s="190" t="s">
        <v>603</v>
      </c>
      <c r="AI77" s="276" t="s">
        <v>601</v>
      </c>
      <c r="AJ77" s="190">
        <v>1.3226245547150836E-2</v>
      </c>
      <c r="AK77" s="276" t="s">
        <v>601</v>
      </c>
      <c r="AL77" s="190">
        <v>6.6697295774499551E-3</v>
      </c>
      <c r="AM77" s="276" t="s">
        <v>601</v>
      </c>
      <c r="AN77" s="190" t="s">
        <v>603</v>
      </c>
      <c r="AO77" s="276" t="s">
        <v>601</v>
      </c>
      <c r="AP77" s="190">
        <v>1.3989779180807399E-2</v>
      </c>
      <c r="AQ77" s="276" t="s">
        <v>601</v>
      </c>
      <c r="AR77" s="190" t="s">
        <v>603</v>
      </c>
      <c r="AS77" s="276" t="s">
        <v>601</v>
      </c>
      <c r="AT77" s="72">
        <v>1</v>
      </c>
      <c r="AU77" s="276" t="s">
        <v>601</v>
      </c>
    </row>
    <row r="78" spans="1:47" s="99" customFormat="1" ht="12.75" customHeight="1" x14ac:dyDescent="0.25">
      <c r="A78" s="124" t="s">
        <v>286</v>
      </c>
      <c r="B78" s="82" t="s">
        <v>603</v>
      </c>
      <c r="C78" s="276" t="s">
        <v>601</v>
      </c>
      <c r="D78" s="82" t="s">
        <v>603</v>
      </c>
      <c r="E78" s="276" t="s">
        <v>601</v>
      </c>
      <c r="F78" s="82">
        <v>12.111000000000001</v>
      </c>
      <c r="G78" s="276" t="s">
        <v>601</v>
      </c>
      <c r="H78" s="82" t="s">
        <v>603</v>
      </c>
      <c r="I78" s="276" t="s">
        <v>601</v>
      </c>
      <c r="J78" s="82">
        <v>20.489000000000001</v>
      </c>
      <c r="K78" s="276" t="s">
        <v>601</v>
      </c>
      <c r="L78" s="82" t="s">
        <v>603</v>
      </c>
      <c r="M78" s="276" t="s">
        <v>601</v>
      </c>
      <c r="N78" s="82">
        <v>1676.807</v>
      </c>
      <c r="O78" s="276" t="s">
        <v>601</v>
      </c>
      <c r="P78" s="85"/>
      <c r="Q78" s="124" t="s">
        <v>286</v>
      </c>
      <c r="R78" s="190" t="s">
        <v>603</v>
      </c>
      <c r="S78" s="268" t="s">
        <v>601</v>
      </c>
      <c r="T78" s="190" t="s">
        <v>603</v>
      </c>
      <c r="U78" s="268" t="s">
        <v>601</v>
      </c>
      <c r="V78" s="190">
        <v>-0.32502925932118376</v>
      </c>
      <c r="W78" s="276" t="s">
        <v>601</v>
      </c>
      <c r="X78" s="190" t="s">
        <v>603</v>
      </c>
      <c r="Y78" s="276" t="s">
        <v>601</v>
      </c>
      <c r="Z78" s="190">
        <v>-0.10820457018498368</v>
      </c>
      <c r="AA78" s="268" t="s">
        <v>601</v>
      </c>
      <c r="AB78" s="190" t="s">
        <v>603</v>
      </c>
      <c r="AC78" s="268" t="s">
        <v>601</v>
      </c>
      <c r="AD78" s="190">
        <v>2.3729821440236786E-2</v>
      </c>
      <c r="AE78" s="276" t="s">
        <v>601</v>
      </c>
      <c r="AF78" s="134"/>
      <c r="AG78" s="124" t="s">
        <v>286</v>
      </c>
      <c r="AH78" s="190" t="s">
        <v>603</v>
      </c>
      <c r="AI78" s="276" t="s">
        <v>601</v>
      </c>
      <c r="AJ78" s="190" t="s">
        <v>603</v>
      </c>
      <c r="AK78" s="276" t="s">
        <v>601</v>
      </c>
      <c r="AL78" s="190">
        <v>7.2226559168705766E-3</v>
      </c>
      <c r="AM78" s="276" t="s">
        <v>601</v>
      </c>
      <c r="AN78" s="190" t="s">
        <v>603</v>
      </c>
      <c r="AO78" s="276" t="s">
        <v>601</v>
      </c>
      <c r="AP78" s="190">
        <v>1.2219056814529042E-2</v>
      </c>
      <c r="AQ78" s="276" t="s">
        <v>601</v>
      </c>
      <c r="AR78" s="190" t="s">
        <v>603</v>
      </c>
      <c r="AS78" s="276" t="s">
        <v>601</v>
      </c>
      <c r="AT78" s="72">
        <v>1</v>
      </c>
      <c r="AU78" s="276" t="s">
        <v>601</v>
      </c>
    </row>
    <row r="79" spans="1:47" s="99" customFormat="1" ht="12.75" customHeight="1" x14ac:dyDescent="0.25">
      <c r="A79" s="124" t="s">
        <v>287</v>
      </c>
      <c r="B79" s="82" t="s">
        <v>603</v>
      </c>
      <c r="C79" s="276" t="s">
        <v>601</v>
      </c>
      <c r="D79" s="82" t="s">
        <v>603</v>
      </c>
      <c r="E79" s="276" t="s">
        <v>601</v>
      </c>
      <c r="F79" s="82">
        <v>19.186</v>
      </c>
      <c r="G79" s="276" t="s">
        <v>601</v>
      </c>
      <c r="H79" s="82" t="s">
        <v>603</v>
      </c>
      <c r="I79" s="276" t="s">
        <v>601</v>
      </c>
      <c r="J79" s="82">
        <v>13.803000000000001</v>
      </c>
      <c r="K79" s="276" t="s">
        <v>601</v>
      </c>
      <c r="L79" s="82">
        <v>14.324</v>
      </c>
      <c r="M79" s="276" t="s">
        <v>601</v>
      </c>
      <c r="N79" s="82">
        <v>2144.712</v>
      </c>
      <c r="O79" s="276" t="s">
        <v>601</v>
      </c>
      <c r="P79" s="85"/>
      <c r="Q79" s="124" t="s">
        <v>287</v>
      </c>
      <c r="R79" s="190" t="s">
        <v>603</v>
      </c>
      <c r="S79" s="268" t="s">
        <v>601</v>
      </c>
      <c r="T79" s="190" t="s">
        <v>603</v>
      </c>
      <c r="U79" s="268" t="s">
        <v>601</v>
      </c>
      <c r="V79" s="190">
        <v>0.14222777877001846</v>
      </c>
      <c r="W79" s="276" t="s">
        <v>601</v>
      </c>
      <c r="X79" s="190" t="s">
        <v>603</v>
      </c>
      <c r="Y79" s="276" t="s">
        <v>601</v>
      </c>
      <c r="Z79" s="190">
        <v>0.123291015625</v>
      </c>
      <c r="AA79" s="268" t="s">
        <v>601</v>
      </c>
      <c r="AB79" s="190" t="s">
        <v>603</v>
      </c>
      <c r="AC79" s="268" t="s">
        <v>601</v>
      </c>
      <c r="AD79" s="190">
        <v>2.2545751359763215E-2</v>
      </c>
      <c r="AE79" s="276" t="s">
        <v>601</v>
      </c>
      <c r="AF79" s="134"/>
      <c r="AG79" s="124" t="s">
        <v>287</v>
      </c>
      <c r="AH79" s="190" t="s">
        <v>603</v>
      </c>
      <c r="AI79" s="276" t="s">
        <v>601</v>
      </c>
      <c r="AJ79" s="190" t="s">
        <v>603</v>
      </c>
      <c r="AK79" s="276" t="s">
        <v>601</v>
      </c>
      <c r="AL79" s="190">
        <v>8.9457232486226581E-3</v>
      </c>
      <c r="AM79" s="276" t="s">
        <v>601</v>
      </c>
      <c r="AN79" s="190" t="s">
        <v>603</v>
      </c>
      <c r="AO79" s="276" t="s">
        <v>601</v>
      </c>
      <c r="AP79" s="190">
        <v>6.4358291462909712E-3</v>
      </c>
      <c r="AQ79" s="276" t="s">
        <v>601</v>
      </c>
      <c r="AR79" s="190">
        <v>6.6787522054243178E-3</v>
      </c>
      <c r="AS79" s="276" t="s">
        <v>601</v>
      </c>
      <c r="AT79" s="72">
        <v>1</v>
      </c>
      <c r="AU79" s="276" t="s">
        <v>601</v>
      </c>
    </row>
    <row r="80" spans="1:47" s="99" customFormat="1" ht="12.75" customHeight="1" x14ac:dyDescent="0.25">
      <c r="A80" s="124" t="s">
        <v>288</v>
      </c>
      <c r="B80" s="82">
        <v>13.596</v>
      </c>
      <c r="C80" s="276" t="s">
        <v>601</v>
      </c>
      <c r="D80" s="82" t="s">
        <v>603</v>
      </c>
      <c r="E80" s="276" t="s">
        <v>601</v>
      </c>
      <c r="F80" s="82">
        <v>19.827000000000002</v>
      </c>
      <c r="G80" s="276" t="s">
        <v>601</v>
      </c>
      <c r="H80" s="82" t="s">
        <v>603</v>
      </c>
      <c r="I80" s="276" t="s">
        <v>601</v>
      </c>
      <c r="J80" s="82">
        <v>20.375</v>
      </c>
      <c r="K80" s="276" t="s">
        <v>601</v>
      </c>
      <c r="L80" s="82" t="s">
        <v>603</v>
      </c>
      <c r="M80" s="276" t="s">
        <v>601</v>
      </c>
      <c r="N80" s="82">
        <v>2411.366</v>
      </c>
      <c r="O80" s="276" t="s">
        <v>601</v>
      </c>
      <c r="P80" s="85"/>
      <c r="Q80" s="124" t="s">
        <v>288</v>
      </c>
      <c r="R80" s="190" t="s">
        <v>603</v>
      </c>
      <c r="S80" s="268" t="s">
        <v>601</v>
      </c>
      <c r="T80" s="190" t="s">
        <v>603</v>
      </c>
      <c r="U80" s="268" t="s">
        <v>601</v>
      </c>
      <c r="V80" s="190">
        <v>0.13556701030927834</v>
      </c>
      <c r="W80" s="276" t="s">
        <v>601</v>
      </c>
      <c r="X80" s="190" t="s">
        <v>603</v>
      </c>
      <c r="Y80" s="276" t="s">
        <v>601</v>
      </c>
      <c r="Z80" s="190">
        <v>5.6520611874513869E-2</v>
      </c>
      <c r="AA80" s="268" t="s">
        <v>601</v>
      </c>
      <c r="AB80" s="190" t="s">
        <v>603</v>
      </c>
      <c r="AC80" s="268" t="s">
        <v>601</v>
      </c>
      <c r="AD80" s="190">
        <v>7.4544513079290331E-2</v>
      </c>
      <c r="AE80" s="276" t="s">
        <v>601</v>
      </c>
      <c r="AF80" s="134"/>
      <c r="AG80" s="124" t="s">
        <v>288</v>
      </c>
      <c r="AH80" s="190">
        <v>5.6382979605750436E-3</v>
      </c>
      <c r="AI80" s="276" t="s">
        <v>601</v>
      </c>
      <c r="AJ80" s="190" t="s">
        <v>603</v>
      </c>
      <c r="AK80" s="276" t="s">
        <v>601</v>
      </c>
      <c r="AL80" s="190">
        <v>8.2223105078200499E-3</v>
      </c>
      <c r="AM80" s="276" t="s">
        <v>601</v>
      </c>
      <c r="AN80" s="190" t="s">
        <v>603</v>
      </c>
      <c r="AO80" s="276" t="s">
        <v>601</v>
      </c>
      <c r="AP80" s="190">
        <v>8.4495675894907703E-3</v>
      </c>
      <c r="AQ80" s="276" t="s">
        <v>601</v>
      </c>
      <c r="AR80" s="190" t="s">
        <v>603</v>
      </c>
      <c r="AS80" s="276" t="s">
        <v>601</v>
      </c>
      <c r="AT80" s="72">
        <v>1</v>
      </c>
      <c r="AU80" s="276" t="s">
        <v>601</v>
      </c>
    </row>
    <row r="81" spans="1:47" s="99" customFormat="1" ht="12.75" customHeight="1" x14ac:dyDescent="0.25">
      <c r="A81" s="124" t="s">
        <v>289</v>
      </c>
      <c r="B81" s="82" t="s">
        <v>603</v>
      </c>
      <c r="C81" s="276" t="s">
        <v>601</v>
      </c>
      <c r="D81" s="82" t="s">
        <v>603</v>
      </c>
      <c r="E81" s="276" t="s">
        <v>601</v>
      </c>
      <c r="F81" s="82">
        <v>16.509</v>
      </c>
      <c r="G81" s="276" t="s">
        <v>601</v>
      </c>
      <c r="H81" s="82" t="s">
        <v>603</v>
      </c>
      <c r="I81" s="276" t="s">
        <v>601</v>
      </c>
      <c r="J81" s="82">
        <v>38.22</v>
      </c>
      <c r="K81" s="276" t="s">
        <v>601</v>
      </c>
      <c r="L81" s="82">
        <v>30.611999999999998</v>
      </c>
      <c r="M81" s="276" t="s">
        <v>601</v>
      </c>
      <c r="N81" s="82">
        <v>1799.817</v>
      </c>
      <c r="O81" s="276" t="s">
        <v>601</v>
      </c>
      <c r="P81" s="85"/>
      <c r="Q81" s="124" t="s">
        <v>289</v>
      </c>
      <c r="R81" s="190" t="s">
        <v>603</v>
      </c>
      <c r="S81" s="268" t="s">
        <v>601</v>
      </c>
      <c r="T81" s="190" t="s">
        <v>603</v>
      </c>
      <c r="U81" s="268" t="s">
        <v>601</v>
      </c>
      <c r="V81" s="190">
        <v>-0.33091513333873712</v>
      </c>
      <c r="W81" s="276" t="s">
        <v>601</v>
      </c>
      <c r="X81" s="190" t="s">
        <v>603</v>
      </c>
      <c r="Y81" s="276" t="s">
        <v>601</v>
      </c>
      <c r="Z81" s="190">
        <v>0.64295232773073119</v>
      </c>
      <c r="AA81" s="268" t="s">
        <v>601</v>
      </c>
      <c r="AB81" s="190">
        <v>0.23231753955154785</v>
      </c>
      <c r="AC81" s="268" t="s">
        <v>601</v>
      </c>
      <c r="AD81" s="190">
        <v>0.10499841600789786</v>
      </c>
      <c r="AE81" s="276" t="s">
        <v>601</v>
      </c>
      <c r="AF81" s="134"/>
      <c r="AG81" s="124" t="s">
        <v>289</v>
      </c>
      <c r="AH81" s="190" t="s">
        <v>603</v>
      </c>
      <c r="AI81" s="276" t="s">
        <v>601</v>
      </c>
      <c r="AJ81" s="190" t="s">
        <v>603</v>
      </c>
      <c r="AK81" s="276" t="s">
        <v>601</v>
      </c>
      <c r="AL81" s="190">
        <v>9.1725992142534501E-3</v>
      </c>
      <c r="AM81" s="276" t="s">
        <v>601</v>
      </c>
      <c r="AN81" s="190" t="s">
        <v>603</v>
      </c>
      <c r="AO81" s="276" t="s">
        <v>601</v>
      </c>
      <c r="AP81" s="190">
        <v>2.1235492275047962E-2</v>
      </c>
      <c r="AQ81" s="276" t="s">
        <v>601</v>
      </c>
      <c r="AR81" s="190">
        <v>1.7008395853578447E-2</v>
      </c>
      <c r="AS81" s="276" t="s">
        <v>601</v>
      </c>
      <c r="AT81" s="72">
        <v>1</v>
      </c>
      <c r="AU81" s="276" t="s">
        <v>601</v>
      </c>
    </row>
    <row r="82" spans="1:47" s="99" customFormat="1" ht="12.75" customHeight="1" x14ac:dyDescent="0.25">
      <c r="A82" s="124" t="s">
        <v>290</v>
      </c>
      <c r="B82" s="82" t="s">
        <v>603</v>
      </c>
      <c r="C82" s="276" t="s">
        <v>601</v>
      </c>
      <c r="D82" s="82" t="s">
        <v>603</v>
      </c>
      <c r="E82" s="276" t="s">
        <v>601</v>
      </c>
      <c r="F82" s="82">
        <v>11.382999999999999</v>
      </c>
      <c r="G82" s="276" t="s">
        <v>601</v>
      </c>
      <c r="H82" s="82" t="s">
        <v>603</v>
      </c>
      <c r="I82" s="276" t="s">
        <v>601</v>
      </c>
      <c r="J82" s="82">
        <v>34.744999999999997</v>
      </c>
      <c r="K82" s="276" t="s">
        <v>601</v>
      </c>
      <c r="L82" s="82" t="s">
        <v>603</v>
      </c>
      <c r="M82" s="276" t="s">
        <v>601</v>
      </c>
      <c r="N82" s="82">
        <v>1484.741</v>
      </c>
      <c r="O82" s="276" t="s">
        <v>601</v>
      </c>
      <c r="P82" s="85"/>
      <c r="Q82" s="124" t="s">
        <v>290</v>
      </c>
      <c r="R82" s="190" t="s">
        <v>603</v>
      </c>
      <c r="S82" s="268" t="s">
        <v>601</v>
      </c>
      <c r="T82" s="190" t="s">
        <v>603</v>
      </c>
      <c r="U82" s="268" t="s">
        <v>601</v>
      </c>
      <c r="V82" s="190">
        <v>-4.7128746023773649E-2</v>
      </c>
      <c r="W82" s="276" t="s">
        <v>601</v>
      </c>
      <c r="X82" s="190" t="s">
        <v>603</v>
      </c>
      <c r="Y82" s="276" t="s">
        <v>601</v>
      </c>
      <c r="Z82" s="190">
        <v>1.1688514357053683</v>
      </c>
      <c r="AA82" s="268" t="s">
        <v>601</v>
      </c>
      <c r="AB82" s="190" t="s">
        <v>603</v>
      </c>
      <c r="AC82" s="268" t="s">
        <v>601</v>
      </c>
      <c r="AD82" s="190">
        <v>0.10814964197164134</v>
      </c>
      <c r="AE82" s="276" t="s">
        <v>601</v>
      </c>
      <c r="AF82" s="134"/>
      <c r="AG82" s="124" t="s">
        <v>290</v>
      </c>
      <c r="AH82" s="190" t="s">
        <v>603</v>
      </c>
      <c r="AI82" s="276" t="s">
        <v>601</v>
      </c>
      <c r="AJ82" s="190" t="s">
        <v>603</v>
      </c>
      <c r="AK82" s="276" t="s">
        <v>601</v>
      </c>
      <c r="AL82" s="190">
        <v>7.6666570129066275E-3</v>
      </c>
      <c r="AM82" s="276" t="s">
        <v>601</v>
      </c>
      <c r="AN82" s="190" t="s">
        <v>603</v>
      </c>
      <c r="AO82" s="276" t="s">
        <v>601</v>
      </c>
      <c r="AP82" s="190">
        <v>2.3401387851483858E-2</v>
      </c>
      <c r="AQ82" s="276" t="s">
        <v>601</v>
      </c>
      <c r="AR82" s="190" t="s">
        <v>603</v>
      </c>
      <c r="AS82" s="276" t="s">
        <v>601</v>
      </c>
      <c r="AT82" s="72">
        <v>1</v>
      </c>
      <c r="AU82" s="276" t="s">
        <v>601</v>
      </c>
    </row>
    <row r="83" spans="1:47" s="99" customFormat="1" ht="12.75" customHeight="1" x14ac:dyDescent="0.25">
      <c r="A83" s="124" t="s">
        <v>291</v>
      </c>
      <c r="B83" s="82" t="s">
        <v>603</v>
      </c>
      <c r="C83" s="276" t="s">
        <v>601</v>
      </c>
      <c r="D83" s="82" t="s">
        <v>603</v>
      </c>
      <c r="E83" s="276" t="s">
        <v>601</v>
      </c>
      <c r="F83" s="82">
        <v>6.0220000000000002</v>
      </c>
      <c r="G83" s="276" t="s">
        <v>601</v>
      </c>
      <c r="H83" s="82" t="s">
        <v>603</v>
      </c>
      <c r="I83" s="276" t="s">
        <v>601</v>
      </c>
      <c r="J83" s="82">
        <v>21.474</v>
      </c>
      <c r="K83" s="276" t="s">
        <v>601</v>
      </c>
      <c r="L83" s="82" t="s">
        <v>603</v>
      </c>
      <c r="M83" s="276" t="s">
        <v>601</v>
      </c>
      <c r="N83" s="82">
        <v>965.43100000000004</v>
      </c>
      <c r="O83" s="276" t="s">
        <v>601</v>
      </c>
      <c r="P83" s="85"/>
      <c r="Q83" s="124" t="s">
        <v>291</v>
      </c>
      <c r="R83" s="190" t="s">
        <v>603</v>
      </c>
      <c r="S83" s="268" t="s">
        <v>601</v>
      </c>
      <c r="T83" s="190" t="s">
        <v>603</v>
      </c>
      <c r="U83" s="268" t="s">
        <v>601</v>
      </c>
      <c r="V83" s="190">
        <v>0.90449082858950036</v>
      </c>
      <c r="W83" s="276" t="s">
        <v>601</v>
      </c>
      <c r="X83" s="190" t="s">
        <v>603</v>
      </c>
      <c r="Y83" s="276" t="s">
        <v>601</v>
      </c>
      <c r="Z83" s="190">
        <v>-0.22181554629461858</v>
      </c>
      <c r="AA83" s="268" t="s">
        <v>601</v>
      </c>
      <c r="AB83" s="190" t="s">
        <v>603</v>
      </c>
      <c r="AC83" s="268" t="s">
        <v>601</v>
      </c>
      <c r="AD83" s="190">
        <v>0.10530009525379641</v>
      </c>
      <c r="AE83" s="276" t="s">
        <v>601</v>
      </c>
      <c r="AF83" s="134"/>
      <c r="AG83" s="124" t="s">
        <v>291</v>
      </c>
      <c r="AH83" s="190" t="s">
        <v>603</v>
      </c>
      <c r="AI83" s="276" t="s">
        <v>601</v>
      </c>
      <c r="AJ83" s="190" t="s">
        <v>603</v>
      </c>
      <c r="AK83" s="276" t="s">
        <v>601</v>
      </c>
      <c r="AL83" s="190">
        <v>6.2376285824673125E-3</v>
      </c>
      <c r="AM83" s="276" t="s">
        <v>601</v>
      </c>
      <c r="AN83" s="190" t="s">
        <v>603</v>
      </c>
      <c r="AO83" s="276" t="s">
        <v>601</v>
      </c>
      <c r="AP83" s="190">
        <v>2.2242915340402368E-2</v>
      </c>
      <c r="AQ83" s="276" t="s">
        <v>601</v>
      </c>
      <c r="AR83" s="190" t="s">
        <v>603</v>
      </c>
      <c r="AS83" s="276" t="s">
        <v>601</v>
      </c>
      <c r="AT83" s="72">
        <v>1</v>
      </c>
      <c r="AU83" s="276" t="s">
        <v>601</v>
      </c>
    </row>
    <row r="84" spans="1:47" s="99" customFormat="1" ht="12.75" customHeight="1" x14ac:dyDescent="0.25">
      <c r="A84" s="184" t="s">
        <v>292</v>
      </c>
      <c r="B84" s="186" t="s">
        <v>603</v>
      </c>
      <c r="C84" s="278" t="s">
        <v>601</v>
      </c>
      <c r="D84" s="186" t="s">
        <v>603</v>
      </c>
      <c r="E84" s="278" t="s">
        <v>601</v>
      </c>
      <c r="F84" s="186">
        <v>2.1970000000000001</v>
      </c>
      <c r="G84" s="278" t="s">
        <v>601</v>
      </c>
      <c r="H84" s="186" t="s">
        <v>603</v>
      </c>
      <c r="I84" s="278" t="s">
        <v>601</v>
      </c>
      <c r="J84" s="186">
        <v>18.603999999999999</v>
      </c>
      <c r="K84" s="278" t="s">
        <v>601</v>
      </c>
      <c r="L84" s="186">
        <v>15.209</v>
      </c>
      <c r="M84" s="278" t="s">
        <v>601</v>
      </c>
      <c r="N84" s="186">
        <v>863.83399999999995</v>
      </c>
      <c r="O84" s="278" t="s">
        <v>601</v>
      </c>
      <c r="P84" s="85"/>
      <c r="Q84" s="184" t="s">
        <v>292</v>
      </c>
      <c r="R84" s="192" t="s">
        <v>603</v>
      </c>
      <c r="S84" s="269" t="s">
        <v>601</v>
      </c>
      <c r="T84" s="192" t="s">
        <v>603</v>
      </c>
      <c r="U84" s="269" t="s">
        <v>601</v>
      </c>
      <c r="V84" s="192">
        <v>0.77034649476228845</v>
      </c>
      <c r="W84" s="278" t="s">
        <v>601</v>
      </c>
      <c r="X84" s="192" t="s">
        <v>603</v>
      </c>
      <c r="Y84" s="278" t="s">
        <v>601</v>
      </c>
      <c r="Z84" s="192">
        <v>-0.10720798541126787</v>
      </c>
      <c r="AA84" s="269" t="s">
        <v>601</v>
      </c>
      <c r="AB84" s="192" t="s">
        <v>603</v>
      </c>
      <c r="AC84" s="269" t="s">
        <v>601</v>
      </c>
      <c r="AD84" s="192">
        <v>0.12997910968266863</v>
      </c>
      <c r="AE84" s="278" t="s">
        <v>601</v>
      </c>
      <c r="AF84" s="134"/>
      <c r="AG84" s="184" t="s">
        <v>292</v>
      </c>
      <c r="AH84" s="192" t="s">
        <v>603</v>
      </c>
      <c r="AI84" s="278" t="s">
        <v>601</v>
      </c>
      <c r="AJ84" s="192" t="s">
        <v>603</v>
      </c>
      <c r="AK84" s="278" t="s">
        <v>601</v>
      </c>
      <c r="AL84" s="192">
        <v>2.5433127198049629E-3</v>
      </c>
      <c r="AM84" s="278" t="s">
        <v>601</v>
      </c>
      <c r="AN84" s="192" t="s">
        <v>603</v>
      </c>
      <c r="AO84" s="278" t="s">
        <v>601</v>
      </c>
      <c r="AP84" s="192">
        <v>2.1536545215863234E-2</v>
      </c>
      <c r="AQ84" s="278" t="s">
        <v>601</v>
      </c>
      <c r="AR84" s="192">
        <v>1.7606391968827344E-2</v>
      </c>
      <c r="AS84" s="278" t="s">
        <v>601</v>
      </c>
      <c r="AT84" s="201">
        <v>1</v>
      </c>
      <c r="AU84" s="278" t="s">
        <v>601</v>
      </c>
    </row>
    <row r="85" spans="1:47" s="99" customFormat="1" ht="12.75" customHeight="1" x14ac:dyDescent="0.25">
      <c r="A85" s="124" t="s">
        <v>326</v>
      </c>
      <c r="B85" s="82" t="s">
        <v>603</v>
      </c>
      <c r="C85" s="276" t="s">
        <v>601</v>
      </c>
      <c r="D85" s="82" t="s">
        <v>603</v>
      </c>
      <c r="E85" s="276" t="s">
        <v>601</v>
      </c>
      <c r="F85" s="82">
        <v>5.0220000000000002</v>
      </c>
      <c r="G85" s="276" t="s">
        <v>601</v>
      </c>
      <c r="H85" s="82" t="s">
        <v>603</v>
      </c>
      <c r="I85" s="276" t="s">
        <v>601</v>
      </c>
      <c r="J85" s="82">
        <v>10.625999999999999</v>
      </c>
      <c r="K85" s="276" t="s">
        <v>601</v>
      </c>
      <c r="L85" s="82" t="s">
        <v>603</v>
      </c>
      <c r="M85" s="276" t="s">
        <v>601</v>
      </c>
      <c r="N85" s="82">
        <v>747.18799999999999</v>
      </c>
      <c r="O85" s="276" t="s">
        <v>601</v>
      </c>
      <c r="P85" s="85"/>
      <c r="Q85" s="124" t="s">
        <v>326</v>
      </c>
      <c r="R85" s="190" t="s">
        <v>603</v>
      </c>
      <c r="S85" s="268" t="s">
        <v>601</v>
      </c>
      <c r="T85" s="190" t="s">
        <v>603</v>
      </c>
      <c r="U85" s="268" t="s">
        <v>601</v>
      </c>
      <c r="V85" s="190">
        <v>2.620764239365537</v>
      </c>
      <c r="W85" s="276" t="s">
        <v>601</v>
      </c>
      <c r="X85" s="190" t="s">
        <v>603</v>
      </c>
      <c r="Y85" s="276" t="s">
        <v>601</v>
      </c>
      <c r="Z85" s="190">
        <v>-0.36176346927743408</v>
      </c>
      <c r="AA85" s="268" t="s">
        <v>601</v>
      </c>
      <c r="AB85" s="190" t="s">
        <v>603</v>
      </c>
      <c r="AC85" s="268" t="s">
        <v>601</v>
      </c>
      <c r="AD85" s="190">
        <v>1.5362496483816041E-2</v>
      </c>
      <c r="AE85" s="276" t="s">
        <v>601</v>
      </c>
      <c r="AF85" s="134"/>
      <c r="AG85" s="124" t="s">
        <v>326</v>
      </c>
      <c r="AH85" s="190" t="s">
        <v>603</v>
      </c>
      <c r="AI85" s="276" t="s">
        <v>601</v>
      </c>
      <c r="AJ85" s="190" t="s">
        <v>603</v>
      </c>
      <c r="AK85" s="276" t="s">
        <v>601</v>
      </c>
      <c r="AL85" s="190">
        <v>6.7212000192722584E-3</v>
      </c>
      <c r="AM85" s="276" t="s">
        <v>601</v>
      </c>
      <c r="AN85" s="190" t="s">
        <v>603</v>
      </c>
      <c r="AO85" s="276" t="s">
        <v>601</v>
      </c>
      <c r="AP85" s="190">
        <v>1.4221320470885507E-2</v>
      </c>
      <c r="AQ85" s="276" t="s">
        <v>601</v>
      </c>
      <c r="AR85" s="190" t="s">
        <v>603</v>
      </c>
      <c r="AS85" s="276" t="s">
        <v>601</v>
      </c>
      <c r="AT85" s="72">
        <v>1</v>
      </c>
      <c r="AU85" s="276" t="s">
        <v>601</v>
      </c>
    </row>
    <row r="86" spans="1:47" s="99" customFormat="1" ht="12.75" customHeight="1" x14ac:dyDescent="0.25">
      <c r="A86" s="124" t="s">
        <v>327</v>
      </c>
      <c r="B86" s="82" t="s">
        <v>603</v>
      </c>
      <c r="C86" s="276" t="s">
        <v>601</v>
      </c>
      <c r="D86" s="82" t="s">
        <v>603</v>
      </c>
      <c r="E86" s="276" t="s">
        <v>601</v>
      </c>
      <c r="F86" s="82">
        <v>3.1869999999999998</v>
      </c>
      <c r="G86" s="276" t="s">
        <v>601</v>
      </c>
      <c r="H86" s="82" t="s">
        <v>603</v>
      </c>
      <c r="I86" s="276" t="s">
        <v>601</v>
      </c>
      <c r="J86" s="82">
        <v>20.381</v>
      </c>
      <c r="K86" s="276" t="s">
        <v>601</v>
      </c>
      <c r="L86" s="82" t="s">
        <v>603</v>
      </c>
      <c r="M86" s="276" t="s">
        <v>601</v>
      </c>
      <c r="N86" s="82">
        <v>848.34</v>
      </c>
      <c r="O86" s="276" t="s">
        <v>601</v>
      </c>
      <c r="P86" s="85"/>
      <c r="Q86" s="124" t="s">
        <v>327</v>
      </c>
      <c r="R86" s="190" t="s">
        <v>603</v>
      </c>
      <c r="S86" s="268" t="s">
        <v>601</v>
      </c>
      <c r="T86" s="190" t="s">
        <v>603</v>
      </c>
      <c r="U86" s="268" t="s">
        <v>601</v>
      </c>
      <c r="V86" s="190">
        <v>0.33682885906040266</v>
      </c>
      <c r="W86" s="276" t="s">
        <v>601</v>
      </c>
      <c r="X86" s="190" t="s">
        <v>603</v>
      </c>
      <c r="Y86" s="276" t="s">
        <v>601</v>
      </c>
      <c r="Z86" s="190">
        <v>-6.1907392064807144E-2</v>
      </c>
      <c r="AA86" s="268" t="s">
        <v>601</v>
      </c>
      <c r="AB86" s="190" t="s">
        <v>603</v>
      </c>
      <c r="AC86" s="268" t="s">
        <v>601</v>
      </c>
      <c r="AD86" s="190">
        <v>5.0666930879457041E-2</v>
      </c>
      <c r="AE86" s="276" t="s">
        <v>601</v>
      </c>
      <c r="AF86" s="134"/>
      <c r="AG86" s="124" t="s">
        <v>327</v>
      </c>
      <c r="AH86" s="190" t="s">
        <v>603</v>
      </c>
      <c r="AI86" s="276" t="s">
        <v>601</v>
      </c>
      <c r="AJ86" s="190" t="s">
        <v>603</v>
      </c>
      <c r="AK86" s="276" t="s">
        <v>601</v>
      </c>
      <c r="AL86" s="190">
        <v>3.7567484734894025E-3</v>
      </c>
      <c r="AM86" s="276" t="s">
        <v>601</v>
      </c>
      <c r="AN86" s="190" t="s">
        <v>603</v>
      </c>
      <c r="AO86" s="276" t="s">
        <v>601</v>
      </c>
      <c r="AP86" s="190">
        <v>2.4024565622274088E-2</v>
      </c>
      <c r="AQ86" s="276" t="s">
        <v>601</v>
      </c>
      <c r="AR86" s="190" t="s">
        <v>603</v>
      </c>
      <c r="AS86" s="276" t="s">
        <v>601</v>
      </c>
      <c r="AT86" s="72">
        <v>1</v>
      </c>
      <c r="AU86" s="276" t="s">
        <v>601</v>
      </c>
    </row>
    <row r="87" spans="1:47" s="99" customFormat="1" ht="12.75" customHeight="1" x14ac:dyDescent="0.25">
      <c r="A87" s="124" t="s">
        <v>328</v>
      </c>
      <c r="B87" s="82" t="s">
        <v>603</v>
      </c>
      <c r="C87" s="276" t="s">
        <v>601</v>
      </c>
      <c r="D87" s="82" t="s">
        <v>603</v>
      </c>
      <c r="E87" s="276" t="s">
        <v>601</v>
      </c>
      <c r="F87" s="82">
        <v>8.1859999999999999</v>
      </c>
      <c r="G87" s="276" t="s">
        <v>601</v>
      </c>
      <c r="H87" s="82" t="s">
        <v>603</v>
      </c>
      <c r="I87" s="276" t="s">
        <v>601</v>
      </c>
      <c r="J87" s="82">
        <v>40.776000000000003</v>
      </c>
      <c r="K87" s="276" t="s">
        <v>601</v>
      </c>
      <c r="L87" s="82">
        <v>11.907999999999999</v>
      </c>
      <c r="M87" s="276" t="s">
        <v>601</v>
      </c>
      <c r="N87" s="82">
        <v>1085.3599999999999</v>
      </c>
      <c r="O87" s="276" t="s">
        <v>601</v>
      </c>
      <c r="P87" s="85"/>
      <c r="Q87" s="124" t="s">
        <v>328</v>
      </c>
      <c r="R87" s="190" t="s">
        <v>603</v>
      </c>
      <c r="S87" s="268" t="s">
        <v>601</v>
      </c>
      <c r="T87" s="190" t="s">
        <v>603</v>
      </c>
      <c r="U87" s="268" t="s">
        <v>601</v>
      </c>
      <c r="V87" s="190">
        <v>0.40725459859033869</v>
      </c>
      <c r="W87" s="276" t="s">
        <v>601</v>
      </c>
      <c r="X87" s="190" t="s">
        <v>603</v>
      </c>
      <c r="Y87" s="276" t="s">
        <v>601</v>
      </c>
      <c r="Z87" s="190">
        <v>0.43572409422203445</v>
      </c>
      <c r="AA87" s="268" t="s">
        <v>601</v>
      </c>
      <c r="AB87" s="190" t="s">
        <v>603</v>
      </c>
      <c r="AC87" s="268" t="s">
        <v>601</v>
      </c>
      <c r="AD87" s="190">
        <v>8.056337915990916E-2</v>
      </c>
      <c r="AE87" s="276" t="s">
        <v>601</v>
      </c>
      <c r="AF87" s="134"/>
      <c r="AG87" s="124" t="s">
        <v>328</v>
      </c>
      <c r="AH87" s="190" t="s">
        <v>603</v>
      </c>
      <c r="AI87" s="276" t="s">
        <v>601</v>
      </c>
      <c r="AJ87" s="190" t="s">
        <v>603</v>
      </c>
      <c r="AK87" s="276" t="s">
        <v>601</v>
      </c>
      <c r="AL87" s="190">
        <v>7.5421979803936027E-3</v>
      </c>
      <c r="AM87" s="276" t="s">
        <v>601</v>
      </c>
      <c r="AN87" s="190" t="s">
        <v>603</v>
      </c>
      <c r="AO87" s="276" t="s">
        <v>601</v>
      </c>
      <c r="AP87" s="190">
        <v>3.7569101496277742E-2</v>
      </c>
      <c r="AQ87" s="276" t="s">
        <v>601</v>
      </c>
      <c r="AR87" s="190">
        <v>1.0971474902336553E-2</v>
      </c>
      <c r="AS87" s="276" t="s">
        <v>601</v>
      </c>
      <c r="AT87" s="72">
        <v>1</v>
      </c>
      <c r="AU87" s="276" t="s">
        <v>601</v>
      </c>
    </row>
    <row r="88" spans="1:47" ht="13.5" customHeight="1" x14ac:dyDescent="0.25">
      <c r="A88" s="124" t="s">
        <v>329</v>
      </c>
      <c r="B88" s="82" t="s">
        <v>603</v>
      </c>
      <c r="C88" s="276" t="s">
        <v>601</v>
      </c>
      <c r="D88" s="82" t="s">
        <v>603</v>
      </c>
      <c r="E88" s="276" t="s">
        <v>601</v>
      </c>
      <c r="F88" s="82">
        <v>8.6620000000000008</v>
      </c>
      <c r="G88" s="276" t="s">
        <v>601</v>
      </c>
      <c r="H88" s="82" t="s">
        <v>603</v>
      </c>
      <c r="I88" s="276" t="s">
        <v>601</v>
      </c>
      <c r="J88" s="82">
        <v>20.087</v>
      </c>
      <c r="K88" s="276" t="s">
        <v>601</v>
      </c>
      <c r="L88" s="82" t="s">
        <v>603</v>
      </c>
      <c r="M88" s="276" t="s">
        <v>601</v>
      </c>
      <c r="N88" s="82">
        <v>1424.694</v>
      </c>
      <c r="O88" s="276" t="s">
        <v>601</v>
      </c>
      <c r="P88" s="84"/>
      <c r="Q88" s="124" t="s">
        <v>329</v>
      </c>
      <c r="R88" s="190" t="s">
        <v>603</v>
      </c>
      <c r="S88" s="268" t="s">
        <v>601</v>
      </c>
      <c r="T88" s="190" t="s">
        <v>603</v>
      </c>
      <c r="U88" s="268" t="s">
        <v>601</v>
      </c>
      <c r="V88" s="190">
        <v>-0.12725440806045341</v>
      </c>
      <c r="W88" s="276" t="s">
        <v>601</v>
      </c>
      <c r="X88" s="190" t="s">
        <v>603</v>
      </c>
      <c r="Y88" s="276" t="s">
        <v>601</v>
      </c>
      <c r="Z88" s="190">
        <v>0.13930009642107652</v>
      </c>
      <c r="AA88" s="268" t="s">
        <v>601</v>
      </c>
      <c r="AB88" s="190" t="s">
        <v>603</v>
      </c>
      <c r="AC88" s="268" t="s">
        <v>601</v>
      </c>
      <c r="AD88" s="190">
        <v>3.2307663324411311E-2</v>
      </c>
      <c r="AE88" s="276" t="s">
        <v>601</v>
      </c>
      <c r="AG88" s="124" t="s">
        <v>329</v>
      </c>
      <c r="AH88" s="190" t="s">
        <v>603</v>
      </c>
      <c r="AI88" s="276" t="s">
        <v>601</v>
      </c>
      <c r="AJ88" s="190" t="s">
        <v>603</v>
      </c>
      <c r="AK88" s="276" t="s">
        <v>601</v>
      </c>
      <c r="AL88" s="190">
        <v>6.0799020701989351E-3</v>
      </c>
      <c r="AM88" s="276" t="s">
        <v>601</v>
      </c>
      <c r="AN88" s="190" t="s">
        <v>603</v>
      </c>
      <c r="AO88" s="276" t="s">
        <v>601</v>
      </c>
      <c r="AP88" s="190">
        <v>1.4099167961681596E-2</v>
      </c>
      <c r="AQ88" s="276" t="s">
        <v>601</v>
      </c>
      <c r="AR88" s="190" t="s">
        <v>603</v>
      </c>
      <c r="AS88" s="276" t="s">
        <v>601</v>
      </c>
      <c r="AT88" s="72">
        <v>1</v>
      </c>
      <c r="AU88" s="276" t="s">
        <v>601</v>
      </c>
    </row>
    <row r="89" spans="1:47" s="108" customFormat="1" ht="13.5" customHeight="1" x14ac:dyDescent="0.25">
      <c r="A89" s="124" t="s">
        <v>330</v>
      </c>
      <c r="B89" s="82" t="s">
        <v>603</v>
      </c>
      <c r="C89" s="276" t="s">
        <v>601</v>
      </c>
      <c r="D89" s="82">
        <v>21.484999999999999</v>
      </c>
      <c r="E89" s="276" t="s">
        <v>601</v>
      </c>
      <c r="F89" s="82">
        <v>15.249000000000001</v>
      </c>
      <c r="G89" s="276" t="s">
        <v>601</v>
      </c>
      <c r="H89" s="82" t="s">
        <v>603</v>
      </c>
      <c r="I89" s="276" t="s">
        <v>601</v>
      </c>
      <c r="J89" s="82">
        <v>15.962999999999999</v>
      </c>
      <c r="K89" s="276" t="s">
        <v>601</v>
      </c>
      <c r="L89" s="82">
        <v>28.32</v>
      </c>
      <c r="M89" s="276" t="s">
        <v>601</v>
      </c>
      <c r="N89" s="82">
        <v>1627.914</v>
      </c>
      <c r="O89" s="276" t="s">
        <v>601</v>
      </c>
      <c r="P89" s="145"/>
      <c r="Q89" s="124" t="s">
        <v>330</v>
      </c>
      <c r="R89" s="190" t="s">
        <v>603</v>
      </c>
      <c r="S89" s="268" t="s">
        <v>601</v>
      </c>
      <c r="T89" s="190">
        <v>6.9224644172389771E-2</v>
      </c>
      <c r="U89" s="268" t="s">
        <v>601</v>
      </c>
      <c r="V89" s="190">
        <v>0.50488502911279975</v>
      </c>
      <c r="W89" s="276" t="s">
        <v>601</v>
      </c>
      <c r="X89" s="190" t="s">
        <v>603</v>
      </c>
      <c r="Y89" s="276" t="s">
        <v>601</v>
      </c>
      <c r="Z89" s="190">
        <v>-0.24894137574103697</v>
      </c>
      <c r="AA89" s="268" t="s">
        <v>601</v>
      </c>
      <c r="AB89" s="190" t="s">
        <v>603</v>
      </c>
      <c r="AC89" s="268" t="s">
        <v>601</v>
      </c>
      <c r="AD89" s="190">
        <v>7.1523354914128798E-2</v>
      </c>
      <c r="AE89" s="276" t="s">
        <v>601</v>
      </c>
      <c r="AG89" s="124" t="s">
        <v>330</v>
      </c>
      <c r="AH89" s="190" t="s">
        <v>603</v>
      </c>
      <c r="AI89" s="276" t="s">
        <v>601</v>
      </c>
      <c r="AJ89" s="190">
        <v>1.319787163203953E-2</v>
      </c>
      <c r="AK89" s="276" t="s">
        <v>601</v>
      </c>
      <c r="AL89" s="190">
        <v>9.3672024443551688E-3</v>
      </c>
      <c r="AM89" s="276" t="s">
        <v>601</v>
      </c>
      <c r="AN89" s="190" t="s">
        <v>603</v>
      </c>
      <c r="AO89" s="276" t="s">
        <v>601</v>
      </c>
      <c r="AP89" s="190">
        <v>9.8058005521176172E-3</v>
      </c>
      <c r="AQ89" s="276" t="s">
        <v>601</v>
      </c>
      <c r="AR89" s="190">
        <v>1.7396496375115641E-2</v>
      </c>
      <c r="AS89" s="276" t="s">
        <v>601</v>
      </c>
      <c r="AT89" s="72">
        <v>1</v>
      </c>
      <c r="AU89" s="276" t="s">
        <v>601</v>
      </c>
    </row>
    <row r="90" spans="1:47" s="99" customFormat="1" ht="12.75" customHeight="1" x14ac:dyDescent="0.25">
      <c r="A90" s="124" t="s">
        <v>331</v>
      </c>
      <c r="B90" s="82" t="s">
        <v>603</v>
      </c>
      <c r="C90" s="276" t="s">
        <v>601</v>
      </c>
      <c r="D90" s="82" t="s">
        <v>603</v>
      </c>
      <c r="E90" s="276" t="s">
        <v>601</v>
      </c>
      <c r="F90" s="82">
        <v>16.457999999999998</v>
      </c>
      <c r="G90" s="276" t="s">
        <v>601</v>
      </c>
      <c r="H90" s="82" t="s">
        <v>603</v>
      </c>
      <c r="I90" s="276" t="s">
        <v>601</v>
      </c>
      <c r="J90" s="82">
        <v>23.835999999999999</v>
      </c>
      <c r="K90" s="276" t="s">
        <v>601</v>
      </c>
      <c r="L90" s="82" t="s">
        <v>603</v>
      </c>
      <c r="M90" s="276" t="s">
        <v>601</v>
      </c>
      <c r="N90" s="82">
        <v>1706.88</v>
      </c>
      <c r="O90" s="276" t="s">
        <v>601</v>
      </c>
      <c r="P90" s="85"/>
      <c r="Q90" s="124" t="s">
        <v>331</v>
      </c>
      <c r="R90" s="190" t="s">
        <v>603</v>
      </c>
      <c r="S90" s="268" t="s">
        <v>601</v>
      </c>
      <c r="T90" s="190" t="s">
        <v>603</v>
      </c>
      <c r="U90" s="268" t="s">
        <v>601</v>
      </c>
      <c r="V90" s="190">
        <v>0.35892989843943524</v>
      </c>
      <c r="W90" s="276" t="s">
        <v>601</v>
      </c>
      <c r="X90" s="190" t="s">
        <v>603</v>
      </c>
      <c r="Y90" s="276" t="s">
        <v>601</v>
      </c>
      <c r="Z90" s="190">
        <v>0.16335594709356241</v>
      </c>
      <c r="AA90" s="268" t="s">
        <v>601</v>
      </c>
      <c r="AB90" s="190" t="s">
        <v>603</v>
      </c>
      <c r="AC90" s="268" t="s">
        <v>601</v>
      </c>
      <c r="AD90" s="190">
        <v>1.793468180893806E-2</v>
      </c>
      <c r="AE90" s="276" t="s">
        <v>601</v>
      </c>
      <c r="AF90" s="134"/>
      <c r="AG90" s="124" t="s">
        <v>331</v>
      </c>
      <c r="AH90" s="190" t="s">
        <v>603</v>
      </c>
      <c r="AI90" s="276" t="s">
        <v>601</v>
      </c>
      <c r="AJ90" s="190" t="s">
        <v>603</v>
      </c>
      <c r="AK90" s="276" t="s">
        <v>601</v>
      </c>
      <c r="AL90" s="190">
        <v>9.6421541057367822E-3</v>
      </c>
      <c r="AM90" s="276" t="s">
        <v>601</v>
      </c>
      <c r="AN90" s="190" t="s">
        <v>603</v>
      </c>
      <c r="AO90" s="276" t="s">
        <v>601</v>
      </c>
      <c r="AP90" s="190">
        <v>1.3964660667416572E-2</v>
      </c>
      <c r="AQ90" s="276" t="s">
        <v>601</v>
      </c>
      <c r="AR90" s="190" t="s">
        <v>603</v>
      </c>
      <c r="AS90" s="276" t="s">
        <v>601</v>
      </c>
      <c r="AT90" s="72">
        <v>1</v>
      </c>
      <c r="AU90" s="276" t="s">
        <v>601</v>
      </c>
    </row>
    <row r="91" spans="1:47" s="99" customFormat="1" ht="12.75" customHeight="1" x14ac:dyDescent="0.25">
      <c r="A91" s="124" t="s">
        <v>332</v>
      </c>
      <c r="B91" s="82">
        <v>18.393000000000001</v>
      </c>
      <c r="C91" s="276" t="s">
        <v>601</v>
      </c>
      <c r="D91" s="82">
        <v>20.492999999999999</v>
      </c>
      <c r="E91" s="276" t="s">
        <v>601</v>
      </c>
      <c r="F91" s="82">
        <v>21.515999999999998</v>
      </c>
      <c r="G91" s="276" t="s">
        <v>601</v>
      </c>
      <c r="H91" s="82" t="s">
        <v>603</v>
      </c>
      <c r="I91" s="276" t="s">
        <v>601</v>
      </c>
      <c r="J91" s="82">
        <v>23.257000000000001</v>
      </c>
      <c r="K91" s="276" t="s">
        <v>601</v>
      </c>
      <c r="L91" s="82">
        <v>34.335999999999999</v>
      </c>
      <c r="M91" s="276" t="s">
        <v>601</v>
      </c>
      <c r="N91" s="82">
        <v>2345.7170000000001</v>
      </c>
      <c r="O91" s="276" t="s">
        <v>601</v>
      </c>
      <c r="P91" s="85"/>
      <c r="Q91" s="124" t="s">
        <v>332</v>
      </c>
      <c r="R91" s="190" t="s">
        <v>603</v>
      </c>
      <c r="S91" s="268" t="s">
        <v>601</v>
      </c>
      <c r="T91" s="190" t="s">
        <v>603</v>
      </c>
      <c r="U91" s="268" t="s">
        <v>601</v>
      </c>
      <c r="V91" s="190">
        <v>0.1214427186490149</v>
      </c>
      <c r="W91" s="276" t="s">
        <v>601</v>
      </c>
      <c r="X91" s="190" t="s">
        <v>603</v>
      </c>
      <c r="Y91" s="276" t="s">
        <v>601</v>
      </c>
      <c r="Z91" s="190">
        <v>0.68492356734043325</v>
      </c>
      <c r="AA91" s="268" t="s">
        <v>601</v>
      </c>
      <c r="AB91" s="190">
        <v>1.397095783300754</v>
      </c>
      <c r="AC91" s="268" t="s">
        <v>601</v>
      </c>
      <c r="AD91" s="190">
        <v>9.3721208255467398E-2</v>
      </c>
      <c r="AE91" s="276" t="s">
        <v>601</v>
      </c>
      <c r="AF91" s="134"/>
      <c r="AG91" s="124" t="s">
        <v>332</v>
      </c>
      <c r="AH91" s="190">
        <v>7.8410993312492509E-3</v>
      </c>
      <c r="AI91" s="276" t="s">
        <v>601</v>
      </c>
      <c r="AJ91" s="190">
        <v>8.7363479908275365E-3</v>
      </c>
      <c r="AK91" s="276" t="s">
        <v>601</v>
      </c>
      <c r="AL91" s="190">
        <v>9.1724619807078168E-3</v>
      </c>
      <c r="AM91" s="276" t="s">
        <v>601</v>
      </c>
      <c r="AN91" s="190" t="s">
        <v>603</v>
      </c>
      <c r="AO91" s="276" t="s">
        <v>601</v>
      </c>
      <c r="AP91" s="190">
        <v>9.9146657503867697E-3</v>
      </c>
      <c r="AQ91" s="276" t="s">
        <v>601</v>
      </c>
      <c r="AR91" s="190">
        <v>1.46377418929905E-2</v>
      </c>
      <c r="AS91" s="276" t="s">
        <v>601</v>
      </c>
      <c r="AT91" s="72">
        <v>1</v>
      </c>
      <c r="AU91" s="276" t="s">
        <v>601</v>
      </c>
    </row>
    <row r="92" spans="1:47" s="99" customFormat="1" ht="12.75" customHeight="1" x14ac:dyDescent="0.25">
      <c r="A92" s="124" t="s">
        <v>333</v>
      </c>
      <c r="B92" s="82" t="s">
        <v>603</v>
      </c>
      <c r="C92" s="276" t="s">
        <v>601</v>
      </c>
      <c r="D92" s="82" t="s">
        <v>603</v>
      </c>
      <c r="E92" s="276" t="s">
        <v>601</v>
      </c>
      <c r="F92" s="82">
        <v>24.504999999999999</v>
      </c>
      <c r="G92" s="276" t="s">
        <v>601</v>
      </c>
      <c r="H92" s="82" t="s">
        <v>603</v>
      </c>
      <c r="I92" s="276" t="s">
        <v>601</v>
      </c>
      <c r="J92" s="82">
        <v>27.097999999999999</v>
      </c>
      <c r="K92" s="276" t="s">
        <v>601</v>
      </c>
      <c r="L92" s="82">
        <v>13.507999999999999</v>
      </c>
      <c r="M92" s="276" t="s">
        <v>601</v>
      </c>
      <c r="N92" s="82">
        <v>2351.7170000000001</v>
      </c>
      <c r="O92" s="276" t="s">
        <v>601</v>
      </c>
      <c r="P92" s="85"/>
      <c r="Q92" s="124" t="s">
        <v>333</v>
      </c>
      <c r="R92" s="190" t="s">
        <v>603</v>
      </c>
      <c r="S92" s="268" t="s">
        <v>601</v>
      </c>
      <c r="T92" s="190" t="s">
        <v>603</v>
      </c>
      <c r="U92" s="268" t="s">
        <v>601</v>
      </c>
      <c r="V92" s="190">
        <v>0.2359408886871438</v>
      </c>
      <c r="W92" s="276" t="s">
        <v>601</v>
      </c>
      <c r="X92" s="190" t="s">
        <v>603</v>
      </c>
      <c r="Y92" s="276" t="s">
        <v>601</v>
      </c>
      <c r="Z92" s="190">
        <v>0.32996319018404907</v>
      </c>
      <c r="AA92" s="268" t="s">
        <v>601</v>
      </c>
      <c r="AB92" s="190" t="s">
        <v>603</v>
      </c>
      <c r="AC92" s="268" t="s">
        <v>601</v>
      </c>
      <c r="AD92" s="190">
        <v>-2.4736601577694965E-2</v>
      </c>
      <c r="AE92" s="276" t="s">
        <v>601</v>
      </c>
      <c r="AF92" s="134"/>
      <c r="AG92" s="124" t="s">
        <v>333</v>
      </c>
      <c r="AH92" s="190" t="s">
        <v>603</v>
      </c>
      <c r="AI92" s="276" t="s">
        <v>601</v>
      </c>
      <c r="AJ92" s="190" t="s">
        <v>603</v>
      </c>
      <c r="AK92" s="276" t="s">
        <v>601</v>
      </c>
      <c r="AL92" s="190">
        <v>1.0420046289583313E-2</v>
      </c>
      <c r="AM92" s="276" t="s">
        <v>601</v>
      </c>
      <c r="AN92" s="190" t="s">
        <v>603</v>
      </c>
      <c r="AO92" s="276" t="s">
        <v>601</v>
      </c>
      <c r="AP92" s="190">
        <v>1.1522644944098289E-2</v>
      </c>
      <c r="AQ92" s="276" t="s">
        <v>601</v>
      </c>
      <c r="AR92" s="190">
        <v>5.74388840153811E-3</v>
      </c>
      <c r="AS92" s="276" t="s">
        <v>601</v>
      </c>
      <c r="AT92" s="72">
        <v>1</v>
      </c>
      <c r="AU92" s="276" t="s">
        <v>601</v>
      </c>
    </row>
    <row r="93" spans="1:47" s="99" customFormat="1" ht="12.75" customHeight="1" x14ac:dyDescent="0.25">
      <c r="A93" s="124" t="s">
        <v>334</v>
      </c>
      <c r="B93" s="82" t="s">
        <v>603</v>
      </c>
      <c r="C93" s="276" t="s">
        <v>601</v>
      </c>
      <c r="D93" s="82" t="s">
        <v>603</v>
      </c>
      <c r="E93" s="276" t="s">
        <v>601</v>
      </c>
      <c r="F93" s="82">
        <v>19.382999999999999</v>
      </c>
      <c r="G93" s="276" t="s">
        <v>601</v>
      </c>
      <c r="H93" s="82" t="s">
        <v>603</v>
      </c>
      <c r="I93" s="276" t="s">
        <v>601</v>
      </c>
      <c r="J93" s="82">
        <v>27.451000000000001</v>
      </c>
      <c r="K93" s="276" t="s">
        <v>601</v>
      </c>
      <c r="L93" s="82" t="s">
        <v>603</v>
      </c>
      <c r="M93" s="276" t="s">
        <v>601</v>
      </c>
      <c r="N93" s="82">
        <v>1802.9490000000001</v>
      </c>
      <c r="O93" s="276" t="s">
        <v>601</v>
      </c>
      <c r="P93" s="85"/>
      <c r="Q93" s="124" t="s">
        <v>334</v>
      </c>
      <c r="R93" s="190" t="s">
        <v>603</v>
      </c>
      <c r="S93" s="268" t="s">
        <v>601</v>
      </c>
      <c r="T93" s="190" t="s">
        <v>603</v>
      </c>
      <c r="U93" s="268" t="s">
        <v>601</v>
      </c>
      <c r="V93" s="190">
        <v>0.17408686171179358</v>
      </c>
      <c r="W93" s="276" t="s">
        <v>601</v>
      </c>
      <c r="X93" s="190" t="s">
        <v>603</v>
      </c>
      <c r="Y93" s="276" t="s">
        <v>601</v>
      </c>
      <c r="Z93" s="190">
        <v>-0.28176347462061746</v>
      </c>
      <c r="AA93" s="268" t="s">
        <v>601</v>
      </c>
      <c r="AB93" s="190" t="s">
        <v>603</v>
      </c>
      <c r="AC93" s="268" t="s">
        <v>601</v>
      </c>
      <c r="AD93" s="190">
        <v>1.7401769179866619E-3</v>
      </c>
      <c r="AE93" s="276" t="s">
        <v>601</v>
      </c>
      <c r="AF93" s="134"/>
      <c r="AG93" s="124" t="s">
        <v>334</v>
      </c>
      <c r="AH93" s="190" t="s">
        <v>603</v>
      </c>
      <c r="AI93" s="276" t="s">
        <v>601</v>
      </c>
      <c r="AJ93" s="190" t="s">
        <v>603</v>
      </c>
      <c r="AK93" s="276" t="s">
        <v>601</v>
      </c>
      <c r="AL93" s="190">
        <v>1.0750720070284849E-2</v>
      </c>
      <c r="AM93" s="276" t="s">
        <v>601</v>
      </c>
      <c r="AN93" s="190" t="s">
        <v>603</v>
      </c>
      <c r="AO93" s="276" t="s">
        <v>601</v>
      </c>
      <c r="AP93" s="190">
        <v>1.5225610929649146E-2</v>
      </c>
      <c r="AQ93" s="276" t="s">
        <v>601</v>
      </c>
      <c r="AR93" s="190" t="s">
        <v>603</v>
      </c>
      <c r="AS93" s="276" t="s">
        <v>601</v>
      </c>
      <c r="AT93" s="72">
        <v>1</v>
      </c>
      <c r="AU93" s="276" t="s">
        <v>601</v>
      </c>
    </row>
    <row r="94" spans="1:47" s="99" customFormat="1" ht="12.75" customHeight="1" x14ac:dyDescent="0.25">
      <c r="A94" s="124" t="s">
        <v>335</v>
      </c>
      <c r="B94" s="82">
        <v>17.95</v>
      </c>
      <c r="C94" s="276" t="s">
        <v>601</v>
      </c>
      <c r="D94" s="82">
        <v>11.590999999999999</v>
      </c>
      <c r="E94" s="276" t="s">
        <v>604</v>
      </c>
      <c r="F94" s="82">
        <v>10.224</v>
      </c>
      <c r="G94" s="276" t="s">
        <v>601</v>
      </c>
      <c r="H94" s="82" t="s">
        <v>603</v>
      </c>
      <c r="I94" s="276" t="s">
        <v>601</v>
      </c>
      <c r="J94" s="82">
        <v>11.772</v>
      </c>
      <c r="K94" s="276" t="s">
        <v>604</v>
      </c>
      <c r="L94" s="82">
        <v>9.5559999999999992</v>
      </c>
      <c r="M94" s="276" t="s">
        <v>604</v>
      </c>
      <c r="N94" s="82">
        <v>1521.9257353437383</v>
      </c>
      <c r="O94" s="276" t="s">
        <v>601</v>
      </c>
      <c r="P94" s="85"/>
      <c r="Q94" s="124" t="s">
        <v>335</v>
      </c>
      <c r="R94" s="190" t="s">
        <v>603</v>
      </c>
      <c r="S94" s="268" t="s">
        <v>601</v>
      </c>
      <c r="T94" s="190" t="s">
        <v>603</v>
      </c>
      <c r="U94" s="268" t="s">
        <v>601</v>
      </c>
      <c r="V94" s="190" t="s">
        <v>603</v>
      </c>
      <c r="W94" s="276" t="s">
        <v>601</v>
      </c>
      <c r="X94" s="190" t="s">
        <v>603</v>
      </c>
      <c r="Y94" s="276" t="s">
        <v>601</v>
      </c>
      <c r="Z94" s="190">
        <v>-0.40573999027545737</v>
      </c>
      <c r="AA94" s="268" t="s">
        <v>604</v>
      </c>
      <c r="AB94" s="190" t="s">
        <v>603</v>
      </c>
      <c r="AC94" s="268" t="s">
        <v>601</v>
      </c>
      <c r="AD94" s="190">
        <v>2.2271238706130767E-2</v>
      </c>
      <c r="AE94" s="276" t="s">
        <v>601</v>
      </c>
      <c r="AF94" s="134"/>
      <c r="AG94" s="124" t="s">
        <v>335</v>
      </c>
      <c r="AH94" s="190">
        <v>1.1794268000827161E-2</v>
      </c>
      <c r="AI94" s="276" t="s">
        <v>601</v>
      </c>
      <c r="AJ94" s="190">
        <v>7.6160089357987532E-3</v>
      </c>
      <c r="AK94" s="276" t="s">
        <v>604</v>
      </c>
      <c r="AL94" s="190">
        <v>6.7178047933402173E-3</v>
      </c>
      <c r="AM94" s="276" t="s">
        <v>601</v>
      </c>
      <c r="AN94" s="190" t="s">
        <v>603</v>
      </c>
      <c r="AO94" s="276" t="s">
        <v>601</v>
      </c>
      <c r="AP94" s="190">
        <v>7.7349372092332782E-3</v>
      </c>
      <c r="AQ94" s="276" t="s">
        <v>604</v>
      </c>
      <c r="AR94" s="190">
        <v>6.2788871875155625E-3</v>
      </c>
      <c r="AS94" s="276" t="s">
        <v>604</v>
      </c>
      <c r="AT94" s="72">
        <v>1</v>
      </c>
      <c r="AU94" s="276" t="s">
        <v>601</v>
      </c>
    </row>
    <row r="95" spans="1:47" s="99" customFormat="1" ht="12.75" customHeight="1" x14ac:dyDescent="0.25">
      <c r="A95" s="124" t="s">
        <v>336</v>
      </c>
      <c r="B95" s="82">
        <v>13.529</v>
      </c>
      <c r="C95" s="276" t="s">
        <v>601</v>
      </c>
      <c r="D95" s="82">
        <v>11.787000000000001</v>
      </c>
      <c r="E95" s="276" t="s">
        <v>601</v>
      </c>
      <c r="F95" s="82">
        <v>13.935</v>
      </c>
      <c r="G95" s="276" t="s">
        <v>601</v>
      </c>
      <c r="H95" s="82">
        <v>1.3979999999999999</v>
      </c>
      <c r="I95" s="276" t="s">
        <v>604</v>
      </c>
      <c r="J95" s="82">
        <v>18.077000000000002</v>
      </c>
      <c r="K95" s="276" t="s">
        <v>601</v>
      </c>
      <c r="L95" s="82">
        <v>9.8160000000000007</v>
      </c>
      <c r="M95" s="276" t="s">
        <v>601</v>
      </c>
      <c r="N95" s="82">
        <v>1029.2700899996541</v>
      </c>
      <c r="O95" s="276" t="s">
        <v>601</v>
      </c>
      <c r="P95" s="85"/>
      <c r="Q95" s="124" t="s">
        <v>336</v>
      </c>
      <c r="R95" s="190" t="s">
        <v>603</v>
      </c>
      <c r="S95" s="268" t="s">
        <v>601</v>
      </c>
      <c r="T95" s="190" t="s">
        <v>603</v>
      </c>
      <c r="U95" s="268" t="s">
        <v>601</v>
      </c>
      <c r="V95" s="190" t="s">
        <v>603</v>
      </c>
      <c r="W95" s="276" t="s">
        <v>601</v>
      </c>
      <c r="X95" s="190" t="s">
        <v>603</v>
      </c>
      <c r="Y95" s="276" t="s">
        <v>601</v>
      </c>
      <c r="Z95" s="190">
        <v>1.680947917491582E-2</v>
      </c>
      <c r="AA95" s="268" t="s">
        <v>601</v>
      </c>
      <c r="AB95" s="190" t="s">
        <v>603</v>
      </c>
      <c r="AC95" s="268" t="s">
        <v>601</v>
      </c>
      <c r="AD95" s="190">
        <v>7.5160016046913608E-2</v>
      </c>
      <c r="AE95" s="276" t="s">
        <v>601</v>
      </c>
      <c r="AF95" s="134"/>
      <c r="AG95" s="124" t="s">
        <v>336</v>
      </c>
      <c r="AH95" s="190">
        <v>1.3144266146900806E-2</v>
      </c>
      <c r="AI95" s="276" t="s">
        <v>601</v>
      </c>
      <c r="AJ95" s="190">
        <v>1.1451804647314644E-2</v>
      </c>
      <c r="AK95" s="276" t="s">
        <v>601</v>
      </c>
      <c r="AL95" s="190">
        <v>1.3538720434404815E-2</v>
      </c>
      <c r="AM95" s="276" t="s">
        <v>601</v>
      </c>
      <c r="AN95" s="190">
        <v>1.3582440737206982E-3</v>
      </c>
      <c r="AO95" s="276" t="s">
        <v>604</v>
      </c>
      <c r="AP95" s="190">
        <v>1.7562931416773293E-2</v>
      </c>
      <c r="AQ95" s="276" t="s">
        <v>601</v>
      </c>
      <c r="AR95" s="190">
        <v>9.5368553845796671E-3</v>
      </c>
      <c r="AS95" s="276" t="s">
        <v>601</v>
      </c>
      <c r="AT95" s="72">
        <v>1</v>
      </c>
      <c r="AU95" s="276" t="s">
        <v>601</v>
      </c>
    </row>
    <row r="96" spans="1:47" s="99" customFormat="1" ht="12.75" customHeight="1" x14ac:dyDescent="0.25">
      <c r="A96" s="184" t="s">
        <v>337</v>
      </c>
      <c r="B96" s="186">
        <v>9.1620000000000008</v>
      </c>
      <c r="C96" s="278" t="s">
        <v>601</v>
      </c>
      <c r="D96" s="186">
        <v>16.876999999999999</v>
      </c>
      <c r="E96" s="278" t="s">
        <v>601</v>
      </c>
      <c r="F96" s="186">
        <v>11.329000000000001</v>
      </c>
      <c r="G96" s="278" t="s">
        <v>601</v>
      </c>
      <c r="H96" s="186" t="s">
        <v>603</v>
      </c>
      <c r="I96" s="278" t="s">
        <v>601</v>
      </c>
      <c r="J96" s="186">
        <v>17.282</v>
      </c>
      <c r="K96" s="278" t="s">
        <v>601</v>
      </c>
      <c r="L96" s="186">
        <v>7.056</v>
      </c>
      <c r="M96" s="278" t="s">
        <v>601</v>
      </c>
      <c r="N96" s="186">
        <v>890.13322160177427</v>
      </c>
      <c r="O96" s="278" t="s">
        <v>601</v>
      </c>
      <c r="P96" s="85"/>
      <c r="Q96" s="184" t="s">
        <v>337</v>
      </c>
      <c r="R96" s="192" t="s">
        <v>603</v>
      </c>
      <c r="S96" s="269" t="s">
        <v>601</v>
      </c>
      <c r="T96" s="192" t="s">
        <v>603</v>
      </c>
      <c r="U96" s="269" t="s">
        <v>601</v>
      </c>
      <c r="V96" s="192" t="s">
        <v>603</v>
      </c>
      <c r="W96" s="278" t="s">
        <v>601</v>
      </c>
      <c r="X96" s="192" t="s">
        <v>603</v>
      </c>
      <c r="Y96" s="278" t="s">
        <v>601</v>
      </c>
      <c r="Z96" s="192">
        <v>2.1946339557084915E-2</v>
      </c>
      <c r="AA96" s="269" t="s">
        <v>601</v>
      </c>
      <c r="AB96" s="192">
        <v>-0.48957231882095065</v>
      </c>
      <c r="AC96" s="269" t="s">
        <v>601</v>
      </c>
      <c r="AD96" s="192">
        <v>3.2369640275113847E-2</v>
      </c>
      <c r="AE96" s="278" t="s">
        <v>601</v>
      </c>
      <c r="AF96" s="134"/>
      <c r="AG96" s="184" t="s">
        <v>337</v>
      </c>
      <c r="AH96" s="192">
        <v>1.0292841315947283E-2</v>
      </c>
      <c r="AI96" s="278" t="s">
        <v>601</v>
      </c>
      <c r="AJ96" s="192">
        <v>1.8960083266671281E-2</v>
      </c>
      <c r="AK96" s="278" t="s">
        <v>601</v>
      </c>
      <c r="AL96" s="192">
        <v>1.2727308368081943E-2</v>
      </c>
      <c r="AM96" s="278" t="s">
        <v>601</v>
      </c>
      <c r="AN96" s="192" t="s">
        <v>603</v>
      </c>
      <c r="AO96" s="278" t="s">
        <v>601</v>
      </c>
      <c r="AP96" s="192">
        <v>1.9415071340558931E-2</v>
      </c>
      <c r="AQ96" s="278" t="s">
        <v>601</v>
      </c>
      <c r="AR96" s="192">
        <v>7.9269033317315024E-3</v>
      </c>
      <c r="AS96" s="278" t="s">
        <v>601</v>
      </c>
      <c r="AT96" s="201">
        <v>1</v>
      </c>
      <c r="AU96" s="278" t="s">
        <v>601</v>
      </c>
    </row>
    <row r="97" spans="1:47" s="99" customFormat="1" ht="12.75" customHeight="1" x14ac:dyDescent="0.25">
      <c r="A97" s="124" t="s">
        <v>344</v>
      </c>
      <c r="B97" s="82">
        <v>11.131</v>
      </c>
      <c r="C97" s="202" t="s">
        <v>604</v>
      </c>
      <c r="D97" s="82">
        <v>17.995999999999999</v>
      </c>
      <c r="E97" s="276" t="s">
        <v>601</v>
      </c>
      <c r="F97" s="82" t="s">
        <v>603</v>
      </c>
      <c r="G97" s="276" t="s">
        <v>601</v>
      </c>
      <c r="H97" s="82" t="s">
        <v>603</v>
      </c>
      <c r="I97" s="202" t="s">
        <v>601</v>
      </c>
      <c r="J97" s="82">
        <v>16.666</v>
      </c>
      <c r="K97" s="276" t="s">
        <v>601</v>
      </c>
      <c r="L97" s="82">
        <v>12.673999999999999</v>
      </c>
      <c r="M97" s="276" t="s">
        <v>601</v>
      </c>
      <c r="N97" s="82">
        <v>865.84217000025546</v>
      </c>
      <c r="O97" s="276" t="s">
        <v>601</v>
      </c>
      <c r="P97" s="85"/>
      <c r="Q97" s="124" t="s">
        <v>344</v>
      </c>
      <c r="R97" s="190" t="s">
        <v>603</v>
      </c>
      <c r="S97" s="268" t="s">
        <v>601</v>
      </c>
      <c r="T97" s="190" t="s">
        <v>603</v>
      </c>
      <c r="U97" s="268" t="s">
        <v>601</v>
      </c>
      <c r="V97" s="190" t="s">
        <v>603</v>
      </c>
      <c r="W97" s="276" t="s">
        <v>601</v>
      </c>
      <c r="X97" s="190" t="s">
        <v>603</v>
      </c>
      <c r="Y97" s="276" t="s">
        <v>601</v>
      </c>
      <c r="Z97" s="190" t="s">
        <v>603</v>
      </c>
      <c r="AA97" s="268" t="s">
        <v>601</v>
      </c>
      <c r="AB97" s="190" t="s">
        <v>603</v>
      </c>
      <c r="AC97" s="268" t="s">
        <v>601</v>
      </c>
      <c r="AD97" s="190">
        <v>0.15724255814867311</v>
      </c>
      <c r="AE97" s="276" t="s">
        <v>601</v>
      </c>
      <c r="AF97" s="134"/>
      <c r="AG97" s="124" t="s">
        <v>344</v>
      </c>
      <c r="AH97" s="190">
        <v>1.2855691701868385E-2</v>
      </c>
      <c r="AI97" s="276" t="s">
        <v>604</v>
      </c>
      <c r="AJ97" s="190">
        <v>2.0784388452683804E-2</v>
      </c>
      <c r="AK97" s="276" t="s">
        <v>601</v>
      </c>
      <c r="AL97" s="190" t="s">
        <v>603</v>
      </c>
      <c r="AM97" s="276" t="s">
        <v>601</v>
      </c>
      <c r="AN97" s="190" t="s">
        <v>603</v>
      </c>
      <c r="AO97" s="276" t="s">
        <v>601</v>
      </c>
      <c r="AP97" s="190">
        <v>1.9248311733297864E-2</v>
      </c>
      <c r="AQ97" s="276" t="s">
        <v>601</v>
      </c>
      <c r="AR97" s="190">
        <v>1.4637771685336439E-2</v>
      </c>
      <c r="AS97" s="276" t="s">
        <v>601</v>
      </c>
      <c r="AT97" s="72">
        <v>1</v>
      </c>
      <c r="AU97" s="276" t="s">
        <v>601</v>
      </c>
    </row>
    <row r="98" spans="1:47" s="99" customFormat="1" ht="12.75" customHeight="1" x14ac:dyDescent="0.25">
      <c r="A98" s="124" t="s">
        <v>345</v>
      </c>
      <c r="B98" s="82">
        <v>14.356999999999999</v>
      </c>
      <c r="C98" s="202" t="s">
        <v>604</v>
      </c>
      <c r="D98" s="82">
        <v>15.052</v>
      </c>
      <c r="E98" s="276" t="s">
        <v>604</v>
      </c>
      <c r="F98" s="82">
        <v>4.7549999999999999</v>
      </c>
      <c r="G98" s="276" t="s">
        <v>604</v>
      </c>
      <c r="H98" s="82" t="s">
        <v>603</v>
      </c>
      <c r="I98" s="202" t="s">
        <v>601</v>
      </c>
      <c r="J98" s="82">
        <v>15.154999999999999</v>
      </c>
      <c r="K98" s="276" t="s">
        <v>601</v>
      </c>
      <c r="L98" s="82">
        <v>16.009</v>
      </c>
      <c r="M98" s="276" t="s">
        <v>601</v>
      </c>
      <c r="N98" s="82">
        <v>930.35364000055097</v>
      </c>
      <c r="O98" s="276" t="s">
        <v>601</v>
      </c>
      <c r="P98" s="85"/>
      <c r="Q98" s="124" t="s">
        <v>345</v>
      </c>
      <c r="R98" s="190" t="s">
        <v>603</v>
      </c>
      <c r="S98" s="268" t="s">
        <v>601</v>
      </c>
      <c r="T98" s="190" t="s">
        <v>603</v>
      </c>
      <c r="U98" s="268" t="s">
        <v>601</v>
      </c>
      <c r="V98" s="190" t="s">
        <v>603</v>
      </c>
      <c r="W98" s="276" t="s">
        <v>601</v>
      </c>
      <c r="X98" s="190" t="s">
        <v>603</v>
      </c>
      <c r="Y98" s="276" t="s">
        <v>601</v>
      </c>
      <c r="Z98" s="190" t="s">
        <v>603</v>
      </c>
      <c r="AA98" s="268" t="s">
        <v>601</v>
      </c>
      <c r="AB98" s="190" t="s">
        <v>603</v>
      </c>
      <c r="AC98" s="268" t="s">
        <v>601</v>
      </c>
      <c r="AD98" s="190">
        <v>0.11519969584121628</v>
      </c>
      <c r="AE98" s="276" t="s">
        <v>601</v>
      </c>
      <c r="AF98" s="134"/>
      <c r="AG98" s="124" t="s">
        <v>345</v>
      </c>
      <c r="AH98" s="190">
        <v>1.5431766354986795E-2</v>
      </c>
      <c r="AI98" s="276" t="s">
        <v>604</v>
      </c>
      <c r="AJ98" s="190">
        <v>1.6178794119611425E-2</v>
      </c>
      <c r="AK98" s="276" t="s">
        <v>604</v>
      </c>
      <c r="AL98" s="190">
        <v>5.1109597421440563E-3</v>
      </c>
      <c r="AM98" s="276" t="s">
        <v>604</v>
      </c>
      <c r="AN98" s="190" t="s">
        <v>603</v>
      </c>
      <c r="AO98" s="276" t="s">
        <v>601</v>
      </c>
      <c r="AP98" s="190">
        <v>1.6289504709188888E-2</v>
      </c>
      <c r="AQ98" s="276" t="s">
        <v>601</v>
      </c>
      <c r="AR98" s="190">
        <v>1.7207435228598147E-2</v>
      </c>
      <c r="AS98" s="276" t="s">
        <v>601</v>
      </c>
      <c r="AT98" s="72">
        <v>1</v>
      </c>
      <c r="AU98" s="276" t="s">
        <v>601</v>
      </c>
    </row>
    <row r="99" spans="1:47" s="99" customFormat="1" ht="12.75" customHeight="1" x14ac:dyDescent="0.25">
      <c r="A99" s="124" t="s">
        <v>346</v>
      </c>
      <c r="B99" s="82">
        <v>13.242000000000001</v>
      </c>
      <c r="C99" s="202" t="s">
        <v>601</v>
      </c>
      <c r="D99" s="82">
        <v>9.9649999999999999</v>
      </c>
      <c r="E99" s="276" t="s">
        <v>604</v>
      </c>
      <c r="F99" s="82">
        <v>8.843</v>
      </c>
      <c r="G99" s="276" t="s">
        <v>601</v>
      </c>
      <c r="H99" s="82" t="s">
        <v>603</v>
      </c>
      <c r="I99" s="202" t="s">
        <v>601</v>
      </c>
      <c r="J99" s="82">
        <v>16.896000000000001</v>
      </c>
      <c r="K99" s="276" t="s">
        <v>601</v>
      </c>
      <c r="L99" s="82">
        <v>10.332000000000001</v>
      </c>
      <c r="M99" s="276" t="s">
        <v>604</v>
      </c>
      <c r="N99" s="82">
        <v>1076.4344807232885</v>
      </c>
      <c r="O99" s="276" t="s">
        <v>601</v>
      </c>
      <c r="P99" s="85"/>
      <c r="Q99" s="124" t="s">
        <v>346</v>
      </c>
      <c r="R99" s="190" t="s">
        <v>603</v>
      </c>
      <c r="S99" s="268" t="s">
        <v>601</v>
      </c>
      <c r="T99" s="190" t="s">
        <v>603</v>
      </c>
      <c r="U99" s="268" t="s">
        <v>601</v>
      </c>
      <c r="V99" s="190" t="s">
        <v>603</v>
      </c>
      <c r="W99" s="276" t="s">
        <v>601</v>
      </c>
      <c r="X99" s="190" t="s">
        <v>603</v>
      </c>
      <c r="Y99" s="276" t="s">
        <v>601</v>
      </c>
      <c r="Z99" s="190" t="s">
        <v>603</v>
      </c>
      <c r="AA99" s="268" t="s">
        <v>601</v>
      </c>
      <c r="AB99" s="190" t="s">
        <v>603</v>
      </c>
      <c r="AC99" s="268" t="s">
        <v>601</v>
      </c>
      <c r="AD99" s="190">
        <v>2.7620325698048915E-2</v>
      </c>
      <c r="AE99" s="276" t="s">
        <v>601</v>
      </c>
      <c r="AF99" s="134"/>
      <c r="AG99" s="124" t="s">
        <v>346</v>
      </c>
      <c r="AH99" s="190">
        <v>1.2301724105959803E-2</v>
      </c>
      <c r="AI99" s="276" t="s">
        <v>601</v>
      </c>
      <c r="AJ99" s="190">
        <v>9.2574143419339536E-3</v>
      </c>
      <c r="AK99" s="276" t="s">
        <v>604</v>
      </c>
      <c r="AL99" s="190">
        <v>8.2150842976138443E-3</v>
      </c>
      <c r="AM99" s="276" t="s">
        <v>601</v>
      </c>
      <c r="AN99" s="190" t="s">
        <v>603</v>
      </c>
      <c r="AO99" s="276" t="s">
        <v>601</v>
      </c>
      <c r="AP99" s="190">
        <v>1.5696264196820481E-2</v>
      </c>
      <c r="AQ99" s="276" t="s">
        <v>601</v>
      </c>
      <c r="AR99" s="190">
        <v>9.5983547396750243E-3</v>
      </c>
      <c r="AS99" s="276" t="s">
        <v>604</v>
      </c>
      <c r="AT99" s="72">
        <v>1</v>
      </c>
      <c r="AU99" s="276" t="s">
        <v>601</v>
      </c>
    </row>
    <row r="100" spans="1:47" s="99" customFormat="1" ht="12.75" customHeight="1" x14ac:dyDescent="0.25">
      <c r="A100" s="124" t="s">
        <v>347</v>
      </c>
      <c r="B100" s="82">
        <v>8.7240000000000002</v>
      </c>
      <c r="C100" s="276" t="s">
        <v>604</v>
      </c>
      <c r="D100" s="82">
        <v>13.824</v>
      </c>
      <c r="E100" s="276" t="s">
        <v>604</v>
      </c>
      <c r="F100" s="82">
        <v>7.8230000000000004</v>
      </c>
      <c r="G100" s="276" t="s">
        <v>604</v>
      </c>
      <c r="H100" s="82" t="s">
        <v>603</v>
      </c>
      <c r="I100" s="276" t="s">
        <v>601</v>
      </c>
      <c r="J100" s="82">
        <v>14.689</v>
      </c>
      <c r="K100" s="276" t="s">
        <v>604</v>
      </c>
      <c r="L100" s="82">
        <v>9.5229999999999997</v>
      </c>
      <c r="M100" s="276" t="s">
        <v>604</v>
      </c>
      <c r="N100" s="82">
        <v>1483.0213200012845</v>
      </c>
      <c r="O100" s="276" t="s">
        <v>601</v>
      </c>
      <c r="P100" s="85"/>
      <c r="Q100" s="124" t="s">
        <v>347</v>
      </c>
      <c r="R100" s="190" t="s">
        <v>603</v>
      </c>
      <c r="S100" s="268" t="s">
        <v>601</v>
      </c>
      <c r="T100" s="190" t="s">
        <v>603</v>
      </c>
      <c r="U100" s="268" t="s">
        <v>601</v>
      </c>
      <c r="V100" s="190" t="s">
        <v>603</v>
      </c>
      <c r="W100" s="276" t="s">
        <v>601</v>
      </c>
      <c r="X100" s="190" t="s">
        <v>603</v>
      </c>
      <c r="Y100" s="276" t="s">
        <v>601</v>
      </c>
      <c r="Z100" s="190" t="s">
        <v>603</v>
      </c>
      <c r="AA100" s="268" t="s">
        <v>601</v>
      </c>
      <c r="AB100" s="190" t="s">
        <v>603</v>
      </c>
      <c r="AC100" s="268" t="s">
        <v>601</v>
      </c>
      <c r="AD100" s="190">
        <v>3.1197374618962329E-2</v>
      </c>
      <c r="AE100" s="276" t="s">
        <v>601</v>
      </c>
      <c r="AF100" s="134"/>
      <c r="AG100" s="124" t="s">
        <v>347</v>
      </c>
      <c r="AH100" s="190">
        <v>5.8825856933684834E-3</v>
      </c>
      <c r="AI100" s="276" t="s">
        <v>604</v>
      </c>
      <c r="AJ100" s="190">
        <v>9.321511305035066E-3</v>
      </c>
      <c r="AK100" s="276" t="s">
        <v>604</v>
      </c>
      <c r="AL100" s="190">
        <v>5.2750421686407209E-3</v>
      </c>
      <c r="AM100" s="276" t="s">
        <v>604</v>
      </c>
      <c r="AN100" s="190" t="s">
        <v>603</v>
      </c>
      <c r="AO100" s="276" t="s">
        <v>601</v>
      </c>
      <c r="AP100" s="190">
        <v>9.9047800607393009E-3</v>
      </c>
      <c r="AQ100" s="276" t="s">
        <v>604</v>
      </c>
      <c r="AR100" s="190">
        <v>6.4213507058629143E-3</v>
      </c>
      <c r="AS100" s="276" t="s">
        <v>604</v>
      </c>
      <c r="AT100" s="72">
        <v>1</v>
      </c>
      <c r="AU100" s="276" t="s">
        <v>601</v>
      </c>
    </row>
    <row r="101" spans="1:47" s="99" customFormat="1" ht="12.75" customHeight="1" x14ac:dyDescent="0.25">
      <c r="A101" s="124" t="s">
        <v>348</v>
      </c>
      <c r="B101" s="82">
        <v>16.364999999999998</v>
      </c>
      <c r="C101" s="276" t="s">
        <v>604</v>
      </c>
      <c r="D101" s="82">
        <v>14.678000000000001</v>
      </c>
      <c r="E101" s="276" t="s">
        <v>604</v>
      </c>
      <c r="F101" s="82">
        <v>14.635</v>
      </c>
      <c r="G101" s="276" t="s">
        <v>601</v>
      </c>
      <c r="H101" s="82" t="s">
        <v>603</v>
      </c>
      <c r="I101" s="276" t="s">
        <v>601</v>
      </c>
      <c r="J101" s="82">
        <v>21.937999999999999</v>
      </c>
      <c r="K101" s="276" t="s">
        <v>601</v>
      </c>
      <c r="L101" s="82">
        <v>11.53</v>
      </c>
      <c r="M101" s="276" t="s">
        <v>604</v>
      </c>
      <c r="N101" s="82">
        <v>1630.4333900123147</v>
      </c>
      <c r="O101" s="276" t="s">
        <v>601</v>
      </c>
      <c r="P101" s="85"/>
      <c r="Q101" s="124" t="s">
        <v>348</v>
      </c>
      <c r="R101" s="190" t="s">
        <v>603</v>
      </c>
      <c r="S101" s="268" t="s">
        <v>601</v>
      </c>
      <c r="T101" s="190" t="s">
        <v>603</v>
      </c>
      <c r="U101" s="268" t="s">
        <v>601</v>
      </c>
      <c r="V101" s="190" t="s">
        <v>603</v>
      </c>
      <c r="W101" s="276" t="s">
        <v>601</v>
      </c>
      <c r="X101" s="190" t="s">
        <v>603</v>
      </c>
      <c r="Y101" s="276" t="s">
        <v>601</v>
      </c>
      <c r="Z101" s="190" t="s">
        <v>603</v>
      </c>
      <c r="AA101" s="268" t="s">
        <v>601</v>
      </c>
      <c r="AB101" s="190" t="s">
        <v>603</v>
      </c>
      <c r="AC101" s="268" t="s">
        <v>601</v>
      </c>
      <c r="AD101" s="190">
        <v>-3.7733206915830427E-3</v>
      </c>
      <c r="AE101" s="276" t="s">
        <v>601</v>
      </c>
      <c r="AF101" s="134"/>
      <c r="AG101" s="124" t="s">
        <v>348</v>
      </c>
      <c r="AH101" s="190">
        <v>1.0037208573038603E-2</v>
      </c>
      <c r="AI101" s="276" t="s">
        <v>604</v>
      </c>
      <c r="AJ101" s="190">
        <v>9.0025143559462669E-3</v>
      </c>
      <c r="AK101" s="276" t="s">
        <v>604</v>
      </c>
      <c r="AL101" s="190">
        <v>8.9761410000867691E-3</v>
      </c>
      <c r="AM101" s="276" t="s">
        <v>601</v>
      </c>
      <c r="AN101" s="190" t="s">
        <v>603</v>
      </c>
      <c r="AO101" s="276" t="s">
        <v>601</v>
      </c>
      <c r="AP101" s="190">
        <v>1.3455318159200789E-2</v>
      </c>
      <c r="AQ101" s="276" t="s">
        <v>601</v>
      </c>
      <c r="AR101" s="190">
        <v>7.0717393734882434E-3</v>
      </c>
      <c r="AS101" s="276" t="s">
        <v>604</v>
      </c>
      <c r="AT101" s="72">
        <v>1</v>
      </c>
      <c r="AU101" s="276" t="s">
        <v>601</v>
      </c>
    </row>
    <row r="102" spans="1:47" s="99" customFormat="1" ht="12.75" customHeight="1" x14ac:dyDescent="0.25">
      <c r="A102" s="124" t="s">
        <v>349</v>
      </c>
      <c r="B102" s="82">
        <v>15.217000000000001</v>
      </c>
      <c r="C102" s="276" t="s">
        <v>604</v>
      </c>
      <c r="D102" s="82">
        <v>12.568</v>
      </c>
      <c r="E102" s="276" t="s">
        <v>604</v>
      </c>
      <c r="F102" s="82">
        <v>14.992000000000001</v>
      </c>
      <c r="G102" s="276" t="s">
        <v>601</v>
      </c>
      <c r="H102" s="82">
        <v>8.0229999999999997</v>
      </c>
      <c r="I102" s="276" t="s">
        <v>604</v>
      </c>
      <c r="J102" s="82">
        <v>28.63</v>
      </c>
      <c r="K102" s="276" t="s">
        <v>601</v>
      </c>
      <c r="L102" s="82">
        <v>14.587999999999999</v>
      </c>
      <c r="M102" s="276" t="s">
        <v>601</v>
      </c>
      <c r="N102" s="82">
        <v>1850.8227090938274</v>
      </c>
      <c r="O102" s="276" t="s">
        <v>601</v>
      </c>
      <c r="P102" s="85"/>
      <c r="Q102" s="124" t="s">
        <v>349</v>
      </c>
      <c r="R102" s="190" t="s">
        <v>603</v>
      </c>
      <c r="S102" s="268" t="s">
        <v>601</v>
      </c>
      <c r="T102" s="190" t="s">
        <v>603</v>
      </c>
      <c r="U102" s="268" t="s">
        <v>601</v>
      </c>
      <c r="V102" s="190" t="s">
        <v>603</v>
      </c>
      <c r="W102" s="276" t="s">
        <v>601</v>
      </c>
      <c r="X102" s="190" t="s">
        <v>603</v>
      </c>
      <c r="Y102" s="276" t="s">
        <v>601</v>
      </c>
      <c r="Z102" s="190" t="s">
        <v>603</v>
      </c>
      <c r="AA102" s="268" t="s">
        <v>601</v>
      </c>
      <c r="AB102" s="190" t="s">
        <v>603</v>
      </c>
      <c r="AC102" s="268" t="s">
        <v>601</v>
      </c>
      <c r="AD102" s="190">
        <v>8.26700198685177E-2</v>
      </c>
      <c r="AE102" s="276" t="s">
        <v>601</v>
      </c>
      <c r="AF102" s="134"/>
      <c r="AG102" s="124" t="s">
        <v>349</v>
      </c>
      <c r="AH102" s="190">
        <v>8.2217491309312524E-3</v>
      </c>
      <c r="AI102" s="276" t="s">
        <v>604</v>
      </c>
      <c r="AJ102" s="190">
        <v>6.7904937292202119E-3</v>
      </c>
      <c r="AK102" s="276" t="s">
        <v>604</v>
      </c>
      <c r="AL102" s="190">
        <v>8.1001815713295216E-3</v>
      </c>
      <c r="AM102" s="276" t="s">
        <v>601</v>
      </c>
      <c r="AN102" s="190">
        <v>4.3348290252652579E-3</v>
      </c>
      <c r="AO102" s="276" t="s">
        <v>604</v>
      </c>
      <c r="AP102" s="190">
        <v>1.5468796583989074E-2</v>
      </c>
      <c r="AQ102" s="276" t="s">
        <v>601</v>
      </c>
      <c r="AR102" s="190">
        <v>7.8819002643113027E-3</v>
      </c>
      <c r="AS102" s="276" t="s">
        <v>601</v>
      </c>
      <c r="AT102" s="72">
        <v>1</v>
      </c>
      <c r="AU102" s="276" t="s">
        <v>601</v>
      </c>
    </row>
    <row r="103" spans="1:47" s="99" customFormat="1" ht="12.75" customHeight="1" x14ac:dyDescent="0.25">
      <c r="A103" s="124" t="s">
        <v>350</v>
      </c>
      <c r="B103" s="82">
        <v>28.19</v>
      </c>
      <c r="C103" s="276" t="s">
        <v>601</v>
      </c>
      <c r="D103" s="82">
        <v>24.681000000000001</v>
      </c>
      <c r="E103" s="276" t="s">
        <v>601</v>
      </c>
      <c r="F103" s="82">
        <v>23.257000000000001</v>
      </c>
      <c r="G103" s="276" t="s">
        <v>601</v>
      </c>
      <c r="H103" s="82">
        <v>7.9279999999999999</v>
      </c>
      <c r="I103" s="276" t="s">
        <v>604</v>
      </c>
      <c r="J103" s="82">
        <v>26.158999999999999</v>
      </c>
      <c r="K103" s="276" t="s">
        <v>601</v>
      </c>
      <c r="L103" s="82">
        <v>28.423999999999999</v>
      </c>
      <c r="M103" s="276" t="s">
        <v>601</v>
      </c>
      <c r="N103" s="82">
        <v>2394.8026194378795</v>
      </c>
      <c r="O103" s="276" t="s">
        <v>601</v>
      </c>
      <c r="P103" s="85"/>
      <c r="Q103" s="124" t="s">
        <v>350</v>
      </c>
      <c r="R103" s="190" t="s">
        <v>603</v>
      </c>
      <c r="S103" s="268" t="s">
        <v>601</v>
      </c>
      <c r="T103" s="190" t="s">
        <v>603</v>
      </c>
      <c r="U103" s="268" t="s">
        <v>601</v>
      </c>
      <c r="V103" s="190" t="s">
        <v>603</v>
      </c>
      <c r="W103" s="276" t="s">
        <v>601</v>
      </c>
      <c r="X103" s="190" t="s">
        <v>603</v>
      </c>
      <c r="Y103" s="276" t="s">
        <v>601</v>
      </c>
      <c r="Z103" s="190" t="s">
        <v>603</v>
      </c>
      <c r="AA103" s="268" t="s">
        <v>601</v>
      </c>
      <c r="AB103" s="190" t="s">
        <v>603</v>
      </c>
      <c r="AC103" s="268" t="s">
        <v>601</v>
      </c>
      <c r="AD103" s="190">
        <v>3.5378330407834883E-2</v>
      </c>
      <c r="AE103" s="276" t="s">
        <v>601</v>
      </c>
      <c r="AF103" s="134"/>
      <c r="AG103" s="124" t="s">
        <v>350</v>
      </c>
      <c r="AH103" s="190">
        <v>1.1771325023277662E-2</v>
      </c>
      <c r="AI103" s="276" t="s">
        <v>601</v>
      </c>
      <c r="AJ103" s="190">
        <v>1.0306068566850513E-2</v>
      </c>
      <c r="AK103" s="276" t="s">
        <v>601</v>
      </c>
      <c r="AL103" s="190">
        <v>9.7114475369410643E-3</v>
      </c>
      <c r="AM103" s="276" t="s">
        <v>601</v>
      </c>
      <c r="AN103" s="190">
        <v>3.3105024755071054E-3</v>
      </c>
      <c r="AO103" s="276" t="s">
        <v>604</v>
      </c>
      <c r="AP103" s="190">
        <v>1.0923238427950349E-2</v>
      </c>
      <c r="AQ103" s="276" t="s">
        <v>601</v>
      </c>
      <c r="AR103" s="190">
        <v>1.1869036625102669E-2</v>
      </c>
      <c r="AS103" s="276" t="s">
        <v>601</v>
      </c>
      <c r="AT103" s="72">
        <v>1</v>
      </c>
      <c r="AU103" s="276" t="s">
        <v>601</v>
      </c>
    </row>
    <row r="104" spans="1:47" s="99" customFormat="1" ht="12.75" customHeight="1" x14ac:dyDescent="0.25">
      <c r="A104" s="124" t="s">
        <v>351</v>
      </c>
      <c r="B104" s="82">
        <v>17.236999999999998</v>
      </c>
      <c r="C104" s="276" t="s">
        <v>604</v>
      </c>
      <c r="D104" s="82">
        <v>10.132</v>
      </c>
      <c r="E104" s="276" t="s">
        <v>604</v>
      </c>
      <c r="F104" s="82">
        <v>20.241</v>
      </c>
      <c r="G104" s="276" t="s">
        <v>601</v>
      </c>
      <c r="H104" s="82" t="s">
        <v>603</v>
      </c>
      <c r="I104" s="276" t="s">
        <v>601</v>
      </c>
      <c r="J104" s="82">
        <v>20.257999999999999</v>
      </c>
      <c r="K104" s="276" t="s">
        <v>601</v>
      </c>
      <c r="L104" s="82">
        <v>26.335999999999999</v>
      </c>
      <c r="M104" s="276" t="s">
        <v>601</v>
      </c>
      <c r="N104" s="82">
        <v>2501.1929284487178</v>
      </c>
      <c r="O104" s="276" t="s">
        <v>601</v>
      </c>
      <c r="P104" s="85"/>
      <c r="Q104" s="124" t="s">
        <v>351</v>
      </c>
      <c r="R104" s="190" t="s">
        <v>603</v>
      </c>
      <c r="S104" s="268" t="s">
        <v>601</v>
      </c>
      <c r="T104" s="190" t="s">
        <v>603</v>
      </c>
      <c r="U104" s="268" t="s">
        <v>601</v>
      </c>
      <c r="V104" s="190" t="s">
        <v>603</v>
      </c>
      <c r="W104" s="276" t="s">
        <v>601</v>
      </c>
      <c r="X104" s="190" t="s">
        <v>603</v>
      </c>
      <c r="Y104" s="276" t="s">
        <v>601</v>
      </c>
      <c r="Z104" s="190" t="s">
        <v>603</v>
      </c>
      <c r="AA104" s="268" t="s">
        <v>601</v>
      </c>
      <c r="AB104" s="190" t="s">
        <v>603</v>
      </c>
      <c r="AC104" s="268" t="s">
        <v>601</v>
      </c>
      <c r="AD104" s="190">
        <v>4.5194707094303982E-2</v>
      </c>
      <c r="AE104" s="276" t="s">
        <v>601</v>
      </c>
      <c r="AF104" s="134"/>
      <c r="AG104" s="124" t="s">
        <v>351</v>
      </c>
      <c r="AH104" s="190">
        <v>6.8915115679183845E-3</v>
      </c>
      <c r="AI104" s="276" t="s">
        <v>604</v>
      </c>
      <c r="AJ104" s="190">
        <v>4.0508670421853616E-3</v>
      </c>
      <c r="AK104" s="276" t="s">
        <v>604</v>
      </c>
      <c r="AL104" s="190">
        <v>8.0925384722536423E-3</v>
      </c>
      <c r="AM104" s="276" t="s">
        <v>601</v>
      </c>
      <c r="AN104" s="190" t="s">
        <v>603</v>
      </c>
      <c r="AO104" s="276" t="s">
        <v>601</v>
      </c>
      <c r="AP104" s="190">
        <v>8.0993352290358329E-3</v>
      </c>
      <c r="AQ104" s="276" t="s">
        <v>601</v>
      </c>
      <c r="AR104" s="190">
        <v>1.052937568328007E-2</v>
      </c>
      <c r="AS104" s="276" t="s">
        <v>601</v>
      </c>
      <c r="AT104" s="72">
        <v>1</v>
      </c>
      <c r="AU104" s="276" t="s">
        <v>601</v>
      </c>
    </row>
    <row r="105" spans="1:47" s="99" customFormat="1" ht="12.75" customHeight="1" x14ac:dyDescent="0.25">
      <c r="A105" s="124" t="s">
        <v>352</v>
      </c>
      <c r="B105" s="82">
        <v>22.544</v>
      </c>
      <c r="C105" s="276" t="s">
        <v>601</v>
      </c>
      <c r="D105" s="82">
        <v>16.152000000000001</v>
      </c>
      <c r="E105" s="276" t="s">
        <v>601</v>
      </c>
      <c r="F105" s="82">
        <v>20.789000000000001</v>
      </c>
      <c r="G105" s="276" t="s">
        <v>601</v>
      </c>
      <c r="H105" s="82" t="s">
        <v>603</v>
      </c>
      <c r="I105" s="276" t="s">
        <v>601</v>
      </c>
      <c r="J105" s="82">
        <v>13.622999999999999</v>
      </c>
      <c r="K105" s="276" t="s">
        <v>604</v>
      </c>
      <c r="L105" s="82">
        <v>16.562999999999999</v>
      </c>
      <c r="M105" s="276" t="s">
        <v>604</v>
      </c>
      <c r="N105" s="82">
        <v>1876.9372041175559</v>
      </c>
      <c r="O105" s="276" t="s">
        <v>601</v>
      </c>
      <c r="P105" s="85"/>
      <c r="Q105" s="124" t="s">
        <v>352</v>
      </c>
      <c r="R105" s="190" t="s">
        <v>603</v>
      </c>
      <c r="S105" s="268" t="s">
        <v>601</v>
      </c>
      <c r="T105" s="190" t="s">
        <v>603</v>
      </c>
      <c r="U105" s="268" t="s">
        <v>601</v>
      </c>
      <c r="V105" s="190" t="s">
        <v>603</v>
      </c>
      <c r="W105" s="276" t="s">
        <v>601</v>
      </c>
      <c r="X105" s="190" t="s">
        <v>603</v>
      </c>
      <c r="Y105" s="276" t="s">
        <v>601</v>
      </c>
      <c r="Z105" s="190" t="s">
        <v>603</v>
      </c>
      <c r="AA105" s="268" t="s">
        <v>601</v>
      </c>
      <c r="AB105" s="190" t="s">
        <v>603</v>
      </c>
      <c r="AC105" s="268" t="s">
        <v>601</v>
      </c>
      <c r="AD105" s="190">
        <v>3.2692547167251867E-2</v>
      </c>
      <c r="AE105" s="276" t="s">
        <v>601</v>
      </c>
      <c r="AF105" s="134"/>
      <c r="AG105" s="124" t="s">
        <v>352</v>
      </c>
      <c r="AH105" s="190">
        <v>1.2011057136351606E-2</v>
      </c>
      <c r="AI105" s="276" t="s">
        <v>601</v>
      </c>
      <c r="AJ105" s="190">
        <v>8.6055089986848445E-3</v>
      </c>
      <c r="AK105" s="276" t="s">
        <v>601</v>
      </c>
      <c r="AL105" s="190">
        <v>1.1076023190543538E-2</v>
      </c>
      <c r="AM105" s="276" t="s">
        <v>601</v>
      </c>
      <c r="AN105" s="190" t="s">
        <v>603</v>
      </c>
      <c r="AO105" s="276" t="s">
        <v>601</v>
      </c>
      <c r="AP105" s="190">
        <v>7.2581011075460392E-3</v>
      </c>
      <c r="AQ105" s="276" t="s">
        <v>604</v>
      </c>
      <c r="AR105" s="190">
        <v>8.8244827603527164E-3</v>
      </c>
      <c r="AS105" s="276" t="s">
        <v>604</v>
      </c>
      <c r="AT105" s="72">
        <v>1</v>
      </c>
      <c r="AU105" s="276" t="s">
        <v>601</v>
      </c>
    </row>
    <row r="106" spans="1:47" ht="13.5" customHeight="1" x14ac:dyDescent="0.25">
      <c r="A106" s="124" t="s">
        <v>353</v>
      </c>
      <c r="B106" s="82">
        <v>20.786000000000001</v>
      </c>
      <c r="C106" s="276" t="s">
        <v>601</v>
      </c>
      <c r="D106" s="82">
        <v>12.625999999999999</v>
      </c>
      <c r="E106" s="276" t="s">
        <v>601</v>
      </c>
      <c r="F106" s="82">
        <v>24.332000000000001</v>
      </c>
      <c r="G106" s="276" t="s">
        <v>601</v>
      </c>
      <c r="H106" s="82">
        <v>6.6669999999999998</v>
      </c>
      <c r="I106" s="276" t="s">
        <v>604</v>
      </c>
      <c r="J106" s="82">
        <v>40.878</v>
      </c>
      <c r="K106" s="276" t="s">
        <v>601</v>
      </c>
      <c r="L106" s="82">
        <v>17.888000000000002</v>
      </c>
      <c r="M106" s="276" t="s">
        <v>601</v>
      </c>
      <c r="N106" s="82">
        <v>1562.8971291180619</v>
      </c>
      <c r="O106" s="276" t="s">
        <v>601</v>
      </c>
      <c r="P106" s="84"/>
      <c r="Q106" s="124" t="s">
        <v>353</v>
      </c>
      <c r="R106" s="190">
        <v>0.15799442896935945</v>
      </c>
      <c r="S106" s="268" t="s">
        <v>601</v>
      </c>
      <c r="T106" s="190">
        <v>8.9293417306530953E-2</v>
      </c>
      <c r="U106" s="268" t="s">
        <v>601</v>
      </c>
      <c r="V106" s="190">
        <v>1.3798904538341159</v>
      </c>
      <c r="W106" s="276" t="s">
        <v>601</v>
      </c>
      <c r="X106" s="190" t="s">
        <v>603</v>
      </c>
      <c r="Y106" s="276" t="s">
        <v>601</v>
      </c>
      <c r="Z106" s="190">
        <v>2.4724770642201834</v>
      </c>
      <c r="AA106" s="268" t="s">
        <v>601</v>
      </c>
      <c r="AB106" s="190">
        <v>0.87191293428212679</v>
      </c>
      <c r="AC106" s="268" t="s">
        <v>601</v>
      </c>
      <c r="AD106" s="190">
        <v>2.6920755016601617E-2</v>
      </c>
      <c r="AE106" s="276" t="s">
        <v>601</v>
      </c>
      <c r="AG106" s="124" t="s">
        <v>353</v>
      </c>
      <c r="AH106" s="190">
        <v>1.3299659723432647E-2</v>
      </c>
      <c r="AI106" s="276" t="s">
        <v>601</v>
      </c>
      <c r="AJ106" s="190">
        <v>8.0785867251063504E-3</v>
      </c>
      <c r="AK106" s="276" t="s">
        <v>601</v>
      </c>
      <c r="AL106" s="190">
        <v>1.5568523063146501E-2</v>
      </c>
      <c r="AM106" s="276" t="s">
        <v>601</v>
      </c>
      <c r="AN106" s="190">
        <v>4.2657957940982127E-3</v>
      </c>
      <c r="AO106" s="276" t="s">
        <v>604</v>
      </c>
      <c r="AP106" s="190">
        <v>2.6155272307056658E-2</v>
      </c>
      <c r="AQ106" s="276" t="s">
        <v>601</v>
      </c>
      <c r="AR106" s="190">
        <v>1.1445411004174117E-2</v>
      </c>
      <c r="AS106" s="276" t="s">
        <v>601</v>
      </c>
      <c r="AT106" s="72">
        <v>1</v>
      </c>
      <c r="AU106" s="276" t="s">
        <v>601</v>
      </c>
    </row>
    <row r="107" spans="1:47" s="108" customFormat="1" ht="12.75" customHeight="1" x14ac:dyDescent="0.25">
      <c r="A107" s="124" t="s">
        <v>354</v>
      </c>
      <c r="B107" s="82">
        <v>9.7260000000000009</v>
      </c>
      <c r="C107" s="276" t="s">
        <v>604</v>
      </c>
      <c r="D107" s="82">
        <v>12.928000000000001</v>
      </c>
      <c r="E107" s="276" t="s">
        <v>601</v>
      </c>
      <c r="F107" s="82">
        <v>15.254</v>
      </c>
      <c r="G107" s="276" t="s">
        <v>601</v>
      </c>
      <c r="H107" s="82" t="s">
        <v>603</v>
      </c>
      <c r="I107" s="276" t="s">
        <v>604</v>
      </c>
      <c r="J107" s="82">
        <v>24.524000000000001</v>
      </c>
      <c r="K107" s="276" t="s">
        <v>601</v>
      </c>
      <c r="L107" s="82">
        <v>17.864999999999998</v>
      </c>
      <c r="M107" s="276" t="s">
        <v>601</v>
      </c>
      <c r="N107" s="82">
        <v>1009.9712048114746</v>
      </c>
      <c r="O107" s="276" t="s">
        <v>601</v>
      </c>
      <c r="P107" s="145"/>
      <c r="Q107" s="124" t="s">
        <v>354</v>
      </c>
      <c r="R107" s="190">
        <v>-0.28109985956094308</v>
      </c>
      <c r="S107" s="268" t="s">
        <v>604</v>
      </c>
      <c r="T107" s="190">
        <v>9.6801561041825732E-2</v>
      </c>
      <c r="U107" s="268" t="s">
        <v>601</v>
      </c>
      <c r="V107" s="190">
        <v>9.4653749551488989E-2</v>
      </c>
      <c r="W107" s="276" t="s">
        <v>601</v>
      </c>
      <c r="X107" s="190" t="s">
        <v>603</v>
      </c>
      <c r="Y107" s="276" t="s">
        <v>601</v>
      </c>
      <c r="Z107" s="190">
        <v>0.35664103557006133</v>
      </c>
      <c r="AA107" s="268" t="s">
        <v>601</v>
      </c>
      <c r="AB107" s="190">
        <v>0.81998777506112441</v>
      </c>
      <c r="AC107" s="268" t="s">
        <v>601</v>
      </c>
      <c r="AD107" s="190">
        <v>-1.8750063940942852E-2</v>
      </c>
      <c r="AE107" s="276" t="s">
        <v>601</v>
      </c>
      <c r="AG107" s="124" t="s">
        <v>354</v>
      </c>
      <c r="AH107" s="190">
        <v>9.6299775218002329E-3</v>
      </c>
      <c r="AI107" s="276" t="s">
        <v>604</v>
      </c>
      <c r="AJ107" s="190">
        <v>1.2800364939526365E-2</v>
      </c>
      <c r="AK107" s="276" t="s">
        <v>601</v>
      </c>
      <c r="AL107" s="190">
        <v>1.5103400896313053E-2</v>
      </c>
      <c r="AM107" s="276" t="s">
        <v>601</v>
      </c>
      <c r="AN107" s="190" t="s">
        <v>603</v>
      </c>
      <c r="AO107" s="276" t="s">
        <v>604</v>
      </c>
      <c r="AP107" s="190">
        <v>2.428188039735029E-2</v>
      </c>
      <c r="AQ107" s="276" t="s">
        <v>601</v>
      </c>
      <c r="AR107" s="190">
        <v>1.7688623116076614E-2</v>
      </c>
      <c r="AS107" s="276" t="s">
        <v>601</v>
      </c>
      <c r="AT107" s="72">
        <v>1</v>
      </c>
      <c r="AU107" s="276" t="s">
        <v>601</v>
      </c>
    </row>
    <row r="108" spans="1:47" s="99" customFormat="1" ht="12.75" customHeight="1" x14ac:dyDescent="0.25">
      <c r="A108" s="184" t="s">
        <v>355</v>
      </c>
      <c r="B108" s="186">
        <v>10.686</v>
      </c>
      <c r="C108" s="278" t="s">
        <v>604</v>
      </c>
      <c r="D108" s="186">
        <v>5.9889999999999999</v>
      </c>
      <c r="E108" s="278" t="s">
        <v>604</v>
      </c>
      <c r="F108" s="186">
        <v>8.8149999999999995</v>
      </c>
      <c r="G108" s="278" t="s">
        <v>601</v>
      </c>
      <c r="H108" s="186">
        <v>4.7969999999999997</v>
      </c>
      <c r="I108" s="278" t="s">
        <v>601</v>
      </c>
      <c r="J108" s="186">
        <v>24.376000000000001</v>
      </c>
      <c r="K108" s="278" t="s">
        <v>601</v>
      </c>
      <c r="L108" s="186">
        <v>16.372</v>
      </c>
      <c r="M108" s="278" t="s">
        <v>601</v>
      </c>
      <c r="N108" s="186">
        <v>956.46814000041297</v>
      </c>
      <c r="O108" s="278" t="s">
        <v>601</v>
      </c>
      <c r="P108" s="85"/>
      <c r="Q108" s="184" t="s">
        <v>355</v>
      </c>
      <c r="R108" s="192">
        <v>0.16633922724295994</v>
      </c>
      <c r="S108" s="269" t="s">
        <v>604</v>
      </c>
      <c r="T108" s="192">
        <v>-0.64513835397286245</v>
      </c>
      <c r="U108" s="269" t="s">
        <v>604</v>
      </c>
      <c r="V108" s="192">
        <v>-0.22190837673228009</v>
      </c>
      <c r="W108" s="278" t="s">
        <v>601</v>
      </c>
      <c r="X108" s="192" t="s">
        <v>603</v>
      </c>
      <c r="Y108" s="278" t="s">
        <v>601</v>
      </c>
      <c r="Z108" s="192">
        <v>0.41048489758129852</v>
      </c>
      <c r="AA108" s="269" t="s">
        <v>601</v>
      </c>
      <c r="AB108" s="192">
        <v>1.3202947845804986</v>
      </c>
      <c r="AC108" s="269" t="s">
        <v>601</v>
      </c>
      <c r="AD108" s="192">
        <v>7.4522463053339413E-2</v>
      </c>
      <c r="AE108" s="278" t="s">
        <v>601</v>
      </c>
      <c r="AF108" s="134"/>
      <c r="AG108" s="184" t="s">
        <v>355</v>
      </c>
      <c r="AH108" s="192">
        <v>1.1172353320619112E-2</v>
      </c>
      <c r="AI108" s="278" t="s">
        <v>604</v>
      </c>
      <c r="AJ108" s="192">
        <v>6.2615781431019897E-3</v>
      </c>
      <c r="AK108" s="278" t="s">
        <v>604</v>
      </c>
      <c r="AL108" s="192">
        <v>9.2161982520360727E-3</v>
      </c>
      <c r="AM108" s="278" t="s">
        <v>601</v>
      </c>
      <c r="AN108" s="192">
        <v>5.0153264906428862E-3</v>
      </c>
      <c r="AO108" s="278" t="s">
        <v>601</v>
      </c>
      <c r="AP108" s="192">
        <v>2.548542808753617E-2</v>
      </c>
      <c r="AQ108" s="278" t="s">
        <v>601</v>
      </c>
      <c r="AR108" s="192">
        <v>1.7117140984950038E-2</v>
      </c>
      <c r="AS108" s="278" t="s">
        <v>601</v>
      </c>
      <c r="AT108" s="192">
        <v>1</v>
      </c>
      <c r="AU108" s="278" t="s">
        <v>601</v>
      </c>
    </row>
    <row r="109" spans="1:47" s="99" customFormat="1" ht="12.75" customHeight="1" x14ac:dyDescent="0.25">
      <c r="A109" s="124" t="s">
        <v>370</v>
      </c>
      <c r="B109" s="82">
        <v>14.3</v>
      </c>
      <c r="C109" s="276" t="s">
        <v>601</v>
      </c>
      <c r="D109" s="82">
        <v>15.272</v>
      </c>
      <c r="E109" s="276" t="s">
        <v>601</v>
      </c>
      <c r="F109" s="82">
        <v>7.5780000000000003</v>
      </c>
      <c r="G109" s="276" t="s">
        <v>604</v>
      </c>
      <c r="H109" s="82" t="s">
        <v>603</v>
      </c>
      <c r="I109" s="276" t="s">
        <v>601</v>
      </c>
      <c r="J109" s="82">
        <v>16.975000000000001</v>
      </c>
      <c r="K109" s="276" t="s">
        <v>601</v>
      </c>
      <c r="L109" s="82">
        <v>9.3559999999999999</v>
      </c>
      <c r="M109" s="276" t="s">
        <v>601</v>
      </c>
      <c r="N109" s="82">
        <v>846.21312882041605</v>
      </c>
      <c r="O109" s="276" t="s">
        <v>601</v>
      </c>
      <c r="P109" s="85"/>
      <c r="Q109" s="124" t="s">
        <v>370</v>
      </c>
      <c r="R109" s="72">
        <v>0.2847003863085078</v>
      </c>
      <c r="S109" s="268" t="s">
        <v>601</v>
      </c>
      <c r="T109" s="190">
        <v>-0.15136697043787506</v>
      </c>
      <c r="U109" s="268" t="s">
        <v>601</v>
      </c>
      <c r="V109" s="190" t="s">
        <v>603</v>
      </c>
      <c r="W109" s="276" t="s">
        <v>601</v>
      </c>
      <c r="X109" s="190" t="s">
        <v>603</v>
      </c>
      <c r="Y109" s="276" t="s">
        <v>601</v>
      </c>
      <c r="Z109" s="72">
        <v>1.8540741629665236E-2</v>
      </c>
      <c r="AA109" s="268" t="s">
        <v>601</v>
      </c>
      <c r="AB109" s="190">
        <v>-0.26179580243017198</v>
      </c>
      <c r="AC109" s="268" t="s">
        <v>601</v>
      </c>
      <c r="AD109" s="190">
        <v>-2.2670461037758938E-2</v>
      </c>
      <c r="AE109" s="276" t="s">
        <v>601</v>
      </c>
      <c r="AF109" s="134"/>
      <c r="AG109" s="124" t="s">
        <v>370</v>
      </c>
      <c r="AH109" s="190">
        <v>1.6898816046417967E-2</v>
      </c>
      <c r="AI109" s="276" t="s">
        <v>601</v>
      </c>
      <c r="AJ109" s="190">
        <v>1.8047462843419244E-2</v>
      </c>
      <c r="AK109" s="276" t="s">
        <v>601</v>
      </c>
      <c r="AL109" s="190">
        <v>8.9551907692136615E-3</v>
      </c>
      <c r="AM109" s="276" t="s">
        <v>604</v>
      </c>
      <c r="AN109" s="190" t="s">
        <v>603</v>
      </c>
      <c r="AO109" s="276" t="s">
        <v>601</v>
      </c>
      <c r="AP109" s="190">
        <v>2.0059958208947203E-2</v>
      </c>
      <c r="AQ109" s="276" t="s">
        <v>601</v>
      </c>
      <c r="AR109" s="190">
        <v>1.1056316288831223E-2</v>
      </c>
      <c r="AS109" s="276" t="s">
        <v>601</v>
      </c>
      <c r="AT109" s="72">
        <v>1</v>
      </c>
      <c r="AU109" s="276" t="s">
        <v>601</v>
      </c>
    </row>
    <row r="110" spans="1:47" s="99" customFormat="1" ht="12.75" customHeight="1" x14ac:dyDescent="0.25">
      <c r="A110" s="124" t="s">
        <v>371</v>
      </c>
      <c r="B110" s="82">
        <v>14.073</v>
      </c>
      <c r="C110" s="276" t="s">
        <v>601</v>
      </c>
      <c r="D110" s="82">
        <v>16.344000000000001</v>
      </c>
      <c r="E110" s="276" t="s">
        <v>601</v>
      </c>
      <c r="F110" s="82">
        <v>11.52</v>
      </c>
      <c r="G110" s="276" t="s">
        <v>604</v>
      </c>
      <c r="H110" s="82" t="s">
        <v>603</v>
      </c>
      <c r="I110" s="276" t="s">
        <v>601</v>
      </c>
      <c r="J110" s="82">
        <v>14.798999999999999</v>
      </c>
      <c r="K110" s="276" t="s">
        <v>601</v>
      </c>
      <c r="L110" s="82">
        <v>14.041</v>
      </c>
      <c r="M110" s="276" t="s">
        <v>601</v>
      </c>
      <c r="N110" s="82">
        <v>989.19824179039699</v>
      </c>
      <c r="O110" s="276" t="s">
        <v>601</v>
      </c>
      <c r="P110" s="85"/>
      <c r="Q110" s="124" t="s">
        <v>371</v>
      </c>
      <c r="R110" s="190">
        <v>-1.9781291356132935E-2</v>
      </c>
      <c r="S110" s="268" t="s">
        <v>601</v>
      </c>
      <c r="T110" s="190">
        <v>8.5835769332978984E-2</v>
      </c>
      <c r="U110" s="268" t="s">
        <v>601</v>
      </c>
      <c r="V110" s="190">
        <v>1.4227129337539433</v>
      </c>
      <c r="W110" s="276" t="s">
        <v>604</v>
      </c>
      <c r="X110" s="190" t="s">
        <v>603</v>
      </c>
      <c r="Y110" s="276" t="s">
        <v>601</v>
      </c>
      <c r="Z110" s="190">
        <v>-2.349059716265256E-2</v>
      </c>
      <c r="AA110" s="268" t="s">
        <v>601</v>
      </c>
      <c r="AB110" s="190">
        <v>-0.12293085139608972</v>
      </c>
      <c r="AC110" s="268" t="s">
        <v>601</v>
      </c>
      <c r="AD110" s="190">
        <v>6.3249714151503822E-2</v>
      </c>
      <c r="AE110" s="276" t="s">
        <v>601</v>
      </c>
      <c r="AF110" s="134"/>
      <c r="AG110" s="124" t="s">
        <v>371</v>
      </c>
      <c r="AH110" s="190">
        <v>1.4226673082767118E-2</v>
      </c>
      <c r="AI110" s="276" t="s">
        <v>601</v>
      </c>
      <c r="AJ110" s="190">
        <v>1.6522471744812462E-2</v>
      </c>
      <c r="AK110" s="276" t="s">
        <v>601</v>
      </c>
      <c r="AL110" s="190">
        <v>1.164579506242288E-2</v>
      </c>
      <c r="AM110" s="276" t="s">
        <v>604</v>
      </c>
      <c r="AN110" s="190" t="s">
        <v>603</v>
      </c>
      <c r="AO110" s="276" t="s">
        <v>601</v>
      </c>
      <c r="AP110" s="190">
        <v>1.4960600792430227E-2</v>
      </c>
      <c r="AQ110" s="276" t="s">
        <v>601</v>
      </c>
      <c r="AR110" s="190">
        <v>1.4194323652038167E-2</v>
      </c>
      <c r="AS110" s="276" t="s">
        <v>601</v>
      </c>
      <c r="AT110" s="72">
        <v>1</v>
      </c>
      <c r="AU110" s="276" t="s">
        <v>601</v>
      </c>
    </row>
    <row r="111" spans="1:47" s="99" customFormat="1" ht="12.75" customHeight="1" x14ac:dyDescent="0.25">
      <c r="A111" s="124" t="s">
        <v>372</v>
      </c>
      <c r="B111" s="82">
        <v>14.156000000000001</v>
      </c>
      <c r="C111" s="276" t="s">
        <v>601</v>
      </c>
      <c r="D111" s="82">
        <v>11.974</v>
      </c>
      <c r="E111" s="276" t="s">
        <v>601</v>
      </c>
      <c r="F111" s="82">
        <v>12.977</v>
      </c>
      <c r="G111" s="276" t="s">
        <v>601</v>
      </c>
      <c r="H111" s="82" t="s">
        <v>603</v>
      </c>
      <c r="I111" s="276" t="s">
        <v>601</v>
      </c>
      <c r="J111" s="82">
        <v>27.001999999999999</v>
      </c>
      <c r="K111" s="276" t="s">
        <v>601</v>
      </c>
      <c r="L111" s="82">
        <v>13.238</v>
      </c>
      <c r="M111" s="276" t="s">
        <v>604</v>
      </c>
      <c r="N111" s="82">
        <v>1155.002779999217</v>
      </c>
      <c r="O111" s="276" t="s">
        <v>601</v>
      </c>
      <c r="P111" s="85"/>
      <c r="Q111" s="124" t="s">
        <v>372</v>
      </c>
      <c r="R111" s="190">
        <v>6.9022806222625022E-2</v>
      </c>
      <c r="S111" s="268" t="s">
        <v>601</v>
      </c>
      <c r="T111" s="190">
        <v>0.20160561966884094</v>
      </c>
      <c r="U111" s="268" t="s">
        <v>601</v>
      </c>
      <c r="V111" s="190">
        <v>0.46748840891100296</v>
      </c>
      <c r="W111" s="276" t="s">
        <v>601</v>
      </c>
      <c r="X111" s="190" t="s">
        <v>603</v>
      </c>
      <c r="Y111" s="276" t="s">
        <v>601</v>
      </c>
      <c r="Z111" s="190">
        <v>0.59812973484848486</v>
      </c>
      <c r="AA111" s="268" t="s">
        <v>601</v>
      </c>
      <c r="AB111" s="190">
        <v>0.28126209833526916</v>
      </c>
      <c r="AC111" s="268" t="s">
        <v>604</v>
      </c>
      <c r="AD111" s="190">
        <v>7.2989392929085684E-2</v>
      </c>
      <c r="AE111" s="276" t="s">
        <v>601</v>
      </c>
      <c r="AF111" s="134"/>
      <c r="AG111" s="124" t="s">
        <v>372</v>
      </c>
      <c r="AH111" s="190">
        <v>1.2256247556399473E-2</v>
      </c>
      <c r="AI111" s="276" t="s">
        <v>601</v>
      </c>
      <c r="AJ111" s="190">
        <v>1.0367074614320944E-2</v>
      </c>
      <c r="AK111" s="276" t="s">
        <v>601</v>
      </c>
      <c r="AL111" s="190">
        <v>1.1235470792554108E-2</v>
      </c>
      <c r="AM111" s="276" t="s">
        <v>601</v>
      </c>
      <c r="AN111" s="190" t="s">
        <v>603</v>
      </c>
      <c r="AO111" s="276" t="s">
        <v>601</v>
      </c>
      <c r="AP111" s="190">
        <v>2.3378298708526316E-2</v>
      </c>
      <c r="AQ111" s="276" t="s">
        <v>601</v>
      </c>
      <c r="AR111" s="190">
        <v>1.1461444274626746E-2</v>
      </c>
      <c r="AS111" s="276" t="s">
        <v>604</v>
      </c>
      <c r="AT111" s="72">
        <v>1</v>
      </c>
      <c r="AU111" s="276" t="s">
        <v>601</v>
      </c>
    </row>
    <row r="112" spans="1:47" s="99" customFormat="1" ht="12.75" customHeight="1" x14ac:dyDescent="0.25">
      <c r="A112" s="124" t="s">
        <v>373</v>
      </c>
      <c r="B112" s="82">
        <v>20.869</v>
      </c>
      <c r="C112" s="276" t="s">
        <v>601</v>
      </c>
      <c r="D112" s="82">
        <v>11.646000000000001</v>
      </c>
      <c r="E112" s="276" t="s">
        <v>604</v>
      </c>
      <c r="F112" s="82">
        <v>21.806000000000001</v>
      </c>
      <c r="G112" s="276" t="s">
        <v>601</v>
      </c>
      <c r="H112" s="82" t="s">
        <v>603</v>
      </c>
      <c r="I112" s="276" t="s">
        <v>601</v>
      </c>
      <c r="J112" s="82">
        <v>30.588999999999999</v>
      </c>
      <c r="K112" s="276" t="s">
        <v>601</v>
      </c>
      <c r="L112" s="82">
        <v>20.957999999999998</v>
      </c>
      <c r="M112" s="276" t="s">
        <v>601</v>
      </c>
      <c r="N112" s="82">
        <v>1755.0192799987383</v>
      </c>
      <c r="O112" s="276" t="s">
        <v>601</v>
      </c>
      <c r="P112" s="85"/>
      <c r="Q112" s="124" t="s">
        <v>373</v>
      </c>
      <c r="R112" s="190">
        <v>1.3921366345712975</v>
      </c>
      <c r="S112" s="268" t="s">
        <v>601</v>
      </c>
      <c r="T112" s="190">
        <v>-0.15755208333333337</v>
      </c>
      <c r="U112" s="268" t="s">
        <v>604</v>
      </c>
      <c r="V112" s="190">
        <v>1.7874217052281733</v>
      </c>
      <c r="W112" s="276" t="s">
        <v>601</v>
      </c>
      <c r="X112" s="190" t="s">
        <v>603</v>
      </c>
      <c r="Y112" s="276" t="s">
        <v>601</v>
      </c>
      <c r="Z112" s="190">
        <v>1.0824426441554906</v>
      </c>
      <c r="AA112" s="268" t="s">
        <v>601</v>
      </c>
      <c r="AB112" s="190">
        <v>1.2007770660506143</v>
      </c>
      <c r="AC112" s="268" t="s">
        <v>601</v>
      </c>
      <c r="AD112" s="190">
        <v>0.18340799038358946</v>
      </c>
      <c r="AE112" s="276" t="s">
        <v>601</v>
      </c>
      <c r="AF112" s="134"/>
      <c r="AG112" s="124" t="s">
        <v>373</v>
      </c>
      <c r="AH112" s="190">
        <v>1.1891037459152588E-2</v>
      </c>
      <c r="AI112" s="276" t="s">
        <v>601</v>
      </c>
      <c r="AJ112" s="190">
        <v>6.6358245363597225E-3</v>
      </c>
      <c r="AK112" s="276" t="s">
        <v>604</v>
      </c>
      <c r="AL112" s="190">
        <v>1.2424934727791525E-2</v>
      </c>
      <c r="AM112" s="276" t="s">
        <v>601</v>
      </c>
      <c r="AN112" s="190" t="s">
        <v>603</v>
      </c>
      <c r="AO112" s="276" t="s">
        <v>601</v>
      </c>
      <c r="AP112" s="190">
        <v>1.7429438154105061E-2</v>
      </c>
      <c r="AQ112" s="276" t="s">
        <v>601</v>
      </c>
      <c r="AR112" s="190">
        <v>1.1941749152758632E-2</v>
      </c>
      <c r="AS112" s="276" t="s">
        <v>601</v>
      </c>
      <c r="AT112" s="72">
        <v>1</v>
      </c>
      <c r="AU112" s="276" t="s">
        <v>601</v>
      </c>
    </row>
    <row r="113" spans="1:47" s="99" customFormat="1" ht="12.75" customHeight="1" x14ac:dyDescent="0.25">
      <c r="A113" s="124" t="s">
        <v>374</v>
      </c>
      <c r="B113" s="82">
        <v>29.472000000000001</v>
      </c>
      <c r="C113" s="276" t="s">
        <v>601</v>
      </c>
      <c r="D113" s="82">
        <v>14.641</v>
      </c>
      <c r="E113" s="276" t="s">
        <v>601</v>
      </c>
      <c r="F113" s="82">
        <v>22.673999999999999</v>
      </c>
      <c r="G113" s="276" t="s">
        <v>601</v>
      </c>
      <c r="H113" s="82">
        <v>15.079000000000001</v>
      </c>
      <c r="I113" s="276" t="s">
        <v>601</v>
      </c>
      <c r="J113" s="82">
        <v>22.733000000000001</v>
      </c>
      <c r="K113" s="276" t="s">
        <v>601</v>
      </c>
      <c r="L113" s="82">
        <v>27.661000000000001</v>
      </c>
      <c r="M113" s="276" t="s">
        <v>601</v>
      </c>
      <c r="N113" s="82">
        <v>1920.9462600006834</v>
      </c>
      <c r="O113" s="276" t="s">
        <v>601</v>
      </c>
      <c r="P113" s="85"/>
      <c r="Q113" s="124" t="s">
        <v>374</v>
      </c>
      <c r="R113" s="190">
        <v>0.80091659028414308</v>
      </c>
      <c r="S113" s="268" t="s">
        <v>601</v>
      </c>
      <c r="T113" s="190">
        <v>-2.5207793977380932E-3</v>
      </c>
      <c r="U113" s="268" t="s">
        <v>601</v>
      </c>
      <c r="V113" s="190">
        <v>0.54929962418858902</v>
      </c>
      <c r="W113" s="276" t="s">
        <v>601</v>
      </c>
      <c r="X113" s="190" t="s">
        <v>603</v>
      </c>
      <c r="Y113" s="276" t="s">
        <v>601</v>
      </c>
      <c r="Z113" s="190">
        <v>3.6238490290819492E-2</v>
      </c>
      <c r="AA113" s="268" t="s">
        <v>601</v>
      </c>
      <c r="AB113" s="190">
        <v>1.3990459670424977</v>
      </c>
      <c r="AC113" s="268" t="s">
        <v>601</v>
      </c>
      <c r="AD113" s="190">
        <v>0.17818137911550891</v>
      </c>
      <c r="AE113" s="276" t="s">
        <v>601</v>
      </c>
      <c r="AF113" s="134"/>
      <c r="AG113" s="124" t="s">
        <v>374</v>
      </c>
      <c r="AH113" s="190">
        <v>1.5342438575033075E-2</v>
      </c>
      <c r="AI113" s="276" t="s">
        <v>601</v>
      </c>
      <c r="AJ113" s="190">
        <v>7.6217644943356155E-3</v>
      </c>
      <c r="AK113" s="276" t="s">
        <v>601</v>
      </c>
      <c r="AL113" s="190">
        <v>1.1803557690360339E-2</v>
      </c>
      <c r="AM113" s="276" t="s">
        <v>601</v>
      </c>
      <c r="AN113" s="190">
        <v>7.8497771197381834E-3</v>
      </c>
      <c r="AO113" s="276" t="s">
        <v>601</v>
      </c>
      <c r="AP113" s="190">
        <v>1.1834271719809544E-2</v>
      </c>
      <c r="AQ113" s="276" t="s">
        <v>601</v>
      </c>
      <c r="AR113" s="190">
        <v>1.4399674043973599E-2</v>
      </c>
      <c r="AS113" s="276" t="s">
        <v>601</v>
      </c>
      <c r="AT113" s="72">
        <v>1</v>
      </c>
      <c r="AU113" s="276" t="s">
        <v>601</v>
      </c>
    </row>
    <row r="114" spans="1:47" s="99" customFormat="1" ht="12.75" customHeight="1" x14ac:dyDescent="0.25">
      <c r="A114" s="124" t="s">
        <v>375</v>
      </c>
      <c r="B114" s="82">
        <v>27.916</v>
      </c>
      <c r="C114" s="276" t="s">
        <v>601</v>
      </c>
      <c r="D114" s="82">
        <v>15.925000000000001</v>
      </c>
      <c r="E114" s="276" t="s">
        <v>601</v>
      </c>
      <c r="F114" s="82">
        <v>23.981999999999999</v>
      </c>
      <c r="G114" s="276" t="s">
        <v>601</v>
      </c>
      <c r="H114" s="82">
        <v>21.477</v>
      </c>
      <c r="I114" s="276" t="s">
        <v>604</v>
      </c>
      <c r="J114" s="82">
        <v>26.523</v>
      </c>
      <c r="K114" s="276" t="s">
        <v>601</v>
      </c>
      <c r="L114" s="82">
        <v>35.24</v>
      </c>
      <c r="M114" s="276" t="s">
        <v>601</v>
      </c>
      <c r="N114" s="82">
        <v>2026.356063084387</v>
      </c>
      <c r="O114" s="276" t="s">
        <v>601</v>
      </c>
      <c r="P114" s="85"/>
      <c r="Q114" s="124" t="s">
        <v>375</v>
      </c>
      <c r="R114" s="190">
        <v>0.83452717355589145</v>
      </c>
      <c r="S114" s="268" t="s">
        <v>601</v>
      </c>
      <c r="T114" s="190">
        <v>0.26710693825588794</v>
      </c>
      <c r="U114" s="268" t="s">
        <v>601</v>
      </c>
      <c r="V114" s="190">
        <v>0.59965314834578431</v>
      </c>
      <c r="W114" s="276" t="s">
        <v>601</v>
      </c>
      <c r="X114" s="190">
        <v>1.6769288296148575</v>
      </c>
      <c r="Y114" s="276" t="s">
        <v>604</v>
      </c>
      <c r="Z114" s="190">
        <v>-7.3594132029339843E-2</v>
      </c>
      <c r="AA114" s="268" t="s">
        <v>601</v>
      </c>
      <c r="AB114" s="190">
        <v>1.4156841239374827</v>
      </c>
      <c r="AC114" s="268" t="s">
        <v>601</v>
      </c>
      <c r="AD114" s="190">
        <v>9.4840717659284479E-2</v>
      </c>
      <c r="AE114" s="276" t="s">
        <v>601</v>
      </c>
      <c r="AF114" s="134"/>
      <c r="AG114" s="124" t="s">
        <v>375</v>
      </c>
      <c r="AH114" s="190">
        <v>1.3776453461741609E-2</v>
      </c>
      <c r="AI114" s="276" t="s">
        <v>601</v>
      </c>
      <c r="AJ114" s="190">
        <v>7.8589347104970307E-3</v>
      </c>
      <c r="AK114" s="276" t="s">
        <v>601</v>
      </c>
      <c r="AL114" s="190">
        <v>1.1835037502489154E-2</v>
      </c>
      <c r="AM114" s="276" t="s">
        <v>601</v>
      </c>
      <c r="AN114" s="190">
        <v>1.0598828306269684E-2</v>
      </c>
      <c r="AO114" s="276" t="s">
        <v>604</v>
      </c>
      <c r="AP114" s="190">
        <v>1.3089012579372858E-2</v>
      </c>
      <c r="AQ114" s="276" t="s">
        <v>601</v>
      </c>
      <c r="AR114" s="190">
        <v>1.7390823183542566E-2</v>
      </c>
      <c r="AS114" s="276" t="s">
        <v>601</v>
      </c>
      <c r="AT114" s="72">
        <v>1</v>
      </c>
      <c r="AU114" s="276" t="s">
        <v>601</v>
      </c>
    </row>
    <row r="115" spans="1:47" s="99" customFormat="1" ht="12.75" customHeight="1" x14ac:dyDescent="0.25">
      <c r="A115" s="124" t="s">
        <v>376</v>
      </c>
      <c r="B115" s="82">
        <v>29.564</v>
      </c>
      <c r="C115" s="276" t="s">
        <v>601</v>
      </c>
      <c r="D115" s="82">
        <v>17.23</v>
      </c>
      <c r="E115" s="276" t="s">
        <v>601</v>
      </c>
      <c r="F115" s="82">
        <v>22.276</v>
      </c>
      <c r="G115" s="276" t="s">
        <v>601</v>
      </c>
      <c r="H115" s="82">
        <v>7.9020000000000001</v>
      </c>
      <c r="I115" s="276" t="s">
        <v>604</v>
      </c>
      <c r="J115" s="82">
        <v>16.495000000000001</v>
      </c>
      <c r="K115" s="276" t="s">
        <v>601</v>
      </c>
      <c r="L115" s="82">
        <v>35.459000000000003</v>
      </c>
      <c r="M115" s="276" t="s">
        <v>601</v>
      </c>
      <c r="N115" s="82">
        <v>2557.1250426109405</v>
      </c>
      <c r="O115" s="276" t="s">
        <v>601</v>
      </c>
      <c r="P115" s="85"/>
      <c r="Q115" s="124" t="s">
        <v>376</v>
      </c>
      <c r="R115" s="190">
        <v>4.8740688187300485E-2</v>
      </c>
      <c r="S115" s="268" t="s">
        <v>601</v>
      </c>
      <c r="T115" s="190">
        <v>-0.30189214375430495</v>
      </c>
      <c r="U115" s="268" t="s">
        <v>601</v>
      </c>
      <c r="V115" s="190">
        <v>-4.2180848776712354E-2</v>
      </c>
      <c r="W115" s="276" t="s">
        <v>601</v>
      </c>
      <c r="X115" s="190">
        <v>-3.2795156407668946E-3</v>
      </c>
      <c r="Y115" s="276" t="s">
        <v>604</v>
      </c>
      <c r="Z115" s="190">
        <v>-0.36943308230436944</v>
      </c>
      <c r="AA115" s="268" t="s">
        <v>601</v>
      </c>
      <c r="AB115" s="190">
        <v>0.24750211089220375</v>
      </c>
      <c r="AC115" s="268" t="s">
        <v>601</v>
      </c>
      <c r="AD115" s="190">
        <v>6.7781128121181977E-2</v>
      </c>
      <c r="AE115" s="276" t="s">
        <v>601</v>
      </c>
      <c r="AF115" s="134"/>
      <c r="AG115" s="124" t="s">
        <v>376</v>
      </c>
      <c r="AH115" s="190">
        <v>1.1561421325651645E-2</v>
      </c>
      <c r="AI115" s="276" t="s">
        <v>601</v>
      </c>
      <c r="AJ115" s="190">
        <v>6.7380357678588102E-3</v>
      </c>
      <c r="AK115" s="276" t="s">
        <v>601</v>
      </c>
      <c r="AL115" s="190">
        <v>8.7113456044586677E-3</v>
      </c>
      <c r="AM115" s="276" t="s">
        <v>601</v>
      </c>
      <c r="AN115" s="190">
        <v>3.0901891258050098E-3</v>
      </c>
      <c r="AO115" s="276" t="s">
        <v>604</v>
      </c>
      <c r="AP115" s="190">
        <v>6.4506035978427788E-3</v>
      </c>
      <c r="AQ115" s="276" t="s">
        <v>601</v>
      </c>
      <c r="AR115" s="190">
        <v>1.3866744648433288E-2</v>
      </c>
      <c r="AS115" s="276" t="s">
        <v>601</v>
      </c>
      <c r="AT115" s="72">
        <v>1</v>
      </c>
      <c r="AU115" s="276" t="s">
        <v>601</v>
      </c>
    </row>
    <row r="116" spans="1:47" s="99" customFormat="1" ht="12.75" customHeight="1" x14ac:dyDescent="0.25">
      <c r="A116" s="124" t="s">
        <v>377</v>
      </c>
      <c r="B116" s="82">
        <v>28.715</v>
      </c>
      <c r="C116" s="276" t="s">
        <v>601</v>
      </c>
      <c r="D116" s="82">
        <v>22.663</v>
      </c>
      <c r="E116" s="276" t="s">
        <v>601</v>
      </c>
      <c r="F116" s="82">
        <v>19.702000000000002</v>
      </c>
      <c r="G116" s="276" t="s">
        <v>601</v>
      </c>
      <c r="H116" s="82" t="s">
        <v>603</v>
      </c>
      <c r="I116" s="276" t="s">
        <v>601</v>
      </c>
      <c r="J116" s="82">
        <v>12.484999999999999</v>
      </c>
      <c r="K116" s="276" t="s">
        <v>604</v>
      </c>
      <c r="L116" s="82">
        <v>24.318000000000001</v>
      </c>
      <c r="M116" s="276" t="s">
        <v>601</v>
      </c>
      <c r="N116" s="82">
        <v>2567.6121133610864</v>
      </c>
      <c r="O116" s="276" t="s">
        <v>601</v>
      </c>
      <c r="P116" s="85"/>
      <c r="Q116" s="124" t="s">
        <v>377</v>
      </c>
      <c r="R116" s="190">
        <v>0.66589313685676155</v>
      </c>
      <c r="S116" s="268" t="s">
        <v>601</v>
      </c>
      <c r="T116" s="190">
        <v>1.2367745756020527</v>
      </c>
      <c r="U116" s="268" t="s">
        <v>601</v>
      </c>
      <c r="V116" s="190">
        <v>-2.6629119114668254E-2</v>
      </c>
      <c r="W116" s="276" t="s">
        <v>601</v>
      </c>
      <c r="X116" s="190" t="s">
        <v>603</v>
      </c>
      <c r="Y116" s="276" t="s">
        <v>601</v>
      </c>
      <c r="Z116" s="190">
        <v>-0.38370026656135847</v>
      </c>
      <c r="AA116" s="268" t="s">
        <v>604</v>
      </c>
      <c r="AB116" s="190">
        <v>-7.6625151883353615E-2</v>
      </c>
      <c r="AC116" s="268" t="s">
        <v>601</v>
      </c>
      <c r="AD116" s="190">
        <v>2.6555002677687511E-2</v>
      </c>
      <c r="AE116" s="276" t="s">
        <v>601</v>
      </c>
      <c r="AF116" s="134"/>
      <c r="AG116" s="124" t="s">
        <v>377</v>
      </c>
      <c r="AH116" s="190">
        <v>1.1183542814187439E-2</v>
      </c>
      <c r="AI116" s="276" t="s">
        <v>601</v>
      </c>
      <c r="AJ116" s="190">
        <v>8.82648897084903E-3</v>
      </c>
      <c r="AK116" s="276" t="s">
        <v>601</v>
      </c>
      <c r="AL116" s="190">
        <v>7.6732773994470111E-3</v>
      </c>
      <c r="AM116" s="276" t="s">
        <v>601</v>
      </c>
      <c r="AN116" s="190" t="s">
        <v>603</v>
      </c>
      <c r="AO116" s="276" t="s">
        <v>601</v>
      </c>
      <c r="AP116" s="190">
        <v>4.8624945859352311E-3</v>
      </c>
      <c r="AQ116" s="276" t="s">
        <v>604</v>
      </c>
      <c r="AR116" s="190">
        <v>9.471056735344251E-3</v>
      </c>
      <c r="AS116" s="276" t="s">
        <v>601</v>
      </c>
      <c r="AT116" s="72">
        <v>1</v>
      </c>
      <c r="AU116" s="276" t="s">
        <v>601</v>
      </c>
    </row>
    <row r="117" spans="1:47" s="99" customFormat="1" ht="12.75" customHeight="1" x14ac:dyDescent="0.25">
      <c r="A117" s="124" t="s">
        <v>378</v>
      </c>
      <c r="B117" s="82">
        <v>32.372</v>
      </c>
      <c r="C117" s="276" t="s">
        <v>601</v>
      </c>
      <c r="D117" s="82">
        <v>17.015999999999998</v>
      </c>
      <c r="E117" s="276" t="s">
        <v>604</v>
      </c>
      <c r="F117" s="82">
        <v>25.969000000000001</v>
      </c>
      <c r="G117" s="276" t="s">
        <v>601</v>
      </c>
      <c r="H117" s="82">
        <v>5.7240000000000002</v>
      </c>
      <c r="I117" s="276" t="s">
        <v>604</v>
      </c>
      <c r="J117" s="82">
        <v>15.695</v>
      </c>
      <c r="K117" s="276" t="s">
        <v>601</v>
      </c>
      <c r="L117" s="82">
        <v>21.146999999999998</v>
      </c>
      <c r="M117" s="276" t="s">
        <v>601</v>
      </c>
      <c r="N117" s="82">
        <v>1999.6890400024713</v>
      </c>
      <c r="O117" s="276" t="s">
        <v>601</v>
      </c>
      <c r="P117" s="85"/>
      <c r="Q117" s="124" t="s">
        <v>378</v>
      </c>
      <c r="R117" s="190">
        <v>0.43594748048261178</v>
      </c>
      <c r="S117" s="268" t="s">
        <v>601</v>
      </c>
      <c r="T117" s="190">
        <v>5.3491827637444311E-2</v>
      </c>
      <c r="U117" s="268" t="s">
        <v>604</v>
      </c>
      <c r="V117" s="190">
        <v>0.24917023425850204</v>
      </c>
      <c r="W117" s="276" t="s">
        <v>601</v>
      </c>
      <c r="X117" s="190" t="s">
        <v>603</v>
      </c>
      <c r="Y117" s="276" t="s">
        <v>601</v>
      </c>
      <c r="Z117" s="190">
        <v>0.15209572047273001</v>
      </c>
      <c r="AA117" s="268" t="s">
        <v>601</v>
      </c>
      <c r="AB117" s="190">
        <v>0.27676145625792437</v>
      </c>
      <c r="AC117" s="268" t="s">
        <v>601</v>
      </c>
      <c r="AD117" s="190">
        <v>6.5400076047097855E-2</v>
      </c>
      <c r="AE117" s="276" t="s">
        <v>601</v>
      </c>
      <c r="AF117" s="134"/>
      <c r="AG117" s="124" t="s">
        <v>378</v>
      </c>
      <c r="AH117" s="190">
        <v>1.6188516990601694E-2</v>
      </c>
      <c r="AI117" s="276" t="s">
        <v>601</v>
      </c>
      <c r="AJ117" s="190">
        <v>8.5093230295341157E-3</v>
      </c>
      <c r="AK117" s="276" t="s">
        <v>604</v>
      </c>
      <c r="AL117" s="190">
        <v>1.298651914398046E-2</v>
      </c>
      <c r="AM117" s="276" t="s">
        <v>601</v>
      </c>
      <c r="AN117" s="190">
        <v>2.8624450529532962E-3</v>
      </c>
      <c r="AO117" s="276" t="s">
        <v>604</v>
      </c>
      <c r="AP117" s="190">
        <v>7.8487203190255039E-3</v>
      </c>
      <c r="AQ117" s="276" t="s">
        <v>601</v>
      </c>
      <c r="AR117" s="190">
        <v>1.0575144223410788E-2</v>
      </c>
      <c r="AS117" s="276" t="s">
        <v>601</v>
      </c>
      <c r="AT117" s="72">
        <v>1</v>
      </c>
      <c r="AU117" s="276" t="s">
        <v>601</v>
      </c>
    </row>
    <row r="118" spans="1:47" s="99" customFormat="1" ht="12.75" customHeight="1" x14ac:dyDescent="0.25">
      <c r="A118" s="124" t="s">
        <v>379</v>
      </c>
      <c r="B118" s="82">
        <v>32.436999999999998</v>
      </c>
      <c r="C118" s="276" t="s">
        <v>601</v>
      </c>
      <c r="D118" s="82">
        <v>13.430999999999999</v>
      </c>
      <c r="E118" s="276" t="s">
        <v>601</v>
      </c>
      <c r="F118" s="82">
        <v>28.204999999999998</v>
      </c>
      <c r="G118" s="276" t="s">
        <v>601</v>
      </c>
      <c r="H118" s="82">
        <v>2.48</v>
      </c>
      <c r="I118" s="276" t="s">
        <v>604</v>
      </c>
      <c r="J118" s="82">
        <v>29.734000000000002</v>
      </c>
      <c r="K118" s="276" t="s">
        <v>601</v>
      </c>
      <c r="L118" s="82">
        <v>22.81</v>
      </c>
      <c r="M118" s="276" t="s">
        <v>601</v>
      </c>
      <c r="N118" s="82">
        <v>1497.0317499990445</v>
      </c>
      <c r="O118" s="276" t="s">
        <v>601</v>
      </c>
      <c r="P118" s="85"/>
      <c r="Q118" s="124" t="s">
        <v>379</v>
      </c>
      <c r="R118" s="190">
        <v>0.56052150485903973</v>
      </c>
      <c r="S118" s="268" t="s">
        <v>601</v>
      </c>
      <c r="T118" s="190">
        <v>6.3757326152384053E-2</v>
      </c>
      <c r="U118" s="268" t="s">
        <v>601</v>
      </c>
      <c r="V118" s="190">
        <v>0.15917310537563711</v>
      </c>
      <c r="W118" s="276" t="s">
        <v>601</v>
      </c>
      <c r="X118" s="190">
        <v>-0.62801859907004642</v>
      </c>
      <c r="Y118" s="276" t="s">
        <v>604</v>
      </c>
      <c r="Z118" s="190">
        <v>-0.27261607710749058</v>
      </c>
      <c r="AA118" s="268" t="s">
        <v>601</v>
      </c>
      <c r="AB118" s="190">
        <v>0.27515652951699465</v>
      </c>
      <c r="AC118" s="268" t="s">
        <v>601</v>
      </c>
      <c r="AD118" s="190">
        <v>-4.2143131426816915E-2</v>
      </c>
      <c r="AE118" s="276" t="s">
        <v>601</v>
      </c>
      <c r="AF118" s="134"/>
      <c r="AG118" s="124" t="s">
        <v>379</v>
      </c>
      <c r="AH118" s="190">
        <v>2.1667543123264219E-2</v>
      </c>
      <c r="AI118" s="276" t="s">
        <v>601</v>
      </c>
      <c r="AJ118" s="190">
        <v>8.971753605097936E-3</v>
      </c>
      <c r="AK118" s="276" t="s">
        <v>601</v>
      </c>
      <c r="AL118" s="190">
        <v>1.8840615771855206E-2</v>
      </c>
      <c r="AM118" s="276" t="s">
        <v>601</v>
      </c>
      <c r="AN118" s="190">
        <v>1.6566114913739024E-3</v>
      </c>
      <c r="AO118" s="276" t="s">
        <v>604</v>
      </c>
      <c r="AP118" s="190">
        <v>1.9861970195367586E-2</v>
      </c>
      <c r="AQ118" s="276" t="s">
        <v>601</v>
      </c>
      <c r="AR118" s="190">
        <v>1.5236817789612384E-2</v>
      </c>
      <c r="AS118" s="276" t="s">
        <v>601</v>
      </c>
      <c r="AT118" s="72">
        <v>1</v>
      </c>
      <c r="AU118" s="276" t="s">
        <v>601</v>
      </c>
    </row>
    <row r="119" spans="1:47" s="99" customFormat="1" ht="12.75" customHeight="1" x14ac:dyDescent="0.25">
      <c r="A119" s="124" t="s">
        <v>380</v>
      </c>
      <c r="B119" s="82">
        <v>20.931000000000001</v>
      </c>
      <c r="C119" s="276" t="s">
        <v>601</v>
      </c>
      <c r="D119" s="82">
        <v>9.4600000000000009</v>
      </c>
      <c r="E119" s="276" t="s">
        <v>601</v>
      </c>
      <c r="F119" s="82">
        <v>14.016999999999999</v>
      </c>
      <c r="G119" s="276" t="s">
        <v>601</v>
      </c>
      <c r="H119" s="82">
        <v>21.422999999999998</v>
      </c>
      <c r="I119" s="276" t="s">
        <v>601</v>
      </c>
      <c r="J119" s="82">
        <v>9.827</v>
      </c>
      <c r="K119" s="276" t="s">
        <v>601</v>
      </c>
      <c r="L119" s="82">
        <v>11.444000000000001</v>
      </c>
      <c r="M119" s="276" t="s">
        <v>601</v>
      </c>
      <c r="N119" s="82">
        <v>981.46209003659226</v>
      </c>
      <c r="O119" s="276" t="s">
        <v>601</v>
      </c>
      <c r="P119" s="85"/>
      <c r="Q119" s="124" t="s">
        <v>380</v>
      </c>
      <c r="R119" s="190">
        <v>1.1520666255397902</v>
      </c>
      <c r="S119" s="268" t="s">
        <v>601</v>
      </c>
      <c r="T119" s="190">
        <v>-0.26825495049504955</v>
      </c>
      <c r="U119" s="268" t="s">
        <v>601</v>
      </c>
      <c r="V119" s="190">
        <v>-8.1093483676412781E-2</v>
      </c>
      <c r="W119" s="276" t="s">
        <v>601</v>
      </c>
      <c r="X119" s="190" t="s">
        <v>603</v>
      </c>
      <c r="Y119" s="276" t="s">
        <v>601</v>
      </c>
      <c r="Z119" s="190">
        <v>-0.59929049094764308</v>
      </c>
      <c r="AA119" s="268" t="s">
        <v>601</v>
      </c>
      <c r="AB119" s="190">
        <v>-0.35941785614329691</v>
      </c>
      <c r="AC119" s="268" t="s">
        <v>601</v>
      </c>
      <c r="AD119" s="190">
        <v>-2.822765108457137E-2</v>
      </c>
      <c r="AE119" s="276" t="s">
        <v>601</v>
      </c>
      <c r="AF119" s="134"/>
      <c r="AG119" s="124" t="s">
        <v>380</v>
      </c>
      <c r="AH119" s="190">
        <v>2.1326345879767623E-2</v>
      </c>
      <c r="AI119" s="276" t="s">
        <v>601</v>
      </c>
      <c r="AJ119" s="190">
        <v>9.6386810005542854E-3</v>
      </c>
      <c r="AK119" s="276" t="s">
        <v>601</v>
      </c>
      <c r="AL119" s="190">
        <v>1.4281753867311776E-2</v>
      </c>
      <c r="AM119" s="276" t="s">
        <v>601</v>
      </c>
      <c r="AN119" s="190">
        <v>2.1827638802840846E-2</v>
      </c>
      <c r="AO119" s="276" t="s">
        <v>601</v>
      </c>
      <c r="AP119" s="190">
        <v>1.0012612916749149E-2</v>
      </c>
      <c r="AQ119" s="276" t="s">
        <v>601</v>
      </c>
      <c r="AR119" s="190">
        <v>1.1660154901727615E-2</v>
      </c>
      <c r="AS119" s="276" t="s">
        <v>601</v>
      </c>
      <c r="AT119" s="72">
        <v>1</v>
      </c>
      <c r="AU119" s="276" t="s">
        <v>601</v>
      </c>
    </row>
    <row r="120" spans="1:47" s="99" customFormat="1" ht="12.75" customHeight="1" x14ac:dyDescent="0.25">
      <c r="A120" s="184" t="s">
        <v>381</v>
      </c>
      <c r="B120" s="186">
        <v>15.798999999999999</v>
      </c>
      <c r="C120" s="278" t="s">
        <v>601</v>
      </c>
      <c r="D120" s="186">
        <v>11.333</v>
      </c>
      <c r="E120" s="278" t="s">
        <v>601</v>
      </c>
      <c r="F120" s="186">
        <v>10.826000000000001</v>
      </c>
      <c r="G120" s="278" t="s">
        <v>601</v>
      </c>
      <c r="H120" s="186" t="s">
        <v>603</v>
      </c>
      <c r="I120" s="278" t="s">
        <v>601</v>
      </c>
      <c r="J120" s="186">
        <v>12.409000000000001</v>
      </c>
      <c r="K120" s="278" t="s">
        <v>601</v>
      </c>
      <c r="L120" s="186">
        <v>16.324999999999999</v>
      </c>
      <c r="M120" s="278" t="s">
        <v>601</v>
      </c>
      <c r="N120" s="186">
        <v>822.76478000055113</v>
      </c>
      <c r="O120" s="278" t="s">
        <v>601</v>
      </c>
      <c r="P120" s="85"/>
      <c r="Q120" s="184" t="s">
        <v>381</v>
      </c>
      <c r="R120" s="192">
        <v>0.47847651132322655</v>
      </c>
      <c r="S120" s="269" t="s">
        <v>601</v>
      </c>
      <c r="T120" s="192">
        <v>0.89230255468358655</v>
      </c>
      <c r="U120" s="269" t="s">
        <v>601</v>
      </c>
      <c r="V120" s="192">
        <v>0.22813386273397618</v>
      </c>
      <c r="W120" s="278" t="s">
        <v>601</v>
      </c>
      <c r="X120" s="192" t="s">
        <v>603</v>
      </c>
      <c r="Y120" s="278" t="s">
        <v>601</v>
      </c>
      <c r="Z120" s="192">
        <v>-0.4909337052838858</v>
      </c>
      <c r="AA120" s="269" t="s">
        <v>601</v>
      </c>
      <c r="AB120" s="192">
        <v>-2.8707549474712435E-3</v>
      </c>
      <c r="AC120" s="269" t="s">
        <v>601</v>
      </c>
      <c r="AD120" s="192">
        <v>-0.13978861857312264</v>
      </c>
      <c r="AE120" s="278" t="s">
        <v>601</v>
      </c>
      <c r="AF120" s="134"/>
      <c r="AG120" s="184" t="s">
        <v>381</v>
      </c>
      <c r="AH120" s="192">
        <v>1.9202329005854404E-2</v>
      </c>
      <c r="AI120" s="278" t="s">
        <v>601</v>
      </c>
      <c r="AJ120" s="192">
        <v>1.3774289171678458E-2</v>
      </c>
      <c r="AK120" s="278" t="s">
        <v>601</v>
      </c>
      <c r="AL120" s="192">
        <v>1.3158074170351274E-2</v>
      </c>
      <c r="AM120" s="278" t="s">
        <v>601</v>
      </c>
      <c r="AN120" s="192" t="s">
        <v>603</v>
      </c>
      <c r="AO120" s="278" t="s">
        <v>601</v>
      </c>
      <c r="AP120" s="192">
        <v>1.5082074854968498E-2</v>
      </c>
      <c r="AQ120" s="278" t="s">
        <v>601</v>
      </c>
      <c r="AR120" s="192">
        <v>1.9841636877053807E-2</v>
      </c>
      <c r="AS120" s="278" t="s">
        <v>601</v>
      </c>
      <c r="AT120" s="201">
        <v>1</v>
      </c>
      <c r="AU120" s="278" t="s">
        <v>601</v>
      </c>
    </row>
    <row r="121" spans="1:47" s="99" customFormat="1" ht="12.75" customHeight="1" x14ac:dyDescent="0.25">
      <c r="A121" s="124" t="s">
        <v>387</v>
      </c>
      <c r="B121" s="82">
        <v>17.87</v>
      </c>
      <c r="C121" s="276" t="s">
        <v>601</v>
      </c>
      <c r="D121" s="82" t="s">
        <v>603</v>
      </c>
      <c r="E121" s="276" t="s">
        <v>601</v>
      </c>
      <c r="F121" s="82" t="s">
        <v>603</v>
      </c>
      <c r="G121" s="276" t="s">
        <v>601</v>
      </c>
      <c r="H121" s="82" t="s">
        <v>603</v>
      </c>
      <c r="I121" s="276" t="s">
        <v>601</v>
      </c>
      <c r="J121" s="82">
        <v>13.465</v>
      </c>
      <c r="K121" s="276" t="s">
        <v>601</v>
      </c>
      <c r="L121" s="82">
        <v>14.5</v>
      </c>
      <c r="M121" s="276" t="s">
        <v>601</v>
      </c>
      <c r="N121" s="82">
        <v>864.79800382968006</v>
      </c>
      <c r="O121" s="276" t="s">
        <v>601</v>
      </c>
      <c r="P121" s="85"/>
      <c r="Q121" s="124" t="s">
        <v>387</v>
      </c>
      <c r="R121" s="190">
        <v>0.24965034965034971</v>
      </c>
      <c r="S121" s="268" t="s">
        <v>601</v>
      </c>
      <c r="T121" s="190" t="s">
        <v>603</v>
      </c>
      <c r="U121" s="268" t="s">
        <v>601</v>
      </c>
      <c r="V121" s="190" t="s">
        <v>603</v>
      </c>
      <c r="W121" s="276" t="s">
        <v>601</v>
      </c>
      <c r="X121" s="190" t="s">
        <v>603</v>
      </c>
      <c r="Y121" s="276" t="s">
        <v>601</v>
      </c>
      <c r="Z121" s="190">
        <v>-0.20677466863033878</v>
      </c>
      <c r="AA121" s="268" t="s">
        <v>601</v>
      </c>
      <c r="AB121" s="190">
        <v>0.54980761008978196</v>
      </c>
      <c r="AC121" s="268" t="s">
        <v>601</v>
      </c>
      <c r="AD121" s="190">
        <v>2.1962404477428032E-2</v>
      </c>
      <c r="AE121" s="276" t="s">
        <v>601</v>
      </c>
      <c r="AF121" s="134"/>
      <c r="AG121" s="124" t="s">
        <v>387</v>
      </c>
      <c r="AH121" s="190">
        <v>2.0663784977375428E-2</v>
      </c>
      <c r="AI121" s="276" t="s">
        <v>601</v>
      </c>
      <c r="AJ121" s="190" t="s">
        <v>603</v>
      </c>
      <c r="AK121" s="276" t="s">
        <v>601</v>
      </c>
      <c r="AL121" s="190" t="s">
        <v>603</v>
      </c>
      <c r="AM121" s="276" t="s">
        <v>601</v>
      </c>
      <c r="AN121" s="190" t="s">
        <v>603</v>
      </c>
      <c r="AO121" s="276" t="s">
        <v>601</v>
      </c>
      <c r="AP121" s="190">
        <v>1.5570109945179638E-2</v>
      </c>
      <c r="AQ121" s="276" t="s">
        <v>601</v>
      </c>
      <c r="AR121" s="190">
        <v>1.6766921218351633E-2</v>
      </c>
      <c r="AS121" s="276" t="s">
        <v>601</v>
      </c>
      <c r="AT121" s="72">
        <v>1</v>
      </c>
      <c r="AU121" s="276" t="s">
        <v>601</v>
      </c>
    </row>
    <row r="122" spans="1:47" s="99" customFormat="1" ht="12.75" customHeight="1" x14ac:dyDescent="0.25">
      <c r="A122" s="124" t="s">
        <v>388</v>
      </c>
      <c r="B122" s="82">
        <v>22.041</v>
      </c>
      <c r="C122" s="276" t="s">
        <v>601</v>
      </c>
      <c r="D122" s="82">
        <v>32.424999999999997</v>
      </c>
      <c r="E122" s="276" t="s">
        <v>601</v>
      </c>
      <c r="F122" s="82" t="s">
        <v>603</v>
      </c>
      <c r="G122" s="276" t="s">
        <v>601</v>
      </c>
      <c r="H122" s="82" t="s">
        <v>603</v>
      </c>
      <c r="I122" s="276" t="s">
        <v>601</v>
      </c>
      <c r="J122" s="82">
        <v>24.085999999999999</v>
      </c>
      <c r="K122" s="276" t="s">
        <v>601</v>
      </c>
      <c r="L122" s="82">
        <v>26.533999999999999</v>
      </c>
      <c r="M122" s="276" t="s">
        <v>601</v>
      </c>
      <c r="N122" s="82">
        <v>1015.792542650956</v>
      </c>
      <c r="O122" s="276" t="s">
        <v>601</v>
      </c>
      <c r="P122" s="85"/>
      <c r="Q122" s="124" t="s">
        <v>388</v>
      </c>
      <c r="R122" s="190">
        <v>0.56619057770198244</v>
      </c>
      <c r="S122" s="268" t="s">
        <v>601</v>
      </c>
      <c r="T122" s="190">
        <v>0.98390846793930486</v>
      </c>
      <c r="U122" s="268" t="s">
        <v>601</v>
      </c>
      <c r="V122" s="190" t="s">
        <v>603</v>
      </c>
      <c r="W122" s="276" t="s">
        <v>601</v>
      </c>
      <c r="X122" s="190" t="s">
        <v>603</v>
      </c>
      <c r="Y122" s="276" t="s">
        <v>601</v>
      </c>
      <c r="Z122" s="190">
        <v>0.62754240151361573</v>
      </c>
      <c r="AA122" s="268" t="s">
        <v>601</v>
      </c>
      <c r="AB122" s="190">
        <v>0.88975144220497127</v>
      </c>
      <c r="AC122" s="268" t="s">
        <v>601</v>
      </c>
      <c r="AD122" s="190">
        <v>2.6884702921049275E-2</v>
      </c>
      <c r="AE122" s="276" t="s">
        <v>601</v>
      </c>
      <c r="AF122" s="134"/>
      <c r="AG122" s="124" t="s">
        <v>388</v>
      </c>
      <c r="AH122" s="190">
        <v>2.1698328226035887E-2</v>
      </c>
      <c r="AI122" s="276" t="s">
        <v>601</v>
      </c>
      <c r="AJ122" s="190">
        <v>3.1920888014573455E-2</v>
      </c>
      <c r="AK122" s="276" t="s">
        <v>601</v>
      </c>
      <c r="AL122" s="190" t="s">
        <v>603</v>
      </c>
      <c r="AM122" s="276" t="s">
        <v>601</v>
      </c>
      <c r="AN122" s="190" t="s">
        <v>603</v>
      </c>
      <c r="AO122" s="276" t="s">
        <v>601</v>
      </c>
      <c r="AP122" s="190">
        <v>2.3711534578843986E-2</v>
      </c>
      <c r="AQ122" s="276" t="s">
        <v>601</v>
      </c>
      <c r="AR122" s="190">
        <v>2.6121475484308161E-2</v>
      </c>
      <c r="AS122" s="276" t="s">
        <v>601</v>
      </c>
      <c r="AT122" s="72">
        <v>1</v>
      </c>
      <c r="AU122" s="276" t="s">
        <v>601</v>
      </c>
    </row>
    <row r="123" spans="1:47" s="99" customFormat="1" ht="12.75" customHeight="1" x14ac:dyDescent="0.25">
      <c r="A123" s="124" t="s">
        <v>389</v>
      </c>
      <c r="B123" s="82">
        <v>18.274999999999999</v>
      </c>
      <c r="C123" s="276" t="s">
        <v>601</v>
      </c>
      <c r="D123" s="82" t="s">
        <v>603</v>
      </c>
      <c r="E123" s="276" t="s">
        <v>601</v>
      </c>
      <c r="F123" s="82" t="s">
        <v>603</v>
      </c>
      <c r="G123" s="276" t="s">
        <v>601</v>
      </c>
      <c r="H123" s="82" t="s">
        <v>603</v>
      </c>
      <c r="I123" s="276" t="s">
        <v>601</v>
      </c>
      <c r="J123" s="82">
        <v>24.975999999999999</v>
      </c>
      <c r="K123" s="276" t="s">
        <v>601</v>
      </c>
      <c r="L123" s="82">
        <v>18.210999999999999</v>
      </c>
      <c r="M123" s="276" t="s">
        <v>601</v>
      </c>
      <c r="N123" s="82">
        <v>1217.3295596766789</v>
      </c>
      <c r="O123" s="276" t="s">
        <v>601</v>
      </c>
      <c r="P123" s="85"/>
      <c r="Q123" s="124" t="s">
        <v>389</v>
      </c>
      <c r="R123" s="190">
        <v>0.29097202599604399</v>
      </c>
      <c r="S123" s="268" t="s">
        <v>601</v>
      </c>
      <c r="T123" s="190" t="s">
        <v>603</v>
      </c>
      <c r="U123" s="268" t="s">
        <v>601</v>
      </c>
      <c r="V123" s="190" t="s">
        <v>603</v>
      </c>
      <c r="W123" s="276" t="s">
        <v>601</v>
      </c>
      <c r="X123" s="190" t="s">
        <v>603</v>
      </c>
      <c r="Y123" s="276" t="s">
        <v>601</v>
      </c>
      <c r="Z123" s="190">
        <v>-7.5031479149692659E-2</v>
      </c>
      <c r="AA123" s="268" t="s">
        <v>601</v>
      </c>
      <c r="AB123" s="190">
        <v>0.37566097597824455</v>
      </c>
      <c r="AC123" s="268" t="s">
        <v>601</v>
      </c>
      <c r="AD123" s="190">
        <v>5.3962449923717237E-2</v>
      </c>
      <c r="AE123" s="276" t="s">
        <v>601</v>
      </c>
      <c r="AF123" s="134"/>
      <c r="AG123" s="124" t="s">
        <v>389</v>
      </c>
      <c r="AH123" s="190">
        <v>1.5012368552730958E-2</v>
      </c>
      <c r="AI123" s="276" t="s">
        <v>601</v>
      </c>
      <c r="AJ123" s="190" t="s">
        <v>603</v>
      </c>
      <c r="AK123" s="276" t="s">
        <v>601</v>
      </c>
      <c r="AL123" s="190" t="s">
        <v>603</v>
      </c>
      <c r="AM123" s="276" t="s">
        <v>601</v>
      </c>
      <c r="AN123" s="190" t="s">
        <v>603</v>
      </c>
      <c r="AO123" s="276" t="s">
        <v>601</v>
      </c>
      <c r="AP123" s="190">
        <v>2.0517040600438217E-2</v>
      </c>
      <c r="AQ123" s="276" t="s">
        <v>601</v>
      </c>
      <c r="AR123" s="190">
        <v>1.4959794457662571E-2</v>
      </c>
      <c r="AS123" s="276" t="s">
        <v>601</v>
      </c>
      <c r="AT123" s="72">
        <v>1</v>
      </c>
      <c r="AU123" s="276" t="s">
        <v>601</v>
      </c>
    </row>
    <row r="124" spans="1:47" ht="12.75" customHeight="1" x14ac:dyDescent="0.25">
      <c r="A124" s="124" t="s">
        <v>390</v>
      </c>
      <c r="B124" s="82">
        <v>32.527000000000001</v>
      </c>
      <c r="C124" s="276" t="s">
        <v>601</v>
      </c>
      <c r="D124" s="82" t="s">
        <v>603</v>
      </c>
      <c r="E124" s="276" t="s">
        <v>601</v>
      </c>
      <c r="F124" s="82">
        <v>18.677</v>
      </c>
      <c r="G124" s="276" t="s">
        <v>601</v>
      </c>
      <c r="H124" s="82" t="s">
        <v>603</v>
      </c>
      <c r="I124" s="276" t="s">
        <v>601</v>
      </c>
      <c r="J124" s="82" t="s">
        <v>603</v>
      </c>
      <c r="K124" s="276" t="s">
        <v>601</v>
      </c>
      <c r="L124" s="82">
        <v>18.628</v>
      </c>
      <c r="M124" s="276" t="s">
        <v>601</v>
      </c>
      <c r="N124" s="82">
        <v>1570.8992855848442</v>
      </c>
      <c r="O124" s="276" t="s">
        <v>601</v>
      </c>
      <c r="P124" s="84"/>
      <c r="Q124" s="124" t="s">
        <v>390</v>
      </c>
      <c r="R124" s="190">
        <v>0.55862762949829881</v>
      </c>
      <c r="S124" s="268" t="s">
        <v>601</v>
      </c>
      <c r="T124" s="190" t="s">
        <v>603</v>
      </c>
      <c r="U124" s="268" t="s">
        <v>601</v>
      </c>
      <c r="V124" s="190">
        <v>-0.143492616710997</v>
      </c>
      <c r="W124" s="276" t="s">
        <v>601</v>
      </c>
      <c r="X124" s="190" t="s">
        <v>603</v>
      </c>
      <c r="Y124" s="276" t="s">
        <v>601</v>
      </c>
      <c r="Z124" s="190" t="s">
        <v>603</v>
      </c>
      <c r="AA124" s="268" t="s">
        <v>601</v>
      </c>
      <c r="AB124" s="190">
        <v>-0.11117473041320736</v>
      </c>
      <c r="AC124" s="268" t="s">
        <v>601</v>
      </c>
      <c r="AD124" s="190">
        <v>-0.10491052520746469</v>
      </c>
      <c r="AE124" s="276" t="s">
        <v>601</v>
      </c>
      <c r="AG124" s="124" t="s">
        <v>390</v>
      </c>
      <c r="AH124" s="190">
        <v>2.0705974150271658E-2</v>
      </c>
      <c r="AI124" s="276" t="s">
        <v>601</v>
      </c>
      <c r="AJ124" s="190" t="s">
        <v>603</v>
      </c>
      <c r="AK124" s="276" t="s">
        <v>601</v>
      </c>
      <c r="AL124" s="190">
        <v>1.1889368192720625E-2</v>
      </c>
      <c r="AM124" s="276" t="s">
        <v>601</v>
      </c>
      <c r="AN124" s="190" t="s">
        <v>603</v>
      </c>
      <c r="AO124" s="276" t="s">
        <v>601</v>
      </c>
      <c r="AP124" s="190" t="s">
        <v>603</v>
      </c>
      <c r="AQ124" s="276" t="s">
        <v>601</v>
      </c>
      <c r="AR124" s="190">
        <v>1.1858175868394272E-2</v>
      </c>
      <c r="AS124" s="276" t="s">
        <v>601</v>
      </c>
      <c r="AT124" s="72">
        <v>1</v>
      </c>
      <c r="AU124" s="276" t="s">
        <v>601</v>
      </c>
    </row>
    <row r="125" spans="1:47" s="108" customFormat="1" ht="12.75" customHeight="1" x14ac:dyDescent="0.25">
      <c r="A125" s="124" t="s">
        <v>391</v>
      </c>
      <c r="B125" s="82">
        <v>26.86</v>
      </c>
      <c r="C125" s="276" t="s">
        <v>601</v>
      </c>
      <c r="D125" s="82">
        <v>14.164</v>
      </c>
      <c r="E125" s="276" t="s">
        <v>601</v>
      </c>
      <c r="F125" s="82">
        <v>17.210999999999999</v>
      </c>
      <c r="G125" s="276" t="s">
        <v>601</v>
      </c>
      <c r="H125" s="82">
        <v>19.062999999999999</v>
      </c>
      <c r="I125" s="276" t="s">
        <v>601</v>
      </c>
      <c r="J125" s="82">
        <v>18.701000000000001</v>
      </c>
      <c r="K125" s="276" t="s">
        <v>601</v>
      </c>
      <c r="L125" s="82">
        <v>28.693000000000001</v>
      </c>
      <c r="M125" s="276" t="s">
        <v>601</v>
      </c>
      <c r="N125" s="82">
        <v>1885.3648292830999</v>
      </c>
      <c r="O125" s="276" t="s">
        <v>601</v>
      </c>
      <c r="P125" s="145"/>
      <c r="Q125" s="124" t="s">
        <v>391</v>
      </c>
      <c r="R125" s="190">
        <v>-8.8626492942453838E-2</v>
      </c>
      <c r="S125" s="268" t="s">
        <v>601</v>
      </c>
      <c r="T125" s="190">
        <v>-3.2579741820913832E-2</v>
      </c>
      <c r="U125" s="268" t="s">
        <v>601</v>
      </c>
      <c r="V125" s="190">
        <v>-0.24093675575549089</v>
      </c>
      <c r="W125" s="276" t="s">
        <v>601</v>
      </c>
      <c r="X125" s="190">
        <v>0.26420850189004574</v>
      </c>
      <c r="Y125" s="276" t="s">
        <v>601</v>
      </c>
      <c r="Z125" s="190">
        <v>-0.17736330444727932</v>
      </c>
      <c r="AA125" s="268" t="s">
        <v>601</v>
      </c>
      <c r="AB125" s="190">
        <v>3.730884639022447E-2</v>
      </c>
      <c r="AC125" s="268" t="s">
        <v>601</v>
      </c>
      <c r="AD125" s="190">
        <v>-1.8522866286520112E-2</v>
      </c>
      <c r="AE125" s="276" t="s">
        <v>601</v>
      </c>
      <c r="AG125" s="124" t="s">
        <v>391</v>
      </c>
      <c r="AH125" s="190">
        <v>1.4246579538779969E-2</v>
      </c>
      <c r="AI125" s="276" t="s">
        <v>601</v>
      </c>
      <c r="AJ125" s="190">
        <v>7.5126043405539644E-3</v>
      </c>
      <c r="AK125" s="276" t="s">
        <v>601</v>
      </c>
      <c r="AL125" s="190">
        <v>9.1287371720752807E-3</v>
      </c>
      <c r="AM125" s="276" t="s">
        <v>601</v>
      </c>
      <c r="AN125" s="190">
        <v>1.0111040422478129E-2</v>
      </c>
      <c r="AO125" s="276" t="s">
        <v>601</v>
      </c>
      <c r="AP125" s="190">
        <v>9.9190351435116987E-3</v>
      </c>
      <c r="AQ125" s="276" t="s">
        <v>601</v>
      </c>
      <c r="AR125" s="190">
        <v>1.5218805164043695E-2</v>
      </c>
      <c r="AS125" s="276" t="s">
        <v>601</v>
      </c>
      <c r="AT125" s="72">
        <v>1</v>
      </c>
      <c r="AU125" s="276" t="s">
        <v>601</v>
      </c>
    </row>
    <row r="126" spans="1:47" s="99" customFormat="1" ht="12.75" customHeight="1" x14ac:dyDescent="0.25">
      <c r="A126" s="124" t="s">
        <v>392</v>
      </c>
      <c r="B126" s="82">
        <v>29.015000000000001</v>
      </c>
      <c r="C126" s="276" t="s">
        <v>601</v>
      </c>
      <c r="D126" s="82" t="s">
        <v>603</v>
      </c>
      <c r="E126" s="276" t="s">
        <v>601</v>
      </c>
      <c r="F126" s="82">
        <v>16.361999999999998</v>
      </c>
      <c r="G126" s="276" t="s">
        <v>601</v>
      </c>
      <c r="H126" s="82">
        <v>20.555</v>
      </c>
      <c r="I126" s="276" t="s">
        <v>601</v>
      </c>
      <c r="J126" s="82">
        <v>31.855</v>
      </c>
      <c r="K126" s="276" t="s">
        <v>601</v>
      </c>
      <c r="L126" s="82">
        <v>27.882000000000001</v>
      </c>
      <c r="M126" s="276" t="s">
        <v>601</v>
      </c>
      <c r="N126" s="82">
        <v>2104.3731547214006</v>
      </c>
      <c r="O126" s="276" t="s">
        <v>601</v>
      </c>
      <c r="P126" s="85"/>
      <c r="Q126" s="124" t="s">
        <v>392</v>
      </c>
      <c r="R126" s="190">
        <v>3.9368104312938801E-2</v>
      </c>
      <c r="S126" s="268" t="s">
        <v>601</v>
      </c>
      <c r="T126" s="190" t="s">
        <v>603</v>
      </c>
      <c r="U126" s="268" t="s">
        <v>601</v>
      </c>
      <c r="V126" s="190">
        <v>-0.31773830372779588</v>
      </c>
      <c r="W126" s="276" t="s">
        <v>601</v>
      </c>
      <c r="X126" s="190">
        <v>-4.2929645667458161E-2</v>
      </c>
      <c r="Y126" s="276" t="s">
        <v>601</v>
      </c>
      <c r="Z126" s="190">
        <v>0.20103306564114165</v>
      </c>
      <c r="AA126" s="268" t="s">
        <v>601</v>
      </c>
      <c r="AB126" s="190">
        <v>-0.20879682179341652</v>
      </c>
      <c r="AC126" s="268" t="s">
        <v>601</v>
      </c>
      <c r="AD126" s="190">
        <v>3.8501176105378621E-2</v>
      </c>
      <c r="AE126" s="276" t="s">
        <v>601</v>
      </c>
      <c r="AF126" s="134"/>
      <c r="AG126" s="124" t="s">
        <v>392</v>
      </c>
      <c r="AH126" s="190">
        <v>1.3787953878285106E-2</v>
      </c>
      <c r="AI126" s="276" t="s">
        <v>601</v>
      </c>
      <c r="AJ126" s="190" t="s">
        <v>603</v>
      </c>
      <c r="AK126" s="276" t="s">
        <v>601</v>
      </c>
      <c r="AL126" s="190">
        <v>7.7752369931587415E-3</v>
      </c>
      <c r="AM126" s="276" t="s">
        <v>601</v>
      </c>
      <c r="AN126" s="190">
        <v>9.767754332867494E-3</v>
      </c>
      <c r="AO126" s="276" t="s">
        <v>601</v>
      </c>
      <c r="AP126" s="190">
        <v>1.5137524411262177E-2</v>
      </c>
      <c r="AQ126" s="276" t="s">
        <v>601</v>
      </c>
      <c r="AR126" s="190">
        <v>1.3249551267769959E-2</v>
      </c>
      <c r="AS126" s="276" t="s">
        <v>601</v>
      </c>
      <c r="AT126" s="72">
        <v>1</v>
      </c>
      <c r="AU126" s="276" t="s">
        <v>601</v>
      </c>
    </row>
    <row r="127" spans="1:47" s="99" customFormat="1" ht="12.75" customHeight="1" x14ac:dyDescent="0.25">
      <c r="A127" s="124" t="s">
        <v>393</v>
      </c>
      <c r="B127" s="82">
        <v>30.561</v>
      </c>
      <c r="C127" s="276" t="s">
        <v>601</v>
      </c>
      <c r="D127" s="82">
        <v>27.062000000000001</v>
      </c>
      <c r="E127" s="276" t="s">
        <v>601</v>
      </c>
      <c r="F127" s="82">
        <v>20.007999999999999</v>
      </c>
      <c r="G127" s="276" t="s">
        <v>601</v>
      </c>
      <c r="H127" s="82">
        <v>63.31</v>
      </c>
      <c r="I127" s="276" t="s">
        <v>601</v>
      </c>
      <c r="J127" s="82">
        <v>17.47</v>
      </c>
      <c r="K127" s="276" t="s">
        <v>601</v>
      </c>
      <c r="L127" s="82">
        <v>27.568999999999999</v>
      </c>
      <c r="M127" s="276" t="s">
        <v>601</v>
      </c>
      <c r="N127" s="82">
        <v>2427.8423699373675</v>
      </c>
      <c r="O127" s="276" t="s">
        <v>601</v>
      </c>
      <c r="P127" s="85"/>
      <c r="Q127" s="124" t="s">
        <v>393</v>
      </c>
      <c r="R127" s="190">
        <v>3.3723447436070808E-2</v>
      </c>
      <c r="S127" s="268" t="s">
        <v>601</v>
      </c>
      <c r="T127" s="190">
        <v>0.57063261752756822</v>
      </c>
      <c r="U127" s="268" t="s">
        <v>601</v>
      </c>
      <c r="V127" s="190">
        <v>-0.10181361106123177</v>
      </c>
      <c r="W127" s="276" t="s">
        <v>601</v>
      </c>
      <c r="X127" s="190">
        <v>7.0118957226018725</v>
      </c>
      <c r="Y127" s="276" t="s">
        <v>601</v>
      </c>
      <c r="Z127" s="190">
        <v>5.9108820854804511E-2</v>
      </c>
      <c r="AA127" s="268" t="s">
        <v>601</v>
      </c>
      <c r="AB127" s="190">
        <v>-0.22251050509038606</v>
      </c>
      <c r="AC127" s="268" t="s">
        <v>601</v>
      </c>
      <c r="AD127" s="190">
        <v>-5.0557821975561135E-2</v>
      </c>
      <c r="AE127" s="276" t="s">
        <v>601</v>
      </c>
      <c r="AF127" s="134"/>
      <c r="AG127" s="124" t="s">
        <v>393</v>
      </c>
      <c r="AH127" s="190">
        <v>1.2587720017749094E-2</v>
      </c>
      <c r="AI127" s="276" t="s">
        <v>601</v>
      </c>
      <c r="AJ127" s="190">
        <v>1.1146522663536074E-2</v>
      </c>
      <c r="AK127" s="276" t="s">
        <v>601</v>
      </c>
      <c r="AL127" s="190">
        <v>8.2410622072289462E-3</v>
      </c>
      <c r="AM127" s="276" t="s">
        <v>601</v>
      </c>
      <c r="AN127" s="190">
        <v>2.6076651756280721E-2</v>
      </c>
      <c r="AO127" s="276" t="s">
        <v>601</v>
      </c>
      <c r="AP127" s="190">
        <v>7.195689562189609E-3</v>
      </c>
      <c r="AQ127" s="276" t="s">
        <v>601</v>
      </c>
      <c r="AR127" s="190">
        <v>1.1355350059530929E-2</v>
      </c>
      <c r="AS127" s="276" t="s">
        <v>601</v>
      </c>
      <c r="AT127" s="72">
        <v>1</v>
      </c>
      <c r="AU127" s="276" t="s">
        <v>601</v>
      </c>
    </row>
    <row r="128" spans="1:47" s="99" customFormat="1" ht="12.75" customHeight="1" x14ac:dyDescent="0.25">
      <c r="A128" s="124" t="s">
        <v>394</v>
      </c>
      <c r="B128" s="82">
        <v>25.882999999999999</v>
      </c>
      <c r="C128" s="276" t="s">
        <v>601</v>
      </c>
      <c r="D128" s="82" t="s">
        <v>603</v>
      </c>
      <c r="E128" s="276" t="s">
        <v>601</v>
      </c>
      <c r="F128" s="82">
        <v>21.81</v>
      </c>
      <c r="G128" s="276" t="s">
        <v>601</v>
      </c>
      <c r="H128" s="82" t="s">
        <v>603</v>
      </c>
      <c r="I128" s="276" t="s">
        <v>601</v>
      </c>
      <c r="J128" s="82">
        <v>17.675000000000001</v>
      </c>
      <c r="K128" s="276" t="s">
        <v>601</v>
      </c>
      <c r="L128" s="82">
        <v>18.087</v>
      </c>
      <c r="M128" s="276" t="s">
        <v>601</v>
      </c>
      <c r="N128" s="82">
        <v>2433.2998057688151</v>
      </c>
      <c r="O128" s="276" t="s">
        <v>601</v>
      </c>
      <c r="P128" s="85"/>
      <c r="Q128" s="124" t="s">
        <v>394</v>
      </c>
      <c r="R128" s="190">
        <v>-9.8624412328051525E-2</v>
      </c>
      <c r="S128" s="268" t="s">
        <v>601</v>
      </c>
      <c r="T128" s="190" t="s">
        <v>603</v>
      </c>
      <c r="U128" s="268" t="s">
        <v>601</v>
      </c>
      <c r="V128" s="190">
        <v>0.10699421378540253</v>
      </c>
      <c r="W128" s="276" t="s">
        <v>601</v>
      </c>
      <c r="X128" s="190" t="s">
        <v>603</v>
      </c>
      <c r="Y128" s="276" t="s">
        <v>601</v>
      </c>
      <c r="Z128" s="190">
        <v>0.41569883860632761</v>
      </c>
      <c r="AA128" s="268" t="s">
        <v>601</v>
      </c>
      <c r="AB128" s="190">
        <v>-0.25622995312114483</v>
      </c>
      <c r="AC128" s="268" t="s">
        <v>601</v>
      </c>
      <c r="AD128" s="190">
        <v>-5.2310201721416649E-2</v>
      </c>
      <c r="AE128" s="276" t="s">
        <v>601</v>
      </c>
      <c r="AF128" s="134"/>
      <c r="AG128" s="124" t="s">
        <v>394</v>
      </c>
      <c r="AH128" s="190">
        <v>1.0636995876396792E-2</v>
      </c>
      <c r="AI128" s="276" t="s">
        <v>601</v>
      </c>
      <c r="AJ128" s="190" t="s">
        <v>603</v>
      </c>
      <c r="AK128" s="276" t="s">
        <v>601</v>
      </c>
      <c r="AL128" s="190">
        <v>8.9631371967783501E-3</v>
      </c>
      <c r="AM128" s="276" t="s">
        <v>601</v>
      </c>
      <c r="AN128" s="190" t="s">
        <v>603</v>
      </c>
      <c r="AO128" s="276" t="s">
        <v>601</v>
      </c>
      <c r="AP128" s="190">
        <v>7.2637987140328902E-3</v>
      </c>
      <c r="AQ128" s="276" t="s">
        <v>601</v>
      </c>
      <c r="AR128" s="190">
        <v>7.4331161154575888E-3</v>
      </c>
      <c r="AS128" s="276" t="s">
        <v>601</v>
      </c>
      <c r="AT128" s="72">
        <v>1</v>
      </c>
      <c r="AU128" s="276" t="s">
        <v>601</v>
      </c>
    </row>
    <row r="129" spans="1:47" s="99" customFormat="1" ht="12.75" customHeight="1" x14ac:dyDescent="0.25">
      <c r="A129" s="124" t="s">
        <v>395</v>
      </c>
      <c r="B129" s="82">
        <v>20.817</v>
      </c>
      <c r="C129" s="276" t="s">
        <v>601</v>
      </c>
      <c r="D129" s="82">
        <v>16.672999999999998</v>
      </c>
      <c r="E129" s="276" t="s">
        <v>601</v>
      </c>
      <c r="F129" s="82">
        <v>39.773000000000003</v>
      </c>
      <c r="G129" s="276" t="s">
        <v>601</v>
      </c>
      <c r="H129" s="82" t="s">
        <v>603</v>
      </c>
      <c r="I129" s="276" t="s">
        <v>601</v>
      </c>
      <c r="J129" s="82">
        <v>34.192999999999998</v>
      </c>
      <c r="K129" s="276" t="s">
        <v>601</v>
      </c>
      <c r="L129" s="82">
        <v>24.01</v>
      </c>
      <c r="M129" s="276" t="s">
        <v>601</v>
      </c>
      <c r="N129" s="82">
        <v>2007.4740500130595</v>
      </c>
      <c r="O129" s="276" t="s">
        <v>601</v>
      </c>
      <c r="P129" s="85"/>
      <c r="Q129" s="124" t="s">
        <v>395</v>
      </c>
      <c r="R129" s="190">
        <v>-0.35694427282837016</v>
      </c>
      <c r="S129" s="268" t="s">
        <v>601</v>
      </c>
      <c r="T129" s="190">
        <v>-2.0157498824635689E-2</v>
      </c>
      <c r="U129" s="268" t="s">
        <v>601</v>
      </c>
      <c r="V129" s="190">
        <v>0.53155685625168481</v>
      </c>
      <c r="W129" s="276" t="s">
        <v>601</v>
      </c>
      <c r="X129" s="190" t="s">
        <v>603</v>
      </c>
      <c r="Y129" s="276" t="s">
        <v>601</v>
      </c>
      <c r="Z129" s="190">
        <v>1.1785919082510352</v>
      </c>
      <c r="AA129" s="268" t="s">
        <v>601</v>
      </c>
      <c r="AB129" s="190">
        <v>0.13538563389606084</v>
      </c>
      <c r="AC129" s="268" t="s">
        <v>601</v>
      </c>
      <c r="AD129" s="190">
        <v>3.8931103060797501E-3</v>
      </c>
      <c r="AE129" s="276" t="s">
        <v>601</v>
      </c>
      <c r="AF129" s="134"/>
      <c r="AG129" s="124" t="s">
        <v>395</v>
      </c>
      <c r="AH129" s="190">
        <v>1.0369747992440836E-2</v>
      </c>
      <c r="AI129" s="276" t="s">
        <v>601</v>
      </c>
      <c r="AJ129" s="190">
        <v>8.3054622797697104E-3</v>
      </c>
      <c r="AK129" s="276" t="s">
        <v>601</v>
      </c>
      <c r="AL129" s="190">
        <v>1.9812460340267544E-2</v>
      </c>
      <c r="AM129" s="276" t="s">
        <v>601</v>
      </c>
      <c r="AN129" s="190" t="s">
        <v>603</v>
      </c>
      <c r="AO129" s="276" t="s">
        <v>601</v>
      </c>
      <c r="AP129" s="190">
        <v>1.7032847821757676E-2</v>
      </c>
      <c r="AQ129" s="276" t="s">
        <v>601</v>
      </c>
      <c r="AR129" s="190">
        <v>1.1960304044699261E-2</v>
      </c>
      <c r="AS129" s="276" t="s">
        <v>601</v>
      </c>
      <c r="AT129" s="72">
        <v>1</v>
      </c>
      <c r="AU129" s="276" t="s">
        <v>601</v>
      </c>
    </row>
    <row r="130" spans="1:47" s="99" customFormat="1" ht="12.75" customHeight="1" x14ac:dyDescent="0.25">
      <c r="A130" s="124" t="s">
        <v>396</v>
      </c>
      <c r="B130" s="82" t="s">
        <v>603</v>
      </c>
      <c r="C130" s="276" t="s">
        <v>601</v>
      </c>
      <c r="D130" s="82">
        <v>13.177</v>
      </c>
      <c r="E130" s="276" t="s">
        <v>601</v>
      </c>
      <c r="F130" s="82">
        <v>36.917000000000002</v>
      </c>
      <c r="G130" s="276" t="s">
        <v>601</v>
      </c>
      <c r="H130" s="82">
        <v>6.5140000000000002</v>
      </c>
      <c r="I130" s="276" t="s">
        <v>601</v>
      </c>
      <c r="J130" s="82">
        <v>34.201000000000001</v>
      </c>
      <c r="K130" s="276" t="s">
        <v>601</v>
      </c>
      <c r="L130" s="82">
        <v>35.988999999999997</v>
      </c>
      <c r="M130" s="276" t="s">
        <v>601</v>
      </c>
      <c r="N130" s="82">
        <v>1665.2149956336582</v>
      </c>
      <c r="O130" s="276" t="s">
        <v>601</v>
      </c>
      <c r="P130" s="85"/>
      <c r="Q130" s="124" t="s">
        <v>396</v>
      </c>
      <c r="R130" s="190" t="s">
        <v>603</v>
      </c>
      <c r="S130" s="268" t="s">
        <v>601</v>
      </c>
      <c r="T130" s="190">
        <v>-1.8911473456928007E-2</v>
      </c>
      <c r="U130" s="268" t="s">
        <v>601</v>
      </c>
      <c r="V130" s="190">
        <v>0.30888140400638187</v>
      </c>
      <c r="W130" s="276" t="s">
        <v>601</v>
      </c>
      <c r="X130" s="190">
        <v>1.6266129032258063</v>
      </c>
      <c r="Y130" s="276" t="s">
        <v>601</v>
      </c>
      <c r="Z130" s="190">
        <v>0.15023205757718427</v>
      </c>
      <c r="AA130" s="268" t="s">
        <v>601</v>
      </c>
      <c r="AB130" s="190">
        <v>0.57777290661990355</v>
      </c>
      <c r="AC130" s="268" t="s">
        <v>601</v>
      </c>
      <c r="AD130" s="190">
        <v>0.11234447474792786</v>
      </c>
      <c r="AE130" s="276" t="s">
        <v>601</v>
      </c>
      <c r="AF130" s="134"/>
      <c r="AG130" s="124" t="s">
        <v>396</v>
      </c>
      <c r="AH130" s="190" t="s">
        <v>603</v>
      </c>
      <c r="AI130" s="276" t="s">
        <v>601</v>
      </c>
      <c r="AJ130" s="190">
        <v>7.9130923241450893E-3</v>
      </c>
      <c r="AK130" s="276" t="s">
        <v>601</v>
      </c>
      <c r="AL130" s="190">
        <v>2.2169509701029391E-2</v>
      </c>
      <c r="AM130" s="276" t="s">
        <v>601</v>
      </c>
      <c r="AN130" s="190">
        <v>3.9118071943144202E-3</v>
      </c>
      <c r="AO130" s="276" t="s">
        <v>601</v>
      </c>
      <c r="AP130" s="190">
        <v>2.0538489077793598E-2</v>
      </c>
      <c r="AQ130" s="276" t="s">
        <v>601</v>
      </c>
      <c r="AR130" s="190">
        <v>2.1612224303988587E-2</v>
      </c>
      <c r="AS130" s="276" t="s">
        <v>601</v>
      </c>
      <c r="AT130" s="72">
        <v>1</v>
      </c>
      <c r="AU130" s="276" t="s">
        <v>601</v>
      </c>
    </row>
    <row r="131" spans="1:47" s="99" customFormat="1" ht="12.75" customHeight="1" x14ac:dyDescent="0.25">
      <c r="A131" s="124" t="s">
        <v>397</v>
      </c>
      <c r="B131" s="82">
        <v>14.781000000000001</v>
      </c>
      <c r="C131" s="276" t="s">
        <v>601</v>
      </c>
      <c r="D131" s="82">
        <v>13.685</v>
      </c>
      <c r="E131" s="276" t="s">
        <v>601</v>
      </c>
      <c r="F131" s="82">
        <v>10.446</v>
      </c>
      <c r="G131" s="276" t="s">
        <v>601</v>
      </c>
      <c r="H131" s="82" t="s">
        <v>603</v>
      </c>
      <c r="I131" s="276" t="s">
        <v>601</v>
      </c>
      <c r="J131" s="82">
        <v>28.863</v>
      </c>
      <c r="K131" s="276" t="s">
        <v>601</v>
      </c>
      <c r="L131" s="82">
        <v>30.004999999999999</v>
      </c>
      <c r="M131" s="276" t="s">
        <v>601</v>
      </c>
      <c r="N131" s="82">
        <v>1034.6334697522766</v>
      </c>
      <c r="O131" s="276" t="s">
        <v>601</v>
      </c>
      <c r="P131" s="85"/>
      <c r="Q131" s="124" t="s">
        <v>397</v>
      </c>
      <c r="R131" s="190">
        <v>-0.29382255983947259</v>
      </c>
      <c r="S131" s="268" t="s">
        <v>601</v>
      </c>
      <c r="T131" s="190">
        <v>0.44661733615221988</v>
      </c>
      <c r="U131" s="268" t="s">
        <v>601</v>
      </c>
      <c r="V131" s="190">
        <v>-0.25476207462367129</v>
      </c>
      <c r="W131" s="276" t="s">
        <v>601</v>
      </c>
      <c r="X131" s="190" t="s">
        <v>603</v>
      </c>
      <c r="Y131" s="276" t="s">
        <v>601</v>
      </c>
      <c r="Z131" s="190">
        <v>1.9371120382619313</v>
      </c>
      <c r="AA131" s="268" t="s">
        <v>601</v>
      </c>
      <c r="AB131" s="190">
        <v>1.6218979377839915</v>
      </c>
      <c r="AC131" s="268" t="s">
        <v>601</v>
      </c>
      <c r="AD131" s="190">
        <v>5.4175683661609408E-2</v>
      </c>
      <c r="AE131" s="276" t="s">
        <v>601</v>
      </c>
      <c r="AF131" s="134"/>
      <c r="AG131" s="124" t="s">
        <v>397</v>
      </c>
      <c r="AH131" s="190">
        <v>1.4286218677556441E-2</v>
      </c>
      <c r="AI131" s="276" t="s">
        <v>601</v>
      </c>
      <c r="AJ131" s="190">
        <v>1.3226906339378924E-2</v>
      </c>
      <c r="AK131" s="276" t="s">
        <v>601</v>
      </c>
      <c r="AL131" s="190">
        <v>1.0096329091790444E-2</v>
      </c>
      <c r="AM131" s="276" t="s">
        <v>601</v>
      </c>
      <c r="AN131" s="190" t="s">
        <v>603</v>
      </c>
      <c r="AO131" s="276" t="s">
        <v>601</v>
      </c>
      <c r="AP131" s="190">
        <v>2.7896835781767913E-2</v>
      </c>
      <c r="AQ131" s="276" t="s">
        <v>601</v>
      </c>
      <c r="AR131" s="190">
        <v>2.9000608309321493E-2</v>
      </c>
      <c r="AS131" s="276" t="s">
        <v>601</v>
      </c>
      <c r="AT131" s="72">
        <v>1</v>
      </c>
      <c r="AU131" s="276" t="s">
        <v>601</v>
      </c>
    </row>
    <row r="132" spans="1:47" s="99" customFormat="1" ht="12.75" customHeight="1" x14ac:dyDescent="0.25">
      <c r="A132" s="184" t="s">
        <v>398</v>
      </c>
      <c r="B132" s="186" t="s">
        <v>603</v>
      </c>
      <c r="C132" s="278" t="s">
        <v>601</v>
      </c>
      <c r="D132" s="186">
        <v>10.938000000000001</v>
      </c>
      <c r="E132" s="278" t="s">
        <v>601</v>
      </c>
      <c r="F132" s="186" t="s">
        <v>603</v>
      </c>
      <c r="G132" s="278" t="s">
        <v>601</v>
      </c>
      <c r="H132" s="186">
        <v>6.14</v>
      </c>
      <c r="I132" s="278" t="s">
        <v>601</v>
      </c>
      <c r="J132" s="186">
        <v>18.789000000000001</v>
      </c>
      <c r="K132" s="278" t="s">
        <v>601</v>
      </c>
      <c r="L132" s="186">
        <v>24.416</v>
      </c>
      <c r="M132" s="278" t="s">
        <v>601</v>
      </c>
      <c r="N132" s="186">
        <v>969.3223299988349</v>
      </c>
      <c r="O132" s="278" t="s">
        <v>601</v>
      </c>
      <c r="P132" s="85"/>
      <c r="Q132" s="184" t="s">
        <v>398</v>
      </c>
      <c r="R132" s="192" t="s">
        <v>603</v>
      </c>
      <c r="S132" s="269" t="s">
        <v>601</v>
      </c>
      <c r="T132" s="192">
        <v>-3.4853966293126315E-2</v>
      </c>
      <c r="U132" s="269" t="s">
        <v>601</v>
      </c>
      <c r="V132" s="192" t="s">
        <v>603</v>
      </c>
      <c r="W132" s="278" t="s">
        <v>601</v>
      </c>
      <c r="X132" s="192" t="s">
        <v>603</v>
      </c>
      <c r="Y132" s="278" t="s">
        <v>601</v>
      </c>
      <c r="Z132" s="192">
        <v>0.51414296075429133</v>
      </c>
      <c r="AA132" s="269" t="s">
        <v>601</v>
      </c>
      <c r="AB132" s="192">
        <v>0.49562021439509962</v>
      </c>
      <c r="AC132" s="269" t="s">
        <v>601</v>
      </c>
      <c r="AD132" s="192">
        <v>0.17812812794221156</v>
      </c>
      <c r="AE132" s="278" t="s">
        <v>601</v>
      </c>
      <c r="AF132" s="134"/>
      <c r="AG132" s="184" t="s">
        <v>398</v>
      </c>
      <c r="AH132" s="192" t="s">
        <v>603</v>
      </c>
      <c r="AI132" s="278" t="s">
        <v>601</v>
      </c>
      <c r="AJ132" s="192">
        <v>1.1284172108170816E-2</v>
      </c>
      <c r="AK132" s="278" t="s">
        <v>601</v>
      </c>
      <c r="AL132" s="192" t="s">
        <v>603</v>
      </c>
      <c r="AM132" s="278" t="s">
        <v>601</v>
      </c>
      <c r="AN132" s="192">
        <v>6.3343222475926867E-3</v>
      </c>
      <c r="AO132" s="278" t="s">
        <v>601</v>
      </c>
      <c r="AP132" s="192">
        <v>1.9383645066778338E-2</v>
      </c>
      <c r="AQ132" s="278" t="s">
        <v>601</v>
      </c>
      <c r="AR132" s="192">
        <v>2.5188731595638933E-2</v>
      </c>
      <c r="AS132" s="278" t="s">
        <v>601</v>
      </c>
      <c r="AT132" s="201">
        <v>1</v>
      </c>
      <c r="AU132" s="278" t="s">
        <v>601</v>
      </c>
    </row>
    <row r="133" spans="1:47" s="99" customFormat="1" ht="12.75" customHeight="1" x14ac:dyDescent="0.25">
      <c r="A133" s="124" t="s">
        <v>404</v>
      </c>
      <c r="B133" s="82" t="s">
        <v>603</v>
      </c>
      <c r="C133" s="276" t="s">
        <v>601</v>
      </c>
      <c r="D133" s="82">
        <v>19.675000000000001</v>
      </c>
      <c r="E133" s="276" t="s">
        <v>601</v>
      </c>
      <c r="F133" s="82" t="s">
        <v>603</v>
      </c>
      <c r="G133" s="276" t="s">
        <v>601</v>
      </c>
      <c r="H133" s="82" t="s">
        <v>603</v>
      </c>
      <c r="I133" s="276" t="s">
        <v>601</v>
      </c>
      <c r="J133" s="82">
        <v>14.489000000000001</v>
      </c>
      <c r="K133" s="276" t="s">
        <v>601</v>
      </c>
      <c r="L133" s="82">
        <v>20.797000000000001</v>
      </c>
      <c r="M133" s="276" t="s">
        <v>601</v>
      </c>
      <c r="N133" s="82">
        <v>910.3286999996933</v>
      </c>
      <c r="O133" s="276" t="s">
        <v>601</v>
      </c>
      <c r="P133" s="85"/>
      <c r="Q133" s="124" t="s">
        <v>404</v>
      </c>
      <c r="R133" s="190" t="s">
        <v>603</v>
      </c>
      <c r="S133" s="268" t="s">
        <v>601</v>
      </c>
      <c r="T133" s="190" t="s">
        <v>603</v>
      </c>
      <c r="U133" s="268" t="s">
        <v>601</v>
      </c>
      <c r="V133" s="190" t="s">
        <v>603</v>
      </c>
      <c r="W133" s="276" t="s">
        <v>601</v>
      </c>
      <c r="X133" s="190" t="s">
        <v>603</v>
      </c>
      <c r="Y133" s="276" t="s">
        <v>601</v>
      </c>
      <c r="Z133" s="190">
        <v>7.6049015967322608E-2</v>
      </c>
      <c r="AA133" s="268" t="s">
        <v>601</v>
      </c>
      <c r="AB133" s="190">
        <v>0.43427586206896551</v>
      </c>
      <c r="AC133" s="268" t="s">
        <v>601</v>
      </c>
      <c r="AD133" s="190">
        <v>5.2648937634435677E-2</v>
      </c>
      <c r="AE133" s="276" t="s">
        <v>601</v>
      </c>
      <c r="AF133" s="134"/>
      <c r="AG133" s="124" t="s">
        <v>404</v>
      </c>
      <c r="AH133" s="190" t="s">
        <v>603</v>
      </c>
      <c r="AI133" s="276" t="s">
        <v>601</v>
      </c>
      <c r="AJ133" s="190">
        <v>2.1613072289170525E-2</v>
      </c>
      <c r="AK133" s="276" t="s">
        <v>601</v>
      </c>
      <c r="AL133" s="190" t="s">
        <v>603</v>
      </c>
      <c r="AM133" s="276" t="s">
        <v>601</v>
      </c>
      <c r="AN133" s="190" t="s">
        <v>603</v>
      </c>
      <c r="AO133" s="276" t="s">
        <v>601</v>
      </c>
      <c r="AP133" s="190">
        <v>1.5916228940167306E-2</v>
      </c>
      <c r="AQ133" s="276" t="s">
        <v>601</v>
      </c>
      <c r="AR133" s="190">
        <v>2.2845594124415728E-2</v>
      </c>
      <c r="AS133" s="276" t="s">
        <v>601</v>
      </c>
      <c r="AT133" s="72">
        <v>1</v>
      </c>
      <c r="AU133" s="276" t="s">
        <v>601</v>
      </c>
    </row>
    <row r="134" spans="1:47" s="99" customFormat="1" ht="12.75" customHeight="1" x14ac:dyDescent="0.25">
      <c r="A134" s="124" t="s">
        <v>405</v>
      </c>
      <c r="B134" s="82" t="s">
        <v>603</v>
      </c>
      <c r="C134" s="276" t="s">
        <v>601</v>
      </c>
      <c r="D134" s="82">
        <v>17.91</v>
      </c>
      <c r="E134" s="276" t="s">
        <v>601</v>
      </c>
      <c r="F134" s="82">
        <v>13.563000000000001</v>
      </c>
      <c r="G134" s="276" t="s">
        <v>601</v>
      </c>
      <c r="H134" s="82" t="s">
        <v>603</v>
      </c>
      <c r="I134" s="276" t="s">
        <v>601</v>
      </c>
      <c r="J134" s="82">
        <v>19.026</v>
      </c>
      <c r="K134" s="276" t="s">
        <v>601</v>
      </c>
      <c r="L134" s="82">
        <v>36.253999999999998</v>
      </c>
      <c r="M134" s="276" t="s">
        <v>601</v>
      </c>
      <c r="N134" s="82">
        <v>1030.2920999997186</v>
      </c>
      <c r="O134" s="276" t="s">
        <v>601</v>
      </c>
      <c r="P134" s="85"/>
      <c r="Q134" s="124" t="s">
        <v>405</v>
      </c>
      <c r="R134" s="190" t="s">
        <v>603</v>
      </c>
      <c r="S134" s="268" t="s">
        <v>601</v>
      </c>
      <c r="T134" s="190">
        <v>-0.44764841942945255</v>
      </c>
      <c r="U134" s="268" t="s">
        <v>601</v>
      </c>
      <c r="V134" s="190" t="s">
        <v>603</v>
      </c>
      <c r="W134" s="276" t="s">
        <v>601</v>
      </c>
      <c r="X134" s="190" t="s">
        <v>603</v>
      </c>
      <c r="Y134" s="276" t="s">
        <v>601</v>
      </c>
      <c r="Z134" s="190">
        <v>-0.21008054471477211</v>
      </c>
      <c r="AA134" s="268" t="s">
        <v>601</v>
      </c>
      <c r="AB134" s="190">
        <v>0.36632245420969323</v>
      </c>
      <c r="AC134" s="268" t="s">
        <v>601</v>
      </c>
      <c r="AD134" s="190">
        <v>1.427413250241294E-2</v>
      </c>
      <c r="AE134" s="276" t="s">
        <v>601</v>
      </c>
      <c r="AF134" s="134"/>
      <c r="AG134" s="124" t="s">
        <v>405</v>
      </c>
      <c r="AH134" s="190" t="s">
        <v>603</v>
      </c>
      <c r="AI134" s="276" t="s">
        <v>601</v>
      </c>
      <c r="AJ134" s="190">
        <v>1.7383419711754455E-2</v>
      </c>
      <c r="AK134" s="276" t="s">
        <v>601</v>
      </c>
      <c r="AL134" s="190">
        <v>1.3164227892268324E-2</v>
      </c>
      <c r="AM134" s="276" t="s">
        <v>601</v>
      </c>
      <c r="AN134" s="190" t="s">
        <v>603</v>
      </c>
      <c r="AO134" s="276" t="s">
        <v>601</v>
      </c>
      <c r="AP134" s="190">
        <v>1.8466607673692924E-2</v>
      </c>
      <c r="AQ134" s="276" t="s">
        <v>601</v>
      </c>
      <c r="AR134" s="190">
        <v>3.5188079186484977E-2</v>
      </c>
      <c r="AS134" s="276" t="s">
        <v>601</v>
      </c>
      <c r="AT134" s="72">
        <v>1</v>
      </c>
      <c r="AU134" s="276" t="s">
        <v>601</v>
      </c>
    </row>
    <row r="135" spans="1:47" s="99" customFormat="1" ht="12.75" customHeight="1" x14ac:dyDescent="0.25">
      <c r="A135" s="124" t="s">
        <v>406</v>
      </c>
      <c r="B135" s="82">
        <v>16.219000000000001</v>
      </c>
      <c r="C135" s="276" t="s">
        <v>601</v>
      </c>
      <c r="D135" s="82">
        <v>13.87</v>
      </c>
      <c r="E135" s="276" t="s">
        <v>601</v>
      </c>
      <c r="F135" s="82">
        <v>20.388000000000002</v>
      </c>
      <c r="G135" s="276" t="s">
        <v>601</v>
      </c>
      <c r="H135" s="82" t="s">
        <v>603</v>
      </c>
      <c r="I135" s="276" t="s">
        <v>601</v>
      </c>
      <c r="J135" s="82">
        <v>30.271000000000001</v>
      </c>
      <c r="K135" s="276" t="s">
        <v>601</v>
      </c>
      <c r="L135" s="82">
        <v>31.573</v>
      </c>
      <c r="M135" s="276" t="s">
        <v>601</v>
      </c>
      <c r="N135" s="82">
        <v>1280.87091999825</v>
      </c>
      <c r="O135" s="276" t="s">
        <v>601</v>
      </c>
      <c r="P135" s="85"/>
      <c r="Q135" s="124" t="s">
        <v>406</v>
      </c>
      <c r="R135" s="190">
        <v>-0.11250341997264024</v>
      </c>
      <c r="S135" s="268" t="s">
        <v>601</v>
      </c>
      <c r="T135" s="190" t="s">
        <v>603</v>
      </c>
      <c r="U135" s="268" t="s">
        <v>601</v>
      </c>
      <c r="V135" s="190" t="s">
        <v>603</v>
      </c>
      <c r="W135" s="276" t="s">
        <v>601</v>
      </c>
      <c r="X135" s="190" t="s">
        <v>603</v>
      </c>
      <c r="Y135" s="276" t="s">
        <v>601</v>
      </c>
      <c r="Z135" s="190">
        <v>0.2120035233824471</v>
      </c>
      <c r="AA135" s="268" t="s">
        <v>601</v>
      </c>
      <c r="AB135" s="190">
        <v>0.7337323595629015</v>
      </c>
      <c r="AC135" s="268" t="s">
        <v>601</v>
      </c>
      <c r="AD135" s="190">
        <v>5.2197336223764657E-2</v>
      </c>
      <c r="AE135" s="276" t="s">
        <v>601</v>
      </c>
      <c r="AF135" s="134"/>
      <c r="AG135" s="124" t="s">
        <v>406</v>
      </c>
      <c r="AH135" s="190">
        <v>1.2662478120763458E-2</v>
      </c>
      <c r="AI135" s="276" t="s">
        <v>601</v>
      </c>
      <c r="AJ135" s="190">
        <v>1.0828569673530374E-2</v>
      </c>
      <c r="AK135" s="276" t="s">
        <v>601</v>
      </c>
      <c r="AL135" s="190">
        <v>1.5917294773175002E-2</v>
      </c>
      <c r="AM135" s="276" t="s">
        <v>601</v>
      </c>
      <c r="AN135" s="190" t="s">
        <v>603</v>
      </c>
      <c r="AO135" s="276" t="s">
        <v>601</v>
      </c>
      <c r="AP135" s="190">
        <v>2.3633138614811679E-2</v>
      </c>
      <c r="AQ135" s="276" t="s">
        <v>601</v>
      </c>
      <c r="AR135" s="190">
        <v>2.4649634484670117E-2</v>
      </c>
      <c r="AS135" s="276" t="s">
        <v>601</v>
      </c>
      <c r="AT135" s="72">
        <v>1</v>
      </c>
      <c r="AU135" s="276" t="s">
        <v>601</v>
      </c>
    </row>
    <row r="136" spans="1:47" s="99" customFormat="1" ht="12.75" customHeight="1" x14ac:dyDescent="0.25">
      <c r="A136" s="124" t="s">
        <v>407</v>
      </c>
      <c r="B136" s="82">
        <v>19.913</v>
      </c>
      <c r="C136" s="276" t="s">
        <v>601</v>
      </c>
      <c r="D136" s="82">
        <v>19.199000000000002</v>
      </c>
      <c r="E136" s="276" t="s">
        <v>601</v>
      </c>
      <c r="F136" s="82">
        <v>19.263000000000002</v>
      </c>
      <c r="G136" s="276" t="s">
        <v>601</v>
      </c>
      <c r="H136" s="82" t="s">
        <v>603</v>
      </c>
      <c r="I136" s="276" t="s">
        <v>601</v>
      </c>
      <c r="J136" s="82">
        <v>66.471000000000004</v>
      </c>
      <c r="K136" s="276" t="s">
        <v>601</v>
      </c>
      <c r="L136" s="82">
        <v>22.606999999999999</v>
      </c>
      <c r="M136" s="276" t="s">
        <v>601</v>
      </c>
      <c r="N136" s="82">
        <v>1671.4262499992751</v>
      </c>
      <c r="O136" s="276" t="s">
        <v>601</v>
      </c>
      <c r="P136" s="85"/>
      <c r="Q136" s="124" t="s">
        <v>407</v>
      </c>
      <c r="R136" s="190">
        <v>-0.38780090386448185</v>
      </c>
      <c r="S136" s="268" t="s">
        <v>601</v>
      </c>
      <c r="T136" s="190" t="s">
        <v>603</v>
      </c>
      <c r="U136" s="268" t="s">
        <v>601</v>
      </c>
      <c r="V136" s="190">
        <v>3.1375488568827992E-2</v>
      </c>
      <c r="W136" s="276" t="s">
        <v>601</v>
      </c>
      <c r="X136" s="190" t="s">
        <v>603</v>
      </c>
      <c r="Y136" s="276" t="s">
        <v>601</v>
      </c>
      <c r="Z136" s="190" t="s">
        <v>603</v>
      </c>
      <c r="AA136" s="268" t="s">
        <v>601</v>
      </c>
      <c r="AB136" s="190">
        <v>0.21360317801159545</v>
      </c>
      <c r="AC136" s="268" t="s">
        <v>601</v>
      </c>
      <c r="AD136" s="190">
        <v>6.3993258725689062E-2</v>
      </c>
      <c r="AE136" s="276" t="s">
        <v>601</v>
      </c>
      <c r="AF136" s="134"/>
      <c r="AG136" s="124" t="s">
        <v>407</v>
      </c>
      <c r="AH136" s="190">
        <v>1.1913777230678671E-2</v>
      </c>
      <c r="AI136" s="276" t="s">
        <v>601</v>
      </c>
      <c r="AJ136" s="190">
        <v>1.1486597150193333E-2</v>
      </c>
      <c r="AK136" s="276" t="s">
        <v>601</v>
      </c>
      <c r="AL136" s="190">
        <v>1.1524887801665407E-2</v>
      </c>
      <c r="AM136" s="276" t="s">
        <v>601</v>
      </c>
      <c r="AN136" s="190" t="s">
        <v>603</v>
      </c>
      <c r="AO136" s="276" t="s">
        <v>601</v>
      </c>
      <c r="AP136" s="190">
        <v>3.9769029593754932E-2</v>
      </c>
      <c r="AQ136" s="276" t="s">
        <v>601</v>
      </c>
      <c r="AR136" s="190">
        <v>1.3525574341081339E-2</v>
      </c>
      <c r="AS136" s="276" t="s">
        <v>601</v>
      </c>
      <c r="AT136" s="72">
        <v>1</v>
      </c>
      <c r="AU136" s="276" t="s">
        <v>601</v>
      </c>
    </row>
    <row r="137" spans="1:47" s="99" customFormat="1" ht="12.75" customHeight="1" x14ac:dyDescent="0.25">
      <c r="A137" s="124" t="s">
        <v>408</v>
      </c>
      <c r="B137" s="82">
        <v>28.419</v>
      </c>
      <c r="C137" s="276" t="s">
        <v>601</v>
      </c>
      <c r="D137" s="82">
        <v>24.608000000000001</v>
      </c>
      <c r="E137" s="276" t="s">
        <v>601</v>
      </c>
      <c r="F137" s="82">
        <v>21.85</v>
      </c>
      <c r="G137" s="276" t="s">
        <v>601</v>
      </c>
      <c r="H137" s="82" t="s">
        <v>603</v>
      </c>
      <c r="I137" s="276" t="s">
        <v>601</v>
      </c>
      <c r="J137" s="82">
        <v>36.972000000000001</v>
      </c>
      <c r="K137" s="276" t="s">
        <v>601</v>
      </c>
      <c r="L137" s="82">
        <v>23.988</v>
      </c>
      <c r="M137" s="276" t="s">
        <v>601</v>
      </c>
      <c r="N137" s="82">
        <v>1835.1293100030912</v>
      </c>
      <c r="O137" s="276" t="s">
        <v>601</v>
      </c>
      <c r="P137" s="85"/>
      <c r="Q137" s="124" t="s">
        <v>408</v>
      </c>
      <c r="R137" s="190">
        <v>5.8041697691734839E-2</v>
      </c>
      <c r="S137" s="268" t="s">
        <v>601</v>
      </c>
      <c r="T137" s="190">
        <v>0.7373623270262637</v>
      </c>
      <c r="U137" s="268" t="s">
        <v>601</v>
      </c>
      <c r="V137" s="190">
        <v>0.26953692406019414</v>
      </c>
      <c r="W137" s="276" t="s">
        <v>601</v>
      </c>
      <c r="X137" s="190" t="s">
        <v>603</v>
      </c>
      <c r="Y137" s="276" t="s">
        <v>601</v>
      </c>
      <c r="Z137" s="190">
        <v>0.97700657718838557</v>
      </c>
      <c r="AA137" s="268" t="s">
        <v>601</v>
      </c>
      <c r="AB137" s="190">
        <v>-0.16397727668769391</v>
      </c>
      <c r="AC137" s="268" t="s">
        <v>601</v>
      </c>
      <c r="AD137" s="190">
        <v>-2.6644985893319428E-2</v>
      </c>
      <c r="AE137" s="276" t="s">
        <v>601</v>
      </c>
      <c r="AF137" s="134"/>
      <c r="AG137" s="124" t="s">
        <v>408</v>
      </c>
      <c r="AH137" s="190">
        <v>1.5486102175520334E-2</v>
      </c>
      <c r="AI137" s="276" t="s">
        <v>601</v>
      </c>
      <c r="AJ137" s="190">
        <v>1.3409409280242247E-2</v>
      </c>
      <c r="AK137" s="276" t="s">
        <v>601</v>
      </c>
      <c r="AL137" s="190">
        <v>1.1906517911788568E-2</v>
      </c>
      <c r="AM137" s="276" t="s">
        <v>601</v>
      </c>
      <c r="AN137" s="190" t="s">
        <v>603</v>
      </c>
      <c r="AO137" s="276" t="s">
        <v>601</v>
      </c>
      <c r="AP137" s="190">
        <v>2.0146809164057068E-2</v>
      </c>
      <c r="AQ137" s="276" t="s">
        <v>601</v>
      </c>
      <c r="AR137" s="190">
        <v>1.3071558428740693E-2</v>
      </c>
      <c r="AS137" s="276" t="s">
        <v>601</v>
      </c>
      <c r="AT137" s="72">
        <v>1</v>
      </c>
      <c r="AU137" s="276" t="s">
        <v>601</v>
      </c>
    </row>
    <row r="138" spans="1:47" s="99" customFormat="1" ht="12.75" customHeight="1" x14ac:dyDescent="0.25">
      <c r="A138" s="124" t="s">
        <v>409</v>
      </c>
      <c r="B138" s="82" t="s">
        <v>603</v>
      </c>
      <c r="C138" s="276" t="s">
        <v>601</v>
      </c>
      <c r="D138" s="82">
        <v>22.552</v>
      </c>
      <c r="E138" s="276" t="s">
        <v>601</v>
      </c>
      <c r="F138" s="82">
        <v>24.196000000000002</v>
      </c>
      <c r="G138" s="276" t="s">
        <v>601</v>
      </c>
      <c r="H138" s="82">
        <v>30.878</v>
      </c>
      <c r="I138" s="276" t="s">
        <v>601</v>
      </c>
      <c r="J138" s="82">
        <v>38.515999999999998</v>
      </c>
      <c r="K138" s="276" t="s">
        <v>601</v>
      </c>
      <c r="L138" s="82">
        <v>43.1</v>
      </c>
      <c r="M138" s="276" t="s">
        <v>601</v>
      </c>
      <c r="N138" s="82">
        <v>2176.7257907218545</v>
      </c>
      <c r="O138" s="276" t="s">
        <v>601</v>
      </c>
      <c r="P138" s="85"/>
      <c r="Q138" s="124" t="s">
        <v>409</v>
      </c>
      <c r="R138" s="190" t="s">
        <v>603</v>
      </c>
      <c r="S138" s="268" t="s">
        <v>601</v>
      </c>
      <c r="T138" s="190" t="s">
        <v>603</v>
      </c>
      <c r="U138" s="268" t="s">
        <v>601</v>
      </c>
      <c r="V138" s="190">
        <v>0.47879232367681213</v>
      </c>
      <c r="W138" s="276" t="s">
        <v>601</v>
      </c>
      <c r="X138" s="190">
        <v>0.50221357333982009</v>
      </c>
      <c r="Y138" s="276" t="s">
        <v>601</v>
      </c>
      <c r="Z138" s="190">
        <v>0.20910375137341086</v>
      </c>
      <c r="AA138" s="268" t="s">
        <v>601</v>
      </c>
      <c r="AB138" s="190">
        <v>0.54580015780790481</v>
      </c>
      <c r="AC138" s="268" t="s">
        <v>601</v>
      </c>
      <c r="AD138" s="190">
        <v>3.4382037158249501E-2</v>
      </c>
      <c r="AE138" s="276" t="s">
        <v>601</v>
      </c>
      <c r="AF138" s="134"/>
      <c r="AG138" s="124" t="s">
        <v>409</v>
      </c>
      <c r="AH138" s="190" t="s">
        <v>603</v>
      </c>
      <c r="AI138" s="276" t="s">
        <v>601</v>
      </c>
      <c r="AJ138" s="190">
        <v>1.0360514905518354E-2</v>
      </c>
      <c r="AK138" s="276" t="s">
        <v>601</v>
      </c>
      <c r="AL138" s="190">
        <v>1.11157776983825E-2</v>
      </c>
      <c r="AM138" s="276" t="s">
        <v>601</v>
      </c>
      <c r="AN138" s="190">
        <v>1.4185525862566325E-2</v>
      </c>
      <c r="AO138" s="276" t="s">
        <v>601</v>
      </c>
      <c r="AP138" s="190">
        <v>1.7694465772478934E-2</v>
      </c>
      <c r="AQ138" s="276" t="s">
        <v>601</v>
      </c>
      <c r="AR138" s="190">
        <v>1.9800381005136623E-2</v>
      </c>
      <c r="AS138" s="276" t="s">
        <v>601</v>
      </c>
      <c r="AT138" s="72">
        <v>1</v>
      </c>
      <c r="AU138" s="276" t="s">
        <v>601</v>
      </c>
    </row>
    <row r="139" spans="1:47" s="99" customFormat="1" ht="12.75" customHeight="1" x14ac:dyDescent="0.25">
      <c r="A139" s="124" t="s">
        <v>410</v>
      </c>
      <c r="B139" s="82">
        <v>19.036999999999999</v>
      </c>
      <c r="C139" s="276" t="s">
        <v>601</v>
      </c>
      <c r="D139" s="82">
        <v>16.849</v>
      </c>
      <c r="E139" s="276" t="s">
        <v>601</v>
      </c>
      <c r="F139" s="82">
        <v>24.818000000000001</v>
      </c>
      <c r="G139" s="276" t="s">
        <v>601</v>
      </c>
      <c r="H139" s="82" t="s">
        <v>603</v>
      </c>
      <c r="I139" s="276" t="s">
        <v>601</v>
      </c>
      <c r="J139" s="82">
        <v>21.811</v>
      </c>
      <c r="K139" s="276" t="s">
        <v>601</v>
      </c>
      <c r="L139" s="82">
        <v>24.071000000000002</v>
      </c>
      <c r="M139" s="276" t="s">
        <v>601</v>
      </c>
      <c r="N139" s="82">
        <v>2378.5933599999407</v>
      </c>
      <c r="O139" s="276" t="s">
        <v>601</v>
      </c>
      <c r="P139" s="85"/>
      <c r="Q139" s="124" t="s">
        <v>410</v>
      </c>
      <c r="R139" s="190">
        <v>-0.37708190177023004</v>
      </c>
      <c r="S139" s="268" t="s">
        <v>601</v>
      </c>
      <c r="T139" s="190">
        <v>-0.37739265390584587</v>
      </c>
      <c r="U139" s="268" t="s">
        <v>601</v>
      </c>
      <c r="V139" s="190">
        <v>0.24040383846461411</v>
      </c>
      <c r="W139" s="276" t="s">
        <v>601</v>
      </c>
      <c r="X139" s="190" t="s">
        <v>603</v>
      </c>
      <c r="Y139" s="276" t="s">
        <v>601</v>
      </c>
      <c r="Z139" s="190">
        <v>0.24848311390955935</v>
      </c>
      <c r="AA139" s="268" t="s">
        <v>601</v>
      </c>
      <c r="AB139" s="190">
        <v>-0.1268816424244622</v>
      </c>
      <c r="AC139" s="268" t="s">
        <v>601</v>
      </c>
      <c r="AD139" s="190">
        <v>-2.028509368946263E-2</v>
      </c>
      <c r="AE139" s="276" t="s">
        <v>601</v>
      </c>
      <c r="AF139" s="134"/>
      <c r="AG139" s="124" t="s">
        <v>410</v>
      </c>
      <c r="AH139" s="190">
        <v>8.0034697481878424E-3</v>
      </c>
      <c r="AI139" s="276" t="s">
        <v>601</v>
      </c>
      <c r="AJ139" s="190">
        <v>7.0835983499089646E-3</v>
      </c>
      <c r="AK139" s="276" t="s">
        <v>601</v>
      </c>
      <c r="AL139" s="190">
        <v>1.0433897789070015E-2</v>
      </c>
      <c r="AM139" s="276" t="s">
        <v>601</v>
      </c>
      <c r="AN139" s="190" t="s">
        <v>603</v>
      </c>
      <c r="AO139" s="276" t="s">
        <v>601</v>
      </c>
      <c r="AP139" s="190">
        <v>9.1697052412525633E-3</v>
      </c>
      <c r="AQ139" s="276" t="s">
        <v>601</v>
      </c>
      <c r="AR139" s="190">
        <v>1.0119846630699668E-2</v>
      </c>
      <c r="AS139" s="276" t="s">
        <v>601</v>
      </c>
      <c r="AT139" s="72">
        <v>1</v>
      </c>
      <c r="AU139" s="276" t="s">
        <v>601</v>
      </c>
    </row>
    <row r="140" spans="1:47" s="99" customFormat="1" ht="12.75" customHeight="1" x14ac:dyDescent="0.25">
      <c r="A140" s="124" t="s">
        <v>411</v>
      </c>
      <c r="B140" s="82">
        <v>24.523</v>
      </c>
      <c r="C140" s="276" t="s">
        <v>601</v>
      </c>
      <c r="D140" s="82">
        <v>26.516999999999999</v>
      </c>
      <c r="E140" s="276" t="s">
        <v>601</v>
      </c>
      <c r="F140" s="82">
        <v>17.312999999999999</v>
      </c>
      <c r="G140" s="276" t="s">
        <v>601</v>
      </c>
      <c r="H140" s="82" t="s">
        <v>603</v>
      </c>
      <c r="I140" s="276" t="s">
        <v>601</v>
      </c>
      <c r="J140" s="82">
        <v>13.622</v>
      </c>
      <c r="K140" s="276" t="s">
        <v>601</v>
      </c>
      <c r="L140" s="82">
        <v>46.725000000000001</v>
      </c>
      <c r="M140" s="276" t="s">
        <v>601</v>
      </c>
      <c r="N140" s="82">
        <v>2363.3307899996144</v>
      </c>
      <c r="O140" s="276" t="s">
        <v>601</v>
      </c>
      <c r="P140" s="85"/>
      <c r="Q140" s="124" t="s">
        <v>411</v>
      </c>
      <c r="R140" s="190">
        <v>-5.254414094193105E-2</v>
      </c>
      <c r="S140" s="268" t="s">
        <v>601</v>
      </c>
      <c r="T140" s="190" t="s">
        <v>603</v>
      </c>
      <c r="U140" s="268" t="s">
        <v>601</v>
      </c>
      <c r="V140" s="190">
        <v>-0.2061898211829436</v>
      </c>
      <c r="W140" s="276" t="s">
        <v>601</v>
      </c>
      <c r="X140" s="190" t="s">
        <v>603</v>
      </c>
      <c r="Y140" s="276" t="s">
        <v>601</v>
      </c>
      <c r="Z140" s="190">
        <v>-0.22930693069306929</v>
      </c>
      <c r="AA140" s="268" t="s">
        <v>601</v>
      </c>
      <c r="AB140" s="190">
        <v>1.5833471554154919</v>
      </c>
      <c r="AC140" s="268" t="s">
        <v>601</v>
      </c>
      <c r="AD140" s="190">
        <v>-2.8754786238555319E-2</v>
      </c>
      <c r="AE140" s="276" t="s">
        <v>601</v>
      </c>
      <c r="AF140" s="134"/>
      <c r="AG140" s="124" t="s">
        <v>411</v>
      </c>
      <c r="AH140" s="190">
        <v>1.0376456864933411E-2</v>
      </c>
      <c r="AI140" s="276" t="s">
        <v>601</v>
      </c>
      <c r="AJ140" s="190">
        <v>1.1220181327220946E-2</v>
      </c>
      <c r="AK140" s="276" t="s">
        <v>601</v>
      </c>
      <c r="AL140" s="190">
        <v>7.3256778413159944E-3</v>
      </c>
      <c r="AM140" s="276" t="s">
        <v>601</v>
      </c>
      <c r="AN140" s="190" t="s">
        <v>603</v>
      </c>
      <c r="AO140" s="276" t="s">
        <v>601</v>
      </c>
      <c r="AP140" s="190">
        <v>5.7638990096694096E-3</v>
      </c>
      <c r="AQ140" s="276" t="s">
        <v>601</v>
      </c>
      <c r="AR140" s="190">
        <v>1.9770825225870148E-2</v>
      </c>
      <c r="AS140" s="276" t="s">
        <v>601</v>
      </c>
      <c r="AT140" s="72">
        <v>1</v>
      </c>
      <c r="AU140" s="276" t="s">
        <v>601</v>
      </c>
    </row>
    <row r="141" spans="1:47" s="99" customFormat="1" ht="12.75" customHeight="1" x14ac:dyDescent="0.25">
      <c r="A141" s="124" t="s">
        <v>412</v>
      </c>
      <c r="B141" s="82">
        <v>21.088999999999999</v>
      </c>
      <c r="C141" s="276" t="s">
        <v>601</v>
      </c>
      <c r="D141" s="82">
        <v>27.785</v>
      </c>
      <c r="E141" s="276" t="s">
        <v>601</v>
      </c>
      <c r="F141" s="82">
        <v>23.658999999999999</v>
      </c>
      <c r="G141" s="276" t="s">
        <v>601</v>
      </c>
      <c r="H141" s="82">
        <v>8.2560000000000002</v>
      </c>
      <c r="I141" s="276" t="s">
        <v>601</v>
      </c>
      <c r="J141" s="82">
        <v>32.503999999999998</v>
      </c>
      <c r="K141" s="276" t="s">
        <v>601</v>
      </c>
      <c r="L141" s="82">
        <v>25.169</v>
      </c>
      <c r="M141" s="276" t="s">
        <v>601</v>
      </c>
      <c r="N141" s="82">
        <v>2011.7036000030698</v>
      </c>
      <c r="O141" s="276" t="s">
        <v>601</v>
      </c>
      <c r="P141" s="85"/>
      <c r="Q141" s="124" t="s">
        <v>412</v>
      </c>
      <c r="R141" s="190">
        <v>1.3066243935245136E-2</v>
      </c>
      <c r="S141" s="268" t="s">
        <v>601</v>
      </c>
      <c r="T141" s="190">
        <v>0.6664667426377977</v>
      </c>
      <c r="U141" s="268" t="s">
        <v>601</v>
      </c>
      <c r="V141" s="190">
        <v>-0.40514922183390745</v>
      </c>
      <c r="W141" s="276" t="s">
        <v>601</v>
      </c>
      <c r="X141" s="190" t="s">
        <v>603</v>
      </c>
      <c r="Y141" s="276" t="s">
        <v>601</v>
      </c>
      <c r="Z141" s="190">
        <v>-4.9396075220074276E-2</v>
      </c>
      <c r="AA141" s="268" t="s">
        <v>601</v>
      </c>
      <c r="AB141" s="190">
        <v>4.8271553519366961E-2</v>
      </c>
      <c r="AC141" s="268" t="s">
        <v>601</v>
      </c>
      <c r="AD141" s="190">
        <v>2.1069014515942008E-3</v>
      </c>
      <c r="AE141" s="276" t="s">
        <v>601</v>
      </c>
      <c r="AF141" s="134"/>
      <c r="AG141" s="124" t="s">
        <v>412</v>
      </c>
      <c r="AH141" s="190">
        <v>1.0483154675454086E-2</v>
      </c>
      <c r="AI141" s="276" t="s">
        <v>601</v>
      </c>
      <c r="AJ141" s="190">
        <v>1.3811676829507886E-2</v>
      </c>
      <c r="AK141" s="276" t="s">
        <v>601</v>
      </c>
      <c r="AL141" s="190">
        <v>1.1760678859432322E-2</v>
      </c>
      <c r="AM141" s="276" t="s">
        <v>601</v>
      </c>
      <c r="AN141" s="190">
        <v>4.1039843046398097E-3</v>
      </c>
      <c r="AO141" s="276" t="s">
        <v>601</v>
      </c>
      <c r="AP141" s="190">
        <v>1.6157449835030566E-2</v>
      </c>
      <c r="AQ141" s="276" t="s">
        <v>601</v>
      </c>
      <c r="AR141" s="190">
        <v>1.2511286453909807E-2</v>
      </c>
      <c r="AS141" s="276" t="s">
        <v>601</v>
      </c>
      <c r="AT141" s="72">
        <v>1</v>
      </c>
      <c r="AU141" s="276" t="s">
        <v>601</v>
      </c>
    </row>
    <row r="142" spans="1:47" ht="12.75" customHeight="1" x14ac:dyDescent="0.25">
      <c r="A142" s="124" t="s">
        <v>413</v>
      </c>
      <c r="B142" s="82">
        <v>17.535</v>
      </c>
      <c r="C142" s="276" t="s">
        <v>601</v>
      </c>
      <c r="D142" s="82">
        <v>26.992999999999999</v>
      </c>
      <c r="E142" s="276" t="s">
        <v>601</v>
      </c>
      <c r="F142" s="82">
        <v>23.254999999999999</v>
      </c>
      <c r="G142" s="276" t="s">
        <v>601</v>
      </c>
      <c r="H142" s="82" t="s">
        <v>603</v>
      </c>
      <c r="I142" s="276" t="s">
        <v>601</v>
      </c>
      <c r="J142" s="82">
        <v>48.39</v>
      </c>
      <c r="K142" s="276" t="s">
        <v>601</v>
      </c>
      <c r="L142" s="82">
        <v>43.77</v>
      </c>
      <c r="M142" s="276" t="s">
        <v>601</v>
      </c>
      <c r="N142" s="82">
        <v>1676.4297700016061</v>
      </c>
      <c r="O142" s="276" t="s">
        <v>601</v>
      </c>
      <c r="P142" s="86"/>
      <c r="Q142" s="124" t="s">
        <v>413</v>
      </c>
      <c r="R142" s="190" t="s">
        <v>603</v>
      </c>
      <c r="S142" s="268" t="s">
        <v>601</v>
      </c>
      <c r="T142" s="190">
        <v>1.0484935873112242</v>
      </c>
      <c r="U142" s="268" t="s">
        <v>601</v>
      </c>
      <c r="V142" s="190">
        <v>-0.37007340791505272</v>
      </c>
      <c r="W142" s="276" t="s">
        <v>601</v>
      </c>
      <c r="X142" s="190" t="s">
        <v>603</v>
      </c>
      <c r="Y142" s="276" t="s">
        <v>601</v>
      </c>
      <c r="Z142" s="190">
        <v>0.41487091020730382</v>
      </c>
      <c r="AA142" s="268" t="s">
        <v>601</v>
      </c>
      <c r="AB142" s="190">
        <v>0.21620495151296226</v>
      </c>
      <c r="AC142" s="268" t="s">
        <v>601</v>
      </c>
      <c r="AD142" s="190">
        <v>6.7347305887552888E-3</v>
      </c>
      <c r="AE142" s="276" t="s">
        <v>601</v>
      </c>
      <c r="AG142" s="124" t="s">
        <v>413</v>
      </c>
      <c r="AH142" s="190">
        <v>1.0459728354730422E-2</v>
      </c>
      <c r="AI142" s="276" t="s">
        <v>601</v>
      </c>
      <c r="AJ142" s="190">
        <v>1.6101479753592145E-2</v>
      </c>
      <c r="AK142" s="276" t="s">
        <v>601</v>
      </c>
      <c r="AL142" s="190">
        <v>1.387174125402087E-2</v>
      </c>
      <c r="AM142" s="276" t="s">
        <v>601</v>
      </c>
      <c r="AN142" s="190" t="s">
        <v>603</v>
      </c>
      <c r="AO142" s="276" t="s">
        <v>601</v>
      </c>
      <c r="AP142" s="190">
        <v>2.8864913321095247E-2</v>
      </c>
      <c r="AQ142" s="276" t="s">
        <v>601</v>
      </c>
      <c r="AR142" s="190">
        <v>2.6109056748591424E-2</v>
      </c>
      <c r="AS142" s="276" t="s">
        <v>601</v>
      </c>
      <c r="AT142" s="72">
        <v>1</v>
      </c>
      <c r="AU142" s="276" t="s">
        <v>601</v>
      </c>
    </row>
    <row r="143" spans="1:47" s="108" customFormat="1" ht="12.75" customHeight="1" x14ac:dyDescent="0.25">
      <c r="A143" s="124" t="s">
        <v>414</v>
      </c>
      <c r="B143" s="82" t="s">
        <v>603</v>
      </c>
      <c r="C143" s="276" t="s">
        <v>601</v>
      </c>
      <c r="D143" s="82">
        <v>16.071999999999999</v>
      </c>
      <c r="E143" s="276" t="s">
        <v>601</v>
      </c>
      <c r="F143" s="82">
        <v>17.562000000000001</v>
      </c>
      <c r="G143" s="276" t="s">
        <v>601</v>
      </c>
      <c r="H143" s="82" t="s">
        <v>603</v>
      </c>
      <c r="I143" s="276" t="s">
        <v>601</v>
      </c>
      <c r="J143" s="82">
        <v>21.7</v>
      </c>
      <c r="K143" s="276" t="s">
        <v>601</v>
      </c>
      <c r="L143" s="82">
        <v>22.231000000000002</v>
      </c>
      <c r="M143" s="276" t="s">
        <v>601</v>
      </c>
      <c r="N143" s="82">
        <v>1047.1532767447702</v>
      </c>
      <c r="O143" s="276" t="s">
        <v>601</v>
      </c>
      <c r="P143" s="145"/>
      <c r="Q143" s="124" t="s">
        <v>414</v>
      </c>
      <c r="R143" s="190" t="s">
        <v>603</v>
      </c>
      <c r="S143" s="268" t="s">
        <v>601</v>
      </c>
      <c r="T143" s="190">
        <v>0.17442455242966748</v>
      </c>
      <c r="U143" s="268" t="s">
        <v>601</v>
      </c>
      <c r="V143" s="190">
        <v>0.68121769098219409</v>
      </c>
      <c r="W143" s="276" t="s">
        <v>601</v>
      </c>
      <c r="X143" s="190" t="s">
        <v>603</v>
      </c>
      <c r="Y143" s="276" t="s">
        <v>601</v>
      </c>
      <c r="Z143" s="190">
        <v>-0.24817240065135293</v>
      </c>
      <c r="AA143" s="268" t="s">
        <v>601</v>
      </c>
      <c r="AB143" s="190">
        <v>-0.25909015164139315</v>
      </c>
      <c r="AC143" s="268" t="s">
        <v>601</v>
      </c>
      <c r="AD143" s="190">
        <v>1.2100717170391961E-2</v>
      </c>
      <c r="AE143" s="276" t="s">
        <v>601</v>
      </c>
      <c r="AG143" s="124" t="s">
        <v>414</v>
      </c>
      <c r="AH143" s="190" t="s">
        <v>603</v>
      </c>
      <c r="AI143" s="276" t="s">
        <v>601</v>
      </c>
      <c r="AJ143" s="190">
        <v>1.5348278381902383E-2</v>
      </c>
      <c r="AK143" s="276" t="s">
        <v>601</v>
      </c>
      <c r="AL143" s="190">
        <v>1.6771183732140971E-2</v>
      </c>
      <c r="AM143" s="276" t="s">
        <v>601</v>
      </c>
      <c r="AN143" s="190" t="s">
        <v>603</v>
      </c>
      <c r="AO143" s="276" t="s">
        <v>601</v>
      </c>
      <c r="AP143" s="190">
        <v>2.0722849731662624E-2</v>
      </c>
      <c r="AQ143" s="276" t="s">
        <v>601</v>
      </c>
      <c r="AR143" s="190">
        <v>2.1229938819566446E-2</v>
      </c>
      <c r="AS143" s="276" t="s">
        <v>601</v>
      </c>
      <c r="AT143" s="72">
        <v>1</v>
      </c>
      <c r="AU143" s="276" t="s">
        <v>601</v>
      </c>
    </row>
    <row r="144" spans="1:47" s="99" customFormat="1" ht="12.75" customHeight="1" x14ac:dyDescent="0.25">
      <c r="A144" s="184" t="s">
        <v>415</v>
      </c>
      <c r="B144" s="186" t="s">
        <v>603</v>
      </c>
      <c r="C144" s="278" t="s">
        <v>601</v>
      </c>
      <c r="D144" s="186">
        <v>13.045999999999999</v>
      </c>
      <c r="E144" s="278" t="s">
        <v>601</v>
      </c>
      <c r="F144" s="186">
        <v>11.538</v>
      </c>
      <c r="G144" s="278" t="s">
        <v>601</v>
      </c>
      <c r="H144" s="186" t="s">
        <v>603</v>
      </c>
      <c r="I144" s="278" t="s">
        <v>601</v>
      </c>
      <c r="J144" s="186">
        <v>22.562000000000001</v>
      </c>
      <c r="K144" s="278" t="s">
        <v>601</v>
      </c>
      <c r="L144" s="186">
        <v>11.33</v>
      </c>
      <c r="M144" s="278" t="s">
        <v>601</v>
      </c>
      <c r="N144" s="186">
        <v>993.16861325540992</v>
      </c>
      <c r="O144" s="278" t="s">
        <v>601</v>
      </c>
      <c r="P144" s="85"/>
      <c r="Q144" s="184" t="s">
        <v>415</v>
      </c>
      <c r="R144" s="192" t="s">
        <v>603</v>
      </c>
      <c r="S144" s="269" t="s">
        <v>601</v>
      </c>
      <c r="T144" s="192">
        <v>0.1927226183945876</v>
      </c>
      <c r="U144" s="269" t="s">
        <v>601</v>
      </c>
      <c r="V144" s="192" t="s">
        <v>603</v>
      </c>
      <c r="W144" s="278" t="s">
        <v>601</v>
      </c>
      <c r="X144" s="192" t="s">
        <v>603</v>
      </c>
      <c r="Y144" s="278" t="s">
        <v>601</v>
      </c>
      <c r="Z144" s="192">
        <v>0.20080898397998825</v>
      </c>
      <c r="AA144" s="269" t="s">
        <v>601</v>
      </c>
      <c r="AB144" s="192">
        <v>-0.53596002621231986</v>
      </c>
      <c r="AC144" s="269" t="s">
        <v>601</v>
      </c>
      <c r="AD144" s="192">
        <v>2.4600984129400594E-2</v>
      </c>
      <c r="AE144" s="278" t="s">
        <v>601</v>
      </c>
      <c r="AF144" s="134"/>
      <c r="AG144" s="184" t="s">
        <v>415</v>
      </c>
      <c r="AH144" s="192" t="s">
        <v>603</v>
      </c>
      <c r="AI144" s="278" t="s">
        <v>601</v>
      </c>
      <c r="AJ144" s="192">
        <v>1.3135735287926383E-2</v>
      </c>
      <c r="AK144" s="278" t="s">
        <v>601</v>
      </c>
      <c r="AL144" s="192">
        <v>1.1617362697539064E-2</v>
      </c>
      <c r="AM144" s="278" t="s">
        <v>601</v>
      </c>
      <c r="AN144" s="192" t="s">
        <v>603</v>
      </c>
      <c r="AO144" s="278" t="s">
        <v>601</v>
      </c>
      <c r="AP144" s="192">
        <v>2.2717189910025685E-2</v>
      </c>
      <c r="AQ144" s="278" t="s">
        <v>601</v>
      </c>
      <c r="AR144" s="192">
        <v>1.1407931995416674E-2</v>
      </c>
      <c r="AS144" s="278" t="s">
        <v>601</v>
      </c>
      <c r="AT144" s="201">
        <v>1</v>
      </c>
      <c r="AU144" s="278" t="s">
        <v>601</v>
      </c>
    </row>
    <row r="145" spans="1:47" s="99" customFormat="1" ht="12.75" customHeight="1" x14ac:dyDescent="0.25">
      <c r="A145" s="124" t="s">
        <v>422</v>
      </c>
      <c r="B145" s="82">
        <v>15.000999999999999</v>
      </c>
      <c r="C145" s="276" t="s">
        <v>601</v>
      </c>
      <c r="D145" s="82">
        <v>21.14</v>
      </c>
      <c r="E145" s="276" t="s">
        <v>601</v>
      </c>
      <c r="F145" s="82" t="s">
        <v>603</v>
      </c>
      <c r="G145" s="276" t="s">
        <v>601</v>
      </c>
      <c r="H145" s="82" t="s">
        <v>603</v>
      </c>
      <c r="I145" s="276" t="s">
        <v>601</v>
      </c>
      <c r="J145" s="82">
        <v>21.896999999999998</v>
      </c>
      <c r="K145" s="276" t="s">
        <v>601</v>
      </c>
      <c r="L145" s="82">
        <v>26.524000000000001</v>
      </c>
      <c r="M145" s="276" t="s">
        <v>601</v>
      </c>
      <c r="N145" s="82">
        <v>870.15661478923778</v>
      </c>
      <c r="O145" s="276" t="s">
        <v>601</v>
      </c>
      <c r="P145" s="85"/>
      <c r="Q145" s="124" t="s">
        <v>422</v>
      </c>
      <c r="R145" s="190" t="s">
        <v>603</v>
      </c>
      <c r="S145" s="268" t="s">
        <v>601</v>
      </c>
      <c r="T145" s="190">
        <v>7.4459974587039346E-2</v>
      </c>
      <c r="U145" s="268" t="s">
        <v>601</v>
      </c>
      <c r="V145" s="190" t="s">
        <v>603</v>
      </c>
      <c r="W145" s="276" t="s">
        <v>601</v>
      </c>
      <c r="X145" s="190" t="s">
        <v>603</v>
      </c>
      <c r="Y145" s="276" t="s">
        <v>601</v>
      </c>
      <c r="Z145" s="190">
        <v>0.51128442266547025</v>
      </c>
      <c r="AA145" s="268" t="s">
        <v>601</v>
      </c>
      <c r="AB145" s="190">
        <v>0.27537625619079664</v>
      </c>
      <c r="AC145" s="268" t="s">
        <v>601</v>
      </c>
      <c r="AD145" s="190">
        <v>-4.4129208724792646E-2</v>
      </c>
      <c r="AE145" s="276" t="s">
        <v>601</v>
      </c>
      <c r="AF145" s="134"/>
      <c r="AG145" s="124" t="s">
        <v>422</v>
      </c>
      <c r="AH145" s="190">
        <v>1.7239425346014775E-2</v>
      </c>
      <c r="AI145" s="276" t="s">
        <v>601</v>
      </c>
      <c r="AJ145" s="190">
        <v>2.4294477155839767E-2</v>
      </c>
      <c r="AK145" s="276" t="s">
        <v>601</v>
      </c>
      <c r="AL145" s="190" t="s">
        <v>603</v>
      </c>
      <c r="AM145" s="276" t="s">
        <v>601</v>
      </c>
      <c r="AN145" s="190" t="s">
        <v>603</v>
      </c>
      <c r="AO145" s="276" t="s">
        <v>601</v>
      </c>
      <c r="AP145" s="190">
        <v>2.5164435491079627E-2</v>
      </c>
      <c r="AQ145" s="276" t="s">
        <v>601</v>
      </c>
      <c r="AR145" s="190">
        <v>3.0481869067241908E-2</v>
      </c>
      <c r="AS145" s="276" t="s">
        <v>601</v>
      </c>
      <c r="AT145" s="72">
        <v>1</v>
      </c>
      <c r="AU145" s="276" t="s">
        <v>601</v>
      </c>
    </row>
    <row r="146" spans="1:47" s="99" customFormat="1" ht="12.75" customHeight="1" x14ac:dyDescent="0.25">
      <c r="A146" s="124" t="s">
        <v>423</v>
      </c>
      <c r="B146" s="82">
        <v>15.315</v>
      </c>
      <c r="C146" s="276" t="s">
        <v>601</v>
      </c>
      <c r="D146" s="82">
        <v>18.587</v>
      </c>
      <c r="E146" s="276" t="s">
        <v>601</v>
      </c>
      <c r="F146" s="82" t="s">
        <v>603</v>
      </c>
      <c r="G146" s="276" t="s">
        <v>601</v>
      </c>
      <c r="H146" s="82" t="s">
        <v>603</v>
      </c>
      <c r="I146" s="276" t="s">
        <v>601</v>
      </c>
      <c r="J146" s="82">
        <v>23.713000000000001</v>
      </c>
      <c r="K146" s="276" t="s">
        <v>601</v>
      </c>
      <c r="L146" s="82">
        <v>10.448</v>
      </c>
      <c r="M146" s="276" t="s">
        <v>601</v>
      </c>
      <c r="N146" s="82">
        <v>966.35594002412711</v>
      </c>
      <c r="O146" s="276" t="s">
        <v>601</v>
      </c>
      <c r="P146" s="85"/>
      <c r="Q146" s="124" t="s">
        <v>423</v>
      </c>
      <c r="R146" s="190" t="s">
        <v>603</v>
      </c>
      <c r="S146" s="268" t="s">
        <v>601</v>
      </c>
      <c r="T146" s="190">
        <v>3.7800111669458403E-2</v>
      </c>
      <c r="U146" s="268" t="s">
        <v>601</v>
      </c>
      <c r="V146" s="190" t="s">
        <v>603</v>
      </c>
      <c r="W146" s="276" t="s">
        <v>601</v>
      </c>
      <c r="X146" s="190" t="s">
        <v>603</v>
      </c>
      <c r="Y146" s="276" t="s">
        <v>601</v>
      </c>
      <c r="Z146" s="190">
        <v>0.24634710396299808</v>
      </c>
      <c r="AA146" s="268" t="s">
        <v>601</v>
      </c>
      <c r="AB146" s="190">
        <v>-0.71181111049815193</v>
      </c>
      <c r="AC146" s="268" t="s">
        <v>601</v>
      </c>
      <c r="AD146" s="190">
        <v>-6.2056343027000693E-2</v>
      </c>
      <c r="AE146" s="276" t="s">
        <v>601</v>
      </c>
      <c r="AF146" s="134"/>
      <c r="AG146" s="124" t="s">
        <v>423</v>
      </c>
      <c r="AH146" s="190">
        <v>1.5848197714413211E-2</v>
      </c>
      <c r="AI146" s="276" t="s">
        <v>601</v>
      </c>
      <c r="AJ146" s="190">
        <v>1.9234113674031886E-2</v>
      </c>
      <c r="AK146" s="276" t="s">
        <v>601</v>
      </c>
      <c r="AL146" s="190" t="s">
        <v>603</v>
      </c>
      <c r="AM146" s="276" t="s">
        <v>601</v>
      </c>
      <c r="AN146" s="190" t="s">
        <v>603</v>
      </c>
      <c r="AO146" s="276" t="s">
        <v>601</v>
      </c>
      <c r="AP146" s="190">
        <v>2.4538577368715668E-2</v>
      </c>
      <c r="AQ146" s="276" t="s">
        <v>601</v>
      </c>
      <c r="AR146" s="190">
        <v>1.0811751206019538E-2</v>
      </c>
      <c r="AS146" s="276" t="s">
        <v>601</v>
      </c>
      <c r="AT146" s="72">
        <v>1</v>
      </c>
      <c r="AU146" s="276" t="s">
        <v>601</v>
      </c>
    </row>
    <row r="147" spans="1:47" s="99" customFormat="1" ht="12.75" customHeight="1" x14ac:dyDescent="0.25">
      <c r="A147" s="124" t="s">
        <v>424</v>
      </c>
      <c r="B147" s="82" t="s">
        <v>603</v>
      </c>
      <c r="C147" s="276" t="s">
        <v>601</v>
      </c>
      <c r="D147" s="82" t="s">
        <v>603</v>
      </c>
      <c r="E147" s="276" t="s">
        <v>601</v>
      </c>
      <c r="F147" s="82" t="s">
        <v>603</v>
      </c>
      <c r="G147" s="276" t="s">
        <v>601</v>
      </c>
      <c r="H147" s="82" t="s">
        <v>603</v>
      </c>
      <c r="I147" s="276" t="s">
        <v>601</v>
      </c>
      <c r="J147" s="82">
        <v>15.179</v>
      </c>
      <c r="K147" s="276" t="s">
        <v>601</v>
      </c>
      <c r="L147" s="82" t="s">
        <v>603</v>
      </c>
      <c r="M147" s="276" t="s">
        <v>601</v>
      </c>
      <c r="N147" s="82">
        <v>399.1403700001149</v>
      </c>
      <c r="O147" s="276" t="s">
        <v>601</v>
      </c>
      <c r="P147" s="85"/>
      <c r="Q147" s="124" t="s">
        <v>424</v>
      </c>
      <c r="R147" s="190" t="s">
        <v>603</v>
      </c>
      <c r="S147" s="268" t="s">
        <v>601</v>
      </c>
      <c r="T147" s="190" t="s">
        <v>603</v>
      </c>
      <c r="U147" s="268" t="s">
        <v>601</v>
      </c>
      <c r="V147" s="190" t="s">
        <v>603</v>
      </c>
      <c r="W147" s="276" t="s">
        <v>601</v>
      </c>
      <c r="X147" s="190" t="s">
        <v>603</v>
      </c>
      <c r="Y147" s="276" t="s">
        <v>601</v>
      </c>
      <c r="Z147" s="190">
        <v>-0.49856298107099206</v>
      </c>
      <c r="AA147" s="268" t="s">
        <v>601</v>
      </c>
      <c r="AB147" s="190" t="s">
        <v>603</v>
      </c>
      <c r="AC147" s="268" t="s">
        <v>601</v>
      </c>
      <c r="AD147" s="190">
        <v>-0.68838361167520279</v>
      </c>
      <c r="AE147" s="276" t="s">
        <v>601</v>
      </c>
      <c r="AF147" s="134"/>
      <c r="AG147" s="124" t="s">
        <v>424</v>
      </c>
      <c r="AH147" s="190" t="s">
        <v>603</v>
      </c>
      <c r="AI147" s="276" t="s">
        <v>601</v>
      </c>
      <c r="AJ147" s="190" t="s">
        <v>603</v>
      </c>
      <c r="AK147" s="276" t="s">
        <v>601</v>
      </c>
      <c r="AL147" s="190" t="s">
        <v>603</v>
      </c>
      <c r="AM147" s="276" t="s">
        <v>601</v>
      </c>
      <c r="AN147" s="190" t="s">
        <v>603</v>
      </c>
      <c r="AO147" s="276" t="s">
        <v>601</v>
      </c>
      <c r="AP147" s="190">
        <v>3.8029227662427709E-2</v>
      </c>
      <c r="AQ147" s="276" t="s">
        <v>601</v>
      </c>
      <c r="AR147" s="190" t="s">
        <v>603</v>
      </c>
      <c r="AS147" s="276" t="s">
        <v>601</v>
      </c>
      <c r="AT147" s="72">
        <v>1</v>
      </c>
      <c r="AU147" s="276" t="s">
        <v>601</v>
      </c>
    </row>
    <row r="148" spans="1:47" s="99" customFormat="1" ht="12.75" customHeight="1" x14ac:dyDescent="0.25">
      <c r="A148" s="124" t="s">
        <v>425</v>
      </c>
      <c r="B148" s="82">
        <v>0</v>
      </c>
      <c r="C148" s="276" t="s">
        <v>601</v>
      </c>
      <c r="D148" s="82">
        <v>0</v>
      </c>
      <c r="E148" s="276" t="s">
        <v>601</v>
      </c>
      <c r="F148" s="82">
        <v>0</v>
      </c>
      <c r="G148" s="276" t="s">
        <v>601</v>
      </c>
      <c r="H148" s="82">
        <v>0</v>
      </c>
      <c r="I148" s="276" t="s">
        <v>601</v>
      </c>
      <c r="J148" s="82">
        <v>0</v>
      </c>
      <c r="K148" s="276" t="s">
        <v>601</v>
      </c>
      <c r="L148" s="82">
        <v>0</v>
      </c>
      <c r="M148" s="276" t="s">
        <v>601</v>
      </c>
      <c r="N148" s="82" t="s">
        <v>602</v>
      </c>
      <c r="O148" s="276" t="s">
        <v>601</v>
      </c>
      <c r="P148" s="85"/>
      <c r="Q148" s="124" t="s">
        <v>425</v>
      </c>
      <c r="R148" s="190" t="s">
        <v>603</v>
      </c>
      <c r="S148" s="268" t="s">
        <v>601</v>
      </c>
      <c r="T148" s="190" t="s">
        <v>603</v>
      </c>
      <c r="U148" s="268" t="s">
        <v>601</v>
      </c>
      <c r="V148" s="190" t="s">
        <v>603</v>
      </c>
      <c r="W148" s="276" t="s">
        <v>601</v>
      </c>
      <c r="X148" s="190" t="s">
        <v>603</v>
      </c>
      <c r="Y148" s="276" t="s">
        <v>601</v>
      </c>
      <c r="Z148" s="190" t="s">
        <v>603</v>
      </c>
      <c r="AA148" s="268" t="s">
        <v>601</v>
      </c>
      <c r="AB148" s="190" t="s">
        <v>603</v>
      </c>
      <c r="AC148" s="268" t="s">
        <v>601</v>
      </c>
      <c r="AD148" s="190" t="s">
        <v>603</v>
      </c>
      <c r="AE148" s="276" t="s">
        <v>601</v>
      </c>
      <c r="AF148" s="134"/>
      <c r="AG148" s="124" t="s">
        <v>425</v>
      </c>
      <c r="AH148" s="190" t="s">
        <v>603</v>
      </c>
      <c r="AI148" s="276" t="s">
        <v>601</v>
      </c>
      <c r="AJ148" s="190" t="s">
        <v>603</v>
      </c>
      <c r="AK148" s="276" t="s">
        <v>601</v>
      </c>
      <c r="AL148" s="190" t="s">
        <v>603</v>
      </c>
      <c r="AM148" s="276" t="s">
        <v>601</v>
      </c>
      <c r="AN148" s="190" t="s">
        <v>603</v>
      </c>
      <c r="AO148" s="276" t="s">
        <v>601</v>
      </c>
      <c r="AP148" s="190" t="s">
        <v>603</v>
      </c>
      <c r="AQ148" s="276" t="s">
        <v>601</v>
      </c>
      <c r="AR148" s="190" t="s">
        <v>603</v>
      </c>
      <c r="AS148" s="276" t="s">
        <v>601</v>
      </c>
      <c r="AT148" s="72" t="s">
        <v>603</v>
      </c>
      <c r="AU148" s="276" t="s">
        <v>601</v>
      </c>
    </row>
    <row r="149" spans="1:47" s="99" customFormat="1" ht="12.75" customHeight="1" x14ac:dyDescent="0.25">
      <c r="A149" s="124" t="s">
        <v>426</v>
      </c>
      <c r="B149" s="82">
        <v>0</v>
      </c>
      <c r="C149" s="276" t="s">
        <v>601</v>
      </c>
      <c r="D149" s="82">
        <v>0</v>
      </c>
      <c r="E149" s="276" t="s">
        <v>601</v>
      </c>
      <c r="F149" s="82">
        <v>0</v>
      </c>
      <c r="G149" s="276" t="s">
        <v>601</v>
      </c>
      <c r="H149" s="82">
        <v>0</v>
      </c>
      <c r="I149" s="276" t="s">
        <v>601</v>
      </c>
      <c r="J149" s="82">
        <v>0</v>
      </c>
      <c r="K149" s="276" t="s">
        <v>601</v>
      </c>
      <c r="L149" s="82">
        <v>0</v>
      </c>
      <c r="M149" s="276" t="s">
        <v>601</v>
      </c>
      <c r="N149" s="82" t="s">
        <v>602</v>
      </c>
      <c r="O149" s="276" t="s">
        <v>601</v>
      </c>
      <c r="P149" s="85"/>
      <c r="Q149" s="124" t="s">
        <v>426</v>
      </c>
      <c r="R149" s="190" t="s">
        <v>603</v>
      </c>
      <c r="S149" s="268" t="s">
        <v>601</v>
      </c>
      <c r="T149" s="190" t="s">
        <v>603</v>
      </c>
      <c r="U149" s="268" t="s">
        <v>601</v>
      </c>
      <c r="V149" s="190" t="s">
        <v>603</v>
      </c>
      <c r="W149" s="276" t="s">
        <v>601</v>
      </c>
      <c r="X149" s="190" t="s">
        <v>603</v>
      </c>
      <c r="Y149" s="276" t="s">
        <v>601</v>
      </c>
      <c r="Z149" s="190" t="s">
        <v>603</v>
      </c>
      <c r="AA149" s="268" t="s">
        <v>601</v>
      </c>
      <c r="AB149" s="190" t="s">
        <v>603</v>
      </c>
      <c r="AC149" s="268" t="s">
        <v>601</v>
      </c>
      <c r="AD149" s="190" t="s">
        <v>603</v>
      </c>
      <c r="AE149" s="276" t="s">
        <v>601</v>
      </c>
      <c r="AF149" s="134"/>
      <c r="AG149" s="124" t="s">
        <v>426</v>
      </c>
      <c r="AH149" s="190" t="s">
        <v>603</v>
      </c>
      <c r="AI149" s="276" t="s">
        <v>601</v>
      </c>
      <c r="AJ149" s="190" t="s">
        <v>603</v>
      </c>
      <c r="AK149" s="276" t="s">
        <v>601</v>
      </c>
      <c r="AL149" s="190" t="s">
        <v>603</v>
      </c>
      <c r="AM149" s="276" t="s">
        <v>601</v>
      </c>
      <c r="AN149" s="190" t="s">
        <v>603</v>
      </c>
      <c r="AO149" s="276" t="s">
        <v>601</v>
      </c>
      <c r="AP149" s="190" t="s">
        <v>603</v>
      </c>
      <c r="AQ149" s="276" t="s">
        <v>601</v>
      </c>
      <c r="AR149" s="190" t="s">
        <v>603</v>
      </c>
      <c r="AS149" s="276" t="s">
        <v>601</v>
      </c>
      <c r="AT149" s="72" t="s">
        <v>603</v>
      </c>
      <c r="AU149" s="276" t="s">
        <v>601</v>
      </c>
    </row>
    <row r="150" spans="1:47" s="99" customFormat="1" ht="12.75" customHeight="1" x14ac:dyDescent="0.25">
      <c r="A150" s="124" t="s">
        <v>427</v>
      </c>
      <c r="B150" s="82" t="s">
        <v>603</v>
      </c>
      <c r="C150" s="276" t="s">
        <v>601</v>
      </c>
      <c r="D150" s="82" t="s">
        <v>603</v>
      </c>
      <c r="E150" s="276" t="s">
        <v>601</v>
      </c>
      <c r="F150" s="82" t="s">
        <v>603</v>
      </c>
      <c r="G150" s="276" t="s">
        <v>601</v>
      </c>
      <c r="H150" s="82" t="s">
        <v>603</v>
      </c>
      <c r="I150" s="276" t="s">
        <v>601</v>
      </c>
      <c r="J150" s="82" t="s">
        <v>603</v>
      </c>
      <c r="K150" s="276" t="s">
        <v>601</v>
      </c>
      <c r="L150" s="82" t="s">
        <v>603</v>
      </c>
      <c r="M150" s="276" t="s">
        <v>601</v>
      </c>
      <c r="N150" s="82">
        <v>76.779750000309846</v>
      </c>
      <c r="O150" s="276" t="s">
        <v>601</v>
      </c>
      <c r="P150" s="85"/>
      <c r="Q150" s="124" t="s">
        <v>427</v>
      </c>
      <c r="R150" s="190" t="s">
        <v>603</v>
      </c>
      <c r="S150" s="268" t="s">
        <v>601</v>
      </c>
      <c r="T150" s="190" t="s">
        <v>603</v>
      </c>
      <c r="U150" s="268" t="s">
        <v>601</v>
      </c>
      <c r="V150" s="190" t="s">
        <v>603</v>
      </c>
      <c r="W150" s="276" t="s">
        <v>601</v>
      </c>
      <c r="X150" s="190" t="s">
        <v>603</v>
      </c>
      <c r="Y150" s="276" t="s">
        <v>601</v>
      </c>
      <c r="Z150" s="190" t="s">
        <v>603</v>
      </c>
      <c r="AA150" s="268" t="s">
        <v>601</v>
      </c>
      <c r="AB150" s="190" t="s">
        <v>603</v>
      </c>
      <c r="AC150" s="268" t="s">
        <v>601</v>
      </c>
      <c r="AD150" s="190">
        <v>-0.96472695351542292</v>
      </c>
      <c r="AE150" s="276" t="s">
        <v>601</v>
      </c>
      <c r="AF150" s="134"/>
      <c r="AG150" s="124" t="s">
        <v>427</v>
      </c>
      <c r="AH150" s="190" t="s">
        <v>603</v>
      </c>
      <c r="AI150" s="276" t="s">
        <v>601</v>
      </c>
      <c r="AJ150" s="190" t="s">
        <v>603</v>
      </c>
      <c r="AK150" s="276" t="s">
        <v>601</v>
      </c>
      <c r="AL150" s="190" t="s">
        <v>603</v>
      </c>
      <c r="AM150" s="276" t="s">
        <v>601</v>
      </c>
      <c r="AN150" s="190" t="s">
        <v>603</v>
      </c>
      <c r="AO150" s="276" t="s">
        <v>601</v>
      </c>
      <c r="AP150" s="190" t="s">
        <v>603</v>
      </c>
      <c r="AQ150" s="276" t="s">
        <v>601</v>
      </c>
      <c r="AR150" s="190" t="s">
        <v>603</v>
      </c>
      <c r="AS150" s="276" t="s">
        <v>601</v>
      </c>
      <c r="AT150" s="72">
        <v>1</v>
      </c>
      <c r="AU150" s="276" t="s">
        <v>601</v>
      </c>
    </row>
    <row r="151" spans="1:47" s="99" customFormat="1" ht="12.75" customHeight="1" x14ac:dyDescent="0.25">
      <c r="A151" s="124" t="s">
        <v>428</v>
      </c>
      <c r="B151" s="82" t="s">
        <v>603</v>
      </c>
      <c r="C151" s="276" t="s">
        <v>601</v>
      </c>
      <c r="D151" s="82" t="s">
        <v>603</v>
      </c>
      <c r="E151" s="276" t="s">
        <v>601</v>
      </c>
      <c r="F151" s="82" t="s">
        <v>603</v>
      </c>
      <c r="G151" s="276" t="s">
        <v>601</v>
      </c>
      <c r="H151" s="82" t="s">
        <v>603</v>
      </c>
      <c r="I151" s="276" t="s">
        <v>601</v>
      </c>
      <c r="J151" s="82" t="s">
        <v>603</v>
      </c>
      <c r="K151" s="276" t="s">
        <v>601</v>
      </c>
      <c r="L151" s="82" t="s">
        <v>603</v>
      </c>
      <c r="M151" s="276" t="s">
        <v>601</v>
      </c>
      <c r="N151" s="82">
        <v>436.94069999997555</v>
      </c>
      <c r="O151" s="276" t="s">
        <v>601</v>
      </c>
      <c r="P151" s="85"/>
      <c r="Q151" s="124" t="s">
        <v>428</v>
      </c>
      <c r="R151" s="190" t="s">
        <v>603</v>
      </c>
      <c r="S151" s="268" t="s">
        <v>601</v>
      </c>
      <c r="T151" s="190" t="s">
        <v>603</v>
      </c>
      <c r="U151" s="268" t="s">
        <v>601</v>
      </c>
      <c r="V151" s="190" t="s">
        <v>603</v>
      </c>
      <c r="W151" s="276" t="s">
        <v>601</v>
      </c>
      <c r="X151" s="190" t="s">
        <v>603</v>
      </c>
      <c r="Y151" s="276" t="s">
        <v>601</v>
      </c>
      <c r="Z151" s="190" t="s">
        <v>603</v>
      </c>
      <c r="AA151" s="268" t="s">
        <v>601</v>
      </c>
      <c r="AB151" s="190" t="s">
        <v>603</v>
      </c>
      <c r="AC151" s="268" t="s">
        <v>601</v>
      </c>
      <c r="AD151" s="190">
        <v>-0.816302900971696</v>
      </c>
      <c r="AE151" s="276" t="s">
        <v>601</v>
      </c>
      <c r="AF151" s="134"/>
      <c r="AG151" s="124" t="s">
        <v>428</v>
      </c>
      <c r="AH151" s="190" t="s">
        <v>603</v>
      </c>
      <c r="AI151" s="276" t="s">
        <v>601</v>
      </c>
      <c r="AJ151" s="190" t="s">
        <v>603</v>
      </c>
      <c r="AK151" s="276" t="s">
        <v>601</v>
      </c>
      <c r="AL151" s="190" t="s">
        <v>603</v>
      </c>
      <c r="AM151" s="276" t="s">
        <v>601</v>
      </c>
      <c r="AN151" s="190" t="s">
        <v>603</v>
      </c>
      <c r="AO151" s="276" t="s">
        <v>601</v>
      </c>
      <c r="AP151" s="190" t="s">
        <v>603</v>
      </c>
      <c r="AQ151" s="276" t="s">
        <v>601</v>
      </c>
      <c r="AR151" s="190" t="s">
        <v>603</v>
      </c>
      <c r="AS151" s="276" t="s">
        <v>601</v>
      </c>
      <c r="AT151" s="72">
        <v>1</v>
      </c>
      <c r="AU151" s="276" t="s">
        <v>601</v>
      </c>
    </row>
    <row r="152" spans="1:47" s="99" customFormat="1" ht="12.75" customHeight="1" x14ac:dyDescent="0.25">
      <c r="A152" s="124" t="s">
        <v>429</v>
      </c>
      <c r="B152" s="82" t="s">
        <v>603</v>
      </c>
      <c r="C152" s="276" t="s">
        <v>601</v>
      </c>
      <c r="D152" s="82" t="s">
        <v>603</v>
      </c>
      <c r="E152" s="276" t="s">
        <v>601</v>
      </c>
      <c r="F152" s="82" t="s">
        <v>603</v>
      </c>
      <c r="G152" s="276" t="s">
        <v>601</v>
      </c>
      <c r="H152" s="82" t="s">
        <v>603</v>
      </c>
      <c r="I152" s="276" t="s">
        <v>601</v>
      </c>
      <c r="J152" s="82" t="s">
        <v>603</v>
      </c>
      <c r="K152" s="276" t="s">
        <v>601</v>
      </c>
      <c r="L152" s="82" t="s">
        <v>603</v>
      </c>
      <c r="M152" s="276" t="s">
        <v>601</v>
      </c>
      <c r="N152" s="82">
        <v>458.34909999929681</v>
      </c>
      <c r="O152" s="276" t="s">
        <v>601</v>
      </c>
      <c r="P152" s="85"/>
      <c r="Q152" s="124" t="s">
        <v>429</v>
      </c>
      <c r="R152" s="190" t="s">
        <v>603</v>
      </c>
      <c r="S152" s="268" t="s">
        <v>601</v>
      </c>
      <c r="T152" s="190" t="s">
        <v>603</v>
      </c>
      <c r="U152" s="268" t="s">
        <v>601</v>
      </c>
      <c r="V152" s="190" t="s">
        <v>603</v>
      </c>
      <c r="W152" s="276" t="s">
        <v>601</v>
      </c>
      <c r="X152" s="190" t="s">
        <v>603</v>
      </c>
      <c r="Y152" s="276" t="s">
        <v>601</v>
      </c>
      <c r="Z152" s="190" t="s">
        <v>603</v>
      </c>
      <c r="AA152" s="268" t="s">
        <v>601</v>
      </c>
      <c r="AB152" s="190" t="s">
        <v>603</v>
      </c>
      <c r="AC152" s="268" t="s">
        <v>601</v>
      </c>
      <c r="AD152" s="190">
        <v>-0.80605800003165373</v>
      </c>
      <c r="AE152" s="276" t="s">
        <v>601</v>
      </c>
      <c r="AF152" s="134"/>
      <c r="AG152" s="124" t="s">
        <v>429</v>
      </c>
      <c r="AH152" s="190" t="s">
        <v>603</v>
      </c>
      <c r="AI152" s="276" t="s">
        <v>601</v>
      </c>
      <c r="AJ152" s="190" t="s">
        <v>603</v>
      </c>
      <c r="AK152" s="276" t="s">
        <v>601</v>
      </c>
      <c r="AL152" s="190" t="s">
        <v>603</v>
      </c>
      <c r="AM152" s="276" t="s">
        <v>601</v>
      </c>
      <c r="AN152" s="190" t="s">
        <v>603</v>
      </c>
      <c r="AO152" s="276" t="s">
        <v>601</v>
      </c>
      <c r="AP152" s="190" t="s">
        <v>603</v>
      </c>
      <c r="AQ152" s="276" t="s">
        <v>601</v>
      </c>
      <c r="AR152" s="190" t="s">
        <v>603</v>
      </c>
      <c r="AS152" s="276" t="s">
        <v>601</v>
      </c>
      <c r="AT152" s="72">
        <v>1</v>
      </c>
      <c r="AU152" s="276" t="s">
        <v>601</v>
      </c>
    </row>
    <row r="153" spans="1:47" s="99" customFormat="1" ht="12.75" customHeight="1" x14ac:dyDescent="0.25">
      <c r="A153" s="124" t="s">
        <v>430</v>
      </c>
      <c r="B153" s="82" t="s">
        <v>603</v>
      </c>
      <c r="C153" s="276" t="s">
        <v>601</v>
      </c>
      <c r="D153" s="82" t="s">
        <v>603</v>
      </c>
      <c r="E153" s="276" t="s">
        <v>601</v>
      </c>
      <c r="F153" s="82" t="s">
        <v>603</v>
      </c>
      <c r="G153" s="276" t="s">
        <v>601</v>
      </c>
      <c r="H153" s="82" t="s">
        <v>603</v>
      </c>
      <c r="I153" s="276" t="s">
        <v>601</v>
      </c>
      <c r="J153" s="82" t="s">
        <v>603</v>
      </c>
      <c r="K153" s="276" t="s">
        <v>601</v>
      </c>
      <c r="L153" s="82" t="s">
        <v>603</v>
      </c>
      <c r="M153" s="276" t="s">
        <v>601</v>
      </c>
      <c r="N153" s="82">
        <v>275.20594999997161</v>
      </c>
      <c r="O153" s="276" t="s">
        <v>601</v>
      </c>
      <c r="P153" s="85"/>
      <c r="Q153" s="124" t="s">
        <v>430</v>
      </c>
      <c r="R153" s="190" t="s">
        <v>603</v>
      </c>
      <c r="S153" s="268" t="s">
        <v>601</v>
      </c>
      <c r="T153" s="190" t="s">
        <v>603</v>
      </c>
      <c r="U153" s="268" t="s">
        <v>601</v>
      </c>
      <c r="V153" s="190" t="s">
        <v>603</v>
      </c>
      <c r="W153" s="276" t="s">
        <v>601</v>
      </c>
      <c r="X153" s="190" t="s">
        <v>603</v>
      </c>
      <c r="Y153" s="276" t="s">
        <v>601</v>
      </c>
      <c r="Z153" s="190" t="s">
        <v>603</v>
      </c>
      <c r="AA153" s="268" t="s">
        <v>601</v>
      </c>
      <c r="AB153" s="190" t="s">
        <v>603</v>
      </c>
      <c r="AC153" s="268" t="s">
        <v>601</v>
      </c>
      <c r="AD153" s="190">
        <v>-0.86319756548651028</v>
      </c>
      <c r="AE153" s="276" t="s">
        <v>601</v>
      </c>
      <c r="AF153" s="134"/>
      <c r="AG153" s="124" t="s">
        <v>430</v>
      </c>
      <c r="AH153" s="190" t="s">
        <v>603</v>
      </c>
      <c r="AI153" s="276" t="s">
        <v>601</v>
      </c>
      <c r="AJ153" s="190" t="s">
        <v>603</v>
      </c>
      <c r="AK153" s="276" t="s">
        <v>601</v>
      </c>
      <c r="AL153" s="190" t="s">
        <v>603</v>
      </c>
      <c r="AM153" s="276" t="s">
        <v>601</v>
      </c>
      <c r="AN153" s="190" t="s">
        <v>603</v>
      </c>
      <c r="AO153" s="276" t="s">
        <v>601</v>
      </c>
      <c r="AP153" s="190" t="s">
        <v>603</v>
      </c>
      <c r="AQ153" s="276" t="s">
        <v>601</v>
      </c>
      <c r="AR153" s="190" t="s">
        <v>603</v>
      </c>
      <c r="AS153" s="276" t="s">
        <v>601</v>
      </c>
      <c r="AT153" s="72">
        <v>1</v>
      </c>
      <c r="AU153" s="276" t="s">
        <v>601</v>
      </c>
    </row>
    <row r="154" spans="1:47" s="99" customFormat="1" ht="12.75" customHeight="1" x14ac:dyDescent="0.25">
      <c r="A154" s="124" t="s">
        <v>431</v>
      </c>
      <c r="B154" s="82" t="s">
        <v>603</v>
      </c>
      <c r="C154" s="276" t="s">
        <v>601</v>
      </c>
      <c r="D154" s="82" t="s">
        <v>603</v>
      </c>
      <c r="E154" s="276" t="s">
        <v>601</v>
      </c>
      <c r="F154" s="82" t="s">
        <v>603</v>
      </c>
      <c r="G154" s="276" t="s">
        <v>601</v>
      </c>
      <c r="H154" s="82" t="s">
        <v>603</v>
      </c>
      <c r="I154" s="276" t="s">
        <v>601</v>
      </c>
      <c r="J154" s="82" t="s">
        <v>603</v>
      </c>
      <c r="K154" s="276" t="s">
        <v>601</v>
      </c>
      <c r="L154" s="82" t="s">
        <v>603</v>
      </c>
      <c r="M154" s="276" t="s">
        <v>601</v>
      </c>
      <c r="N154" s="82">
        <v>231.00366999992005</v>
      </c>
      <c r="O154" s="276" t="s">
        <v>601</v>
      </c>
      <c r="P154" s="85"/>
      <c r="Q154" s="124" t="s">
        <v>431</v>
      </c>
      <c r="R154" s="190" t="s">
        <v>603</v>
      </c>
      <c r="S154" s="268" t="s">
        <v>601</v>
      </c>
      <c r="T154" s="190" t="s">
        <v>603</v>
      </c>
      <c r="U154" s="268" t="s">
        <v>601</v>
      </c>
      <c r="V154" s="190" t="s">
        <v>603</v>
      </c>
      <c r="W154" s="276" t="s">
        <v>601</v>
      </c>
      <c r="X154" s="190" t="s">
        <v>603</v>
      </c>
      <c r="Y154" s="276" t="s">
        <v>601</v>
      </c>
      <c r="Z154" s="190" t="s">
        <v>603</v>
      </c>
      <c r="AA154" s="268" t="s">
        <v>601</v>
      </c>
      <c r="AB154" s="190" t="s">
        <v>603</v>
      </c>
      <c r="AC154" s="268" t="s">
        <v>601</v>
      </c>
      <c r="AD154" s="190">
        <v>-0.86220498219874808</v>
      </c>
      <c r="AE154" s="276" t="s">
        <v>601</v>
      </c>
      <c r="AF154" s="134"/>
      <c r="AG154" s="124" t="s">
        <v>431</v>
      </c>
      <c r="AH154" s="190" t="s">
        <v>603</v>
      </c>
      <c r="AI154" s="276" t="s">
        <v>601</v>
      </c>
      <c r="AJ154" s="190" t="s">
        <v>603</v>
      </c>
      <c r="AK154" s="276" t="s">
        <v>601</v>
      </c>
      <c r="AL154" s="190" t="s">
        <v>603</v>
      </c>
      <c r="AM154" s="276" t="s">
        <v>601</v>
      </c>
      <c r="AN154" s="190" t="s">
        <v>603</v>
      </c>
      <c r="AO154" s="276" t="s">
        <v>601</v>
      </c>
      <c r="AP154" s="190" t="s">
        <v>603</v>
      </c>
      <c r="AQ154" s="276" t="s">
        <v>601</v>
      </c>
      <c r="AR154" s="190" t="s">
        <v>603</v>
      </c>
      <c r="AS154" s="276" t="s">
        <v>601</v>
      </c>
      <c r="AT154" s="72">
        <v>1</v>
      </c>
      <c r="AU154" s="276" t="s">
        <v>601</v>
      </c>
    </row>
    <row r="155" spans="1:47" s="99" customFormat="1" ht="12.75" customHeight="1" x14ac:dyDescent="0.25">
      <c r="A155" s="124" t="s">
        <v>432</v>
      </c>
      <c r="B155" s="82" t="s">
        <v>603</v>
      </c>
      <c r="C155" s="276" t="s">
        <v>601</v>
      </c>
      <c r="D155" s="82" t="s">
        <v>603</v>
      </c>
      <c r="E155" s="276" t="s">
        <v>601</v>
      </c>
      <c r="F155" s="82" t="s">
        <v>603</v>
      </c>
      <c r="G155" s="276" t="s">
        <v>601</v>
      </c>
      <c r="H155" s="82" t="s">
        <v>603</v>
      </c>
      <c r="I155" s="276" t="s">
        <v>601</v>
      </c>
      <c r="J155" s="82" t="s">
        <v>603</v>
      </c>
      <c r="K155" s="276" t="s">
        <v>601</v>
      </c>
      <c r="L155" s="82" t="s">
        <v>603</v>
      </c>
      <c r="M155" s="276" t="s">
        <v>601</v>
      </c>
      <c r="N155" s="82">
        <v>58.837890000287175</v>
      </c>
      <c r="O155" s="276" t="s">
        <v>601</v>
      </c>
      <c r="P155" s="85"/>
      <c r="Q155" s="124" t="s">
        <v>432</v>
      </c>
      <c r="R155" s="190" t="s">
        <v>603</v>
      </c>
      <c r="S155" s="268" t="s">
        <v>601</v>
      </c>
      <c r="T155" s="190" t="s">
        <v>603</v>
      </c>
      <c r="U155" s="268" t="s">
        <v>601</v>
      </c>
      <c r="V155" s="190" t="s">
        <v>603</v>
      </c>
      <c r="W155" s="276" t="s">
        <v>601</v>
      </c>
      <c r="X155" s="190" t="s">
        <v>603</v>
      </c>
      <c r="Y155" s="276" t="s">
        <v>601</v>
      </c>
      <c r="Z155" s="190" t="s">
        <v>603</v>
      </c>
      <c r="AA155" s="268" t="s">
        <v>601</v>
      </c>
      <c r="AB155" s="190" t="s">
        <v>603</v>
      </c>
      <c r="AC155" s="268" t="s">
        <v>601</v>
      </c>
      <c r="AD155" s="190">
        <v>-0.94381157820257855</v>
      </c>
      <c r="AE155" s="276" t="s">
        <v>601</v>
      </c>
      <c r="AF155" s="134"/>
      <c r="AG155" s="124" t="s">
        <v>432</v>
      </c>
      <c r="AH155" s="190" t="s">
        <v>603</v>
      </c>
      <c r="AI155" s="276" t="s">
        <v>601</v>
      </c>
      <c r="AJ155" s="190" t="s">
        <v>603</v>
      </c>
      <c r="AK155" s="276" t="s">
        <v>601</v>
      </c>
      <c r="AL155" s="190" t="s">
        <v>603</v>
      </c>
      <c r="AM155" s="276" t="s">
        <v>601</v>
      </c>
      <c r="AN155" s="190" t="s">
        <v>603</v>
      </c>
      <c r="AO155" s="276" t="s">
        <v>601</v>
      </c>
      <c r="AP155" s="190" t="s">
        <v>603</v>
      </c>
      <c r="AQ155" s="276" t="s">
        <v>601</v>
      </c>
      <c r="AR155" s="190" t="s">
        <v>603</v>
      </c>
      <c r="AS155" s="276" t="s">
        <v>601</v>
      </c>
      <c r="AT155" s="72">
        <v>1</v>
      </c>
      <c r="AU155" s="276" t="s">
        <v>601</v>
      </c>
    </row>
    <row r="156" spans="1:47" s="99" customFormat="1" ht="12.75" customHeight="1" x14ac:dyDescent="0.25">
      <c r="A156" s="184" t="s">
        <v>433</v>
      </c>
      <c r="B156" s="186" t="s">
        <v>603</v>
      </c>
      <c r="C156" s="278" t="s">
        <v>601</v>
      </c>
      <c r="D156" s="186" t="s">
        <v>603</v>
      </c>
      <c r="E156" s="278" t="s">
        <v>601</v>
      </c>
      <c r="F156" s="186" t="s">
        <v>603</v>
      </c>
      <c r="G156" s="278" t="s">
        <v>601</v>
      </c>
      <c r="H156" s="186" t="s">
        <v>603</v>
      </c>
      <c r="I156" s="278" t="s">
        <v>601</v>
      </c>
      <c r="J156" s="186" t="s">
        <v>603</v>
      </c>
      <c r="K156" s="278" t="s">
        <v>601</v>
      </c>
      <c r="L156" s="186" t="s">
        <v>603</v>
      </c>
      <c r="M156" s="278" t="s">
        <v>601</v>
      </c>
      <c r="N156" s="186">
        <v>97.488730000047681</v>
      </c>
      <c r="O156" s="278" t="s">
        <v>601</v>
      </c>
      <c r="P156" s="85"/>
      <c r="Q156" s="184" t="s">
        <v>433</v>
      </c>
      <c r="R156" s="192" t="s">
        <v>603</v>
      </c>
      <c r="S156" s="269" t="s">
        <v>601</v>
      </c>
      <c r="T156" s="192" t="s">
        <v>603</v>
      </c>
      <c r="U156" s="269" t="s">
        <v>601</v>
      </c>
      <c r="V156" s="192" t="s">
        <v>603</v>
      </c>
      <c r="W156" s="278" t="s">
        <v>601</v>
      </c>
      <c r="X156" s="192" t="s">
        <v>603</v>
      </c>
      <c r="Y156" s="278" t="s">
        <v>601</v>
      </c>
      <c r="Z156" s="192" t="s">
        <v>603</v>
      </c>
      <c r="AA156" s="269" t="s">
        <v>601</v>
      </c>
      <c r="AB156" s="192" t="s">
        <v>603</v>
      </c>
      <c r="AC156" s="269" t="s">
        <v>601</v>
      </c>
      <c r="AD156" s="192">
        <v>-0.90184070589937493</v>
      </c>
      <c r="AE156" s="278" t="s">
        <v>601</v>
      </c>
      <c r="AF156" s="134"/>
      <c r="AG156" s="184" t="s">
        <v>433</v>
      </c>
      <c r="AH156" s="192" t="s">
        <v>603</v>
      </c>
      <c r="AI156" s="278" t="s">
        <v>601</v>
      </c>
      <c r="AJ156" s="192" t="s">
        <v>603</v>
      </c>
      <c r="AK156" s="278" t="s">
        <v>601</v>
      </c>
      <c r="AL156" s="192" t="s">
        <v>603</v>
      </c>
      <c r="AM156" s="278" t="s">
        <v>601</v>
      </c>
      <c r="AN156" s="192" t="s">
        <v>603</v>
      </c>
      <c r="AO156" s="278" t="s">
        <v>601</v>
      </c>
      <c r="AP156" s="192" t="s">
        <v>603</v>
      </c>
      <c r="AQ156" s="278" t="s">
        <v>601</v>
      </c>
      <c r="AR156" s="192" t="s">
        <v>603</v>
      </c>
      <c r="AS156" s="278" t="s">
        <v>601</v>
      </c>
      <c r="AT156" s="201">
        <v>1</v>
      </c>
      <c r="AU156" s="278" t="s">
        <v>601</v>
      </c>
    </row>
    <row r="157" spans="1:47" s="99" customFormat="1" ht="12.75" customHeight="1" x14ac:dyDescent="0.25">
      <c r="A157" s="124" t="s">
        <v>460</v>
      </c>
      <c r="B157" s="82" t="s">
        <v>603</v>
      </c>
      <c r="C157" s="276" t="s">
        <v>601</v>
      </c>
      <c r="D157" s="82" t="s">
        <v>603</v>
      </c>
      <c r="E157" s="276" t="s">
        <v>601</v>
      </c>
      <c r="F157" s="82" t="s">
        <v>603</v>
      </c>
      <c r="G157" s="276" t="s">
        <v>601</v>
      </c>
      <c r="H157" s="82" t="s">
        <v>603</v>
      </c>
      <c r="I157" s="276" t="s">
        <v>601</v>
      </c>
      <c r="J157" s="82" t="s">
        <v>603</v>
      </c>
      <c r="K157" s="276" t="s">
        <v>601</v>
      </c>
      <c r="L157" s="82" t="s">
        <v>603</v>
      </c>
      <c r="M157" s="276" t="s">
        <v>601</v>
      </c>
      <c r="N157" s="82">
        <v>85.440369999848699</v>
      </c>
      <c r="O157" s="276" t="s">
        <v>601</v>
      </c>
      <c r="P157" s="85"/>
      <c r="Q157" s="124" t="s">
        <v>460</v>
      </c>
      <c r="R157" s="190" t="s">
        <v>603</v>
      </c>
      <c r="S157" s="268" t="s">
        <v>601</v>
      </c>
      <c r="T157" s="190" t="s">
        <v>603</v>
      </c>
      <c r="U157" s="268" t="s">
        <v>601</v>
      </c>
      <c r="V157" s="190" t="s">
        <v>603</v>
      </c>
      <c r="W157" s="276" t="s">
        <v>601</v>
      </c>
      <c r="X157" s="190" t="s">
        <v>603</v>
      </c>
      <c r="Y157" s="276" t="s">
        <v>601</v>
      </c>
      <c r="Z157" s="190" t="s">
        <v>603</v>
      </c>
      <c r="AA157" s="268" t="s">
        <v>601</v>
      </c>
      <c r="AB157" s="190" t="s">
        <v>603</v>
      </c>
      <c r="AC157" s="268" t="s">
        <v>601</v>
      </c>
      <c r="AD157" s="190">
        <v>-0.90181035396651743</v>
      </c>
      <c r="AE157" s="276" t="s">
        <v>601</v>
      </c>
      <c r="AF157" s="134"/>
      <c r="AG157" s="124" t="s">
        <v>460</v>
      </c>
      <c r="AH157" s="190" t="s">
        <v>603</v>
      </c>
      <c r="AI157" s="276" t="s">
        <v>601</v>
      </c>
      <c r="AJ157" s="190" t="s">
        <v>603</v>
      </c>
      <c r="AK157" s="276" t="s">
        <v>601</v>
      </c>
      <c r="AL157" s="190" t="s">
        <v>603</v>
      </c>
      <c r="AM157" s="276" t="s">
        <v>601</v>
      </c>
      <c r="AN157" s="190" t="s">
        <v>603</v>
      </c>
      <c r="AO157" s="276" t="s">
        <v>601</v>
      </c>
      <c r="AP157" s="190" t="s">
        <v>603</v>
      </c>
      <c r="AQ157" s="276" t="s">
        <v>601</v>
      </c>
      <c r="AR157" s="190" t="s">
        <v>603</v>
      </c>
      <c r="AS157" s="276" t="s">
        <v>601</v>
      </c>
      <c r="AT157" s="72">
        <v>1</v>
      </c>
      <c r="AU157" s="276" t="s">
        <v>601</v>
      </c>
    </row>
    <row r="158" spans="1:47" s="99" customFormat="1" ht="12.75" customHeight="1" x14ac:dyDescent="0.25">
      <c r="A158" s="124" t="s">
        <v>461</v>
      </c>
      <c r="B158" s="82" t="s">
        <v>603</v>
      </c>
      <c r="C158" s="276" t="s">
        <v>601</v>
      </c>
      <c r="D158" s="82" t="s">
        <v>603</v>
      </c>
      <c r="E158" s="276" t="s">
        <v>601</v>
      </c>
      <c r="F158" s="82" t="s">
        <v>603</v>
      </c>
      <c r="G158" s="276" t="s">
        <v>601</v>
      </c>
      <c r="H158" s="82" t="s">
        <v>603</v>
      </c>
      <c r="I158" s="276" t="s">
        <v>601</v>
      </c>
      <c r="J158" s="82" t="s">
        <v>603</v>
      </c>
      <c r="K158" s="276" t="s">
        <v>601</v>
      </c>
      <c r="L158" s="82" t="s">
        <v>603</v>
      </c>
      <c r="M158" s="276" t="s">
        <v>601</v>
      </c>
      <c r="N158" s="82">
        <v>54.347650000081359</v>
      </c>
      <c r="O158" s="276" t="s">
        <v>601</v>
      </c>
      <c r="P158" s="85"/>
      <c r="Q158" s="124" t="s">
        <v>461</v>
      </c>
      <c r="R158" s="190" t="s">
        <v>603</v>
      </c>
      <c r="S158" s="268" t="s">
        <v>601</v>
      </c>
      <c r="T158" s="190" t="s">
        <v>603</v>
      </c>
      <c r="U158" s="268" t="s">
        <v>601</v>
      </c>
      <c r="V158" s="190" t="s">
        <v>603</v>
      </c>
      <c r="W158" s="276" t="s">
        <v>601</v>
      </c>
      <c r="X158" s="190" t="s">
        <v>603</v>
      </c>
      <c r="Y158" s="276" t="s">
        <v>601</v>
      </c>
      <c r="Z158" s="190" t="s">
        <v>603</v>
      </c>
      <c r="AA158" s="268" t="s">
        <v>601</v>
      </c>
      <c r="AB158" s="190" t="s">
        <v>603</v>
      </c>
      <c r="AC158" s="268" t="s">
        <v>601</v>
      </c>
      <c r="AD158" s="190">
        <v>-0.94376021531080523</v>
      </c>
      <c r="AE158" s="276" t="s">
        <v>601</v>
      </c>
      <c r="AF158" s="134"/>
      <c r="AG158" s="124" t="s">
        <v>461</v>
      </c>
      <c r="AH158" s="190" t="s">
        <v>603</v>
      </c>
      <c r="AI158" s="276" t="s">
        <v>601</v>
      </c>
      <c r="AJ158" s="190" t="s">
        <v>603</v>
      </c>
      <c r="AK158" s="276" t="s">
        <v>601</v>
      </c>
      <c r="AL158" s="190" t="s">
        <v>603</v>
      </c>
      <c r="AM158" s="276" t="s">
        <v>601</v>
      </c>
      <c r="AN158" s="190" t="s">
        <v>603</v>
      </c>
      <c r="AO158" s="276" t="s">
        <v>601</v>
      </c>
      <c r="AP158" s="190" t="s">
        <v>603</v>
      </c>
      <c r="AQ158" s="276" t="s">
        <v>601</v>
      </c>
      <c r="AR158" s="190" t="s">
        <v>603</v>
      </c>
      <c r="AS158" s="276" t="s">
        <v>601</v>
      </c>
      <c r="AT158" s="72">
        <v>1</v>
      </c>
      <c r="AU158" s="276" t="s">
        <v>601</v>
      </c>
    </row>
    <row r="159" spans="1:47" s="99" customFormat="1" ht="12.75" customHeight="1" x14ac:dyDescent="0.25">
      <c r="A159" s="124" t="s">
        <v>462</v>
      </c>
      <c r="B159" s="82" t="s">
        <v>603</v>
      </c>
      <c r="C159" s="276" t="s">
        <v>601</v>
      </c>
      <c r="D159" s="82" t="s">
        <v>603</v>
      </c>
      <c r="E159" s="276" t="s">
        <v>601</v>
      </c>
      <c r="F159" s="82" t="s">
        <v>603</v>
      </c>
      <c r="G159" s="276" t="s">
        <v>601</v>
      </c>
      <c r="H159" s="82" t="s">
        <v>603</v>
      </c>
      <c r="I159" s="276" t="s">
        <v>601</v>
      </c>
      <c r="J159" s="82" t="s">
        <v>603</v>
      </c>
      <c r="K159" s="276" t="s">
        <v>601</v>
      </c>
      <c r="L159" s="82" t="s">
        <v>603</v>
      </c>
      <c r="M159" s="276" t="s">
        <v>601</v>
      </c>
      <c r="N159" s="82">
        <v>85.627210000174443</v>
      </c>
      <c r="O159" s="276" t="s">
        <v>601</v>
      </c>
      <c r="P159" s="85"/>
      <c r="Q159" s="124" t="s">
        <v>462</v>
      </c>
      <c r="R159" s="190" t="s">
        <v>603</v>
      </c>
      <c r="S159" s="268" t="s">
        <v>601</v>
      </c>
      <c r="T159" s="190" t="s">
        <v>603</v>
      </c>
      <c r="U159" s="268" t="s">
        <v>601</v>
      </c>
      <c r="V159" s="190" t="s">
        <v>603</v>
      </c>
      <c r="W159" s="276" t="s">
        <v>601</v>
      </c>
      <c r="X159" s="190" t="s">
        <v>603</v>
      </c>
      <c r="Y159" s="276" t="s">
        <v>601</v>
      </c>
      <c r="Z159" s="190" t="s">
        <v>603</v>
      </c>
      <c r="AA159" s="268" t="s">
        <v>601</v>
      </c>
      <c r="AB159" s="190" t="s">
        <v>603</v>
      </c>
      <c r="AC159" s="268" t="s">
        <v>601</v>
      </c>
      <c r="AD159" s="190">
        <v>-0.78547093595130502</v>
      </c>
      <c r="AE159" s="276" t="s">
        <v>601</v>
      </c>
      <c r="AF159" s="134"/>
      <c r="AG159" s="124" t="s">
        <v>462</v>
      </c>
      <c r="AH159" s="190" t="s">
        <v>603</v>
      </c>
      <c r="AI159" s="276" t="s">
        <v>601</v>
      </c>
      <c r="AJ159" s="190" t="s">
        <v>603</v>
      </c>
      <c r="AK159" s="276" t="s">
        <v>601</v>
      </c>
      <c r="AL159" s="190" t="s">
        <v>603</v>
      </c>
      <c r="AM159" s="276" t="s">
        <v>601</v>
      </c>
      <c r="AN159" s="190" t="s">
        <v>603</v>
      </c>
      <c r="AO159" s="276" t="s">
        <v>601</v>
      </c>
      <c r="AP159" s="190" t="s">
        <v>603</v>
      </c>
      <c r="AQ159" s="276" t="s">
        <v>601</v>
      </c>
      <c r="AR159" s="190" t="s">
        <v>603</v>
      </c>
      <c r="AS159" s="276" t="s">
        <v>601</v>
      </c>
      <c r="AT159" s="72">
        <v>1</v>
      </c>
      <c r="AU159" s="276" t="s">
        <v>601</v>
      </c>
    </row>
    <row r="160" spans="1:47" ht="12.75" customHeight="1" x14ac:dyDescent="0.25">
      <c r="A160" s="124" t="s">
        <v>463</v>
      </c>
      <c r="B160" s="82" t="s">
        <v>603</v>
      </c>
      <c r="C160" s="276" t="s">
        <v>601</v>
      </c>
      <c r="D160" s="82" t="s">
        <v>603</v>
      </c>
      <c r="E160" s="276" t="s">
        <v>601</v>
      </c>
      <c r="F160" s="82" t="s">
        <v>603</v>
      </c>
      <c r="G160" s="276" t="s">
        <v>601</v>
      </c>
      <c r="H160" s="82" t="s">
        <v>603</v>
      </c>
      <c r="I160" s="276" t="s">
        <v>601</v>
      </c>
      <c r="J160" s="82" t="s">
        <v>603</v>
      </c>
      <c r="K160" s="276" t="s">
        <v>601</v>
      </c>
      <c r="L160" s="82" t="s">
        <v>603</v>
      </c>
      <c r="M160" s="276" t="s">
        <v>601</v>
      </c>
      <c r="N160" s="82">
        <v>93.535320000154456</v>
      </c>
      <c r="O160" s="276" t="s">
        <v>601</v>
      </c>
      <c r="P160" s="86"/>
      <c r="Q160" s="124" t="s">
        <v>463</v>
      </c>
      <c r="R160" s="190" t="s">
        <v>603</v>
      </c>
      <c r="S160" s="268" t="s">
        <v>601</v>
      </c>
      <c r="T160" s="190" t="s">
        <v>603</v>
      </c>
      <c r="U160" s="268" t="s">
        <v>601</v>
      </c>
      <c r="V160" s="190" t="s">
        <v>603</v>
      </c>
      <c r="W160" s="276" t="s">
        <v>601</v>
      </c>
      <c r="X160" s="190" t="s">
        <v>603</v>
      </c>
      <c r="Y160" s="276" t="s">
        <v>601</v>
      </c>
      <c r="Z160" s="190" t="s">
        <v>603</v>
      </c>
      <c r="AA160" s="268" t="s">
        <v>601</v>
      </c>
      <c r="AB160" s="190" t="s">
        <v>603</v>
      </c>
      <c r="AC160" s="268" t="s">
        <v>601</v>
      </c>
      <c r="AD160" s="190" t="s">
        <v>603</v>
      </c>
      <c r="AE160" s="276" t="s">
        <v>601</v>
      </c>
      <c r="AG160" s="124" t="s">
        <v>463</v>
      </c>
      <c r="AH160" s="190" t="s">
        <v>603</v>
      </c>
      <c r="AI160" s="276" t="s">
        <v>601</v>
      </c>
      <c r="AJ160" s="190" t="s">
        <v>603</v>
      </c>
      <c r="AK160" s="276" t="s">
        <v>601</v>
      </c>
      <c r="AL160" s="190" t="s">
        <v>603</v>
      </c>
      <c r="AM160" s="276" t="s">
        <v>601</v>
      </c>
      <c r="AN160" s="190" t="s">
        <v>603</v>
      </c>
      <c r="AO160" s="276" t="s">
        <v>601</v>
      </c>
      <c r="AP160" s="190" t="s">
        <v>603</v>
      </c>
      <c r="AQ160" s="276" t="s">
        <v>601</v>
      </c>
      <c r="AR160" s="190" t="s">
        <v>603</v>
      </c>
      <c r="AS160" s="276" t="s">
        <v>601</v>
      </c>
      <c r="AT160" s="72">
        <v>1</v>
      </c>
      <c r="AU160" s="276" t="s">
        <v>601</v>
      </c>
    </row>
    <row r="161" spans="1:47" s="108" customFormat="1" ht="12.75" customHeight="1" x14ac:dyDescent="0.25">
      <c r="A161" s="124" t="s">
        <v>464</v>
      </c>
      <c r="B161" s="82" t="s">
        <v>603</v>
      </c>
      <c r="C161" s="276" t="s">
        <v>601</v>
      </c>
      <c r="D161" s="82" t="s">
        <v>603</v>
      </c>
      <c r="E161" s="276" t="s">
        <v>601</v>
      </c>
      <c r="F161" s="82" t="s">
        <v>603</v>
      </c>
      <c r="G161" s="276" t="s">
        <v>601</v>
      </c>
      <c r="H161" s="82" t="s">
        <v>603</v>
      </c>
      <c r="I161" s="276" t="s">
        <v>601</v>
      </c>
      <c r="J161" s="82" t="s">
        <v>603</v>
      </c>
      <c r="K161" s="276" t="s">
        <v>601</v>
      </c>
      <c r="L161" s="82" t="s">
        <v>603</v>
      </c>
      <c r="M161" s="276" t="s">
        <v>601</v>
      </c>
      <c r="N161" s="82">
        <v>251.15475999992086</v>
      </c>
      <c r="O161" s="276" t="s">
        <v>601</v>
      </c>
      <c r="P161" s="145"/>
      <c r="Q161" s="124" t="s">
        <v>464</v>
      </c>
      <c r="R161" s="190" t="s">
        <v>603</v>
      </c>
      <c r="S161" s="268" t="s">
        <v>601</v>
      </c>
      <c r="T161" s="190" t="s">
        <v>603</v>
      </c>
      <c r="U161" s="268" t="s">
        <v>601</v>
      </c>
      <c r="V161" s="190" t="s">
        <v>603</v>
      </c>
      <c r="W161" s="276" t="s">
        <v>601</v>
      </c>
      <c r="X161" s="190" t="s">
        <v>603</v>
      </c>
      <c r="Y161" s="276" t="s">
        <v>601</v>
      </c>
      <c r="Z161" s="190" t="s">
        <v>603</v>
      </c>
      <c r="AA161" s="268" t="s">
        <v>601</v>
      </c>
      <c r="AB161" s="190" t="s">
        <v>603</v>
      </c>
      <c r="AC161" s="268" t="s">
        <v>601</v>
      </c>
      <c r="AD161" s="190" t="s">
        <v>603</v>
      </c>
      <c r="AE161" s="276" t="s">
        <v>601</v>
      </c>
      <c r="AG161" s="124" t="s">
        <v>464</v>
      </c>
      <c r="AH161" s="190" t="s">
        <v>603</v>
      </c>
      <c r="AI161" s="276" t="s">
        <v>601</v>
      </c>
      <c r="AJ161" s="190" t="s">
        <v>603</v>
      </c>
      <c r="AK161" s="276" t="s">
        <v>601</v>
      </c>
      <c r="AL161" s="190" t="s">
        <v>603</v>
      </c>
      <c r="AM161" s="276" t="s">
        <v>601</v>
      </c>
      <c r="AN161" s="190" t="s">
        <v>603</v>
      </c>
      <c r="AO161" s="276" t="s">
        <v>601</v>
      </c>
      <c r="AP161" s="190" t="s">
        <v>603</v>
      </c>
      <c r="AQ161" s="276" t="s">
        <v>601</v>
      </c>
      <c r="AR161" s="190" t="s">
        <v>603</v>
      </c>
      <c r="AS161" s="276" t="s">
        <v>601</v>
      </c>
      <c r="AT161" s="72">
        <v>1</v>
      </c>
      <c r="AU161" s="276" t="s">
        <v>601</v>
      </c>
    </row>
    <row r="162" spans="1:47" s="99" customFormat="1" ht="12.75" customHeight="1" x14ac:dyDescent="0.25">
      <c r="A162" s="124" t="s">
        <v>465</v>
      </c>
      <c r="B162" s="82" t="s">
        <v>603</v>
      </c>
      <c r="C162" s="276" t="s">
        <v>601</v>
      </c>
      <c r="D162" s="82" t="s">
        <v>603</v>
      </c>
      <c r="E162" s="276" t="s">
        <v>601</v>
      </c>
      <c r="F162" s="82" t="s">
        <v>603</v>
      </c>
      <c r="G162" s="276" t="s">
        <v>601</v>
      </c>
      <c r="H162" s="82" t="s">
        <v>603</v>
      </c>
      <c r="I162" s="276" t="s">
        <v>601</v>
      </c>
      <c r="J162" s="82" t="s">
        <v>603</v>
      </c>
      <c r="K162" s="276" t="s">
        <v>601</v>
      </c>
      <c r="L162" s="82" t="s">
        <v>603</v>
      </c>
      <c r="M162" s="276" t="s">
        <v>601</v>
      </c>
      <c r="N162" s="82">
        <v>404.33584000005158</v>
      </c>
      <c r="O162" s="276" t="s">
        <v>601</v>
      </c>
      <c r="P162" s="85"/>
      <c r="Q162" s="124" t="s">
        <v>465</v>
      </c>
      <c r="R162" s="190" t="s">
        <v>603</v>
      </c>
      <c r="S162" s="268" t="s">
        <v>601</v>
      </c>
      <c r="T162" s="190" t="s">
        <v>603</v>
      </c>
      <c r="U162" s="268" t="s">
        <v>601</v>
      </c>
      <c r="V162" s="190" t="s">
        <v>603</v>
      </c>
      <c r="W162" s="276" t="s">
        <v>601</v>
      </c>
      <c r="X162" s="190" t="s">
        <v>603</v>
      </c>
      <c r="Y162" s="276" t="s">
        <v>601</v>
      </c>
      <c r="Z162" s="190" t="s">
        <v>603</v>
      </c>
      <c r="AA162" s="268" t="s">
        <v>601</v>
      </c>
      <c r="AB162" s="190" t="s">
        <v>603</v>
      </c>
      <c r="AC162" s="268" t="s">
        <v>601</v>
      </c>
      <c r="AD162" s="190">
        <v>4.2661781263734246</v>
      </c>
      <c r="AE162" s="276" t="s">
        <v>601</v>
      </c>
      <c r="AF162" s="134"/>
      <c r="AG162" s="124" t="s">
        <v>465</v>
      </c>
      <c r="AH162" s="190" t="s">
        <v>603</v>
      </c>
      <c r="AI162" s="276" t="s">
        <v>601</v>
      </c>
      <c r="AJ162" s="190" t="s">
        <v>603</v>
      </c>
      <c r="AK162" s="276" t="s">
        <v>601</v>
      </c>
      <c r="AL162" s="190" t="s">
        <v>603</v>
      </c>
      <c r="AM162" s="276" t="s">
        <v>601</v>
      </c>
      <c r="AN162" s="190" t="s">
        <v>603</v>
      </c>
      <c r="AO162" s="276" t="s">
        <v>601</v>
      </c>
      <c r="AP162" s="190" t="s">
        <v>603</v>
      </c>
      <c r="AQ162" s="276" t="s">
        <v>601</v>
      </c>
      <c r="AR162" s="190" t="s">
        <v>603</v>
      </c>
      <c r="AS162" s="276" t="s">
        <v>601</v>
      </c>
      <c r="AT162" s="72">
        <v>1</v>
      </c>
      <c r="AU162" s="276" t="s">
        <v>601</v>
      </c>
    </row>
    <row r="163" spans="1:47" s="99" customFormat="1" ht="12.75" customHeight="1" x14ac:dyDescent="0.25">
      <c r="A163" s="124" t="s">
        <v>466</v>
      </c>
      <c r="B163" s="82" t="s">
        <v>603</v>
      </c>
      <c r="C163" s="276" t="s">
        <v>601</v>
      </c>
      <c r="D163" s="82" t="s">
        <v>603</v>
      </c>
      <c r="E163" s="276" t="s">
        <v>601</v>
      </c>
      <c r="F163" s="82" t="s">
        <v>603</v>
      </c>
      <c r="G163" s="276" t="s">
        <v>601</v>
      </c>
      <c r="H163" s="82" t="s">
        <v>603</v>
      </c>
      <c r="I163" s="276" t="s">
        <v>601</v>
      </c>
      <c r="J163" s="82" t="s">
        <v>603</v>
      </c>
      <c r="K163" s="276" t="s">
        <v>601</v>
      </c>
      <c r="L163" s="82" t="s">
        <v>603</v>
      </c>
      <c r="M163" s="276" t="s">
        <v>601</v>
      </c>
      <c r="N163" s="82">
        <v>815.6535299998709</v>
      </c>
      <c r="O163" s="276" t="s">
        <v>601</v>
      </c>
      <c r="P163" s="85"/>
      <c r="Q163" s="124" t="s">
        <v>466</v>
      </c>
      <c r="R163" s="190" t="s">
        <v>603</v>
      </c>
      <c r="S163" s="268" t="s">
        <v>601</v>
      </c>
      <c r="T163" s="190" t="s">
        <v>603</v>
      </c>
      <c r="U163" s="268" t="s">
        <v>601</v>
      </c>
      <c r="V163" s="190" t="s">
        <v>603</v>
      </c>
      <c r="W163" s="276" t="s">
        <v>601</v>
      </c>
      <c r="X163" s="190" t="s">
        <v>603</v>
      </c>
      <c r="Y163" s="276" t="s">
        <v>601</v>
      </c>
      <c r="Z163" s="190" t="s">
        <v>603</v>
      </c>
      <c r="AA163" s="268" t="s">
        <v>601</v>
      </c>
      <c r="AB163" s="190" t="s">
        <v>603</v>
      </c>
      <c r="AC163" s="268" t="s">
        <v>601</v>
      </c>
      <c r="AD163" s="190">
        <v>0.86673736275864566</v>
      </c>
      <c r="AE163" s="276" t="s">
        <v>601</v>
      </c>
      <c r="AF163" s="134"/>
      <c r="AG163" s="124" t="s">
        <v>466</v>
      </c>
      <c r="AH163" s="190" t="s">
        <v>603</v>
      </c>
      <c r="AI163" s="276" t="s">
        <v>601</v>
      </c>
      <c r="AJ163" s="190" t="s">
        <v>603</v>
      </c>
      <c r="AK163" s="276" t="s">
        <v>601</v>
      </c>
      <c r="AL163" s="190" t="s">
        <v>603</v>
      </c>
      <c r="AM163" s="276" t="s">
        <v>601</v>
      </c>
      <c r="AN163" s="190" t="s">
        <v>603</v>
      </c>
      <c r="AO163" s="276" t="s">
        <v>601</v>
      </c>
      <c r="AP163" s="190" t="s">
        <v>603</v>
      </c>
      <c r="AQ163" s="276" t="s">
        <v>601</v>
      </c>
      <c r="AR163" s="190" t="s">
        <v>603</v>
      </c>
      <c r="AS163" s="276" t="s">
        <v>601</v>
      </c>
      <c r="AT163" s="72">
        <v>1</v>
      </c>
      <c r="AU163" s="276" t="s">
        <v>601</v>
      </c>
    </row>
    <row r="164" spans="1:47" s="99" customFormat="1" ht="12.75" customHeight="1" x14ac:dyDescent="0.25">
      <c r="A164" s="124" t="s">
        <v>467</v>
      </c>
      <c r="B164" s="82" t="s">
        <v>603</v>
      </c>
      <c r="C164" s="276" t="s">
        <v>601</v>
      </c>
      <c r="D164" s="82" t="s">
        <v>603</v>
      </c>
      <c r="E164" s="276" t="s">
        <v>601</v>
      </c>
      <c r="F164" s="82" t="s">
        <v>603</v>
      </c>
      <c r="G164" s="276" t="s">
        <v>601</v>
      </c>
      <c r="H164" s="82" t="s">
        <v>603</v>
      </c>
      <c r="I164" s="276" t="s">
        <v>601</v>
      </c>
      <c r="J164" s="82" t="s">
        <v>603</v>
      </c>
      <c r="K164" s="276" t="s">
        <v>601</v>
      </c>
      <c r="L164" s="82" t="s">
        <v>603</v>
      </c>
      <c r="M164" s="276" t="s">
        <v>601</v>
      </c>
      <c r="N164" s="82">
        <v>1076.7564101551927</v>
      </c>
      <c r="O164" s="276" t="s">
        <v>601</v>
      </c>
      <c r="P164" s="85"/>
      <c r="Q164" s="124" t="s">
        <v>467</v>
      </c>
      <c r="R164" s="190" t="s">
        <v>603</v>
      </c>
      <c r="S164" s="268" t="s">
        <v>601</v>
      </c>
      <c r="T164" s="190" t="s">
        <v>603</v>
      </c>
      <c r="U164" s="268" t="s">
        <v>601</v>
      </c>
      <c r="V164" s="190" t="s">
        <v>603</v>
      </c>
      <c r="W164" s="276" t="s">
        <v>601</v>
      </c>
      <c r="X164" s="190" t="s">
        <v>603</v>
      </c>
      <c r="Y164" s="276" t="s">
        <v>601</v>
      </c>
      <c r="Z164" s="190" t="s">
        <v>603</v>
      </c>
      <c r="AA164" s="268" t="s">
        <v>601</v>
      </c>
      <c r="AB164" s="190" t="s">
        <v>603</v>
      </c>
      <c r="AC164" s="268" t="s">
        <v>601</v>
      </c>
      <c r="AD164" s="190">
        <v>1.3492059003865058</v>
      </c>
      <c r="AE164" s="276" t="s">
        <v>601</v>
      </c>
      <c r="AF164" s="134"/>
      <c r="AG164" s="124" t="s">
        <v>467</v>
      </c>
      <c r="AH164" s="190" t="s">
        <v>603</v>
      </c>
      <c r="AI164" s="276" t="s">
        <v>601</v>
      </c>
      <c r="AJ164" s="190" t="s">
        <v>603</v>
      </c>
      <c r="AK164" s="276" t="s">
        <v>601</v>
      </c>
      <c r="AL164" s="190" t="s">
        <v>603</v>
      </c>
      <c r="AM164" s="276" t="s">
        <v>601</v>
      </c>
      <c r="AN164" s="190" t="s">
        <v>603</v>
      </c>
      <c r="AO164" s="276" t="s">
        <v>601</v>
      </c>
      <c r="AP164" s="190" t="s">
        <v>603</v>
      </c>
      <c r="AQ164" s="276" t="s">
        <v>601</v>
      </c>
      <c r="AR164" s="190" t="s">
        <v>603</v>
      </c>
      <c r="AS164" s="276" t="s">
        <v>601</v>
      </c>
      <c r="AT164" s="72">
        <v>1</v>
      </c>
      <c r="AU164" s="276" t="s">
        <v>601</v>
      </c>
    </row>
    <row r="165" spans="1:47" s="99" customFormat="1" ht="12.75" customHeight="1" x14ac:dyDescent="0.25">
      <c r="A165" s="124" t="s">
        <v>468</v>
      </c>
      <c r="B165" s="82" t="s">
        <v>603</v>
      </c>
      <c r="C165" s="276" t="s">
        <v>601</v>
      </c>
      <c r="D165" s="82" t="s">
        <v>603</v>
      </c>
      <c r="E165" s="276" t="s">
        <v>601</v>
      </c>
      <c r="F165" s="82" t="s">
        <v>603</v>
      </c>
      <c r="G165" s="276" t="s">
        <v>601</v>
      </c>
      <c r="H165" s="82" t="s">
        <v>603</v>
      </c>
      <c r="I165" s="276" t="s">
        <v>601</v>
      </c>
      <c r="J165" s="82" t="s">
        <v>603</v>
      </c>
      <c r="K165" s="276" t="s">
        <v>601</v>
      </c>
      <c r="L165" s="82" t="s">
        <v>603</v>
      </c>
      <c r="M165" s="276" t="s">
        <v>601</v>
      </c>
      <c r="N165" s="82">
        <v>877.82474000000047</v>
      </c>
      <c r="O165" s="276" t="s">
        <v>601</v>
      </c>
      <c r="P165" s="85"/>
      <c r="Q165" s="124" t="s">
        <v>468</v>
      </c>
      <c r="R165" s="190" t="s">
        <v>603</v>
      </c>
      <c r="S165" s="268" t="s">
        <v>601</v>
      </c>
      <c r="T165" s="190" t="s">
        <v>603</v>
      </c>
      <c r="U165" s="268" t="s">
        <v>601</v>
      </c>
      <c r="V165" s="190" t="s">
        <v>603</v>
      </c>
      <c r="W165" s="276" t="s">
        <v>601</v>
      </c>
      <c r="X165" s="190" t="s">
        <v>603</v>
      </c>
      <c r="Y165" s="276" t="s">
        <v>601</v>
      </c>
      <c r="Z165" s="190" t="s">
        <v>603</v>
      </c>
      <c r="AA165" s="268" t="s">
        <v>601</v>
      </c>
      <c r="AB165" s="190" t="s">
        <v>603</v>
      </c>
      <c r="AC165" s="268" t="s">
        <v>601</v>
      </c>
      <c r="AD165" s="190">
        <v>2.189701167435119</v>
      </c>
      <c r="AE165" s="276" t="s">
        <v>601</v>
      </c>
      <c r="AF165" s="134"/>
      <c r="AG165" s="124" t="s">
        <v>468</v>
      </c>
      <c r="AH165" s="190" t="s">
        <v>603</v>
      </c>
      <c r="AI165" s="276" t="s">
        <v>601</v>
      </c>
      <c r="AJ165" s="190" t="s">
        <v>603</v>
      </c>
      <c r="AK165" s="276" t="s">
        <v>601</v>
      </c>
      <c r="AL165" s="190" t="s">
        <v>603</v>
      </c>
      <c r="AM165" s="276" t="s">
        <v>601</v>
      </c>
      <c r="AN165" s="190" t="s">
        <v>603</v>
      </c>
      <c r="AO165" s="276" t="s">
        <v>601</v>
      </c>
      <c r="AP165" s="190" t="s">
        <v>603</v>
      </c>
      <c r="AQ165" s="276" t="s">
        <v>601</v>
      </c>
      <c r="AR165" s="190" t="s">
        <v>603</v>
      </c>
      <c r="AS165" s="276" t="s">
        <v>601</v>
      </c>
      <c r="AT165" s="72">
        <v>1</v>
      </c>
      <c r="AU165" s="276" t="s">
        <v>601</v>
      </c>
    </row>
    <row r="166" spans="1:47" s="99" customFormat="1" ht="12.75" customHeight="1" x14ac:dyDescent="0.25">
      <c r="A166" s="124" t="s">
        <v>469</v>
      </c>
      <c r="B166" s="82" t="s">
        <v>603</v>
      </c>
      <c r="C166" s="276" t="s">
        <v>601</v>
      </c>
      <c r="D166" s="82" t="s">
        <v>603</v>
      </c>
      <c r="E166" s="276" t="s">
        <v>601</v>
      </c>
      <c r="F166" s="82" t="s">
        <v>603</v>
      </c>
      <c r="G166" s="276" t="s">
        <v>601</v>
      </c>
      <c r="H166" s="82" t="s">
        <v>603</v>
      </c>
      <c r="I166" s="276" t="s">
        <v>601</v>
      </c>
      <c r="J166" s="82" t="s">
        <v>603</v>
      </c>
      <c r="K166" s="276" t="s">
        <v>601</v>
      </c>
      <c r="L166" s="82" t="s">
        <v>603</v>
      </c>
      <c r="M166" s="276" t="s">
        <v>601</v>
      </c>
      <c r="N166" s="82">
        <v>868.76349000106904</v>
      </c>
      <c r="O166" s="276" t="s">
        <v>601</v>
      </c>
      <c r="P166" s="85"/>
      <c r="Q166" s="124" t="s">
        <v>469</v>
      </c>
      <c r="R166" s="190" t="s">
        <v>603</v>
      </c>
      <c r="S166" s="268" t="s">
        <v>601</v>
      </c>
      <c r="T166" s="190" t="s">
        <v>603</v>
      </c>
      <c r="U166" s="268" t="s">
        <v>601</v>
      </c>
      <c r="V166" s="190" t="s">
        <v>603</v>
      </c>
      <c r="W166" s="276" t="s">
        <v>601</v>
      </c>
      <c r="X166" s="190" t="s">
        <v>603</v>
      </c>
      <c r="Y166" s="276" t="s">
        <v>601</v>
      </c>
      <c r="Z166" s="190" t="s">
        <v>603</v>
      </c>
      <c r="AA166" s="268" t="s">
        <v>601</v>
      </c>
      <c r="AB166" s="190" t="s">
        <v>603</v>
      </c>
      <c r="AC166" s="268" t="s">
        <v>601</v>
      </c>
      <c r="AD166" s="190">
        <v>2.7608211592541787</v>
      </c>
      <c r="AE166" s="276" t="s">
        <v>601</v>
      </c>
      <c r="AF166" s="134"/>
      <c r="AG166" s="124" t="s">
        <v>469</v>
      </c>
      <c r="AH166" s="190" t="s">
        <v>603</v>
      </c>
      <c r="AI166" s="276" t="s">
        <v>601</v>
      </c>
      <c r="AJ166" s="190" t="s">
        <v>603</v>
      </c>
      <c r="AK166" s="276" t="s">
        <v>601</v>
      </c>
      <c r="AL166" s="190" t="s">
        <v>603</v>
      </c>
      <c r="AM166" s="276" t="s">
        <v>601</v>
      </c>
      <c r="AN166" s="190" t="s">
        <v>603</v>
      </c>
      <c r="AO166" s="276" t="s">
        <v>601</v>
      </c>
      <c r="AP166" s="190" t="s">
        <v>603</v>
      </c>
      <c r="AQ166" s="276" t="s">
        <v>601</v>
      </c>
      <c r="AR166" s="190" t="s">
        <v>603</v>
      </c>
      <c r="AS166" s="276" t="s">
        <v>601</v>
      </c>
      <c r="AT166" s="72">
        <v>1</v>
      </c>
      <c r="AU166" s="276" t="s">
        <v>601</v>
      </c>
    </row>
    <row r="167" spans="1:47" s="99" customFormat="1" ht="12.75" customHeight="1" x14ac:dyDescent="0.25">
      <c r="A167" s="124" t="s">
        <v>470</v>
      </c>
      <c r="B167" s="82" t="s">
        <v>603</v>
      </c>
      <c r="C167" s="276" t="s">
        <v>601</v>
      </c>
      <c r="D167" s="82" t="s">
        <v>603</v>
      </c>
      <c r="E167" s="276" t="s">
        <v>601</v>
      </c>
      <c r="F167" s="82" t="s">
        <v>603</v>
      </c>
      <c r="G167" s="276" t="s">
        <v>601</v>
      </c>
      <c r="H167" s="82" t="s">
        <v>603</v>
      </c>
      <c r="I167" s="276" t="s">
        <v>601</v>
      </c>
      <c r="J167" s="82" t="s">
        <v>603</v>
      </c>
      <c r="K167" s="276" t="s">
        <v>601</v>
      </c>
      <c r="L167" s="82" t="s">
        <v>603</v>
      </c>
      <c r="M167" s="276" t="s">
        <v>601</v>
      </c>
      <c r="N167" s="82">
        <v>616.0594424861016</v>
      </c>
      <c r="O167" s="276" t="s">
        <v>601</v>
      </c>
      <c r="P167" s="85"/>
      <c r="Q167" s="124" t="s">
        <v>470</v>
      </c>
      <c r="R167" s="190" t="s">
        <v>603</v>
      </c>
      <c r="S167" s="268" t="s">
        <v>601</v>
      </c>
      <c r="T167" s="190" t="s">
        <v>603</v>
      </c>
      <c r="U167" s="268" t="s">
        <v>601</v>
      </c>
      <c r="V167" s="190" t="s">
        <v>603</v>
      </c>
      <c r="W167" s="276" t="s">
        <v>601</v>
      </c>
      <c r="X167" s="190" t="s">
        <v>603</v>
      </c>
      <c r="Y167" s="276" t="s">
        <v>601</v>
      </c>
      <c r="Z167" s="190" t="s">
        <v>603</v>
      </c>
      <c r="AA167" s="268" t="s">
        <v>601</v>
      </c>
      <c r="AB167" s="190" t="s">
        <v>603</v>
      </c>
      <c r="AC167" s="268" t="s">
        <v>601</v>
      </c>
      <c r="AD167" s="190">
        <v>9.4704543701872179</v>
      </c>
      <c r="AE167" s="276" t="s">
        <v>601</v>
      </c>
      <c r="AF167" s="134"/>
      <c r="AG167" s="124" t="s">
        <v>470</v>
      </c>
      <c r="AH167" s="190" t="s">
        <v>603</v>
      </c>
      <c r="AI167" s="276" t="s">
        <v>601</v>
      </c>
      <c r="AJ167" s="190" t="s">
        <v>603</v>
      </c>
      <c r="AK167" s="276" t="s">
        <v>601</v>
      </c>
      <c r="AL167" s="190" t="s">
        <v>603</v>
      </c>
      <c r="AM167" s="276" t="s">
        <v>601</v>
      </c>
      <c r="AN167" s="190" t="s">
        <v>603</v>
      </c>
      <c r="AO167" s="276" t="s">
        <v>601</v>
      </c>
      <c r="AP167" s="190" t="s">
        <v>603</v>
      </c>
      <c r="AQ167" s="276" t="s">
        <v>601</v>
      </c>
      <c r="AR167" s="190" t="s">
        <v>603</v>
      </c>
      <c r="AS167" s="276" t="s">
        <v>601</v>
      </c>
      <c r="AT167" s="72">
        <v>1</v>
      </c>
      <c r="AU167" s="276" t="s">
        <v>601</v>
      </c>
    </row>
    <row r="168" spans="1:47" s="99" customFormat="1" ht="12.75" customHeight="1" x14ac:dyDescent="0.25">
      <c r="A168" s="184" t="s">
        <v>471</v>
      </c>
      <c r="B168" s="186" t="s">
        <v>603</v>
      </c>
      <c r="C168" s="278" t="s">
        <v>601</v>
      </c>
      <c r="D168" s="186">
        <v>8.6809999999999992</v>
      </c>
      <c r="E168" s="278" t="s">
        <v>601</v>
      </c>
      <c r="F168" s="186" t="s">
        <v>603</v>
      </c>
      <c r="G168" s="278" t="s">
        <v>601</v>
      </c>
      <c r="H168" s="186" t="s">
        <v>603</v>
      </c>
      <c r="I168" s="278" t="s">
        <v>601</v>
      </c>
      <c r="J168" s="186" t="s">
        <v>603</v>
      </c>
      <c r="K168" s="278" t="s">
        <v>601</v>
      </c>
      <c r="L168" s="186" t="s">
        <v>603</v>
      </c>
      <c r="M168" s="278" t="s">
        <v>601</v>
      </c>
      <c r="N168" s="186">
        <v>558.33840999910387</v>
      </c>
      <c r="O168" s="278" t="s">
        <v>601</v>
      </c>
      <c r="P168" s="85"/>
      <c r="Q168" s="184" t="s">
        <v>471</v>
      </c>
      <c r="R168" s="192" t="s">
        <v>603</v>
      </c>
      <c r="S168" s="269" t="s">
        <v>601</v>
      </c>
      <c r="T168" s="192" t="s">
        <v>603</v>
      </c>
      <c r="U168" s="269" t="s">
        <v>601</v>
      </c>
      <c r="V168" s="192" t="s">
        <v>603</v>
      </c>
      <c r="W168" s="278" t="s">
        <v>601</v>
      </c>
      <c r="X168" s="192" t="s">
        <v>603</v>
      </c>
      <c r="Y168" s="278" t="s">
        <v>601</v>
      </c>
      <c r="Z168" s="192" t="s">
        <v>603</v>
      </c>
      <c r="AA168" s="269" t="s">
        <v>601</v>
      </c>
      <c r="AB168" s="192" t="s">
        <v>603</v>
      </c>
      <c r="AC168" s="269" t="s">
        <v>601</v>
      </c>
      <c r="AD168" s="192">
        <v>4.7272098015722515</v>
      </c>
      <c r="AE168" s="278" t="s">
        <v>601</v>
      </c>
      <c r="AF168" s="134"/>
      <c r="AG168" s="184" t="s">
        <v>471</v>
      </c>
      <c r="AH168" s="192" t="s">
        <v>603</v>
      </c>
      <c r="AI168" s="278" t="s">
        <v>601</v>
      </c>
      <c r="AJ168" s="192">
        <v>1.5547918331489914E-2</v>
      </c>
      <c r="AK168" s="278" t="s">
        <v>601</v>
      </c>
      <c r="AL168" s="192" t="s">
        <v>603</v>
      </c>
      <c r="AM168" s="278" t="s">
        <v>601</v>
      </c>
      <c r="AN168" s="192" t="s">
        <v>603</v>
      </c>
      <c r="AO168" s="278" t="s">
        <v>601</v>
      </c>
      <c r="AP168" s="192" t="s">
        <v>603</v>
      </c>
      <c r="AQ168" s="278" t="s">
        <v>601</v>
      </c>
      <c r="AR168" s="192" t="s">
        <v>603</v>
      </c>
      <c r="AS168" s="278" t="s">
        <v>601</v>
      </c>
      <c r="AT168" s="201">
        <v>1</v>
      </c>
      <c r="AU168" s="278" t="s">
        <v>601</v>
      </c>
    </row>
    <row r="169" spans="1:47" s="99" customFormat="1" ht="12.75" customHeight="1" x14ac:dyDescent="0.25">
      <c r="A169" s="124" t="s">
        <v>477</v>
      </c>
      <c r="B169" s="82" t="s">
        <v>603</v>
      </c>
      <c r="C169" s="276" t="s">
        <v>601</v>
      </c>
      <c r="D169" s="82">
        <v>6.6520000000000001</v>
      </c>
      <c r="E169" s="276" t="s">
        <v>601</v>
      </c>
      <c r="F169" s="82" t="s">
        <v>603</v>
      </c>
      <c r="G169" s="276" t="s">
        <v>601</v>
      </c>
      <c r="H169" s="82" t="s">
        <v>603</v>
      </c>
      <c r="I169" s="276" t="s">
        <v>601</v>
      </c>
      <c r="J169" s="82" t="s">
        <v>603</v>
      </c>
      <c r="K169" s="276" t="s">
        <v>601</v>
      </c>
      <c r="L169" s="82" t="s">
        <v>603</v>
      </c>
      <c r="M169" s="276" t="s">
        <v>601</v>
      </c>
      <c r="N169" s="82">
        <v>465.17232999955178</v>
      </c>
      <c r="O169" s="276" t="s">
        <v>601</v>
      </c>
      <c r="P169" s="85"/>
      <c r="Q169" s="124" t="s">
        <v>477</v>
      </c>
      <c r="R169" s="190" t="s">
        <v>603</v>
      </c>
      <c r="S169" s="268" t="s">
        <v>601</v>
      </c>
      <c r="T169" s="190" t="s">
        <v>603</v>
      </c>
      <c r="U169" s="268" t="s">
        <v>601</v>
      </c>
      <c r="V169" s="190" t="s">
        <v>603</v>
      </c>
      <c r="W169" s="276" t="s">
        <v>601</v>
      </c>
      <c r="X169" s="190" t="s">
        <v>603</v>
      </c>
      <c r="Y169" s="276" t="s">
        <v>601</v>
      </c>
      <c r="Z169" s="190" t="s">
        <v>603</v>
      </c>
      <c r="AA169" s="268" t="s">
        <v>601</v>
      </c>
      <c r="AB169" s="190" t="s">
        <v>603</v>
      </c>
      <c r="AC169" s="268" t="s">
        <v>601</v>
      </c>
      <c r="AD169" s="190">
        <v>4.4444091241690025</v>
      </c>
      <c r="AE169" s="276" t="s">
        <v>601</v>
      </c>
      <c r="AF169" s="134"/>
      <c r="AG169" s="124" t="s">
        <v>477</v>
      </c>
      <c r="AH169" s="190" t="s">
        <v>603</v>
      </c>
      <c r="AI169" s="276" t="s">
        <v>601</v>
      </c>
      <c r="AJ169" s="190">
        <v>1.430007670492011E-2</v>
      </c>
      <c r="AK169" s="276" t="s">
        <v>601</v>
      </c>
      <c r="AL169" s="190" t="s">
        <v>603</v>
      </c>
      <c r="AM169" s="276" t="s">
        <v>601</v>
      </c>
      <c r="AN169" s="190" t="s">
        <v>603</v>
      </c>
      <c r="AO169" s="276" t="s">
        <v>601</v>
      </c>
      <c r="AP169" s="190" t="s">
        <v>603</v>
      </c>
      <c r="AQ169" s="276" t="s">
        <v>601</v>
      </c>
      <c r="AR169" s="190" t="s">
        <v>603</v>
      </c>
      <c r="AS169" s="276" t="s">
        <v>601</v>
      </c>
      <c r="AT169" s="72">
        <v>1</v>
      </c>
      <c r="AU169" s="276" t="s">
        <v>601</v>
      </c>
    </row>
    <row r="170" spans="1:47" s="99" customFormat="1" ht="12.75" customHeight="1" x14ac:dyDescent="0.25">
      <c r="A170" s="124" t="s">
        <v>478</v>
      </c>
      <c r="B170" s="82" t="s">
        <v>603</v>
      </c>
      <c r="C170" s="276" t="s">
        <v>601</v>
      </c>
      <c r="D170" s="82" t="s">
        <v>603</v>
      </c>
      <c r="E170" s="276" t="s">
        <v>601</v>
      </c>
      <c r="F170" s="82" t="s">
        <v>603</v>
      </c>
      <c r="G170" s="276" t="s">
        <v>601</v>
      </c>
      <c r="H170" s="82" t="s">
        <v>603</v>
      </c>
      <c r="I170" s="276" t="s">
        <v>601</v>
      </c>
      <c r="J170" s="82" t="s">
        <v>603</v>
      </c>
      <c r="K170" s="276" t="s">
        <v>601</v>
      </c>
      <c r="L170" s="82" t="s">
        <v>603</v>
      </c>
      <c r="M170" s="276" t="s">
        <v>601</v>
      </c>
      <c r="N170" s="82">
        <v>619.07504000097947</v>
      </c>
      <c r="O170" s="276" t="s">
        <v>601</v>
      </c>
      <c r="P170" s="85"/>
      <c r="Q170" s="124" t="s">
        <v>478</v>
      </c>
      <c r="R170" s="190" t="s">
        <v>603</v>
      </c>
      <c r="S170" s="268" t="s">
        <v>601</v>
      </c>
      <c r="T170" s="190" t="s">
        <v>603</v>
      </c>
      <c r="U170" s="268" t="s">
        <v>601</v>
      </c>
      <c r="V170" s="190" t="s">
        <v>603</v>
      </c>
      <c r="W170" s="276" t="s">
        <v>601</v>
      </c>
      <c r="X170" s="190" t="s">
        <v>603</v>
      </c>
      <c r="Y170" s="276" t="s">
        <v>601</v>
      </c>
      <c r="Z170" s="190" t="s">
        <v>603</v>
      </c>
      <c r="AA170" s="268" t="s">
        <v>601</v>
      </c>
      <c r="AB170" s="190" t="s">
        <v>603</v>
      </c>
      <c r="AC170" s="268" t="s">
        <v>601</v>
      </c>
      <c r="AD170" s="190">
        <v>10.391017642898133</v>
      </c>
      <c r="AE170" s="276" t="s">
        <v>601</v>
      </c>
      <c r="AF170" s="134"/>
      <c r="AG170" s="124" t="s">
        <v>478</v>
      </c>
      <c r="AH170" s="190" t="s">
        <v>603</v>
      </c>
      <c r="AI170" s="276" t="s">
        <v>601</v>
      </c>
      <c r="AJ170" s="190" t="s">
        <v>603</v>
      </c>
      <c r="AK170" s="276" t="s">
        <v>601</v>
      </c>
      <c r="AL170" s="190" t="s">
        <v>603</v>
      </c>
      <c r="AM170" s="276" t="s">
        <v>601</v>
      </c>
      <c r="AN170" s="190" t="s">
        <v>603</v>
      </c>
      <c r="AO170" s="276" t="s">
        <v>601</v>
      </c>
      <c r="AP170" s="190" t="s">
        <v>603</v>
      </c>
      <c r="AQ170" s="276" t="s">
        <v>601</v>
      </c>
      <c r="AR170" s="190" t="s">
        <v>603</v>
      </c>
      <c r="AS170" s="276" t="s">
        <v>601</v>
      </c>
      <c r="AT170" s="72">
        <v>1</v>
      </c>
      <c r="AU170" s="276" t="s">
        <v>601</v>
      </c>
    </row>
    <row r="171" spans="1:47" s="99" customFormat="1" ht="12.75" customHeight="1" x14ac:dyDescent="0.25">
      <c r="A171" s="124" t="s">
        <v>479</v>
      </c>
      <c r="B171" s="82" t="s">
        <v>603</v>
      </c>
      <c r="C171" s="276" t="s">
        <v>601</v>
      </c>
      <c r="D171" s="82" t="s">
        <v>603</v>
      </c>
      <c r="E171" s="276" t="s">
        <v>601</v>
      </c>
      <c r="F171" s="82" t="s">
        <v>603</v>
      </c>
      <c r="G171" s="276" t="s">
        <v>601</v>
      </c>
      <c r="H171" s="82" t="s">
        <v>603</v>
      </c>
      <c r="I171" s="276" t="s">
        <v>601</v>
      </c>
      <c r="J171" s="82" t="s">
        <v>603</v>
      </c>
      <c r="K171" s="276" t="s">
        <v>601</v>
      </c>
      <c r="L171" s="82" t="s">
        <v>603</v>
      </c>
      <c r="M171" s="276" t="s">
        <v>601</v>
      </c>
      <c r="N171" s="82">
        <v>708.96334994108156</v>
      </c>
      <c r="O171" s="276" t="s">
        <v>601</v>
      </c>
      <c r="P171" s="85"/>
      <c r="Q171" s="124" t="s">
        <v>479</v>
      </c>
      <c r="R171" s="190" t="s">
        <v>603</v>
      </c>
      <c r="S171" s="268" t="s">
        <v>601</v>
      </c>
      <c r="T171" s="190" t="s">
        <v>603</v>
      </c>
      <c r="U171" s="268" t="s">
        <v>601</v>
      </c>
      <c r="V171" s="190" t="s">
        <v>603</v>
      </c>
      <c r="W171" s="276" t="s">
        <v>601</v>
      </c>
      <c r="X171" s="190" t="s">
        <v>603</v>
      </c>
      <c r="Y171" s="276" t="s">
        <v>601</v>
      </c>
      <c r="Z171" s="190" t="s">
        <v>603</v>
      </c>
      <c r="AA171" s="268" t="s">
        <v>601</v>
      </c>
      <c r="AB171" s="190" t="s">
        <v>603</v>
      </c>
      <c r="AC171" s="268" t="s">
        <v>601</v>
      </c>
      <c r="AD171" s="190">
        <v>7.2796502413150836</v>
      </c>
      <c r="AE171" s="276" t="s">
        <v>601</v>
      </c>
      <c r="AF171" s="134"/>
      <c r="AG171" s="124" t="s">
        <v>479</v>
      </c>
      <c r="AH171" s="190" t="s">
        <v>603</v>
      </c>
      <c r="AI171" s="276" t="s">
        <v>601</v>
      </c>
      <c r="AJ171" s="190" t="s">
        <v>603</v>
      </c>
      <c r="AK171" s="276" t="s">
        <v>601</v>
      </c>
      <c r="AL171" s="190" t="s">
        <v>603</v>
      </c>
      <c r="AM171" s="276" t="s">
        <v>601</v>
      </c>
      <c r="AN171" s="190" t="s">
        <v>603</v>
      </c>
      <c r="AO171" s="276" t="s">
        <v>601</v>
      </c>
      <c r="AP171" s="190" t="s">
        <v>603</v>
      </c>
      <c r="AQ171" s="276" t="s">
        <v>601</v>
      </c>
      <c r="AR171" s="190" t="s">
        <v>603</v>
      </c>
      <c r="AS171" s="276" t="s">
        <v>601</v>
      </c>
      <c r="AT171" s="72">
        <v>1</v>
      </c>
      <c r="AU171" s="276" t="s">
        <v>601</v>
      </c>
    </row>
    <row r="172" spans="1:47" s="99" customFormat="1" ht="12.75" customHeight="1" x14ac:dyDescent="0.25">
      <c r="A172" s="124" t="s">
        <v>480</v>
      </c>
      <c r="B172" s="82">
        <v>10.984999999999999</v>
      </c>
      <c r="C172" s="276" t="s">
        <v>601</v>
      </c>
      <c r="D172" s="82" t="s">
        <v>603</v>
      </c>
      <c r="E172" s="276" t="s">
        <v>601</v>
      </c>
      <c r="F172" s="82" t="s">
        <v>603</v>
      </c>
      <c r="G172" s="276" t="s">
        <v>601</v>
      </c>
      <c r="H172" s="82" t="s">
        <v>603</v>
      </c>
      <c r="I172" s="276" t="s">
        <v>601</v>
      </c>
      <c r="J172" s="82" t="s">
        <v>603</v>
      </c>
      <c r="K172" s="276" t="s">
        <v>601</v>
      </c>
      <c r="L172" s="82" t="s">
        <v>603</v>
      </c>
      <c r="M172" s="276" t="s">
        <v>601</v>
      </c>
      <c r="N172" s="82">
        <v>1156.8865499993676</v>
      </c>
      <c r="O172" s="276" t="s">
        <v>601</v>
      </c>
      <c r="P172" s="85"/>
      <c r="Q172" s="124" t="s">
        <v>480</v>
      </c>
      <c r="R172" s="190" t="s">
        <v>603</v>
      </c>
      <c r="S172" s="268" t="s">
        <v>601</v>
      </c>
      <c r="T172" s="190" t="s">
        <v>603</v>
      </c>
      <c r="U172" s="268" t="s">
        <v>601</v>
      </c>
      <c r="V172" s="190" t="s">
        <v>603</v>
      </c>
      <c r="W172" s="276" t="s">
        <v>601</v>
      </c>
      <c r="X172" s="190" t="s">
        <v>603</v>
      </c>
      <c r="Y172" s="276" t="s">
        <v>601</v>
      </c>
      <c r="Z172" s="190" t="s">
        <v>603</v>
      </c>
      <c r="AA172" s="268" t="s">
        <v>601</v>
      </c>
      <c r="AB172" s="190" t="s">
        <v>603</v>
      </c>
      <c r="AC172" s="268" t="s">
        <v>601</v>
      </c>
      <c r="AD172" s="190">
        <v>11.368445951726654</v>
      </c>
      <c r="AE172" s="276" t="s">
        <v>601</v>
      </c>
      <c r="AF172" s="134"/>
      <c r="AG172" s="124" t="s">
        <v>480</v>
      </c>
      <c r="AH172" s="190">
        <v>9.4953130883974786E-3</v>
      </c>
      <c r="AI172" s="276" t="s">
        <v>601</v>
      </c>
      <c r="AJ172" s="190" t="s">
        <v>603</v>
      </c>
      <c r="AK172" s="276" t="s">
        <v>601</v>
      </c>
      <c r="AL172" s="190" t="s">
        <v>603</v>
      </c>
      <c r="AM172" s="276" t="s">
        <v>601</v>
      </c>
      <c r="AN172" s="190" t="s">
        <v>603</v>
      </c>
      <c r="AO172" s="276" t="s">
        <v>601</v>
      </c>
      <c r="AP172" s="190" t="s">
        <v>603</v>
      </c>
      <c r="AQ172" s="276" t="s">
        <v>601</v>
      </c>
      <c r="AR172" s="190" t="s">
        <v>603</v>
      </c>
      <c r="AS172" s="276" t="s">
        <v>601</v>
      </c>
      <c r="AT172" s="72">
        <v>1</v>
      </c>
      <c r="AU172" s="276" t="s">
        <v>601</v>
      </c>
    </row>
    <row r="173" spans="1:47" s="99" customFormat="1" ht="12.75" customHeight="1" x14ac:dyDescent="0.25">
      <c r="A173" s="124" t="s">
        <v>481</v>
      </c>
      <c r="B173" s="82">
        <v>12.442</v>
      </c>
      <c r="C173" s="276" t="s">
        <v>601</v>
      </c>
      <c r="D173" s="82">
        <v>11.491</v>
      </c>
      <c r="E173" s="276" t="s">
        <v>601</v>
      </c>
      <c r="F173" s="82">
        <v>17.137</v>
      </c>
      <c r="G173" s="276" t="s">
        <v>601</v>
      </c>
      <c r="H173" s="82" t="s">
        <v>603</v>
      </c>
      <c r="I173" s="276" t="s">
        <v>601</v>
      </c>
      <c r="J173" s="82" t="s">
        <v>603</v>
      </c>
      <c r="K173" s="276" t="s">
        <v>601</v>
      </c>
      <c r="L173" s="82" t="s">
        <v>603</v>
      </c>
      <c r="M173" s="276" t="s">
        <v>601</v>
      </c>
      <c r="N173" s="82">
        <v>1474.9346841913275</v>
      </c>
      <c r="O173" s="276" t="s">
        <v>601</v>
      </c>
      <c r="P173" s="85"/>
      <c r="Q173" s="124" t="s">
        <v>481</v>
      </c>
      <c r="R173" s="190" t="s">
        <v>603</v>
      </c>
      <c r="S173" s="268" t="s">
        <v>601</v>
      </c>
      <c r="T173" s="190" t="s">
        <v>603</v>
      </c>
      <c r="U173" s="268" t="s">
        <v>601</v>
      </c>
      <c r="V173" s="190" t="s">
        <v>603</v>
      </c>
      <c r="W173" s="276" t="s">
        <v>601</v>
      </c>
      <c r="X173" s="190" t="s">
        <v>603</v>
      </c>
      <c r="Y173" s="276" t="s">
        <v>601</v>
      </c>
      <c r="Z173" s="190" t="s">
        <v>603</v>
      </c>
      <c r="AA173" s="268" t="s">
        <v>601</v>
      </c>
      <c r="AB173" s="190" t="s">
        <v>603</v>
      </c>
      <c r="AC173" s="268" t="s">
        <v>601</v>
      </c>
      <c r="AD173" s="190">
        <v>4.872612902864323</v>
      </c>
      <c r="AE173" s="276" t="s">
        <v>601</v>
      </c>
      <c r="AF173" s="134"/>
      <c r="AG173" s="124" t="s">
        <v>481</v>
      </c>
      <c r="AH173" s="190">
        <v>8.4356277829493592E-3</v>
      </c>
      <c r="AI173" s="276" t="s">
        <v>601</v>
      </c>
      <c r="AJ173" s="190">
        <v>7.7908534684030762E-3</v>
      </c>
      <c r="AK173" s="276" t="s">
        <v>601</v>
      </c>
      <c r="AL173" s="190">
        <v>1.1618819588201507E-2</v>
      </c>
      <c r="AM173" s="276" t="s">
        <v>601</v>
      </c>
      <c r="AN173" s="190" t="s">
        <v>603</v>
      </c>
      <c r="AO173" s="276" t="s">
        <v>601</v>
      </c>
      <c r="AP173" s="190" t="s">
        <v>603</v>
      </c>
      <c r="AQ173" s="276" t="s">
        <v>601</v>
      </c>
      <c r="AR173" s="190" t="s">
        <v>603</v>
      </c>
      <c r="AS173" s="276" t="s">
        <v>601</v>
      </c>
      <c r="AT173" s="72">
        <v>1</v>
      </c>
      <c r="AU173" s="276" t="s">
        <v>601</v>
      </c>
    </row>
    <row r="174" spans="1:47" s="99" customFormat="1" ht="12.75" customHeight="1" x14ac:dyDescent="0.25">
      <c r="A174" s="124" t="s">
        <v>482</v>
      </c>
      <c r="B174" s="82">
        <v>15.582000000000001</v>
      </c>
      <c r="C174" s="276" t="s">
        <v>601</v>
      </c>
      <c r="D174" s="82">
        <v>10.385</v>
      </c>
      <c r="E174" s="276" t="s">
        <v>601</v>
      </c>
      <c r="F174" s="82">
        <v>20.577000000000002</v>
      </c>
      <c r="G174" s="276" t="s">
        <v>601</v>
      </c>
      <c r="H174" s="82" t="s">
        <v>603</v>
      </c>
      <c r="I174" s="276" t="s">
        <v>601</v>
      </c>
      <c r="J174" s="82" t="s">
        <v>603</v>
      </c>
      <c r="K174" s="276" t="s">
        <v>601</v>
      </c>
      <c r="L174" s="82" t="s">
        <v>603</v>
      </c>
      <c r="M174" s="276" t="s">
        <v>601</v>
      </c>
      <c r="N174" s="82">
        <v>1631.0670411181113</v>
      </c>
      <c r="O174" s="276" t="s">
        <v>601</v>
      </c>
      <c r="P174" s="85"/>
      <c r="Q174" s="124" t="s">
        <v>482</v>
      </c>
      <c r="R174" s="190" t="s">
        <v>603</v>
      </c>
      <c r="S174" s="268" t="s">
        <v>601</v>
      </c>
      <c r="T174" s="190" t="s">
        <v>603</v>
      </c>
      <c r="U174" s="268" t="s">
        <v>601</v>
      </c>
      <c r="V174" s="190" t="s">
        <v>603</v>
      </c>
      <c r="W174" s="276" t="s">
        <v>601</v>
      </c>
      <c r="X174" s="190" t="s">
        <v>603</v>
      </c>
      <c r="Y174" s="276" t="s">
        <v>601</v>
      </c>
      <c r="Z174" s="190" t="s">
        <v>603</v>
      </c>
      <c r="AA174" s="268" t="s">
        <v>601</v>
      </c>
      <c r="AB174" s="190" t="s">
        <v>603</v>
      </c>
      <c r="AC174" s="268" t="s">
        <v>601</v>
      </c>
      <c r="AD174" s="190">
        <v>3.0339412927577802</v>
      </c>
      <c r="AE174" s="276" t="s">
        <v>601</v>
      </c>
      <c r="AF174" s="134"/>
      <c r="AG174" s="124" t="s">
        <v>482</v>
      </c>
      <c r="AH174" s="190">
        <v>9.5532553887658703E-3</v>
      </c>
      <c r="AI174" s="276" t="s">
        <v>601</v>
      </c>
      <c r="AJ174" s="190">
        <v>6.3669976390921292E-3</v>
      </c>
      <c r="AK174" s="276" t="s">
        <v>601</v>
      </c>
      <c r="AL174" s="190">
        <v>1.261566783048616E-2</v>
      </c>
      <c r="AM174" s="276" t="s">
        <v>601</v>
      </c>
      <c r="AN174" s="190" t="s">
        <v>603</v>
      </c>
      <c r="AO174" s="276" t="s">
        <v>601</v>
      </c>
      <c r="AP174" s="190" t="s">
        <v>603</v>
      </c>
      <c r="AQ174" s="276" t="s">
        <v>601</v>
      </c>
      <c r="AR174" s="190" t="s">
        <v>603</v>
      </c>
      <c r="AS174" s="276" t="s">
        <v>601</v>
      </c>
      <c r="AT174" s="72">
        <v>1</v>
      </c>
      <c r="AU174" s="276" t="s">
        <v>601</v>
      </c>
    </row>
    <row r="175" spans="1:47" s="99" customFormat="1" ht="12.75" customHeight="1" x14ac:dyDescent="0.25">
      <c r="A175" s="124" t="s">
        <v>483</v>
      </c>
      <c r="B175" s="82">
        <v>14.618</v>
      </c>
      <c r="C175" s="276" t="s">
        <v>601</v>
      </c>
      <c r="D175" s="82">
        <v>18.474</v>
      </c>
      <c r="E175" s="276" t="s">
        <v>601</v>
      </c>
      <c r="F175" s="82">
        <v>19.513000000000002</v>
      </c>
      <c r="G175" s="276" t="s">
        <v>601</v>
      </c>
      <c r="H175" s="82" t="s">
        <v>603</v>
      </c>
      <c r="I175" s="276" t="s">
        <v>601</v>
      </c>
      <c r="J175" s="82" t="s">
        <v>603</v>
      </c>
      <c r="K175" s="276" t="s">
        <v>601</v>
      </c>
      <c r="L175" s="82" t="s">
        <v>603</v>
      </c>
      <c r="M175" s="276" t="s">
        <v>601</v>
      </c>
      <c r="N175" s="82">
        <v>1995.7294809085195</v>
      </c>
      <c r="O175" s="276" t="s">
        <v>601</v>
      </c>
      <c r="P175" s="85"/>
      <c r="Q175" s="124" t="s">
        <v>483</v>
      </c>
      <c r="R175" s="190" t="s">
        <v>603</v>
      </c>
      <c r="S175" s="268" t="s">
        <v>601</v>
      </c>
      <c r="T175" s="190" t="s">
        <v>603</v>
      </c>
      <c r="U175" s="268" t="s">
        <v>601</v>
      </c>
      <c r="V175" s="190" t="s">
        <v>603</v>
      </c>
      <c r="W175" s="276" t="s">
        <v>601</v>
      </c>
      <c r="X175" s="190" t="s">
        <v>603</v>
      </c>
      <c r="Y175" s="276" t="s">
        <v>601</v>
      </c>
      <c r="Z175" s="190" t="s">
        <v>603</v>
      </c>
      <c r="AA175" s="268" t="s">
        <v>601</v>
      </c>
      <c r="AB175" s="190" t="s">
        <v>603</v>
      </c>
      <c r="AC175" s="268" t="s">
        <v>601</v>
      </c>
      <c r="AD175" s="190">
        <v>1.4467858073376267</v>
      </c>
      <c r="AE175" s="276" t="s">
        <v>601</v>
      </c>
      <c r="AF175" s="134"/>
      <c r="AG175" s="124" t="s">
        <v>483</v>
      </c>
      <c r="AH175" s="190">
        <v>7.3246400074951151E-3</v>
      </c>
      <c r="AI175" s="276" t="s">
        <v>601</v>
      </c>
      <c r="AJ175" s="190">
        <v>9.256765597103896E-3</v>
      </c>
      <c r="AK175" s="276" t="s">
        <v>601</v>
      </c>
      <c r="AL175" s="190">
        <v>9.7773772380799154E-3</v>
      </c>
      <c r="AM175" s="276" t="s">
        <v>601</v>
      </c>
      <c r="AN175" s="190" t="s">
        <v>603</v>
      </c>
      <c r="AO175" s="276" t="s">
        <v>601</v>
      </c>
      <c r="AP175" s="190" t="s">
        <v>603</v>
      </c>
      <c r="AQ175" s="276" t="s">
        <v>601</v>
      </c>
      <c r="AR175" s="190" t="s">
        <v>603</v>
      </c>
      <c r="AS175" s="276" t="s">
        <v>601</v>
      </c>
      <c r="AT175" s="72">
        <v>1</v>
      </c>
      <c r="AU175" s="276" t="s">
        <v>601</v>
      </c>
    </row>
    <row r="176" spans="1:47" s="99" customFormat="1" ht="12.75" customHeight="1" x14ac:dyDescent="0.25">
      <c r="A176" s="124" t="s">
        <v>484</v>
      </c>
      <c r="B176" s="82">
        <v>7.625</v>
      </c>
      <c r="C176" s="276" t="s">
        <v>601</v>
      </c>
      <c r="D176" s="82">
        <v>15.832000000000001</v>
      </c>
      <c r="E176" s="276" t="s">
        <v>601</v>
      </c>
      <c r="F176" s="82">
        <v>23.082999999999998</v>
      </c>
      <c r="G176" s="276" t="s">
        <v>601</v>
      </c>
      <c r="H176" s="82" t="s">
        <v>603</v>
      </c>
      <c r="I176" s="276" t="s">
        <v>601</v>
      </c>
      <c r="J176" s="82" t="s">
        <v>603</v>
      </c>
      <c r="K176" s="276" t="s">
        <v>601</v>
      </c>
      <c r="L176" s="82" t="s">
        <v>603</v>
      </c>
      <c r="M176" s="276" t="s">
        <v>601</v>
      </c>
      <c r="N176" s="82">
        <v>1901.7519983398417</v>
      </c>
      <c r="O176" s="276" t="s">
        <v>601</v>
      </c>
      <c r="P176" s="85"/>
      <c r="Q176" s="124" t="s">
        <v>484</v>
      </c>
      <c r="R176" s="190" t="s">
        <v>603</v>
      </c>
      <c r="S176" s="268" t="s">
        <v>601</v>
      </c>
      <c r="T176" s="190" t="s">
        <v>603</v>
      </c>
      <c r="U176" s="268" t="s">
        <v>601</v>
      </c>
      <c r="V176" s="190" t="s">
        <v>603</v>
      </c>
      <c r="W176" s="276" t="s">
        <v>601</v>
      </c>
      <c r="X176" s="190" t="s">
        <v>603</v>
      </c>
      <c r="Y176" s="276" t="s">
        <v>601</v>
      </c>
      <c r="Z176" s="190" t="s">
        <v>603</v>
      </c>
      <c r="AA176" s="268" t="s">
        <v>601</v>
      </c>
      <c r="AB176" s="190" t="s">
        <v>603</v>
      </c>
      <c r="AC176" s="268" t="s">
        <v>601</v>
      </c>
      <c r="AD176" s="190">
        <v>0.76618590834833533</v>
      </c>
      <c r="AE176" s="276" t="s">
        <v>601</v>
      </c>
      <c r="AF176" s="134"/>
      <c r="AG176" s="124" t="s">
        <v>484</v>
      </c>
      <c r="AH176" s="190">
        <v>4.009460753377065E-3</v>
      </c>
      <c r="AI176" s="276" t="s">
        <v>601</v>
      </c>
      <c r="AJ176" s="190">
        <v>8.3249551013069752E-3</v>
      </c>
      <c r="AK176" s="276" t="s">
        <v>601</v>
      </c>
      <c r="AL176" s="190">
        <v>1.2137755091174134E-2</v>
      </c>
      <c r="AM176" s="276" t="s">
        <v>601</v>
      </c>
      <c r="AN176" s="190" t="s">
        <v>603</v>
      </c>
      <c r="AO176" s="276" t="s">
        <v>601</v>
      </c>
      <c r="AP176" s="190" t="s">
        <v>603</v>
      </c>
      <c r="AQ176" s="276" t="s">
        <v>601</v>
      </c>
      <c r="AR176" s="190" t="s">
        <v>603</v>
      </c>
      <c r="AS176" s="276" t="s">
        <v>601</v>
      </c>
      <c r="AT176" s="72">
        <v>1</v>
      </c>
      <c r="AU176" s="276" t="s">
        <v>601</v>
      </c>
    </row>
    <row r="177" spans="1:47" s="99" customFormat="1" ht="12.75" customHeight="1" x14ac:dyDescent="0.25">
      <c r="A177" s="124" t="s">
        <v>485</v>
      </c>
      <c r="B177" s="82">
        <v>20.760999999999999</v>
      </c>
      <c r="C177" s="276" t="s">
        <v>601</v>
      </c>
      <c r="D177" s="82">
        <v>15.734</v>
      </c>
      <c r="E177" s="276" t="s">
        <v>601</v>
      </c>
      <c r="F177" s="82">
        <v>21.298999999999999</v>
      </c>
      <c r="G177" s="276" t="s">
        <v>601</v>
      </c>
      <c r="H177" s="82" t="s">
        <v>603</v>
      </c>
      <c r="I177" s="276" t="s">
        <v>601</v>
      </c>
      <c r="J177" s="82" t="s">
        <v>603</v>
      </c>
      <c r="K177" s="276" t="s">
        <v>601</v>
      </c>
      <c r="L177" s="82" t="s">
        <v>603</v>
      </c>
      <c r="M177" s="276" t="s">
        <v>601</v>
      </c>
      <c r="N177" s="82">
        <v>1642.3888507880733</v>
      </c>
      <c r="O177" s="276" t="s">
        <v>601</v>
      </c>
      <c r="P177" s="85"/>
      <c r="Q177" s="124" t="s">
        <v>485</v>
      </c>
      <c r="R177" s="190" t="s">
        <v>603</v>
      </c>
      <c r="S177" s="268" t="s">
        <v>601</v>
      </c>
      <c r="T177" s="190" t="s">
        <v>603</v>
      </c>
      <c r="U177" s="268" t="s">
        <v>601</v>
      </c>
      <c r="V177" s="190" t="s">
        <v>603</v>
      </c>
      <c r="W177" s="276" t="s">
        <v>601</v>
      </c>
      <c r="X177" s="190" t="s">
        <v>603</v>
      </c>
      <c r="Y177" s="276" t="s">
        <v>601</v>
      </c>
      <c r="Z177" s="190" t="s">
        <v>603</v>
      </c>
      <c r="AA177" s="268" t="s">
        <v>601</v>
      </c>
      <c r="AB177" s="190" t="s">
        <v>603</v>
      </c>
      <c r="AC177" s="268" t="s">
        <v>601</v>
      </c>
      <c r="AD177" s="190">
        <v>0.87097580638712979</v>
      </c>
      <c r="AE177" s="276" t="s">
        <v>601</v>
      </c>
      <c r="AF177" s="134"/>
      <c r="AG177" s="124" t="s">
        <v>485</v>
      </c>
      <c r="AH177" s="190">
        <v>1.2640733642363788E-2</v>
      </c>
      <c r="AI177" s="276" t="s">
        <v>601</v>
      </c>
      <c r="AJ177" s="190">
        <v>9.5799481300973873E-3</v>
      </c>
      <c r="AK177" s="276" t="s">
        <v>601</v>
      </c>
      <c r="AL177" s="190">
        <v>1.2968305276658463E-2</v>
      </c>
      <c r="AM177" s="276" t="s">
        <v>601</v>
      </c>
      <c r="AN177" s="190" t="s">
        <v>603</v>
      </c>
      <c r="AO177" s="276" t="s">
        <v>601</v>
      </c>
      <c r="AP177" s="190" t="s">
        <v>603</v>
      </c>
      <c r="AQ177" s="276" t="s">
        <v>601</v>
      </c>
      <c r="AR177" s="190" t="s">
        <v>603</v>
      </c>
      <c r="AS177" s="276" t="s">
        <v>601</v>
      </c>
      <c r="AT177" s="72">
        <v>1</v>
      </c>
      <c r="AU177" s="276" t="s">
        <v>601</v>
      </c>
    </row>
    <row r="178" spans="1:47" ht="12.75" customHeight="1" x14ac:dyDescent="0.25">
      <c r="A178" s="124" t="s">
        <v>486</v>
      </c>
      <c r="B178" s="82">
        <v>14.808999999999999</v>
      </c>
      <c r="C178" s="276" t="s">
        <v>601</v>
      </c>
      <c r="D178" s="82">
        <v>14.625</v>
      </c>
      <c r="E178" s="276" t="s">
        <v>601</v>
      </c>
      <c r="F178" s="82">
        <v>16.984999999999999</v>
      </c>
      <c r="G178" s="276" t="s">
        <v>601</v>
      </c>
      <c r="H178" s="82" t="s">
        <v>603</v>
      </c>
      <c r="I178" s="276" t="s">
        <v>601</v>
      </c>
      <c r="J178" s="82" t="s">
        <v>603</v>
      </c>
      <c r="K178" s="276" t="s">
        <v>601</v>
      </c>
      <c r="L178" s="82" t="s">
        <v>603</v>
      </c>
      <c r="M178" s="276" t="s">
        <v>601</v>
      </c>
      <c r="N178" s="82">
        <v>1484.8377399707535</v>
      </c>
      <c r="O178" s="276" t="s">
        <v>601</v>
      </c>
      <c r="P178" s="86"/>
      <c r="Q178" s="124" t="s">
        <v>486</v>
      </c>
      <c r="R178" s="190" t="s">
        <v>603</v>
      </c>
      <c r="S178" s="268" t="s">
        <v>601</v>
      </c>
      <c r="T178" s="190" t="s">
        <v>603</v>
      </c>
      <c r="U178" s="268" t="s">
        <v>601</v>
      </c>
      <c r="V178" s="190" t="s">
        <v>603</v>
      </c>
      <c r="W178" s="276" t="s">
        <v>601</v>
      </c>
      <c r="X178" s="190" t="s">
        <v>603</v>
      </c>
      <c r="Y178" s="276" t="s">
        <v>601</v>
      </c>
      <c r="Z178" s="190" t="s">
        <v>603</v>
      </c>
      <c r="AA178" s="268" t="s">
        <v>601</v>
      </c>
      <c r="AB178" s="190" t="s">
        <v>603</v>
      </c>
      <c r="AC178" s="268" t="s">
        <v>601</v>
      </c>
      <c r="AD178" s="190">
        <v>0.70913920423719268</v>
      </c>
      <c r="AE178" s="276" t="s">
        <v>601</v>
      </c>
      <c r="AG178" s="124" t="s">
        <v>486</v>
      </c>
      <c r="AH178" s="190">
        <v>9.9734803348220987E-3</v>
      </c>
      <c r="AI178" s="276" t="s">
        <v>601</v>
      </c>
      <c r="AJ178" s="190">
        <v>9.8495610707524609E-3</v>
      </c>
      <c r="AK178" s="276" t="s">
        <v>601</v>
      </c>
      <c r="AL178" s="190">
        <v>1.1438960327297815E-2</v>
      </c>
      <c r="AM178" s="276" t="s">
        <v>601</v>
      </c>
      <c r="AN178" s="190" t="s">
        <v>603</v>
      </c>
      <c r="AO178" s="276" t="s">
        <v>601</v>
      </c>
      <c r="AP178" s="190" t="s">
        <v>603</v>
      </c>
      <c r="AQ178" s="276" t="s">
        <v>601</v>
      </c>
      <c r="AR178" s="190" t="s">
        <v>603</v>
      </c>
      <c r="AS178" s="276" t="s">
        <v>601</v>
      </c>
      <c r="AT178" s="72">
        <v>1</v>
      </c>
      <c r="AU178" s="276" t="s">
        <v>601</v>
      </c>
    </row>
    <row r="179" spans="1:47" s="108" customFormat="1" ht="12.75" customHeight="1" x14ac:dyDescent="0.25">
      <c r="A179" s="124" t="s">
        <v>487</v>
      </c>
      <c r="B179" s="82">
        <v>15.706</v>
      </c>
      <c r="C179" s="276" t="s">
        <v>601</v>
      </c>
      <c r="D179" s="82">
        <v>8.1929999999999996</v>
      </c>
      <c r="E179" s="276" t="s">
        <v>601</v>
      </c>
      <c r="F179" s="82">
        <v>8.2539999999999996</v>
      </c>
      <c r="G179" s="276" t="s">
        <v>601</v>
      </c>
      <c r="H179" s="82" t="s">
        <v>603</v>
      </c>
      <c r="I179" s="276" t="s">
        <v>601</v>
      </c>
      <c r="J179" s="82" t="s">
        <v>603</v>
      </c>
      <c r="K179" s="276" t="s">
        <v>601</v>
      </c>
      <c r="L179" s="82" t="s">
        <v>603</v>
      </c>
      <c r="M179" s="276" t="s">
        <v>601</v>
      </c>
      <c r="N179" s="82">
        <v>957.12312000009001</v>
      </c>
      <c r="O179" s="276" t="s">
        <v>601</v>
      </c>
      <c r="P179" s="145"/>
      <c r="Q179" s="124" t="s">
        <v>487</v>
      </c>
      <c r="R179" s="190" t="s">
        <v>603</v>
      </c>
      <c r="S179" s="268" t="s">
        <v>601</v>
      </c>
      <c r="T179" s="190" t="s">
        <v>603</v>
      </c>
      <c r="U179" s="268" t="s">
        <v>601</v>
      </c>
      <c r="V179" s="190" t="s">
        <v>603</v>
      </c>
      <c r="W179" s="276" t="s">
        <v>601</v>
      </c>
      <c r="X179" s="190" t="s">
        <v>603</v>
      </c>
      <c r="Y179" s="276" t="s">
        <v>601</v>
      </c>
      <c r="Z179" s="190" t="s">
        <v>603</v>
      </c>
      <c r="AA179" s="268" t="s">
        <v>601</v>
      </c>
      <c r="AB179" s="190" t="s">
        <v>603</v>
      </c>
      <c r="AC179" s="268" t="s">
        <v>601</v>
      </c>
      <c r="AD179" s="190">
        <v>0.55362137805668454</v>
      </c>
      <c r="AE179" s="276" t="s">
        <v>601</v>
      </c>
      <c r="AG179" s="124" t="s">
        <v>487</v>
      </c>
      <c r="AH179" s="190">
        <v>1.6409592111826243E-2</v>
      </c>
      <c r="AI179" s="276" t="s">
        <v>601</v>
      </c>
      <c r="AJ179" s="190">
        <v>8.5600272616956838E-3</v>
      </c>
      <c r="AK179" s="276" t="s">
        <v>601</v>
      </c>
      <c r="AL179" s="190">
        <v>8.6237599192037322E-3</v>
      </c>
      <c r="AM179" s="276" t="s">
        <v>601</v>
      </c>
      <c r="AN179" s="190" t="s">
        <v>603</v>
      </c>
      <c r="AO179" s="276" t="s">
        <v>601</v>
      </c>
      <c r="AP179" s="190" t="s">
        <v>603</v>
      </c>
      <c r="AQ179" s="276" t="s">
        <v>601</v>
      </c>
      <c r="AR179" s="190" t="s">
        <v>603</v>
      </c>
      <c r="AS179" s="276" t="s">
        <v>601</v>
      </c>
      <c r="AT179" s="72">
        <v>1</v>
      </c>
      <c r="AU179" s="276" t="s">
        <v>601</v>
      </c>
    </row>
    <row r="180" spans="1:47" s="99" customFormat="1" ht="12.75" customHeight="1" x14ac:dyDescent="0.25">
      <c r="A180" s="184" t="s">
        <v>488</v>
      </c>
      <c r="B180" s="186" t="s">
        <v>603</v>
      </c>
      <c r="C180" s="278" t="s">
        <v>601</v>
      </c>
      <c r="D180" s="186">
        <v>9.907</v>
      </c>
      <c r="E180" s="278" t="s">
        <v>601</v>
      </c>
      <c r="F180" s="186" t="s">
        <v>603</v>
      </c>
      <c r="G180" s="278" t="s">
        <v>601</v>
      </c>
      <c r="H180" s="186" t="s">
        <v>603</v>
      </c>
      <c r="I180" s="278" t="s">
        <v>601</v>
      </c>
      <c r="J180" s="186" t="s">
        <v>603</v>
      </c>
      <c r="K180" s="278" t="s">
        <v>601</v>
      </c>
      <c r="L180" s="186" t="s">
        <v>603</v>
      </c>
      <c r="M180" s="278" t="s">
        <v>601</v>
      </c>
      <c r="N180" s="186">
        <v>814.11165000176356</v>
      </c>
      <c r="O180" s="278" t="s">
        <v>601</v>
      </c>
      <c r="P180" s="85"/>
      <c r="Q180" s="184" t="s">
        <v>488</v>
      </c>
      <c r="R180" s="192" t="s">
        <v>603</v>
      </c>
      <c r="S180" s="269" t="s">
        <v>601</v>
      </c>
      <c r="T180" s="192">
        <v>0.14122796912798075</v>
      </c>
      <c r="U180" s="269" t="s">
        <v>601</v>
      </c>
      <c r="V180" s="192" t="s">
        <v>603</v>
      </c>
      <c r="W180" s="278" t="s">
        <v>601</v>
      </c>
      <c r="X180" s="192" t="s">
        <v>603</v>
      </c>
      <c r="Y180" s="278" t="s">
        <v>601</v>
      </c>
      <c r="Z180" s="192" t="s">
        <v>603</v>
      </c>
      <c r="AA180" s="269" t="s">
        <v>601</v>
      </c>
      <c r="AB180" s="192" t="s">
        <v>603</v>
      </c>
      <c r="AC180" s="269" t="s">
        <v>601</v>
      </c>
      <c r="AD180" s="192">
        <v>0.45809716011311186</v>
      </c>
      <c r="AE180" s="278" t="s">
        <v>601</v>
      </c>
      <c r="AF180" s="134"/>
      <c r="AG180" s="184" t="s">
        <v>488</v>
      </c>
      <c r="AH180" s="192" t="s">
        <v>603</v>
      </c>
      <c r="AI180" s="278" t="s">
        <v>601</v>
      </c>
      <c r="AJ180" s="192">
        <v>1.2169092531692108E-2</v>
      </c>
      <c r="AK180" s="278" t="s">
        <v>601</v>
      </c>
      <c r="AL180" s="192" t="s">
        <v>603</v>
      </c>
      <c r="AM180" s="278" t="s">
        <v>601</v>
      </c>
      <c r="AN180" s="192" t="s">
        <v>603</v>
      </c>
      <c r="AO180" s="278" t="s">
        <v>601</v>
      </c>
      <c r="AP180" s="192" t="s">
        <v>603</v>
      </c>
      <c r="AQ180" s="278" t="s">
        <v>601</v>
      </c>
      <c r="AR180" s="192" t="s">
        <v>603</v>
      </c>
      <c r="AS180" s="278" t="s">
        <v>601</v>
      </c>
      <c r="AT180" s="201">
        <v>1</v>
      </c>
      <c r="AU180" s="278" t="s">
        <v>601</v>
      </c>
    </row>
    <row r="181" spans="1:47" s="99" customFormat="1" ht="12.75" customHeight="1" x14ac:dyDescent="0.25">
      <c r="A181" s="124" t="s">
        <v>492</v>
      </c>
      <c r="B181" s="82" t="s">
        <v>603</v>
      </c>
      <c r="C181" s="276" t="s">
        <v>601</v>
      </c>
      <c r="D181" s="82">
        <v>12.711</v>
      </c>
      <c r="E181" s="276" t="s">
        <v>601</v>
      </c>
      <c r="F181" s="82" t="s">
        <v>603</v>
      </c>
      <c r="G181" s="276" t="s">
        <v>601</v>
      </c>
      <c r="H181" s="82" t="s">
        <v>603</v>
      </c>
      <c r="I181" s="276" t="s">
        <v>601</v>
      </c>
      <c r="J181" s="82" t="s">
        <v>603</v>
      </c>
      <c r="K181" s="276" t="s">
        <v>601</v>
      </c>
      <c r="L181" s="82" t="s">
        <v>603</v>
      </c>
      <c r="M181" s="276" t="s">
        <v>601</v>
      </c>
      <c r="N181" s="82">
        <v>797.1500700009816</v>
      </c>
      <c r="O181" s="276" t="s">
        <v>601</v>
      </c>
      <c r="P181" s="85"/>
      <c r="Q181" s="124" t="s">
        <v>492</v>
      </c>
      <c r="R181" s="190" t="s">
        <v>603</v>
      </c>
      <c r="S181" s="268" t="s">
        <v>601</v>
      </c>
      <c r="T181" s="190">
        <v>0.910853878532772</v>
      </c>
      <c r="U181" s="268" t="s">
        <v>601</v>
      </c>
      <c r="V181" s="190" t="s">
        <v>603</v>
      </c>
      <c r="W181" s="276" t="s">
        <v>601</v>
      </c>
      <c r="X181" s="190" t="s">
        <v>603</v>
      </c>
      <c r="Y181" s="276" t="s">
        <v>601</v>
      </c>
      <c r="Z181" s="190" t="s">
        <v>603</v>
      </c>
      <c r="AA181" s="268" t="s">
        <v>601</v>
      </c>
      <c r="AB181" s="190" t="s">
        <v>603</v>
      </c>
      <c r="AC181" s="268" t="s">
        <v>601</v>
      </c>
      <c r="AD181" s="190">
        <v>0.71366613745437024</v>
      </c>
      <c r="AE181" s="276" t="s">
        <v>601</v>
      </c>
      <c r="AF181" s="134"/>
      <c r="AG181" s="124" t="s">
        <v>492</v>
      </c>
      <c r="AH181" s="190" t="s">
        <v>603</v>
      </c>
      <c r="AI181" s="276" t="s">
        <v>601</v>
      </c>
      <c r="AJ181" s="190">
        <v>1.5945554643160664E-2</v>
      </c>
      <c r="AK181" s="276" t="s">
        <v>601</v>
      </c>
      <c r="AL181" s="190" t="s">
        <v>603</v>
      </c>
      <c r="AM181" s="276" t="s">
        <v>601</v>
      </c>
      <c r="AN181" s="190" t="s">
        <v>603</v>
      </c>
      <c r="AO181" s="276" t="s">
        <v>601</v>
      </c>
      <c r="AP181" s="190" t="s">
        <v>603</v>
      </c>
      <c r="AQ181" s="276" t="s">
        <v>601</v>
      </c>
      <c r="AR181" s="190" t="s">
        <v>603</v>
      </c>
      <c r="AS181" s="276" t="s">
        <v>601</v>
      </c>
      <c r="AT181" s="72">
        <v>1</v>
      </c>
      <c r="AU181" s="276" t="s">
        <v>601</v>
      </c>
    </row>
    <row r="182" spans="1:47" s="99" customFormat="1" ht="12.75" customHeight="1" x14ac:dyDescent="0.25">
      <c r="A182" s="124" t="s">
        <v>493</v>
      </c>
      <c r="B182" s="82" t="s">
        <v>603</v>
      </c>
      <c r="C182" s="276" t="s">
        <v>601</v>
      </c>
      <c r="D182" s="82" t="s">
        <v>603</v>
      </c>
      <c r="E182" s="276" t="s">
        <v>601</v>
      </c>
      <c r="F182" s="82" t="s">
        <v>603</v>
      </c>
      <c r="G182" s="276" t="s">
        <v>601</v>
      </c>
      <c r="H182" s="82" t="s">
        <v>603</v>
      </c>
      <c r="I182" s="276" t="s">
        <v>601</v>
      </c>
      <c r="J182" s="82" t="s">
        <v>603</v>
      </c>
      <c r="K182" s="276" t="s">
        <v>601</v>
      </c>
      <c r="L182" s="82">
        <v>12.547000000000001</v>
      </c>
      <c r="M182" s="276" t="s">
        <v>601</v>
      </c>
      <c r="N182" s="82">
        <v>930.17811117565736</v>
      </c>
      <c r="O182" s="276" t="s">
        <v>601</v>
      </c>
      <c r="P182" s="85"/>
      <c r="Q182" s="124" t="s">
        <v>493</v>
      </c>
      <c r="R182" s="190" t="s">
        <v>603</v>
      </c>
      <c r="S182" s="268" t="s">
        <v>601</v>
      </c>
      <c r="T182" s="190" t="s">
        <v>603</v>
      </c>
      <c r="U182" s="268" t="s">
        <v>601</v>
      </c>
      <c r="V182" s="190" t="s">
        <v>603</v>
      </c>
      <c r="W182" s="276" t="s">
        <v>601</v>
      </c>
      <c r="X182" s="190" t="s">
        <v>603</v>
      </c>
      <c r="Y182" s="276" t="s">
        <v>601</v>
      </c>
      <c r="Z182" s="190" t="s">
        <v>603</v>
      </c>
      <c r="AA182" s="268" t="s">
        <v>601</v>
      </c>
      <c r="AB182" s="190" t="s">
        <v>603</v>
      </c>
      <c r="AC182" s="268" t="s">
        <v>601</v>
      </c>
      <c r="AD182" s="190">
        <v>0.50252885526476043</v>
      </c>
      <c r="AE182" s="276" t="s">
        <v>601</v>
      </c>
      <c r="AF182" s="134"/>
      <c r="AG182" s="124" t="s">
        <v>493</v>
      </c>
      <c r="AH182" s="190" t="s">
        <v>603</v>
      </c>
      <c r="AI182" s="276" t="s">
        <v>601</v>
      </c>
      <c r="AJ182" s="190" t="s">
        <v>603</v>
      </c>
      <c r="AK182" s="276" t="s">
        <v>601</v>
      </c>
      <c r="AL182" s="190" t="s">
        <v>603</v>
      </c>
      <c r="AM182" s="276" t="s">
        <v>601</v>
      </c>
      <c r="AN182" s="190" t="s">
        <v>603</v>
      </c>
      <c r="AO182" s="276" t="s">
        <v>601</v>
      </c>
      <c r="AP182" s="190" t="s">
        <v>603</v>
      </c>
      <c r="AQ182" s="276" t="s">
        <v>601</v>
      </c>
      <c r="AR182" s="190">
        <v>1.3488814506870922E-2</v>
      </c>
      <c r="AS182" s="276" t="s">
        <v>601</v>
      </c>
      <c r="AT182" s="72">
        <v>1</v>
      </c>
      <c r="AU182" s="276" t="s">
        <v>601</v>
      </c>
    </row>
    <row r="183" spans="1:47" s="99" customFormat="1" ht="12.75" customHeight="1" x14ac:dyDescent="0.25">
      <c r="A183" s="124" t="s">
        <v>494</v>
      </c>
      <c r="B183" s="82" t="s">
        <v>603</v>
      </c>
      <c r="C183" s="276" t="s">
        <v>601</v>
      </c>
      <c r="D183" s="82" t="s">
        <v>603</v>
      </c>
      <c r="E183" s="276" t="s">
        <v>601</v>
      </c>
      <c r="F183" s="82">
        <v>14.853999999999999</v>
      </c>
      <c r="G183" s="276" t="s">
        <v>601</v>
      </c>
      <c r="H183" s="82" t="s">
        <v>603</v>
      </c>
      <c r="I183" s="276" t="s">
        <v>601</v>
      </c>
      <c r="J183" s="82">
        <v>11.074</v>
      </c>
      <c r="K183" s="276" t="s">
        <v>601</v>
      </c>
      <c r="L183" s="82" t="s">
        <v>603</v>
      </c>
      <c r="M183" s="276" t="s">
        <v>601</v>
      </c>
      <c r="N183" s="82">
        <v>1052.6376508032113</v>
      </c>
      <c r="O183" s="276" t="s">
        <v>601</v>
      </c>
      <c r="P183" s="85"/>
      <c r="Q183" s="124" t="s">
        <v>494</v>
      </c>
      <c r="R183" s="190" t="s">
        <v>603</v>
      </c>
      <c r="S183" s="268" t="s">
        <v>601</v>
      </c>
      <c r="T183" s="190" t="s">
        <v>603</v>
      </c>
      <c r="U183" s="268" t="s">
        <v>601</v>
      </c>
      <c r="V183" s="190" t="s">
        <v>603</v>
      </c>
      <c r="W183" s="276" t="s">
        <v>601</v>
      </c>
      <c r="X183" s="190" t="s">
        <v>603</v>
      </c>
      <c r="Y183" s="276" t="s">
        <v>601</v>
      </c>
      <c r="Z183" s="190" t="s">
        <v>603</v>
      </c>
      <c r="AA183" s="268" t="s">
        <v>601</v>
      </c>
      <c r="AB183" s="190" t="s">
        <v>603</v>
      </c>
      <c r="AC183" s="268" t="s">
        <v>601</v>
      </c>
      <c r="AD183" s="190">
        <v>0.48475608914154855</v>
      </c>
      <c r="AE183" s="276" t="s">
        <v>601</v>
      </c>
      <c r="AF183" s="134"/>
      <c r="AG183" s="124" t="s">
        <v>494</v>
      </c>
      <c r="AH183" s="190" t="s">
        <v>603</v>
      </c>
      <c r="AI183" s="276" t="s">
        <v>601</v>
      </c>
      <c r="AJ183" s="190" t="s">
        <v>603</v>
      </c>
      <c r="AK183" s="276" t="s">
        <v>601</v>
      </c>
      <c r="AL183" s="190">
        <v>1.4111218602779132E-2</v>
      </c>
      <c r="AM183" s="276" t="s">
        <v>601</v>
      </c>
      <c r="AN183" s="190" t="s">
        <v>603</v>
      </c>
      <c r="AO183" s="276" t="s">
        <v>601</v>
      </c>
      <c r="AP183" s="190">
        <v>1.0520239316492265E-2</v>
      </c>
      <c r="AQ183" s="276" t="s">
        <v>601</v>
      </c>
      <c r="AR183" s="190" t="s">
        <v>603</v>
      </c>
      <c r="AS183" s="276" t="s">
        <v>601</v>
      </c>
      <c r="AT183" s="72">
        <v>1</v>
      </c>
      <c r="AU183" s="276" t="s">
        <v>601</v>
      </c>
    </row>
    <row r="184" spans="1:47" s="99" customFormat="1" ht="12.75" customHeight="1" x14ac:dyDescent="0.25">
      <c r="A184" s="124" t="s">
        <v>499</v>
      </c>
      <c r="B184" s="82">
        <v>10.962</v>
      </c>
      <c r="C184" s="276" t="s">
        <v>601</v>
      </c>
      <c r="D184" s="82">
        <v>17.756</v>
      </c>
      <c r="E184" s="276" t="s">
        <v>601</v>
      </c>
      <c r="F184" s="82">
        <v>24.963000000000001</v>
      </c>
      <c r="G184" s="276" t="s">
        <v>601</v>
      </c>
      <c r="H184" s="82" t="s">
        <v>603</v>
      </c>
      <c r="I184" s="276" t="s">
        <v>601</v>
      </c>
      <c r="J184" s="82">
        <v>27.026</v>
      </c>
      <c r="K184" s="276" t="s">
        <v>601</v>
      </c>
      <c r="L184" s="82" t="s">
        <v>603</v>
      </c>
      <c r="M184" s="276" t="s">
        <v>601</v>
      </c>
      <c r="N184" s="82">
        <v>1541.2700399987659</v>
      </c>
      <c r="O184" s="276" t="s">
        <v>601</v>
      </c>
      <c r="P184" s="85"/>
      <c r="Q184" s="124" t="s">
        <v>499</v>
      </c>
      <c r="R184" s="190">
        <v>-2.0937642239416965E-3</v>
      </c>
      <c r="S184" s="268" t="s">
        <v>601</v>
      </c>
      <c r="T184" s="190" t="s">
        <v>603</v>
      </c>
      <c r="U184" s="268" t="s">
        <v>601</v>
      </c>
      <c r="V184" s="190" t="s">
        <v>603</v>
      </c>
      <c r="W184" s="276" t="s">
        <v>601</v>
      </c>
      <c r="X184" s="190" t="s">
        <v>603</v>
      </c>
      <c r="Y184" s="276" t="s">
        <v>601</v>
      </c>
      <c r="Z184" s="190" t="s">
        <v>603</v>
      </c>
      <c r="AA184" s="268" t="s">
        <v>601</v>
      </c>
      <c r="AB184" s="190" t="s">
        <v>603</v>
      </c>
      <c r="AC184" s="268" t="s">
        <v>601</v>
      </c>
      <c r="AD184" s="190">
        <v>0.33225685785663983</v>
      </c>
      <c r="AE184" s="276" t="s">
        <v>601</v>
      </c>
      <c r="AF184" s="134"/>
      <c r="AG184" s="124" t="s">
        <v>499</v>
      </c>
      <c r="AH184" s="190">
        <v>7.112316281713214E-3</v>
      </c>
      <c r="AI184" s="276" t="s">
        <v>601</v>
      </c>
      <c r="AJ184" s="190">
        <v>1.1520369266383857E-2</v>
      </c>
      <c r="AK184" s="276" t="s">
        <v>601</v>
      </c>
      <c r="AL184" s="190">
        <v>1.6196383081591586E-2</v>
      </c>
      <c r="AM184" s="276" t="s">
        <v>601</v>
      </c>
      <c r="AN184" s="190" t="s">
        <v>603</v>
      </c>
      <c r="AO184" s="276" t="s">
        <v>601</v>
      </c>
      <c r="AP184" s="190">
        <v>1.753488960313641E-2</v>
      </c>
      <c r="AQ184" s="276" t="s">
        <v>601</v>
      </c>
      <c r="AR184" s="190" t="s">
        <v>603</v>
      </c>
      <c r="AS184" s="276" t="s">
        <v>601</v>
      </c>
      <c r="AT184" s="72">
        <v>1</v>
      </c>
      <c r="AU184" s="276" t="s">
        <v>601</v>
      </c>
    </row>
    <row r="185" spans="1:47" s="99" customFormat="1" ht="12.75" customHeight="1" x14ac:dyDescent="0.25">
      <c r="A185" s="124" t="s">
        <v>498</v>
      </c>
      <c r="B185" s="82">
        <v>18.186</v>
      </c>
      <c r="C185" s="276" t="s">
        <v>601</v>
      </c>
      <c r="D185" s="82">
        <v>14.864000000000001</v>
      </c>
      <c r="E185" s="276" t="s">
        <v>601</v>
      </c>
      <c r="F185" s="82">
        <v>53.134</v>
      </c>
      <c r="G185" s="276" t="s">
        <v>601</v>
      </c>
      <c r="H185" s="82" t="s">
        <v>603</v>
      </c>
      <c r="I185" s="276" t="s">
        <v>601</v>
      </c>
      <c r="J185" s="82" t="s">
        <v>603</v>
      </c>
      <c r="K185" s="276" t="s">
        <v>601</v>
      </c>
      <c r="L185" s="82" t="s">
        <v>603</v>
      </c>
      <c r="M185" s="276" t="s">
        <v>601</v>
      </c>
      <c r="N185" s="82">
        <v>1924.277754665291</v>
      </c>
      <c r="O185" s="276" t="s">
        <v>601</v>
      </c>
      <c r="P185" s="85"/>
      <c r="Q185" s="124" t="s">
        <v>498</v>
      </c>
      <c r="R185" s="190">
        <v>0.46166211220061082</v>
      </c>
      <c r="S185" s="268" t="s">
        <v>601</v>
      </c>
      <c r="T185" s="190">
        <v>0.29353407014185007</v>
      </c>
      <c r="U185" s="268" t="s">
        <v>601</v>
      </c>
      <c r="V185" s="190">
        <v>2.1005426854175178</v>
      </c>
      <c r="W185" s="276" t="s">
        <v>601</v>
      </c>
      <c r="X185" s="190" t="s">
        <v>603</v>
      </c>
      <c r="Y185" s="276" t="s">
        <v>601</v>
      </c>
      <c r="Z185" s="190" t="s">
        <v>603</v>
      </c>
      <c r="AA185" s="268" t="s">
        <v>601</v>
      </c>
      <c r="AB185" s="190" t="s">
        <v>603</v>
      </c>
      <c r="AC185" s="268" t="s">
        <v>601</v>
      </c>
      <c r="AD185" s="190">
        <v>0.30465286042163142</v>
      </c>
      <c r="AE185" s="276" t="s">
        <v>601</v>
      </c>
      <c r="AF185" s="134"/>
      <c r="AG185" s="124" t="s">
        <v>498</v>
      </c>
      <c r="AH185" s="190">
        <v>9.4508186024128693E-3</v>
      </c>
      <c r="AI185" s="276" t="s">
        <v>601</v>
      </c>
      <c r="AJ185" s="190">
        <v>7.724456598826839E-3</v>
      </c>
      <c r="AK185" s="276" t="s">
        <v>601</v>
      </c>
      <c r="AL185" s="190">
        <v>2.7612437898416661E-2</v>
      </c>
      <c r="AM185" s="276" t="s">
        <v>601</v>
      </c>
      <c r="AN185" s="190" t="s">
        <v>603</v>
      </c>
      <c r="AO185" s="276" t="s">
        <v>601</v>
      </c>
      <c r="AP185" s="190" t="s">
        <v>603</v>
      </c>
      <c r="AQ185" s="276" t="s">
        <v>601</v>
      </c>
      <c r="AR185" s="190" t="s">
        <v>603</v>
      </c>
      <c r="AS185" s="276" t="s">
        <v>601</v>
      </c>
      <c r="AT185" s="72">
        <v>1</v>
      </c>
      <c r="AU185" s="276" t="s">
        <v>601</v>
      </c>
    </row>
    <row r="186" spans="1:47" s="99" customFormat="1" ht="12.75" customHeight="1" x14ac:dyDescent="0.25">
      <c r="A186" s="124" t="s">
        <v>500</v>
      </c>
      <c r="B186" s="82">
        <v>15.853</v>
      </c>
      <c r="C186" s="276" t="s">
        <v>601</v>
      </c>
      <c r="D186" s="82">
        <v>18.562999999999999</v>
      </c>
      <c r="E186" s="276" t="s">
        <v>601</v>
      </c>
      <c r="F186" s="82">
        <v>23.798999999999999</v>
      </c>
      <c r="G186" s="276" t="s">
        <v>601</v>
      </c>
      <c r="H186" s="82">
        <v>10.923999999999999</v>
      </c>
      <c r="I186" s="276" t="s">
        <v>601</v>
      </c>
      <c r="J186" s="82">
        <v>20.007000000000001</v>
      </c>
      <c r="K186" s="276" t="s">
        <v>601</v>
      </c>
      <c r="L186" s="82" t="s">
        <v>603</v>
      </c>
      <c r="M186" s="276" t="s">
        <v>601</v>
      </c>
      <c r="N186" s="82">
        <v>1819.7079700027648</v>
      </c>
      <c r="O186" s="276" t="s">
        <v>601</v>
      </c>
      <c r="P186" s="85"/>
      <c r="Q186" s="124" t="s">
        <v>500</v>
      </c>
      <c r="R186" s="190">
        <v>1.739186240533952E-2</v>
      </c>
      <c r="S186" s="268" t="s">
        <v>601</v>
      </c>
      <c r="T186" s="190">
        <v>0.78748194511314407</v>
      </c>
      <c r="U186" s="268" t="s">
        <v>601</v>
      </c>
      <c r="V186" s="190">
        <v>0.15658259221460846</v>
      </c>
      <c r="W186" s="276" t="s">
        <v>601</v>
      </c>
      <c r="X186" s="190" t="s">
        <v>603</v>
      </c>
      <c r="Y186" s="276" t="s">
        <v>601</v>
      </c>
      <c r="Z186" s="190" t="s">
        <v>603</v>
      </c>
      <c r="AA186" s="268" t="s">
        <v>601</v>
      </c>
      <c r="AB186" s="190" t="s">
        <v>603</v>
      </c>
      <c r="AC186" s="268" t="s">
        <v>601</v>
      </c>
      <c r="AD186" s="190">
        <v>0.11565492044725434</v>
      </c>
      <c r="AE186" s="276" t="s">
        <v>601</v>
      </c>
      <c r="AF186" s="134"/>
      <c r="AG186" s="124" t="s">
        <v>500</v>
      </c>
      <c r="AH186" s="190">
        <v>8.7118374273955149E-3</v>
      </c>
      <c r="AI186" s="276" t="s">
        <v>601</v>
      </c>
      <c r="AJ186" s="190">
        <v>1.0201087375559385E-2</v>
      </c>
      <c r="AK186" s="276" t="s">
        <v>601</v>
      </c>
      <c r="AL186" s="190">
        <v>1.3078472146255335E-2</v>
      </c>
      <c r="AM186" s="276" t="s">
        <v>601</v>
      </c>
      <c r="AN186" s="190">
        <v>6.0031610456613002E-3</v>
      </c>
      <c r="AO186" s="276" t="s">
        <v>601</v>
      </c>
      <c r="AP186" s="190">
        <v>1.0994621296278437E-2</v>
      </c>
      <c r="AQ186" s="276" t="s">
        <v>601</v>
      </c>
      <c r="AR186" s="190" t="s">
        <v>603</v>
      </c>
      <c r="AS186" s="276" t="s">
        <v>601</v>
      </c>
      <c r="AT186" s="72">
        <v>1</v>
      </c>
      <c r="AU186" s="276" t="s">
        <v>601</v>
      </c>
    </row>
    <row r="187" spans="1:47" s="99" customFormat="1" ht="12.75" customHeight="1" x14ac:dyDescent="0.25">
      <c r="A187" s="124" t="s">
        <v>501</v>
      </c>
      <c r="B187" s="82">
        <v>16.143999999999998</v>
      </c>
      <c r="C187" s="276" t="s">
        <v>601</v>
      </c>
      <c r="D187" s="82">
        <v>36.610999999999997</v>
      </c>
      <c r="E187" s="276" t="s">
        <v>601</v>
      </c>
      <c r="F187" s="82">
        <v>40.404000000000003</v>
      </c>
      <c r="G187" s="276" t="s">
        <v>601</v>
      </c>
      <c r="H187" s="82" t="s">
        <v>603</v>
      </c>
      <c r="I187" s="276" t="s">
        <v>601</v>
      </c>
      <c r="J187" s="82" t="s">
        <v>603</v>
      </c>
      <c r="K187" s="276" t="s">
        <v>601</v>
      </c>
      <c r="L187" s="82">
        <v>29.524999999999999</v>
      </c>
      <c r="M187" s="276" t="s">
        <v>601</v>
      </c>
      <c r="N187" s="82">
        <v>2309.0206799987191</v>
      </c>
      <c r="O187" s="276" t="s">
        <v>601</v>
      </c>
      <c r="P187" s="85"/>
      <c r="Q187" s="124" t="s">
        <v>501</v>
      </c>
      <c r="R187" s="190">
        <v>0.10439184566972215</v>
      </c>
      <c r="S187" s="268" t="s">
        <v>601</v>
      </c>
      <c r="T187" s="190">
        <v>0.98175814658438898</v>
      </c>
      <c r="U187" s="268" t="s">
        <v>601</v>
      </c>
      <c r="V187" s="190">
        <v>1.0706195869420387</v>
      </c>
      <c r="W187" s="276" t="s">
        <v>601</v>
      </c>
      <c r="X187" s="190" t="s">
        <v>603</v>
      </c>
      <c r="Y187" s="276" t="s">
        <v>601</v>
      </c>
      <c r="Z187" s="190" t="s">
        <v>603</v>
      </c>
      <c r="AA187" s="268" t="s">
        <v>601</v>
      </c>
      <c r="AB187" s="190" t="s">
        <v>603</v>
      </c>
      <c r="AC187" s="268" t="s">
        <v>601</v>
      </c>
      <c r="AD187" s="190">
        <v>0.15698079428459399</v>
      </c>
      <c r="AE187" s="276" t="s">
        <v>601</v>
      </c>
      <c r="AF187" s="134"/>
      <c r="AG187" s="124" t="s">
        <v>501</v>
      </c>
      <c r="AH187" s="190">
        <v>6.9917087100358731E-3</v>
      </c>
      <c r="AI187" s="276" t="s">
        <v>601</v>
      </c>
      <c r="AJ187" s="190">
        <v>1.5855639716496738E-2</v>
      </c>
      <c r="AK187" s="276" t="s">
        <v>601</v>
      </c>
      <c r="AL187" s="190">
        <v>1.7498327472763222E-2</v>
      </c>
      <c r="AM187" s="276" t="s">
        <v>601</v>
      </c>
      <c r="AN187" s="190" t="s">
        <v>603</v>
      </c>
      <c r="AO187" s="276" t="s">
        <v>601</v>
      </c>
      <c r="AP187" s="190" t="s">
        <v>603</v>
      </c>
      <c r="AQ187" s="276" t="s">
        <v>601</v>
      </c>
      <c r="AR187" s="190">
        <v>1.2786806222981241E-2</v>
      </c>
      <c r="AS187" s="276" t="s">
        <v>601</v>
      </c>
      <c r="AT187" s="72">
        <v>1</v>
      </c>
      <c r="AU187" s="276" t="s">
        <v>601</v>
      </c>
    </row>
    <row r="188" spans="1:47" s="99" customFormat="1" ht="12.75" customHeight="1" x14ac:dyDescent="0.25">
      <c r="A188" s="124" t="s">
        <v>502</v>
      </c>
      <c r="B188" s="82">
        <v>15.145</v>
      </c>
      <c r="C188" s="276" t="s">
        <v>601</v>
      </c>
      <c r="D188" s="82" t="s">
        <v>603</v>
      </c>
      <c r="E188" s="276" t="s">
        <v>601</v>
      </c>
      <c r="F188" s="82">
        <v>39.417999999999999</v>
      </c>
      <c r="G188" s="276" t="s">
        <v>601</v>
      </c>
      <c r="H188" s="82" t="s">
        <v>603</v>
      </c>
      <c r="I188" s="276" t="s">
        <v>601</v>
      </c>
      <c r="J188" s="82" t="s">
        <v>603</v>
      </c>
      <c r="K188" s="276" t="s">
        <v>601</v>
      </c>
      <c r="L188" s="82">
        <v>17.463999999999999</v>
      </c>
      <c r="M188" s="276" t="s">
        <v>601</v>
      </c>
      <c r="N188" s="82">
        <v>2154.2102099986882</v>
      </c>
      <c r="O188" s="276" t="s">
        <v>601</v>
      </c>
      <c r="P188" s="85"/>
      <c r="Q188" s="124" t="s">
        <v>502</v>
      </c>
      <c r="R188" s="190">
        <v>0.98622950819672139</v>
      </c>
      <c r="S188" s="268" t="s">
        <v>601</v>
      </c>
      <c r="T188" s="190" t="s">
        <v>603</v>
      </c>
      <c r="U188" s="268" t="s">
        <v>601</v>
      </c>
      <c r="V188" s="190">
        <v>0.70766364857254249</v>
      </c>
      <c r="W188" s="276" t="s">
        <v>601</v>
      </c>
      <c r="X188" s="190" t="s">
        <v>603</v>
      </c>
      <c r="Y188" s="276" t="s">
        <v>601</v>
      </c>
      <c r="Z188" s="190" t="s">
        <v>603</v>
      </c>
      <c r="AA188" s="268" t="s">
        <v>601</v>
      </c>
      <c r="AB188" s="190" t="s">
        <v>603</v>
      </c>
      <c r="AC188" s="268" t="s">
        <v>601</v>
      </c>
      <c r="AD188" s="190">
        <v>0.13275033331329888</v>
      </c>
      <c r="AE188" s="276" t="s">
        <v>601</v>
      </c>
      <c r="AF188" s="134"/>
      <c r="AG188" s="124" t="s">
        <v>502</v>
      </c>
      <c r="AH188" s="190">
        <v>7.0304188187879871E-3</v>
      </c>
      <c r="AI188" s="276" t="s">
        <v>601</v>
      </c>
      <c r="AJ188" s="190" t="s">
        <v>603</v>
      </c>
      <c r="AK188" s="276" t="s">
        <v>601</v>
      </c>
      <c r="AL188" s="190">
        <v>1.8298121426146244E-2</v>
      </c>
      <c r="AM188" s="276" t="s">
        <v>601</v>
      </c>
      <c r="AN188" s="190" t="s">
        <v>603</v>
      </c>
      <c r="AO188" s="276" t="s">
        <v>601</v>
      </c>
      <c r="AP188" s="190" t="s">
        <v>603</v>
      </c>
      <c r="AQ188" s="276" t="s">
        <v>601</v>
      </c>
      <c r="AR188" s="190">
        <v>8.1069154342234013E-3</v>
      </c>
      <c r="AS188" s="276" t="s">
        <v>601</v>
      </c>
      <c r="AT188" s="72">
        <v>1</v>
      </c>
      <c r="AU188" s="276" t="s">
        <v>601</v>
      </c>
    </row>
    <row r="189" spans="1:47" s="99" customFormat="1" ht="12.75" customHeight="1" x14ac:dyDescent="0.25">
      <c r="A189" s="124" t="s">
        <v>503</v>
      </c>
      <c r="B189" s="82">
        <v>10.135999999999999</v>
      </c>
      <c r="C189" s="276" t="s">
        <v>601</v>
      </c>
      <c r="D189" s="82">
        <v>12.706</v>
      </c>
      <c r="E189" s="276" t="s">
        <v>601</v>
      </c>
      <c r="F189" s="82">
        <v>41.07</v>
      </c>
      <c r="G189" s="276" t="s">
        <v>601</v>
      </c>
      <c r="H189" s="82" t="s">
        <v>603</v>
      </c>
      <c r="I189" s="276" t="s">
        <v>601</v>
      </c>
      <c r="J189" s="82">
        <v>20.550999999999998</v>
      </c>
      <c r="K189" s="276" t="s">
        <v>601</v>
      </c>
      <c r="L189" s="82" t="s">
        <v>603</v>
      </c>
      <c r="M189" s="276" t="s">
        <v>601</v>
      </c>
      <c r="N189" s="82">
        <v>1818.6703599973971</v>
      </c>
      <c r="O189" s="276" t="s">
        <v>601</v>
      </c>
      <c r="P189" s="85"/>
      <c r="Q189" s="124" t="s">
        <v>503</v>
      </c>
      <c r="R189" s="190">
        <v>-0.51177688935985743</v>
      </c>
      <c r="S189" s="268" t="s">
        <v>601</v>
      </c>
      <c r="T189" s="190">
        <v>-0.19244947247997968</v>
      </c>
      <c r="U189" s="268" t="s">
        <v>601</v>
      </c>
      <c r="V189" s="190">
        <v>0.92825954270153521</v>
      </c>
      <c r="W189" s="276" t="s">
        <v>601</v>
      </c>
      <c r="X189" s="190" t="s">
        <v>603</v>
      </c>
      <c r="Y189" s="276" t="s">
        <v>601</v>
      </c>
      <c r="Z189" s="190" t="s">
        <v>603</v>
      </c>
      <c r="AA189" s="268" t="s">
        <v>601</v>
      </c>
      <c r="AB189" s="190" t="s">
        <v>603</v>
      </c>
      <c r="AC189" s="268" t="s">
        <v>601</v>
      </c>
      <c r="AD189" s="190">
        <v>0.1073323830253341</v>
      </c>
      <c r="AE189" s="276" t="s">
        <v>601</v>
      </c>
      <c r="AF189" s="134"/>
      <c r="AG189" s="124" t="s">
        <v>503</v>
      </c>
      <c r="AH189" s="190">
        <v>5.5733024647822964E-3</v>
      </c>
      <c r="AI189" s="276" t="s">
        <v>601</v>
      </c>
      <c r="AJ189" s="190">
        <v>6.9864227621866471E-3</v>
      </c>
      <c r="AK189" s="276" t="s">
        <v>601</v>
      </c>
      <c r="AL189" s="190">
        <v>2.2582432145679648E-2</v>
      </c>
      <c r="AM189" s="276" t="s">
        <v>601</v>
      </c>
      <c r="AN189" s="190" t="s">
        <v>603</v>
      </c>
      <c r="AO189" s="276" t="s">
        <v>601</v>
      </c>
      <c r="AP189" s="190">
        <v>1.1300013708932613E-2</v>
      </c>
      <c r="AQ189" s="276" t="s">
        <v>601</v>
      </c>
      <c r="AR189" s="190" t="s">
        <v>603</v>
      </c>
      <c r="AS189" s="276" t="s">
        <v>601</v>
      </c>
      <c r="AT189" s="72">
        <v>1</v>
      </c>
      <c r="AU189" s="276" t="s">
        <v>601</v>
      </c>
    </row>
    <row r="190" spans="1:47" s="99" customFormat="1" ht="12.75" customHeight="1" x14ac:dyDescent="0.25">
      <c r="A190" s="124" t="s">
        <v>504</v>
      </c>
      <c r="B190" s="82">
        <v>12.311</v>
      </c>
      <c r="C190" s="276" t="s">
        <v>601</v>
      </c>
      <c r="D190" s="82">
        <v>18.529</v>
      </c>
      <c r="E190" s="276" t="s">
        <v>601</v>
      </c>
      <c r="F190" s="82">
        <v>31.617000000000001</v>
      </c>
      <c r="G190" s="276" t="s">
        <v>601</v>
      </c>
      <c r="H190" s="82" t="s">
        <v>603</v>
      </c>
      <c r="I190" s="276" t="s">
        <v>601</v>
      </c>
      <c r="J190" s="82">
        <v>23.390999999999998</v>
      </c>
      <c r="K190" s="276" t="s">
        <v>601</v>
      </c>
      <c r="L190" s="82">
        <v>44.423000000000002</v>
      </c>
      <c r="M190" s="276" t="s">
        <v>601</v>
      </c>
      <c r="N190" s="82">
        <v>1669.7862199986171</v>
      </c>
      <c r="O190" s="276" t="s">
        <v>601</v>
      </c>
      <c r="P190" s="85"/>
      <c r="Q190" s="124" t="s">
        <v>504</v>
      </c>
      <c r="R190" s="190">
        <v>-0.16868120737389425</v>
      </c>
      <c r="S190" s="268" t="s">
        <v>601</v>
      </c>
      <c r="T190" s="190">
        <v>0.26694017094017086</v>
      </c>
      <c r="U190" s="268" t="s">
        <v>601</v>
      </c>
      <c r="V190" s="190">
        <v>0.86146599941124524</v>
      </c>
      <c r="W190" s="276" t="s">
        <v>601</v>
      </c>
      <c r="X190" s="190" t="s">
        <v>603</v>
      </c>
      <c r="Y190" s="276" t="s">
        <v>601</v>
      </c>
      <c r="Z190" s="190" t="s">
        <v>603</v>
      </c>
      <c r="AA190" s="268" t="s">
        <v>601</v>
      </c>
      <c r="AB190" s="190" t="s">
        <v>603</v>
      </c>
      <c r="AC190" s="268" t="s">
        <v>601</v>
      </c>
      <c r="AD190" s="190">
        <v>0.12455804095571166</v>
      </c>
      <c r="AE190" s="276" t="s">
        <v>601</v>
      </c>
      <c r="AF190" s="134"/>
      <c r="AG190" s="124" t="s">
        <v>504</v>
      </c>
      <c r="AH190" s="190">
        <v>7.3728000941403124E-3</v>
      </c>
      <c r="AI190" s="276" t="s">
        <v>601</v>
      </c>
      <c r="AJ190" s="190">
        <v>1.1096630082391833E-2</v>
      </c>
      <c r="AK190" s="276" t="s">
        <v>601</v>
      </c>
      <c r="AL190" s="190">
        <v>1.893475920529886E-2</v>
      </c>
      <c r="AM190" s="276" t="s">
        <v>601</v>
      </c>
      <c r="AN190" s="190" t="s">
        <v>603</v>
      </c>
      <c r="AO190" s="276" t="s">
        <v>601</v>
      </c>
      <c r="AP190" s="190">
        <v>1.4008380066772482E-2</v>
      </c>
      <c r="AQ190" s="276" t="s">
        <v>601</v>
      </c>
      <c r="AR190" s="190">
        <v>2.6604004433595573E-2</v>
      </c>
      <c r="AS190" s="276" t="s">
        <v>601</v>
      </c>
      <c r="AT190" s="72">
        <v>1</v>
      </c>
      <c r="AU190" s="276" t="s">
        <v>601</v>
      </c>
    </row>
    <row r="191" spans="1:47" s="99" customFormat="1" ht="12.75" customHeight="1" x14ac:dyDescent="0.25">
      <c r="A191" s="124" t="s">
        <v>505</v>
      </c>
      <c r="B191" s="82">
        <v>10.24</v>
      </c>
      <c r="C191" s="276" t="s">
        <v>601</v>
      </c>
      <c r="D191" s="82">
        <v>13.151999999999999</v>
      </c>
      <c r="E191" s="276" t="s">
        <v>601</v>
      </c>
      <c r="F191" s="82">
        <v>12.914</v>
      </c>
      <c r="G191" s="276" t="s">
        <v>601</v>
      </c>
      <c r="H191" s="82" t="s">
        <v>603</v>
      </c>
      <c r="I191" s="276" t="s">
        <v>601</v>
      </c>
      <c r="J191" s="82" t="s">
        <v>603</v>
      </c>
      <c r="K191" s="276" t="s">
        <v>601</v>
      </c>
      <c r="L191" s="82" t="s">
        <v>603</v>
      </c>
      <c r="M191" s="276" t="s">
        <v>601</v>
      </c>
      <c r="N191" s="82">
        <v>1145.6077400004945</v>
      </c>
      <c r="O191" s="276" t="s">
        <v>601</v>
      </c>
      <c r="P191" s="85"/>
      <c r="Q191" s="124" t="s">
        <v>505</v>
      </c>
      <c r="R191" s="190">
        <v>-0.3480198650197377</v>
      </c>
      <c r="S191" s="268" t="s">
        <v>601</v>
      </c>
      <c r="T191" s="190">
        <v>0.60527279384840726</v>
      </c>
      <c r="U191" s="268" t="s">
        <v>601</v>
      </c>
      <c r="V191" s="190">
        <v>0.56457475163557058</v>
      </c>
      <c r="W191" s="276" t="s">
        <v>601</v>
      </c>
      <c r="X191" s="190" t="s">
        <v>603</v>
      </c>
      <c r="Y191" s="276" t="s">
        <v>601</v>
      </c>
      <c r="Z191" s="190" t="s">
        <v>603</v>
      </c>
      <c r="AA191" s="268" t="s">
        <v>601</v>
      </c>
      <c r="AB191" s="190" t="s">
        <v>603</v>
      </c>
      <c r="AC191" s="268" t="s">
        <v>601</v>
      </c>
      <c r="AD191" s="190">
        <v>0.19692829068885809</v>
      </c>
      <c r="AE191" s="276" t="s">
        <v>601</v>
      </c>
      <c r="AF191" s="134"/>
      <c r="AG191" s="124" t="s">
        <v>505</v>
      </c>
      <c r="AH191" s="190">
        <v>8.9384870950641269E-3</v>
      </c>
      <c r="AI191" s="276" t="s">
        <v>601</v>
      </c>
      <c r="AJ191" s="190">
        <v>1.1480369362722988E-2</v>
      </c>
      <c r="AK191" s="276" t="s">
        <v>601</v>
      </c>
      <c r="AL191" s="190">
        <v>1.1272619369693178E-2</v>
      </c>
      <c r="AM191" s="276" t="s">
        <v>601</v>
      </c>
      <c r="AN191" s="190" t="s">
        <v>603</v>
      </c>
      <c r="AO191" s="276" t="s">
        <v>601</v>
      </c>
      <c r="AP191" s="190" t="s">
        <v>603</v>
      </c>
      <c r="AQ191" s="276" t="s">
        <v>601</v>
      </c>
      <c r="AR191" s="190" t="s">
        <v>603</v>
      </c>
      <c r="AS191" s="276" t="s">
        <v>601</v>
      </c>
      <c r="AT191" s="72">
        <v>1</v>
      </c>
      <c r="AU191" s="276" t="s">
        <v>601</v>
      </c>
    </row>
    <row r="192" spans="1:47" s="99" customFormat="1" ht="12.75" customHeight="1" x14ac:dyDescent="0.25">
      <c r="A192" s="184" t="s">
        <v>506</v>
      </c>
      <c r="B192" s="186" t="s">
        <v>603</v>
      </c>
      <c r="C192" s="278" t="s">
        <v>601</v>
      </c>
      <c r="D192" s="186">
        <v>8.8249999999999993</v>
      </c>
      <c r="E192" s="278" t="s">
        <v>601</v>
      </c>
      <c r="F192" s="186">
        <v>10.912000000000001</v>
      </c>
      <c r="G192" s="278" t="s">
        <v>601</v>
      </c>
      <c r="H192" s="186" t="s">
        <v>603</v>
      </c>
      <c r="I192" s="278" t="s">
        <v>601</v>
      </c>
      <c r="J192" s="186" t="s">
        <v>603</v>
      </c>
      <c r="K192" s="278" t="s">
        <v>601</v>
      </c>
      <c r="L192" s="186">
        <v>20.291</v>
      </c>
      <c r="M192" s="278" t="s">
        <v>601</v>
      </c>
      <c r="N192" s="186">
        <v>1020.0951696610289</v>
      </c>
      <c r="O192" s="278" t="s">
        <v>601</v>
      </c>
      <c r="P192" s="85"/>
      <c r="Q192" s="184" t="s">
        <v>506</v>
      </c>
      <c r="R192" s="192" t="s">
        <v>603</v>
      </c>
      <c r="S192" s="269" t="s">
        <v>601</v>
      </c>
      <c r="T192" s="192">
        <v>-0.10921570606641773</v>
      </c>
      <c r="U192" s="269" t="s">
        <v>601</v>
      </c>
      <c r="V192" s="192" t="s">
        <v>603</v>
      </c>
      <c r="W192" s="278" t="s">
        <v>601</v>
      </c>
      <c r="X192" s="192" t="s">
        <v>603</v>
      </c>
      <c r="Y192" s="278" t="s">
        <v>601</v>
      </c>
      <c r="Z192" s="192" t="s">
        <v>603</v>
      </c>
      <c r="AA192" s="269" t="s">
        <v>601</v>
      </c>
      <c r="AB192" s="192" t="s">
        <v>603</v>
      </c>
      <c r="AC192" s="269" t="s">
        <v>601</v>
      </c>
      <c r="AD192" s="192">
        <v>0.2530163026887271</v>
      </c>
      <c r="AE192" s="278" t="s">
        <v>601</v>
      </c>
      <c r="AF192" s="134"/>
      <c r="AG192" s="184" t="s">
        <v>506</v>
      </c>
      <c r="AH192" s="192" t="s">
        <v>603</v>
      </c>
      <c r="AI192" s="278" t="s">
        <v>601</v>
      </c>
      <c r="AJ192" s="192">
        <v>8.651153600631685E-3</v>
      </c>
      <c r="AK192" s="278" t="s">
        <v>601</v>
      </c>
      <c r="AL192" s="192">
        <v>1.0697041143353309E-2</v>
      </c>
      <c r="AM192" s="278" t="s">
        <v>601</v>
      </c>
      <c r="AN192" s="192" t="s">
        <v>603</v>
      </c>
      <c r="AO192" s="278" t="s">
        <v>601</v>
      </c>
      <c r="AP192" s="192" t="s">
        <v>603</v>
      </c>
      <c r="AQ192" s="278" t="s">
        <v>601</v>
      </c>
      <c r="AR192" s="192">
        <v>1.9891281326959494E-2</v>
      </c>
      <c r="AS192" s="278" t="s">
        <v>601</v>
      </c>
      <c r="AT192" s="201">
        <v>1</v>
      </c>
      <c r="AU192" s="278" t="s">
        <v>601</v>
      </c>
    </row>
    <row r="193" spans="1:47" s="99" customFormat="1" ht="12.75" customHeight="1" x14ac:dyDescent="0.25">
      <c r="A193" s="124" t="s">
        <v>514</v>
      </c>
      <c r="B193" s="82" t="s">
        <v>603</v>
      </c>
      <c r="C193" s="276" t="s">
        <v>601</v>
      </c>
      <c r="D193" s="82">
        <v>18.600000000000001</v>
      </c>
      <c r="E193" s="276" t="s">
        <v>601</v>
      </c>
      <c r="F193" s="82" t="s">
        <v>603</v>
      </c>
      <c r="G193" s="276" t="s">
        <v>601</v>
      </c>
      <c r="H193" s="82" t="s">
        <v>603</v>
      </c>
      <c r="I193" s="276" t="s">
        <v>601</v>
      </c>
      <c r="J193" s="82">
        <v>13.465</v>
      </c>
      <c r="K193" s="276" t="s">
        <v>601</v>
      </c>
      <c r="L193" s="82" t="s">
        <v>603</v>
      </c>
      <c r="M193" s="276" t="s">
        <v>601</v>
      </c>
      <c r="N193" s="82">
        <v>958.72623000068529</v>
      </c>
      <c r="O193" s="276" t="s">
        <v>601</v>
      </c>
      <c r="P193" s="85"/>
      <c r="Q193" s="124" t="s">
        <v>514</v>
      </c>
      <c r="R193" s="190" t="s">
        <v>603</v>
      </c>
      <c r="S193" s="268" t="s">
        <v>601</v>
      </c>
      <c r="T193" s="190">
        <v>0.46329950436629685</v>
      </c>
      <c r="U193" s="268" t="s">
        <v>601</v>
      </c>
      <c r="V193" s="190" t="s">
        <v>603</v>
      </c>
      <c r="W193" s="276" t="s">
        <v>601</v>
      </c>
      <c r="X193" s="190" t="s">
        <v>603</v>
      </c>
      <c r="Y193" s="276" t="s">
        <v>601</v>
      </c>
      <c r="Z193" s="190" t="s">
        <v>603</v>
      </c>
      <c r="AA193" s="268" t="s">
        <v>601</v>
      </c>
      <c r="AB193" s="190" t="s">
        <v>603</v>
      </c>
      <c r="AC193" s="268" t="s">
        <v>601</v>
      </c>
      <c r="AD193" s="190">
        <v>0.20269227348810848</v>
      </c>
      <c r="AE193" s="276" t="s">
        <v>601</v>
      </c>
      <c r="AF193" s="134"/>
      <c r="AG193" s="124" t="s">
        <v>514</v>
      </c>
      <c r="AH193" s="190" t="s">
        <v>603</v>
      </c>
      <c r="AI193" s="276" t="s">
        <v>601</v>
      </c>
      <c r="AJ193" s="190">
        <v>1.9400741752926387E-2</v>
      </c>
      <c r="AK193" s="276" t="s">
        <v>601</v>
      </c>
      <c r="AL193" s="190" t="s">
        <v>603</v>
      </c>
      <c r="AM193" s="276" t="s">
        <v>601</v>
      </c>
      <c r="AN193" s="190" t="s">
        <v>603</v>
      </c>
      <c r="AO193" s="276" t="s">
        <v>601</v>
      </c>
      <c r="AP193" s="190">
        <v>1.4044676758234073E-2</v>
      </c>
      <c r="AQ193" s="276" t="s">
        <v>601</v>
      </c>
      <c r="AR193" s="190" t="s">
        <v>603</v>
      </c>
      <c r="AS193" s="276" t="s">
        <v>601</v>
      </c>
      <c r="AT193" s="72">
        <v>1</v>
      </c>
      <c r="AU193" s="276" t="s">
        <v>601</v>
      </c>
    </row>
    <row r="194" spans="1:47" s="99" customFormat="1" ht="12.75" customHeight="1" x14ac:dyDescent="0.25">
      <c r="A194" s="124" t="s">
        <v>515</v>
      </c>
      <c r="B194" s="82" t="s">
        <v>603</v>
      </c>
      <c r="C194" s="276" t="s">
        <v>601</v>
      </c>
      <c r="D194" s="82">
        <v>21.658999999999999</v>
      </c>
      <c r="E194" s="276" t="s">
        <v>601</v>
      </c>
      <c r="F194" s="82" t="s">
        <v>603</v>
      </c>
      <c r="G194" s="276" t="s">
        <v>601</v>
      </c>
      <c r="H194" s="82" t="s">
        <v>603</v>
      </c>
      <c r="I194" s="276" t="s">
        <v>601</v>
      </c>
      <c r="J194" s="82">
        <v>19.059999999999999</v>
      </c>
      <c r="K194" s="276" t="s">
        <v>601</v>
      </c>
      <c r="L194" s="82">
        <v>39.856000000000002</v>
      </c>
      <c r="M194" s="276" t="s">
        <v>601</v>
      </c>
      <c r="N194" s="82">
        <v>1049.7437613792813</v>
      </c>
      <c r="O194" s="276" t="s">
        <v>601</v>
      </c>
      <c r="P194" s="85"/>
      <c r="Q194" s="124" t="s">
        <v>515</v>
      </c>
      <c r="R194" s="190" t="s">
        <v>603</v>
      </c>
      <c r="S194" s="268" t="s">
        <v>601</v>
      </c>
      <c r="T194" s="190" t="s">
        <v>603</v>
      </c>
      <c r="U194" s="268" t="s">
        <v>601</v>
      </c>
      <c r="V194" s="190" t="s">
        <v>603</v>
      </c>
      <c r="W194" s="276" t="s">
        <v>601</v>
      </c>
      <c r="X194" s="190" t="s">
        <v>603</v>
      </c>
      <c r="Y194" s="276" t="s">
        <v>601</v>
      </c>
      <c r="Z194" s="190" t="s">
        <v>603</v>
      </c>
      <c r="AA194" s="268" t="s">
        <v>601</v>
      </c>
      <c r="AB194" s="190">
        <v>2.1765362237985175</v>
      </c>
      <c r="AC194" s="268" t="s">
        <v>601</v>
      </c>
      <c r="AD194" s="190">
        <v>0.12854059751256042</v>
      </c>
      <c r="AE194" s="276" t="s">
        <v>601</v>
      </c>
      <c r="AF194" s="134"/>
      <c r="AG194" s="124" t="s">
        <v>515</v>
      </c>
      <c r="AH194" s="190" t="s">
        <v>603</v>
      </c>
      <c r="AI194" s="276" t="s">
        <v>601</v>
      </c>
      <c r="AJ194" s="190">
        <v>2.0632654174140331E-2</v>
      </c>
      <c r="AK194" s="276" t="s">
        <v>601</v>
      </c>
      <c r="AL194" s="190" t="s">
        <v>603</v>
      </c>
      <c r="AM194" s="276" t="s">
        <v>601</v>
      </c>
      <c r="AN194" s="190" t="s">
        <v>603</v>
      </c>
      <c r="AO194" s="276" t="s">
        <v>601</v>
      </c>
      <c r="AP194" s="190">
        <v>1.8156811882317499E-2</v>
      </c>
      <c r="AQ194" s="276" t="s">
        <v>601</v>
      </c>
      <c r="AR194" s="190">
        <v>3.7967360670600539E-2</v>
      </c>
      <c r="AS194" s="276" t="s">
        <v>601</v>
      </c>
      <c r="AT194" s="72">
        <v>1</v>
      </c>
      <c r="AU194" s="276" t="s">
        <v>601</v>
      </c>
    </row>
    <row r="195" spans="1:47" s="99" customFormat="1" ht="12.75" customHeight="1" x14ac:dyDescent="0.25">
      <c r="A195" s="124" t="s">
        <v>516</v>
      </c>
      <c r="B195" s="82" t="s">
        <v>603</v>
      </c>
      <c r="C195" s="276" t="s">
        <v>601</v>
      </c>
      <c r="D195" s="82">
        <v>13.252000000000001</v>
      </c>
      <c r="E195" s="276" t="s">
        <v>601</v>
      </c>
      <c r="F195" s="82">
        <v>19.722000000000001</v>
      </c>
      <c r="G195" s="276" t="s">
        <v>601</v>
      </c>
      <c r="H195" s="82" t="s">
        <v>603</v>
      </c>
      <c r="I195" s="276" t="s">
        <v>601</v>
      </c>
      <c r="J195" s="82" t="s">
        <v>603</v>
      </c>
      <c r="K195" s="276" t="s">
        <v>601</v>
      </c>
      <c r="L195" s="82">
        <v>36.761000000000003</v>
      </c>
      <c r="M195" s="276" t="s">
        <v>601</v>
      </c>
      <c r="N195" s="82">
        <v>1346.4289999995399</v>
      </c>
      <c r="O195" s="276" t="s">
        <v>601</v>
      </c>
      <c r="P195" s="85"/>
      <c r="Q195" s="124" t="s">
        <v>516</v>
      </c>
      <c r="R195" s="190" t="s">
        <v>603</v>
      </c>
      <c r="S195" s="268" t="s">
        <v>601</v>
      </c>
      <c r="T195" s="190" t="s">
        <v>603</v>
      </c>
      <c r="U195" s="268" t="s">
        <v>601</v>
      </c>
      <c r="V195" s="190">
        <v>0.32772317220950575</v>
      </c>
      <c r="W195" s="276" t="s">
        <v>601</v>
      </c>
      <c r="X195" s="190" t="s">
        <v>603</v>
      </c>
      <c r="Y195" s="276" t="s">
        <v>601</v>
      </c>
      <c r="Z195" s="190" t="s">
        <v>603</v>
      </c>
      <c r="AA195" s="268" t="s">
        <v>601</v>
      </c>
      <c r="AB195" s="190" t="s">
        <v>603</v>
      </c>
      <c r="AC195" s="268" t="s">
        <v>601</v>
      </c>
      <c r="AD195" s="190">
        <v>0.27910017181330349</v>
      </c>
      <c r="AE195" s="276" t="s">
        <v>601</v>
      </c>
      <c r="AF195" s="134"/>
      <c r="AG195" s="124" t="s">
        <v>516</v>
      </c>
      <c r="AH195" s="190" t="s">
        <v>603</v>
      </c>
      <c r="AI195" s="276" t="s">
        <v>601</v>
      </c>
      <c r="AJ195" s="190">
        <v>9.8423310846725148E-3</v>
      </c>
      <c r="AK195" s="276" t="s">
        <v>601</v>
      </c>
      <c r="AL195" s="190">
        <v>1.4647634594922377E-2</v>
      </c>
      <c r="AM195" s="276" t="s">
        <v>601</v>
      </c>
      <c r="AN195" s="190" t="s">
        <v>603</v>
      </c>
      <c r="AO195" s="276" t="s">
        <v>601</v>
      </c>
      <c r="AP195" s="190" t="s">
        <v>603</v>
      </c>
      <c r="AQ195" s="276" t="s">
        <v>601</v>
      </c>
      <c r="AR195" s="190">
        <v>2.730259077902553E-2</v>
      </c>
      <c r="AS195" s="276" t="s">
        <v>601</v>
      </c>
      <c r="AT195" s="72">
        <v>1</v>
      </c>
      <c r="AU195" s="276" t="s">
        <v>601</v>
      </c>
    </row>
    <row r="196" spans="1:47" ht="12.75" customHeight="1" x14ac:dyDescent="0.25">
      <c r="A196" s="124" t="s">
        <v>517</v>
      </c>
      <c r="B196" s="82" t="s">
        <v>603</v>
      </c>
      <c r="C196" s="276" t="s">
        <v>601</v>
      </c>
      <c r="D196" s="82">
        <v>16.757999999999999</v>
      </c>
      <c r="E196" s="276" t="s">
        <v>601</v>
      </c>
      <c r="F196" s="82">
        <v>22.849</v>
      </c>
      <c r="G196" s="276" t="s">
        <v>601</v>
      </c>
      <c r="H196" s="82" t="s">
        <v>603</v>
      </c>
      <c r="I196" s="276" t="s">
        <v>601</v>
      </c>
      <c r="J196" s="82">
        <v>46.273000000000003</v>
      </c>
      <c r="K196" s="276" t="s">
        <v>601</v>
      </c>
      <c r="L196" s="82">
        <v>24.741</v>
      </c>
      <c r="M196" s="276" t="s">
        <v>601</v>
      </c>
      <c r="N196" s="82">
        <v>1669.4725876167574</v>
      </c>
      <c r="O196" s="276" t="s">
        <v>601</v>
      </c>
      <c r="P196" s="86"/>
      <c r="Q196" s="124" t="s">
        <v>517</v>
      </c>
      <c r="R196" s="190" t="s">
        <v>603</v>
      </c>
      <c r="S196" s="268" t="s">
        <v>601</v>
      </c>
      <c r="T196" s="190">
        <v>-5.6206352782158131E-2</v>
      </c>
      <c r="U196" s="268" t="s">
        <v>601</v>
      </c>
      <c r="V196" s="190">
        <v>-8.468533429475622E-2</v>
      </c>
      <c r="W196" s="276" t="s">
        <v>601</v>
      </c>
      <c r="X196" s="190" t="s">
        <v>603</v>
      </c>
      <c r="Y196" s="276" t="s">
        <v>601</v>
      </c>
      <c r="Z196" s="190">
        <v>0.71216606231036783</v>
      </c>
      <c r="AA196" s="268" t="s">
        <v>601</v>
      </c>
      <c r="AB196" s="190" t="s">
        <v>603</v>
      </c>
      <c r="AC196" s="268" t="s">
        <v>601</v>
      </c>
      <c r="AD196" s="190">
        <v>8.3179809047669639E-2</v>
      </c>
      <c r="AE196" s="276" t="s">
        <v>601</v>
      </c>
      <c r="AG196" s="124" t="s">
        <v>517</v>
      </c>
      <c r="AH196" s="190" t="s">
        <v>603</v>
      </c>
      <c r="AI196" s="276" t="s">
        <v>601</v>
      </c>
      <c r="AJ196" s="190">
        <v>1.0037900666534903E-2</v>
      </c>
      <c r="AK196" s="276" t="s">
        <v>601</v>
      </c>
      <c r="AL196" s="190">
        <v>1.3686358296315551E-2</v>
      </c>
      <c r="AM196" s="276" t="s">
        <v>601</v>
      </c>
      <c r="AN196" s="190" t="s">
        <v>603</v>
      </c>
      <c r="AO196" s="276" t="s">
        <v>601</v>
      </c>
      <c r="AP196" s="190">
        <v>2.7717136743201434E-2</v>
      </c>
      <c r="AQ196" s="276" t="s">
        <v>601</v>
      </c>
      <c r="AR196" s="190">
        <v>1.4819650339583485E-2</v>
      </c>
      <c r="AS196" s="276" t="s">
        <v>601</v>
      </c>
      <c r="AT196" s="72">
        <v>1</v>
      </c>
      <c r="AU196" s="276" t="s">
        <v>601</v>
      </c>
    </row>
    <row r="197" spans="1:47" s="108" customFormat="1" ht="12.75" customHeight="1" x14ac:dyDescent="0.25">
      <c r="A197" s="124" t="s">
        <v>518</v>
      </c>
      <c r="B197" s="82">
        <v>20.635000000000002</v>
      </c>
      <c r="C197" s="276" t="s">
        <v>601</v>
      </c>
      <c r="D197" s="82">
        <v>21.286000000000001</v>
      </c>
      <c r="E197" s="276" t="s">
        <v>601</v>
      </c>
      <c r="F197" s="82">
        <v>38.979999999999997</v>
      </c>
      <c r="G197" s="276" t="s">
        <v>601</v>
      </c>
      <c r="H197" s="82" t="s">
        <v>603</v>
      </c>
      <c r="I197" s="276" t="s">
        <v>601</v>
      </c>
      <c r="J197" s="82" t="s">
        <v>603</v>
      </c>
      <c r="K197" s="276" t="s">
        <v>601</v>
      </c>
      <c r="L197" s="82">
        <v>44.76</v>
      </c>
      <c r="M197" s="276" t="s">
        <v>601</v>
      </c>
      <c r="N197" s="82">
        <v>2038.6076380844313</v>
      </c>
      <c r="O197" s="276" t="s">
        <v>601</v>
      </c>
      <c r="P197" s="145"/>
      <c r="Q197" s="124" t="s">
        <v>518</v>
      </c>
      <c r="R197" s="190">
        <v>0.13466402727372695</v>
      </c>
      <c r="S197" s="268" t="s">
        <v>601</v>
      </c>
      <c r="T197" s="190">
        <v>0.43205059203444574</v>
      </c>
      <c r="U197" s="268" t="s">
        <v>601</v>
      </c>
      <c r="V197" s="190">
        <v>-0.26638310686189637</v>
      </c>
      <c r="W197" s="276" t="s">
        <v>601</v>
      </c>
      <c r="X197" s="190" t="s">
        <v>603</v>
      </c>
      <c r="Y197" s="276" t="s">
        <v>601</v>
      </c>
      <c r="Z197" s="190" t="s">
        <v>603</v>
      </c>
      <c r="AA197" s="268" t="s">
        <v>601</v>
      </c>
      <c r="AB197" s="190" t="s">
        <v>603</v>
      </c>
      <c r="AC197" s="268" t="s">
        <v>601</v>
      </c>
      <c r="AD197" s="190">
        <v>5.9414439075624603E-2</v>
      </c>
      <c r="AE197" s="276" t="s">
        <v>601</v>
      </c>
      <c r="AG197" s="124" t="s">
        <v>518</v>
      </c>
      <c r="AH197" s="190">
        <v>1.0122104722117881E-2</v>
      </c>
      <c r="AI197" s="276" t="s">
        <v>601</v>
      </c>
      <c r="AJ197" s="190">
        <v>1.0441440325418038E-2</v>
      </c>
      <c r="AK197" s="276" t="s">
        <v>601</v>
      </c>
      <c r="AL197" s="190">
        <v>1.9120893727557788E-2</v>
      </c>
      <c r="AM197" s="276" t="s">
        <v>601</v>
      </c>
      <c r="AN197" s="190" t="s">
        <v>603</v>
      </c>
      <c r="AO197" s="276" t="s">
        <v>601</v>
      </c>
      <c r="AP197" s="190" t="s">
        <v>603</v>
      </c>
      <c r="AQ197" s="276" t="s">
        <v>601</v>
      </c>
      <c r="AR197" s="190">
        <v>2.1956162217688212E-2</v>
      </c>
      <c r="AS197" s="276" t="s">
        <v>601</v>
      </c>
      <c r="AT197" s="72">
        <v>1</v>
      </c>
      <c r="AU197" s="276" t="s">
        <v>601</v>
      </c>
    </row>
    <row r="198" spans="1:47" s="99" customFormat="1" ht="12.75" customHeight="1" x14ac:dyDescent="0.25">
      <c r="A198" s="124" t="s">
        <v>519</v>
      </c>
      <c r="B198" s="82" t="s">
        <v>603</v>
      </c>
      <c r="C198" s="276" t="s">
        <v>601</v>
      </c>
      <c r="D198" s="82" t="s">
        <v>603</v>
      </c>
      <c r="E198" s="276" t="s">
        <v>601</v>
      </c>
      <c r="F198" s="82">
        <v>32.832999999999998</v>
      </c>
      <c r="G198" s="276" t="s">
        <v>601</v>
      </c>
      <c r="H198" s="82" t="s">
        <v>603</v>
      </c>
      <c r="I198" s="276" t="s">
        <v>601</v>
      </c>
      <c r="J198" s="82" t="s">
        <v>603</v>
      </c>
      <c r="K198" s="276" t="s">
        <v>601</v>
      </c>
      <c r="L198" s="82">
        <v>25.978999999999999</v>
      </c>
      <c r="M198" s="276" t="s">
        <v>601</v>
      </c>
      <c r="N198" s="82">
        <v>2003.8629900023539</v>
      </c>
      <c r="O198" s="276" t="s">
        <v>601</v>
      </c>
      <c r="P198" s="85"/>
      <c r="Q198" s="124" t="s">
        <v>519</v>
      </c>
      <c r="R198" s="190" t="s">
        <v>603</v>
      </c>
      <c r="S198" s="268" t="s">
        <v>601</v>
      </c>
      <c r="T198" s="190" t="s">
        <v>603</v>
      </c>
      <c r="U198" s="268" t="s">
        <v>601</v>
      </c>
      <c r="V198" s="190">
        <v>0.37959578133535032</v>
      </c>
      <c r="W198" s="276" t="s">
        <v>601</v>
      </c>
      <c r="X198" s="190" t="s">
        <v>603</v>
      </c>
      <c r="Y198" s="276" t="s">
        <v>601</v>
      </c>
      <c r="Z198" s="190" t="s">
        <v>603</v>
      </c>
      <c r="AA198" s="268" t="s">
        <v>601</v>
      </c>
      <c r="AB198" s="190" t="s">
        <v>603</v>
      </c>
      <c r="AC198" s="268" t="s">
        <v>601</v>
      </c>
      <c r="AD198" s="190">
        <v>0.10120031512490946</v>
      </c>
      <c r="AE198" s="276" t="s">
        <v>601</v>
      </c>
      <c r="AF198" s="134"/>
      <c r="AG198" s="124" t="s">
        <v>519</v>
      </c>
      <c r="AH198" s="190" t="s">
        <v>603</v>
      </c>
      <c r="AI198" s="276" t="s">
        <v>601</v>
      </c>
      <c r="AJ198" s="190" t="s">
        <v>603</v>
      </c>
      <c r="AK198" s="276" t="s">
        <v>601</v>
      </c>
      <c r="AL198" s="190">
        <v>1.6384852738839911E-2</v>
      </c>
      <c r="AM198" s="276" t="s">
        <v>601</v>
      </c>
      <c r="AN198" s="190" t="s">
        <v>603</v>
      </c>
      <c r="AO198" s="276" t="s">
        <v>601</v>
      </c>
      <c r="AP198" s="190" t="s">
        <v>603</v>
      </c>
      <c r="AQ198" s="276" t="s">
        <v>601</v>
      </c>
      <c r="AR198" s="190">
        <v>1.296445921183937E-2</v>
      </c>
      <c r="AS198" s="276" t="s">
        <v>601</v>
      </c>
      <c r="AT198" s="72">
        <v>1</v>
      </c>
      <c r="AU198" s="276" t="s">
        <v>601</v>
      </c>
    </row>
    <row r="199" spans="1:47" s="99" customFormat="1" ht="12.75" customHeight="1" x14ac:dyDescent="0.25">
      <c r="A199" s="124" t="s">
        <v>520</v>
      </c>
      <c r="B199" s="82">
        <v>17.545999999999999</v>
      </c>
      <c r="C199" s="276" t="s">
        <v>601</v>
      </c>
      <c r="D199" s="82">
        <v>19.923999999999999</v>
      </c>
      <c r="E199" s="276" t="s">
        <v>601</v>
      </c>
      <c r="F199" s="82">
        <v>51.856999999999999</v>
      </c>
      <c r="G199" s="276" t="s">
        <v>601</v>
      </c>
      <c r="H199" s="82" t="s">
        <v>603</v>
      </c>
      <c r="I199" s="276" t="s">
        <v>601</v>
      </c>
      <c r="J199" s="82" t="s">
        <v>603</v>
      </c>
      <c r="K199" s="276" t="s">
        <v>601</v>
      </c>
      <c r="L199" s="82">
        <v>36.713999999999999</v>
      </c>
      <c r="M199" s="276" t="s">
        <v>601</v>
      </c>
      <c r="N199" s="82">
        <v>2394.5352499996761</v>
      </c>
      <c r="O199" s="276" t="s">
        <v>601</v>
      </c>
      <c r="P199" s="85"/>
      <c r="Q199" s="124" t="s">
        <v>520</v>
      </c>
      <c r="R199" s="190">
        <v>8.684340931615453E-2</v>
      </c>
      <c r="S199" s="268" t="s">
        <v>601</v>
      </c>
      <c r="T199" s="190">
        <v>-0.45579197508945402</v>
      </c>
      <c r="U199" s="268" t="s">
        <v>601</v>
      </c>
      <c r="V199" s="190">
        <v>0.28346203346203347</v>
      </c>
      <c r="W199" s="276" t="s">
        <v>601</v>
      </c>
      <c r="X199" s="190" t="s">
        <v>603</v>
      </c>
      <c r="Y199" s="276" t="s">
        <v>601</v>
      </c>
      <c r="Z199" s="190" t="s">
        <v>603</v>
      </c>
      <c r="AA199" s="268" t="s">
        <v>601</v>
      </c>
      <c r="AB199" s="190">
        <v>0.24348856900931404</v>
      </c>
      <c r="AC199" s="268" t="s">
        <v>601</v>
      </c>
      <c r="AD199" s="190">
        <v>3.703499528683496E-2</v>
      </c>
      <c r="AE199" s="276" t="s">
        <v>601</v>
      </c>
      <c r="AF199" s="134"/>
      <c r="AG199" s="124" t="s">
        <v>520</v>
      </c>
      <c r="AH199" s="190">
        <v>7.3275179390248574E-3</v>
      </c>
      <c r="AI199" s="276" t="s">
        <v>601</v>
      </c>
      <c r="AJ199" s="190">
        <v>8.3206125280480599E-3</v>
      </c>
      <c r="AK199" s="276" t="s">
        <v>601</v>
      </c>
      <c r="AL199" s="190">
        <v>2.1656394492420614E-2</v>
      </c>
      <c r="AM199" s="276" t="s">
        <v>601</v>
      </c>
      <c r="AN199" s="190" t="s">
        <v>603</v>
      </c>
      <c r="AO199" s="276" t="s">
        <v>601</v>
      </c>
      <c r="AP199" s="190" t="s">
        <v>603</v>
      </c>
      <c r="AQ199" s="276" t="s">
        <v>601</v>
      </c>
      <c r="AR199" s="190">
        <v>1.5332411581748468E-2</v>
      </c>
      <c r="AS199" s="276" t="s">
        <v>601</v>
      </c>
      <c r="AT199" s="72">
        <v>1</v>
      </c>
      <c r="AU199" s="276" t="s">
        <v>601</v>
      </c>
    </row>
    <row r="200" spans="1:47" s="99" customFormat="1" ht="12.75" customHeight="1" x14ac:dyDescent="0.25">
      <c r="A200" s="128" t="s">
        <v>521</v>
      </c>
      <c r="B200" s="125">
        <v>13.802</v>
      </c>
      <c r="C200" s="279" t="s">
        <v>601</v>
      </c>
      <c r="D200" s="125">
        <v>23.044</v>
      </c>
      <c r="E200" s="279" t="s">
        <v>601</v>
      </c>
      <c r="F200" s="125">
        <v>42.67</v>
      </c>
      <c r="G200" s="279" t="s">
        <v>601</v>
      </c>
      <c r="H200" s="125" t="s">
        <v>603</v>
      </c>
      <c r="I200" s="279" t="s">
        <v>601</v>
      </c>
      <c r="J200" s="125">
        <v>14.619</v>
      </c>
      <c r="K200" s="279" t="s">
        <v>601</v>
      </c>
      <c r="L200" s="125">
        <v>36.945</v>
      </c>
      <c r="M200" s="279" t="s">
        <v>601</v>
      </c>
      <c r="N200" s="125">
        <v>2287.8455201390466</v>
      </c>
      <c r="O200" s="279" t="s">
        <v>601</v>
      </c>
      <c r="P200" s="85"/>
      <c r="Q200" s="128" t="s">
        <v>521</v>
      </c>
      <c r="R200" s="194">
        <v>-8.8676130736216607E-2</v>
      </c>
      <c r="S200" s="270" t="s">
        <v>601</v>
      </c>
      <c r="T200" s="194" t="s">
        <v>603</v>
      </c>
      <c r="U200" s="270" t="s">
        <v>601</v>
      </c>
      <c r="V200" s="194">
        <v>8.2500380536810525E-2</v>
      </c>
      <c r="W200" s="279" t="s">
        <v>601</v>
      </c>
      <c r="X200" s="194" t="s">
        <v>603</v>
      </c>
      <c r="Y200" s="279" t="s">
        <v>601</v>
      </c>
      <c r="Z200" s="194" t="s">
        <v>603</v>
      </c>
      <c r="AA200" s="270" t="s">
        <v>601</v>
      </c>
      <c r="AB200" s="194">
        <v>1.1154947320201556</v>
      </c>
      <c r="AC200" s="270" t="s">
        <v>601</v>
      </c>
      <c r="AD200" s="194">
        <v>6.2034479977903123E-2</v>
      </c>
      <c r="AE200" s="279" t="s">
        <v>601</v>
      </c>
      <c r="AF200" s="134"/>
      <c r="AG200" s="128" t="s">
        <v>521</v>
      </c>
      <c r="AH200" s="194">
        <v>6.0327499730668732E-3</v>
      </c>
      <c r="AI200" s="279" t="s">
        <v>601</v>
      </c>
      <c r="AJ200" s="194">
        <v>1.0072358381347126E-2</v>
      </c>
      <c r="AK200" s="279" t="s">
        <v>601</v>
      </c>
      <c r="AL200" s="194">
        <v>1.8650734774001122E-2</v>
      </c>
      <c r="AM200" s="279" t="s">
        <v>601</v>
      </c>
      <c r="AN200" s="194" t="s">
        <v>603</v>
      </c>
      <c r="AO200" s="279" t="s">
        <v>601</v>
      </c>
      <c r="AP200" s="194">
        <v>6.3898545034244761E-3</v>
      </c>
      <c r="AQ200" s="279" t="s">
        <v>601</v>
      </c>
      <c r="AR200" s="194">
        <v>1.6148380506807392E-2</v>
      </c>
      <c r="AS200" s="279" t="s">
        <v>601</v>
      </c>
      <c r="AT200" s="130">
        <v>1</v>
      </c>
      <c r="AU200" s="279" t="s">
        <v>601</v>
      </c>
    </row>
    <row r="201" spans="1:47" s="99" customFormat="1" ht="12.75" customHeight="1" x14ac:dyDescent="0.25">
      <c r="A201" s="124"/>
      <c r="B201" s="84"/>
      <c r="C201" s="202"/>
      <c r="D201" s="82"/>
      <c r="E201" s="276"/>
      <c r="F201" s="82"/>
      <c r="G201" s="276"/>
      <c r="H201" s="84"/>
      <c r="I201" s="202"/>
      <c r="J201" s="82"/>
      <c r="K201" s="276"/>
      <c r="L201" s="82"/>
      <c r="M201" s="276"/>
      <c r="N201" s="82"/>
      <c r="O201" s="276"/>
      <c r="P201" s="85"/>
      <c r="Q201" s="124"/>
      <c r="R201" s="189"/>
      <c r="S201" s="202"/>
      <c r="T201" s="190"/>
      <c r="U201" s="276"/>
      <c r="V201" s="190"/>
      <c r="W201" s="276"/>
      <c r="X201" s="190"/>
      <c r="Y201" s="276"/>
      <c r="Z201" s="189"/>
      <c r="AA201" s="202"/>
      <c r="AB201" s="190"/>
      <c r="AC201" s="276"/>
      <c r="AD201" s="190"/>
      <c r="AE201" s="276"/>
      <c r="AF201" s="134"/>
      <c r="AG201" s="124"/>
      <c r="AH201" s="190"/>
      <c r="AI201" s="276"/>
      <c r="AJ201" s="190"/>
      <c r="AK201" s="276"/>
      <c r="AL201" s="190"/>
      <c r="AM201" s="276"/>
      <c r="AN201" s="190"/>
      <c r="AO201" s="276"/>
      <c r="AP201" s="190"/>
      <c r="AQ201" s="276"/>
      <c r="AR201" s="190"/>
      <c r="AS201" s="276"/>
      <c r="AT201" s="84"/>
      <c r="AU201" s="276"/>
    </row>
    <row r="202" spans="1:47" s="99" customFormat="1" ht="12.75" customHeight="1" x14ac:dyDescent="0.25">
      <c r="A202" s="180" t="s">
        <v>530</v>
      </c>
      <c r="B202" s="181"/>
      <c r="C202" s="271"/>
      <c r="D202" s="181"/>
      <c r="E202" s="271"/>
      <c r="F202" s="181"/>
      <c r="G202" s="271"/>
      <c r="H202" s="181"/>
      <c r="I202" s="271"/>
      <c r="J202" s="181"/>
      <c r="K202" s="271"/>
      <c r="L202" s="181"/>
      <c r="M202" s="271"/>
      <c r="N202" s="181"/>
      <c r="O202" s="271"/>
      <c r="P202" s="85"/>
      <c r="Q202" s="180" t="s">
        <v>530</v>
      </c>
      <c r="R202" s="195"/>
      <c r="S202" s="271"/>
      <c r="T202" s="195"/>
      <c r="U202" s="271"/>
      <c r="V202" s="195"/>
      <c r="W202" s="271"/>
      <c r="X202" s="195"/>
      <c r="Y202" s="271"/>
      <c r="Z202" s="195"/>
      <c r="AA202" s="271"/>
      <c r="AB202" s="195"/>
      <c r="AC202" s="271"/>
      <c r="AD202" s="195"/>
      <c r="AE202" s="271"/>
      <c r="AF202" s="134"/>
      <c r="AG202" s="180" t="s">
        <v>530</v>
      </c>
      <c r="AH202" s="195"/>
      <c r="AI202" s="271"/>
      <c r="AJ202" s="195"/>
      <c r="AK202" s="271"/>
      <c r="AL202" s="195"/>
      <c r="AM202" s="271"/>
      <c r="AN202" s="195"/>
      <c r="AO202" s="271"/>
      <c r="AP202" s="195"/>
      <c r="AQ202" s="271"/>
      <c r="AR202" s="195"/>
      <c r="AS202" s="271"/>
      <c r="AT202" s="181"/>
      <c r="AU202" s="271"/>
    </row>
    <row r="203" spans="1:47" s="120" customFormat="1" ht="12.75" customHeight="1" x14ac:dyDescent="0.25">
      <c r="A203" s="124" t="s">
        <v>163</v>
      </c>
      <c r="B203" s="84" t="s">
        <v>603</v>
      </c>
      <c r="C203" s="202" t="s">
        <v>601</v>
      </c>
      <c r="D203" s="82" t="s">
        <v>603</v>
      </c>
      <c r="E203" s="276" t="s">
        <v>601</v>
      </c>
      <c r="F203" s="82">
        <v>4.5880000000000001</v>
      </c>
      <c r="G203" s="276" t="s">
        <v>601</v>
      </c>
      <c r="H203" s="84" t="s">
        <v>603</v>
      </c>
      <c r="I203" s="202" t="s">
        <v>601</v>
      </c>
      <c r="J203" s="82">
        <v>26.622</v>
      </c>
      <c r="K203" s="276" t="s">
        <v>601</v>
      </c>
      <c r="L203" s="82" t="s">
        <v>603</v>
      </c>
      <c r="M203" s="276" t="s">
        <v>601</v>
      </c>
      <c r="N203" s="82">
        <v>2119.6559999999999</v>
      </c>
      <c r="O203" s="276" t="s">
        <v>601</v>
      </c>
      <c r="P203" s="136"/>
      <c r="Q203" s="124" t="s">
        <v>163</v>
      </c>
      <c r="R203" s="189" t="s">
        <v>603</v>
      </c>
      <c r="S203" s="202" t="s">
        <v>601</v>
      </c>
      <c r="T203" s="190" t="s">
        <v>603</v>
      </c>
      <c r="U203" s="276" t="s">
        <v>601</v>
      </c>
      <c r="V203" s="190">
        <v>0.35139911634756993</v>
      </c>
      <c r="W203" s="276" t="s">
        <v>601</v>
      </c>
      <c r="X203" s="190" t="s">
        <v>603</v>
      </c>
      <c r="Y203" s="276" t="s">
        <v>601</v>
      </c>
      <c r="Z203" s="189">
        <v>-0.44685006648936171</v>
      </c>
      <c r="AA203" s="202" t="s">
        <v>601</v>
      </c>
      <c r="AB203" s="190" t="s">
        <v>603</v>
      </c>
      <c r="AC203" s="276" t="s">
        <v>601</v>
      </c>
      <c r="AD203" s="190">
        <v>-0.1599940714462065</v>
      </c>
      <c r="AE203" s="276" t="s">
        <v>601</v>
      </c>
      <c r="AF203" s="258"/>
      <c r="AG203" s="124" t="s">
        <v>163</v>
      </c>
      <c r="AH203" s="190" t="s">
        <v>603</v>
      </c>
      <c r="AI203" s="276" t="s">
        <v>601</v>
      </c>
      <c r="AJ203" s="190" t="s">
        <v>603</v>
      </c>
      <c r="AK203" s="276" t="s">
        <v>601</v>
      </c>
      <c r="AL203" s="190">
        <v>2.1645021645021645E-3</v>
      </c>
      <c r="AM203" s="276" t="s">
        <v>601</v>
      </c>
      <c r="AN203" s="190" t="s">
        <v>603</v>
      </c>
      <c r="AO203" s="276" t="s">
        <v>601</v>
      </c>
      <c r="AP203" s="190">
        <v>1.2559585140230301E-2</v>
      </c>
      <c r="AQ203" s="276" t="s">
        <v>601</v>
      </c>
      <c r="AR203" s="190" t="s">
        <v>603</v>
      </c>
      <c r="AS203" s="276" t="s">
        <v>601</v>
      </c>
      <c r="AT203" s="216">
        <v>1</v>
      </c>
      <c r="AU203" s="276" t="s">
        <v>601</v>
      </c>
    </row>
    <row r="204" spans="1:47" s="120" customFormat="1" ht="12.75" customHeight="1" x14ac:dyDescent="0.25">
      <c r="A204" s="124" t="s">
        <v>302</v>
      </c>
      <c r="B204" s="84" t="s">
        <v>603</v>
      </c>
      <c r="C204" s="202" t="s">
        <v>601</v>
      </c>
      <c r="D204" s="82" t="s">
        <v>603</v>
      </c>
      <c r="E204" s="276" t="s">
        <v>601</v>
      </c>
      <c r="F204" s="82">
        <v>25.489000000000001</v>
      </c>
      <c r="G204" s="276" t="s">
        <v>601</v>
      </c>
      <c r="H204" s="84" t="s">
        <v>603</v>
      </c>
      <c r="I204" s="202" t="s">
        <v>601</v>
      </c>
      <c r="J204" s="82">
        <v>37.11</v>
      </c>
      <c r="K204" s="276" t="s">
        <v>601</v>
      </c>
      <c r="L204" s="82" t="s">
        <v>603</v>
      </c>
      <c r="M204" s="276" t="s">
        <v>601</v>
      </c>
      <c r="N204" s="82">
        <v>3756.6680000000001</v>
      </c>
      <c r="O204" s="276" t="s">
        <v>601</v>
      </c>
      <c r="P204" s="136"/>
      <c r="Q204" s="124" t="s">
        <v>302</v>
      </c>
      <c r="R204" s="189" t="s">
        <v>603</v>
      </c>
      <c r="S204" s="202" t="s">
        <v>601</v>
      </c>
      <c r="T204" s="190" t="s">
        <v>603</v>
      </c>
      <c r="U204" s="276" t="s">
        <v>601</v>
      </c>
      <c r="V204" s="190">
        <v>0.80516997167138815</v>
      </c>
      <c r="W204" s="276" t="s">
        <v>601</v>
      </c>
      <c r="X204" s="190" t="s">
        <v>603</v>
      </c>
      <c r="Y204" s="276" t="s">
        <v>601</v>
      </c>
      <c r="Z204" s="189">
        <v>-0.22931550091377306</v>
      </c>
      <c r="AA204" s="202" t="s">
        <v>601</v>
      </c>
      <c r="AB204" s="190" t="s">
        <v>603</v>
      </c>
      <c r="AC204" s="276" t="s">
        <v>601</v>
      </c>
      <c r="AD204" s="190">
        <v>-0.11067015517419337</v>
      </c>
      <c r="AE204" s="276" t="s">
        <v>601</v>
      </c>
      <c r="AF204" s="258"/>
      <c r="AG204" s="124" t="s">
        <v>302</v>
      </c>
      <c r="AH204" s="190" t="s">
        <v>603</v>
      </c>
      <c r="AI204" s="276" t="s">
        <v>601</v>
      </c>
      <c r="AJ204" s="190" t="s">
        <v>603</v>
      </c>
      <c r="AK204" s="276" t="s">
        <v>601</v>
      </c>
      <c r="AL204" s="190">
        <v>6.7850020283932461E-3</v>
      </c>
      <c r="AM204" s="276" t="s">
        <v>601</v>
      </c>
      <c r="AN204" s="190" t="s">
        <v>603</v>
      </c>
      <c r="AO204" s="276" t="s">
        <v>601</v>
      </c>
      <c r="AP204" s="190">
        <v>9.8784348257551641E-3</v>
      </c>
      <c r="AQ204" s="276" t="s">
        <v>601</v>
      </c>
      <c r="AR204" s="190" t="s">
        <v>603</v>
      </c>
      <c r="AS204" s="276" t="s">
        <v>601</v>
      </c>
      <c r="AT204" s="216">
        <v>1</v>
      </c>
      <c r="AU204" s="276" t="s">
        <v>601</v>
      </c>
    </row>
    <row r="205" spans="1:47" s="120" customFormat="1" ht="12.75" customHeight="1" x14ac:dyDescent="0.25">
      <c r="A205" s="124" t="s">
        <v>165</v>
      </c>
      <c r="B205" s="84" t="s">
        <v>603</v>
      </c>
      <c r="C205" s="202" t="s">
        <v>601</v>
      </c>
      <c r="D205" s="82" t="s">
        <v>603</v>
      </c>
      <c r="E205" s="276" t="s">
        <v>601</v>
      </c>
      <c r="F205" s="82">
        <v>45.290999999999997</v>
      </c>
      <c r="G205" s="276" t="s">
        <v>601</v>
      </c>
      <c r="H205" s="84" t="s">
        <v>603</v>
      </c>
      <c r="I205" s="202" t="s">
        <v>601</v>
      </c>
      <c r="J205" s="82">
        <v>29.978999999999999</v>
      </c>
      <c r="K205" s="276" t="s">
        <v>601</v>
      </c>
      <c r="L205" s="82" t="s">
        <v>603</v>
      </c>
      <c r="M205" s="276" t="s">
        <v>601</v>
      </c>
      <c r="N205" s="82">
        <v>4514.0330000000004</v>
      </c>
      <c r="O205" s="276" t="s">
        <v>601</v>
      </c>
      <c r="P205" s="136"/>
      <c r="Q205" s="124" t="s">
        <v>165</v>
      </c>
      <c r="R205" s="189" t="s">
        <v>603</v>
      </c>
      <c r="S205" s="202" t="s">
        <v>601</v>
      </c>
      <c r="T205" s="190" t="s">
        <v>603</v>
      </c>
      <c r="U205" s="276" t="s">
        <v>601</v>
      </c>
      <c r="V205" s="190">
        <v>1.1872313710339499</v>
      </c>
      <c r="W205" s="276" t="s">
        <v>601</v>
      </c>
      <c r="X205" s="190" t="s">
        <v>603</v>
      </c>
      <c r="Y205" s="276" t="s">
        <v>601</v>
      </c>
      <c r="Z205" s="189">
        <v>-0.16283161128176488</v>
      </c>
      <c r="AA205" s="202" t="s">
        <v>601</v>
      </c>
      <c r="AB205" s="190" t="s">
        <v>603</v>
      </c>
      <c r="AC205" s="276" t="s">
        <v>601</v>
      </c>
      <c r="AD205" s="190">
        <v>-0.10762755406138189</v>
      </c>
      <c r="AE205" s="276" t="s">
        <v>601</v>
      </c>
      <c r="AF205" s="258"/>
      <c r="AG205" s="124" t="s">
        <v>165</v>
      </c>
      <c r="AH205" s="190" t="s">
        <v>603</v>
      </c>
      <c r="AI205" s="276" t="s">
        <v>601</v>
      </c>
      <c r="AJ205" s="190" t="s">
        <v>603</v>
      </c>
      <c r="AK205" s="276" t="s">
        <v>601</v>
      </c>
      <c r="AL205" s="190">
        <v>1.0033378134364546E-2</v>
      </c>
      <c r="AM205" s="276" t="s">
        <v>601</v>
      </c>
      <c r="AN205" s="190" t="s">
        <v>603</v>
      </c>
      <c r="AO205" s="276" t="s">
        <v>601</v>
      </c>
      <c r="AP205" s="190">
        <v>6.6412895076309805E-3</v>
      </c>
      <c r="AQ205" s="276" t="s">
        <v>601</v>
      </c>
      <c r="AR205" s="190" t="s">
        <v>603</v>
      </c>
      <c r="AS205" s="276" t="s">
        <v>601</v>
      </c>
      <c r="AT205" s="216">
        <v>1</v>
      </c>
      <c r="AU205" s="276" t="s">
        <v>601</v>
      </c>
    </row>
    <row r="206" spans="1:47" s="120" customFormat="1" ht="12.75" customHeight="1" x14ac:dyDescent="0.25">
      <c r="A206" s="184" t="s">
        <v>303</v>
      </c>
      <c r="B206" s="185" t="s">
        <v>603</v>
      </c>
      <c r="C206" s="273" t="s">
        <v>601</v>
      </c>
      <c r="D206" s="186" t="s">
        <v>603</v>
      </c>
      <c r="E206" s="278" t="s">
        <v>601</v>
      </c>
      <c r="F206" s="186">
        <v>12.329000000000001</v>
      </c>
      <c r="G206" s="278" t="s">
        <v>601</v>
      </c>
      <c r="H206" s="185" t="s">
        <v>603</v>
      </c>
      <c r="I206" s="273" t="s">
        <v>601</v>
      </c>
      <c r="J206" s="186">
        <v>24.605</v>
      </c>
      <c r="K206" s="278" t="s">
        <v>601</v>
      </c>
      <c r="L206" s="186" t="s">
        <v>603</v>
      </c>
      <c r="M206" s="278" t="s">
        <v>601</v>
      </c>
      <c r="N206" s="186">
        <v>2314.2280000000001</v>
      </c>
      <c r="O206" s="278" t="s">
        <v>601</v>
      </c>
      <c r="P206" s="136"/>
      <c r="Q206" s="184" t="s">
        <v>303</v>
      </c>
      <c r="R206" s="191" t="s">
        <v>603</v>
      </c>
      <c r="S206" s="273" t="s">
        <v>601</v>
      </c>
      <c r="T206" s="192" t="s">
        <v>603</v>
      </c>
      <c r="U206" s="278" t="s">
        <v>601</v>
      </c>
      <c r="V206" s="192">
        <v>0.57962844330557339</v>
      </c>
      <c r="W206" s="278" t="s">
        <v>601</v>
      </c>
      <c r="X206" s="192" t="s">
        <v>603</v>
      </c>
      <c r="Y206" s="278" t="s">
        <v>601</v>
      </c>
      <c r="Z206" s="191">
        <v>0.38199281060435858</v>
      </c>
      <c r="AA206" s="273" t="s">
        <v>601</v>
      </c>
      <c r="AB206" s="192" t="s">
        <v>603</v>
      </c>
      <c r="AC206" s="278" t="s">
        <v>601</v>
      </c>
      <c r="AD206" s="192">
        <v>-8.8287864515806239E-2</v>
      </c>
      <c r="AE206" s="278" t="s">
        <v>601</v>
      </c>
      <c r="AF206" s="258"/>
      <c r="AG206" s="184" t="s">
        <v>303</v>
      </c>
      <c r="AH206" s="192" t="s">
        <v>603</v>
      </c>
      <c r="AI206" s="278" t="s">
        <v>601</v>
      </c>
      <c r="AJ206" s="192" t="s">
        <v>603</v>
      </c>
      <c r="AK206" s="278" t="s">
        <v>601</v>
      </c>
      <c r="AL206" s="192">
        <v>5.3274785371190741E-3</v>
      </c>
      <c r="AM206" s="278" t="s">
        <v>601</v>
      </c>
      <c r="AN206" s="192" t="s">
        <v>603</v>
      </c>
      <c r="AO206" s="278" t="s">
        <v>601</v>
      </c>
      <c r="AP206" s="192">
        <v>1.0632055268538795E-2</v>
      </c>
      <c r="AQ206" s="278" t="s">
        <v>601</v>
      </c>
      <c r="AR206" s="192" t="s">
        <v>603</v>
      </c>
      <c r="AS206" s="278" t="s">
        <v>601</v>
      </c>
      <c r="AT206" s="191">
        <v>1</v>
      </c>
      <c r="AU206" s="278" t="s">
        <v>601</v>
      </c>
    </row>
    <row r="207" spans="1:47" s="120" customFormat="1" ht="12.75" customHeight="1" x14ac:dyDescent="0.25">
      <c r="A207" s="124" t="s">
        <v>180</v>
      </c>
      <c r="B207" s="84" t="s">
        <v>603</v>
      </c>
      <c r="C207" s="202" t="s">
        <v>601</v>
      </c>
      <c r="D207" s="82" t="s">
        <v>603</v>
      </c>
      <c r="E207" s="276" t="s">
        <v>601</v>
      </c>
      <c r="F207" s="82">
        <v>8.6489999999999991</v>
      </c>
      <c r="G207" s="276" t="s">
        <v>601</v>
      </c>
      <c r="H207" s="84" t="s">
        <v>603</v>
      </c>
      <c r="I207" s="202" t="s">
        <v>601</v>
      </c>
      <c r="J207" s="82">
        <v>21.033999999999999</v>
      </c>
      <c r="K207" s="276" t="s">
        <v>601</v>
      </c>
      <c r="L207" s="82" t="s">
        <v>603</v>
      </c>
      <c r="M207" s="276" t="s">
        <v>601</v>
      </c>
      <c r="N207" s="82">
        <v>2095.8029999999999</v>
      </c>
      <c r="O207" s="276" t="s">
        <v>601</v>
      </c>
      <c r="P207" s="136"/>
      <c r="Q207" s="124" t="s">
        <v>180</v>
      </c>
      <c r="R207" s="189" t="s">
        <v>603</v>
      </c>
      <c r="S207" s="202" t="s">
        <v>601</v>
      </c>
      <c r="T207" s="190" t="s">
        <v>603</v>
      </c>
      <c r="U207" s="276" t="s">
        <v>601</v>
      </c>
      <c r="V207" s="190">
        <v>0.88513513513513509</v>
      </c>
      <c r="W207" s="276" t="s">
        <v>601</v>
      </c>
      <c r="X207" s="190" t="s">
        <v>603</v>
      </c>
      <c r="Y207" s="276" t="s">
        <v>601</v>
      </c>
      <c r="Z207" s="189">
        <v>-0.20990158515513485</v>
      </c>
      <c r="AA207" s="202" t="s">
        <v>601</v>
      </c>
      <c r="AB207" s="190" t="s">
        <v>603</v>
      </c>
      <c r="AC207" s="276" t="s">
        <v>601</v>
      </c>
      <c r="AD207" s="190">
        <v>-1.1252302851171535E-2</v>
      </c>
      <c r="AE207" s="276" t="s">
        <v>601</v>
      </c>
      <c r="AF207" s="258"/>
      <c r="AG207" s="124" t="s">
        <v>180</v>
      </c>
      <c r="AH207" s="190" t="s">
        <v>603</v>
      </c>
      <c r="AI207" s="276" t="s">
        <v>601</v>
      </c>
      <c r="AJ207" s="190" t="s">
        <v>603</v>
      </c>
      <c r="AK207" s="276" t="s">
        <v>601</v>
      </c>
      <c r="AL207" s="190">
        <v>4.126819171458386E-3</v>
      </c>
      <c r="AM207" s="276" t="s">
        <v>601</v>
      </c>
      <c r="AN207" s="190" t="s">
        <v>603</v>
      </c>
      <c r="AO207" s="276" t="s">
        <v>601</v>
      </c>
      <c r="AP207" s="190">
        <v>1.0036248635964353E-2</v>
      </c>
      <c r="AQ207" s="276" t="s">
        <v>601</v>
      </c>
      <c r="AR207" s="190" t="s">
        <v>603</v>
      </c>
      <c r="AS207" s="276" t="s">
        <v>601</v>
      </c>
      <c r="AT207" s="216">
        <v>1</v>
      </c>
      <c r="AU207" s="276" t="s">
        <v>601</v>
      </c>
    </row>
    <row r="208" spans="1:47" s="120" customFormat="1" ht="12.75" customHeight="1" x14ac:dyDescent="0.25">
      <c r="A208" s="124" t="s">
        <v>310</v>
      </c>
      <c r="B208" s="84" t="s">
        <v>603</v>
      </c>
      <c r="C208" s="202" t="s">
        <v>601</v>
      </c>
      <c r="D208" s="82" t="s">
        <v>603</v>
      </c>
      <c r="E208" s="276" t="s">
        <v>601</v>
      </c>
      <c r="F208" s="82">
        <v>22.864999999999998</v>
      </c>
      <c r="G208" s="276" t="s">
        <v>601</v>
      </c>
      <c r="H208" s="84" t="s">
        <v>603</v>
      </c>
      <c r="I208" s="202" t="s">
        <v>601</v>
      </c>
      <c r="J208" s="82">
        <v>37.884</v>
      </c>
      <c r="K208" s="276" t="s">
        <v>601</v>
      </c>
      <c r="L208" s="82" t="s">
        <v>603</v>
      </c>
      <c r="M208" s="276" t="s">
        <v>601</v>
      </c>
      <c r="N208" s="82">
        <v>3729.174</v>
      </c>
      <c r="O208" s="276" t="s">
        <v>601</v>
      </c>
      <c r="P208" s="136"/>
      <c r="Q208" s="124" t="s">
        <v>310</v>
      </c>
      <c r="R208" s="189" t="s">
        <v>603</v>
      </c>
      <c r="S208" s="202" t="s">
        <v>601</v>
      </c>
      <c r="T208" s="190" t="s">
        <v>603</v>
      </c>
      <c r="U208" s="276" t="s">
        <v>601</v>
      </c>
      <c r="V208" s="190">
        <v>-0.10294636902193102</v>
      </c>
      <c r="W208" s="276" t="s">
        <v>601</v>
      </c>
      <c r="X208" s="190" t="s">
        <v>603</v>
      </c>
      <c r="Y208" s="276" t="s">
        <v>601</v>
      </c>
      <c r="Z208" s="189">
        <v>2.0856911883589329E-2</v>
      </c>
      <c r="AA208" s="202" t="s">
        <v>601</v>
      </c>
      <c r="AB208" s="190" t="s">
        <v>603</v>
      </c>
      <c r="AC208" s="276" t="s">
        <v>601</v>
      </c>
      <c r="AD208" s="190">
        <v>-7.3184534805843899E-3</v>
      </c>
      <c r="AE208" s="276" t="s">
        <v>601</v>
      </c>
      <c r="AF208" s="258"/>
      <c r="AG208" s="124" t="s">
        <v>310</v>
      </c>
      <c r="AH208" s="190" t="s">
        <v>603</v>
      </c>
      <c r="AI208" s="276" t="s">
        <v>601</v>
      </c>
      <c r="AJ208" s="190" t="s">
        <v>603</v>
      </c>
      <c r="AK208" s="276" t="s">
        <v>601</v>
      </c>
      <c r="AL208" s="190">
        <v>6.1313845907967823E-3</v>
      </c>
      <c r="AM208" s="276" t="s">
        <v>601</v>
      </c>
      <c r="AN208" s="190" t="s">
        <v>603</v>
      </c>
      <c r="AO208" s="276" t="s">
        <v>601</v>
      </c>
      <c r="AP208" s="190">
        <v>1.0158818011709831E-2</v>
      </c>
      <c r="AQ208" s="276" t="s">
        <v>601</v>
      </c>
      <c r="AR208" s="190" t="s">
        <v>603</v>
      </c>
      <c r="AS208" s="276" t="s">
        <v>601</v>
      </c>
      <c r="AT208" s="216">
        <v>1</v>
      </c>
      <c r="AU208" s="276" t="s">
        <v>601</v>
      </c>
    </row>
    <row r="209" spans="1:47" s="120" customFormat="1" ht="12.75" customHeight="1" x14ac:dyDescent="0.25">
      <c r="A209" s="124" t="s">
        <v>182</v>
      </c>
      <c r="B209" s="84" t="s">
        <v>603</v>
      </c>
      <c r="C209" s="202" t="s">
        <v>601</v>
      </c>
      <c r="D209" s="82" t="s">
        <v>603</v>
      </c>
      <c r="E209" s="276" t="s">
        <v>601</v>
      </c>
      <c r="F209" s="82">
        <v>32.353999999999999</v>
      </c>
      <c r="G209" s="276" t="s">
        <v>601</v>
      </c>
      <c r="H209" s="84" t="s">
        <v>603</v>
      </c>
      <c r="I209" s="202" t="s">
        <v>601</v>
      </c>
      <c r="J209" s="82">
        <v>16.68</v>
      </c>
      <c r="K209" s="276" t="s">
        <v>601</v>
      </c>
      <c r="L209" s="82" t="s">
        <v>603</v>
      </c>
      <c r="M209" s="276" t="s">
        <v>601</v>
      </c>
      <c r="N209" s="82">
        <v>4929.1329999999998</v>
      </c>
      <c r="O209" s="276" t="s">
        <v>601</v>
      </c>
      <c r="P209" s="136"/>
      <c r="Q209" s="124" t="s">
        <v>182</v>
      </c>
      <c r="R209" s="189" t="s">
        <v>603</v>
      </c>
      <c r="S209" s="202" t="s">
        <v>601</v>
      </c>
      <c r="T209" s="190" t="s">
        <v>603</v>
      </c>
      <c r="U209" s="276" t="s">
        <v>601</v>
      </c>
      <c r="V209" s="190">
        <v>-0.28564173897683864</v>
      </c>
      <c r="W209" s="276" t="s">
        <v>601</v>
      </c>
      <c r="X209" s="190" t="s">
        <v>603</v>
      </c>
      <c r="Y209" s="276" t="s">
        <v>601</v>
      </c>
      <c r="Z209" s="189">
        <v>-0.4436105273691584</v>
      </c>
      <c r="AA209" s="202" t="s">
        <v>601</v>
      </c>
      <c r="AB209" s="190" t="s">
        <v>603</v>
      </c>
      <c r="AC209" s="276" t="s">
        <v>601</v>
      </c>
      <c r="AD209" s="190">
        <v>9.1957457998202499E-2</v>
      </c>
      <c r="AE209" s="276" t="s">
        <v>601</v>
      </c>
      <c r="AF209" s="258"/>
      <c r="AG209" s="124" t="s">
        <v>182</v>
      </c>
      <c r="AH209" s="190" t="s">
        <v>603</v>
      </c>
      <c r="AI209" s="276" t="s">
        <v>601</v>
      </c>
      <c r="AJ209" s="190" t="s">
        <v>603</v>
      </c>
      <c r="AK209" s="276" t="s">
        <v>601</v>
      </c>
      <c r="AL209" s="190">
        <v>6.5638318138301404E-3</v>
      </c>
      <c r="AM209" s="276" t="s">
        <v>601</v>
      </c>
      <c r="AN209" s="190" t="s">
        <v>603</v>
      </c>
      <c r="AO209" s="276" t="s">
        <v>601</v>
      </c>
      <c r="AP209" s="190">
        <v>3.383962250562117E-3</v>
      </c>
      <c r="AQ209" s="276" t="s">
        <v>601</v>
      </c>
      <c r="AR209" s="190" t="s">
        <v>603</v>
      </c>
      <c r="AS209" s="276" t="s">
        <v>601</v>
      </c>
      <c r="AT209" s="216">
        <v>1</v>
      </c>
      <c r="AU209" s="276" t="s">
        <v>601</v>
      </c>
    </row>
    <row r="210" spans="1:47" s="120" customFormat="1" ht="12.75" customHeight="1" x14ac:dyDescent="0.25">
      <c r="A210" s="184" t="s">
        <v>311</v>
      </c>
      <c r="B210" s="185" t="s">
        <v>603</v>
      </c>
      <c r="C210" s="273" t="s">
        <v>601</v>
      </c>
      <c r="D210" s="186" t="s">
        <v>603</v>
      </c>
      <c r="E210" s="278" t="s">
        <v>601</v>
      </c>
      <c r="F210" s="186">
        <v>17.492999999999999</v>
      </c>
      <c r="G210" s="278" t="s">
        <v>601</v>
      </c>
      <c r="H210" s="185" t="s">
        <v>603</v>
      </c>
      <c r="I210" s="273" t="s">
        <v>601</v>
      </c>
      <c r="J210" s="186">
        <v>38.18</v>
      </c>
      <c r="K210" s="278" t="s">
        <v>601</v>
      </c>
      <c r="L210" s="186" t="s">
        <v>603</v>
      </c>
      <c r="M210" s="278" t="s">
        <v>601</v>
      </c>
      <c r="N210" s="186">
        <v>2400.4180000000001</v>
      </c>
      <c r="O210" s="278" t="s">
        <v>601</v>
      </c>
      <c r="P210" s="136"/>
      <c r="Q210" s="184" t="s">
        <v>311</v>
      </c>
      <c r="R210" s="191" t="s">
        <v>603</v>
      </c>
      <c r="S210" s="273" t="s">
        <v>601</v>
      </c>
      <c r="T210" s="192" t="s">
        <v>603</v>
      </c>
      <c r="U210" s="278" t="s">
        <v>601</v>
      </c>
      <c r="V210" s="192">
        <v>0.41884986616919456</v>
      </c>
      <c r="W210" s="278" t="s">
        <v>601</v>
      </c>
      <c r="X210" s="192" t="s">
        <v>603</v>
      </c>
      <c r="Y210" s="278" t="s">
        <v>601</v>
      </c>
      <c r="Z210" s="191">
        <v>0.55171713066449912</v>
      </c>
      <c r="AA210" s="273" t="s">
        <v>601</v>
      </c>
      <c r="AB210" s="192" t="s">
        <v>603</v>
      </c>
      <c r="AC210" s="278" t="s">
        <v>601</v>
      </c>
      <c r="AD210" s="192">
        <v>3.7243073179015561E-2</v>
      </c>
      <c r="AE210" s="278" t="s">
        <v>601</v>
      </c>
      <c r="AF210" s="258"/>
      <c r="AG210" s="184" t="s">
        <v>311</v>
      </c>
      <c r="AH210" s="192" t="s">
        <v>603</v>
      </c>
      <c r="AI210" s="278" t="s">
        <v>601</v>
      </c>
      <c r="AJ210" s="192" t="s">
        <v>603</v>
      </c>
      <c r="AK210" s="278" t="s">
        <v>601</v>
      </c>
      <c r="AL210" s="192">
        <v>7.2874807637669766E-3</v>
      </c>
      <c r="AM210" s="278" t="s">
        <v>601</v>
      </c>
      <c r="AN210" s="192" t="s">
        <v>603</v>
      </c>
      <c r="AO210" s="278" t="s">
        <v>601</v>
      </c>
      <c r="AP210" s="192">
        <v>1.5905563114424238E-2</v>
      </c>
      <c r="AQ210" s="278" t="s">
        <v>601</v>
      </c>
      <c r="AR210" s="192" t="s">
        <v>603</v>
      </c>
      <c r="AS210" s="278" t="s">
        <v>601</v>
      </c>
      <c r="AT210" s="191">
        <v>1</v>
      </c>
      <c r="AU210" s="278" t="s">
        <v>601</v>
      </c>
    </row>
    <row r="211" spans="1:47" s="120" customFormat="1" ht="12.75" customHeight="1" x14ac:dyDescent="0.25">
      <c r="A211" s="124" t="s">
        <v>197</v>
      </c>
      <c r="B211" s="84" t="s">
        <v>603</v>
      </c>
      <c r="C211" s="202" t="s">
        <v>601</v>
      </c>
      <c r="D211" s="82" t="s">
        <v>603</v>
      </c>
      <c r="E211" s="276" t="s">
        <v>601</v>
      </c>
      <c r="F211" s="82">
        <v>11.965</v>
      </c>
      <c r="G211" s="276" t="s">
        <v>601</v>
      </c>
      <c r="H211" s="84" t="s">
        <v>603</v>
      </c>
      <c r="I211" s="202" t="s">
        <v>601</v>
      </c>
      <c r="J211" s="82">
        <v>30.347999999999999</v>
      </c>
      <c r="K211" s="276" t="s">
        <v>601</v>
      </c>
      <c r="L211" s="82" t="s">
        <v>603</v>
      </c>
      <c r="M211" s="276" t="s">
        <v>601</v>
      </c>
      <c r="N211" s="82">
        <v>1968.171</v>
      </c>
      <c r="O211" s="276" t="s">
        <v>601</v>
      </c>
      <c r="P211" s="136"/>
      <c r="Q211" s="124" t="s">
        <v>197</v>
      </c>
      <c r="R211" s="189" t="s">
        <v>603</v>
      </c>
      <c r="S211" s="202" t="s">
        <v>601</v>
      </c>
      <c r="T211" s="190" t="s">
        <v>603</v>
      </c>
      <c r="U211" s="276" t="s">
        <v>601</v>
      </c>
      <c r="V211" s="190">
        <v>0.38339692449994217</v>
      </c>
      <c r="W211" s="276" t="s">
        <v>601</v>
      </c>
      <c r="X211" s="190" t="s">
        <v>603</v>
      </c>
      <c r="Y211" s="276" t="s">
        <v>601</v>
      </c>
      <c r="Z211" s="189">
        <v>0.4428068840924218</v>
      </c>
      <c r="AA211" s="202" t="s">
        <v>601</v>
      </c>
      <c r="AB211" s="190" t="s">
        <v>603</v>
      </c>
      <c r="AC211" s="276" t="s">
        <v>601</v>
      </c>
      <c r="AD211" s="190">
        <v>-6.0899778796108799E-2</v>
      </c>
      <c r="AE211" s="276" t="s">
        <v>601</v>
      </c>
      <c r="AF211" s="258"/>
      <c r="AG211" s="124" t="s">
        <v>197</v>
      </c>
      <c r="AH211" s="190" t="s">
        <v>603</v>
      </c>
      <c r="AI211" s="276" t="s">
        <v>601</v>
      </c>
      <c r="AJ211" s="190" t="s">
        <v>603</v>
      </c>
      <c r="AK211" s="276" t="s">
        <v>601</v>
      </c>
      <c r="AL211" s="190">
        <v>6.0792481954057851E-3</v>
      </c>
      <c r="AM211" s="276" t="s">
        <v>601</v>
      </c>
      <c r="AN211" s="190" t="s">
        <v>603</v>
      </c>
      <c r="AO211" s="276" t="s">
        <v>601</v>
      </c>
      <c r="AP211" s="190">
        <v>1.5419391912592961E-2</v>
      </c>
      <c r="AQ211" s="276" t="s">
        <v>601</v>
      </c>
      <c r="AR211" s="190" t="s">
        <v>603</v>
      </c>
      <c r="AS211" s="276" t="s">
        <v>601</v>
      </c>
      <c r="AT211" s="216">
        <v>1</v>
      </c>
      <c r="AU211" s="276" t="s">
        <v>601</v>
      </c>
    </row>
    <row r="212" spans="1:47" s="116" customFormat="1" ht="12.75" customHeight="1" x14ac:dyDescent="0.25">
      <c r="A212" s="124" t="s">
        <v>312</v>
      </c>
      <c r="B212" s="84" t="s">
        <v>603</v>
      </c>
      <c r="C212" s="202" t="s">
        <v>601</v>
      </c>
      <c r="D212" s="82" t="s">
        <v>603</v>
      </c>
      <c r="E212" s="276" t="s">
        <v>601</v>
      </c>
      <c r="F212" s="82">
        <v>29.603999999999999</v>
      </c>
      <c r="G212" s="276" t="s">
        <v>601</v>
      </c>
      <c r="H212" s="84" t="s">
        <v>603</v>
      </c>
      <c r="I212" s="202" t="s">
        <v>601</v>
      </c>
      <c r="J212" s="82">
        <v>24.95</v>
      </c>
      <c r="K212" s="276" t="s">
        <v>601</v>
      </c>
      <c r="L212" s="82" t="s">
        <v>603</v>
      </c>
      <c r="M212" s="276" t="s">
        <v>601</v>
      </c>
      <c r="N212" s="82">
        <v>3706.7579999999998</v>
      </c>
      <c r="O212" s="276" t="s">
        <v>601</v>
      </c>
      <c r="P212" s="259"/>
      <c r="Q212" s="124" t="s">
        <v>312</v>
      </c>
      <c r="R212" s="189" t="s">
        <v>603</v>
      </c>
      <c r="S212" s="202" t="s">
        <v>601</v>
      </c>
      <c r="T212" s="190" t="s">
        <v>603</v>
      </c>
      <c r="U212" s="276" t="s">
        <v>601</v>
      </c>
      <c r="V212" s="190">
        <v>0.29472993658429913</v>
      </c>
      <c r="W212" s="276" t="s">
        <v>601</v>
      </c>
      <c r="X212" s="190" t="s">
        <v>603</v>
      </c>
      <c r="Y212" s="276" t="s">
        <v>601</v>
      </c>
      <c r="Z212" s="189">
        <v>-0.3414106218984268</v>
      </c>
      <c r="AA212" s="202" t="s">
        <v>601</v>
      </c>
      <c r="AB212" s="190" t="s">
        <v>603</v>
      </c>
      <c r="AC212" s="276" t="s">
        <v>601</v>
      </c>
      <c r="AD212" s="190">
        <v>-6.0112491368734368E-3</v>
      </c>
      <c r="AE212" s="276" t="s">
        <v>601</v>
      </c>
      <c r="AG212" s="124" t="s">
        <v>312</v>
      </c>
      <c r="AH212" s="190" t="s">
        <v>603</v>
      </c>
      <c r="AI212" s="276" t="s">
        <v>601</v>
      </c>
      <c r="AJ212" s="190" t="s">
        <v>603</v>
      </c>
      <c r="AK212" s="276" t="s">
        <v>601</v>
      </c>
      <c r="AL212" s="190">
        <v>7.9864938579750824E-3</v>
      </c>
      <c r="AM212" s="276" t="s">
        <v>601</v>
      </c>
      <c r="AN212" s="190" t="s">
        <v>603</v>
      </c>
      <c r="AO212" s="276" t="s">
        <v>601</v>
      </c>
      <c r="AP212" s="190">
        <v>6.7309492553870526E-3</v>
      </c>
      <c r="AQ212" s="276" t="s">
        <v>601</v>
      </c>
      <c r="AR212" s="190" t="s">
        <v>603</v>
      </c>
      <c r="AS212" s="276" t="s">
        <v>601</v>
      </c>
      <c r="AT212" s="216">
        <v>1</v>
      </c>
      <c r="AU212" s="276" t="s">
        <v>601</v>
      </c>
    </row>
    <row r="213" spans="1:47" s="150" customFormat="1" ht="12.75" customHeight="1" x14ac:dyDescent="0.25">
      <c r="A213" s="124" t="s">
        <v>199</v>
      </c>
      <c r="B213" s="84" t="s">
        <v>603</v>
      </c>
      <c r="C213" s="202" t="s">
        <v>601</v>
      </c>
      <c r="D213" s="82" t="s">
        <v>603</v>
      </c>
      <c r="E213" s="276" t="s">
        <v>601</v>
      </c>
      <c r="F213" s="82">
        <v>44.284999999999997</v>
      </c>
      <c r="G213" s="276" t="s">
        <v>601</v>
      </c>
      <c r="H213" s="84" t="s">
        <v>603</v>
      </c>
      <c r="I213" s="202" t="s">
        <v>601</v>
      </c>
      <c r="J213" s="82">
        <v>19.710999999999999</v>
      </c>
      <c r="K213" s="276" t="s">
        <v>601</v>
      </c>
      <c r="L213" s="82" t="s">
        <v>603</v>
      </c>
      <c r="M213" s="276" t="s">
        <v>601</v>
      </c>
      <c r="N213" s="82">
        <v>5001.3760000000002</v>
      </c>
      <c r="O213" s="276" t="s">
        <v>601</v>
      </c>
      <c r="P213" s="256"/>
      <c r="Q213" s="124" t="s">
        <v>199</v>
      </c>
      <c r="R213" s="189" t="s">
        <v>603</v>
      </c>
      <c r="S213" s="202" t="s">
        <v>601</v>
      </c>
      <c r="T213" s="190" t="s">
        <v>603</v>
      </c>
      <c r="U213" s="276" t="s">
        <v>601</v>
      </c>
      <c r="V213" s="190">
        <v>0.36876429498670954</v>
      </c>
      <c r="W213" s="276" t="s">
        <v>601</v>
      </c>
      <c r="X213" s="190" t="s">
        <v>603</v>
      </c>
      <c r="Y213" s="276" t="s">
        <v>601</v>
      </c>
      <c r="Z213" s="189">
        <v>0.18171462829736212</v>
      </c>
      <c r="AA213" s="202" t="s">
        <v>601</v>
      </c>
      <c r="AB213" s="190" t="s">
        <v>603</v>
      </c>
      <c r="AC213" s="276" t="s">
        <v>601</v>
      </c>
      <c r="AD213" s="190">
        <v>1.4656333001429055E-2</v>
      </c>
      <c r="AE213" s="276" t="s">
        <v>601</v>
      </c>
      <c r="AG213" s="124" t="s">
        <v>199</v>
      </c>
      <c r="AH213" s="190" t="s">
        <v>603</v>
      </c>
      <c r="AI213" s="276" t="s">
        <v>601</v>
      </c>
      <c r="AJ213" s="190" t="s">
        <v>603</v>
      </c>
      <c r="AK213" s="276" t="s">
        <v>601</v>
      </c>
      <c r="AL213" s="190">
        <v>8.854563224200699E-3</v>
      </c>
      <c r="AM213" s="276" t="s">
        <v>601</v>
      </c>
      <c r="AN213" s="190" t="s">
        <v>603</v>
      </c>
      <c r="AO213" s="276" t="s">
        <v>601</v>
      </c>
      <c r="AP213" s="190">
        <v>3.9411154050405326E-3</v>
      </c>
      <c r="AQ213" s="276" t="s">
        <v>601</v>
      </c>
      <c r="AR213" s="190" t="s">
        <v>603</v>
      </c>
      <c r="AS213" s="276" t="s">
        <v>601</v>
      </c>
      <c r="AT213" s="216">
        <v>1</v>
      </c>
      <c r="AU213" s="276" t="s">
        <v>601</v>
      </c>
    </row>
    <row r="214" spans="1:47" s="142" customFormat="1" ht="12.75" customHeight="1" x14ac:dyDescent="0.2">
      <c r="A214" s="184" t="s">
        <v>313</v>
      </c>
      <c r="B214" s="185" t="s">
        <v>603</v>
      </c>
      <c r="C214" s="273" t="s">
        <v>601</v>
      </c>
      <c r="D214" s="186" t="s">
        <v>603</v>
      </c>
      <c r="E214" s="278" t="s">
        <v>601</v>
      </c>
      <c r="F214" s="186">
        <v>17.11</v>
      </c>
      <c r="G214" s="278" t="s">
        <v>601</v>
      </c>
      <c r="H214" s="185" t="s">
        <v>603</v>
      </c>
      <c r="I214" s="273" t="s">
        <v>601</v>
      </c>
      <c r="J214" s="186">
        <v>35.750999999999998</v>
      </c>
      <c r="K214" s="278" t="s">
        <v>601</v>
      </c>
      <c r="L214" s="186" t="s">
        <v>603</v>
      </c>
      <c r="M214" s="278" t="s">
        <v>601</v>
      </c>
      <c r="N214" s="186">
        <v>2466.8649999999998</v>
      </c>
      <c r="O214" s="278" t="s">
        <v>601</v>
      </c>
      <c r="P214" s="148"/>
      <c r="Q214" s="184" t="s">
        <v>313</v>
      </c>
      <c r="R214" s="191" t="s">
        <v>603</v>
      </c>
      <c r="S214" s="273" t="s">
        <v>601</v>
      </c>
      <c r="T214" s="192" t="s">
        <v>603</v>
      </c>
      <c r="U214" s="278" t="s">
        <v>601</v>
      </c>
      <c r="V214" s="192">
        <v>-2.1894472074544102E-2</v>
      </c>
      <c r="W214" s="278" t="s">
        <v>601</v>
      </c>
      <c r="X214" s="192" t="s">
        <v>603</v>
      </c>
      <c r="Y214" s="278" t="s">
        <v>601</v>
      </c>
      <c r="Z214" s="191">
        <v>-6.3619696176008378E-2</v>
      </c>
      <c r="AA214" s="273" t="s">
        <v>601</v>
      </c>
      <c r="AB214" s="192" t="s">
        <v>603</v>
      </c>
      <c r="AC214" s="278" t="s">
        <v>601</v>
      </c>
      <c r="AD214" s="192">
        <v>2.7681428817814231E-2</v>
      </c>
      <c r="AE214" s="278" t="s">
        <v>601</v>
      </c>
      <c r="AG214" s="184" t="s">
        <v>313</v>
      </c>
      <c r="AH214" s="192" t="s">
        <v>603</v>
      </c>
      <c r="AI214" s="278" t="s">
        <v>601</v>
      </c>
      <c r="AJ214" s="192" t="s">
        <v>603</v>
      </c>
      <c r="AK214" s="278" t="s">
        <v>601</v>
      </c>
      <c r="AL214" s="192">
        <v>6.935928800319434E-3</v>
      </c>
      <c r="AM214" s="278" t="s">
        <v>601</v>
      </c>
      <c r="AN214" s="192" t="s">
        <v>603</v>
      </c>
      <c r="AO214" s="278" t="s">
        <v>601</v>
      </c>
      <c r="AP214" s="192">
        <v>1.4492483374647579E-2</v>
      </c>
      <c r="AQ214" s="278" t="s">
        <v>601</v>
      </c>
      <c r="AR214" s="192" t="s">
        <v>603</v>
      </c>
      <c r="AS214" s="278" t="s">
        <v>601</v>
      </c>
      <c r="AT214" s="191">
        <v>1</v>
      </c>
      <c r="AU214" s="278" t="s">
        <v>601</v>
      </c>
    </row>
    <row r="215" spans="1:47" s="142" customFormat="1" ht="12" customHeight="1" x14ac:dyDescent="0.2">
      <c r="A215" s="124" t="s">
        <v>314</v>
      </c>
      <c r="B215" s="84">
        <v>16.617000000000001</v>
      </c>
      <c r="C215" s="202" t="s">
        <v>601</v>
      </c>
      <c r="D215" s="82">
        <v>32.716000000000001</v>
      </c>
      <c r="E215" s="276" t="s">
        <v>601</v>
      </c>
      <c r="F215" s="82">
        <v>21.939</v>
      </c>
      <c r="G215" s="276" t="s">
        <v>601</v>
      </c>
      <c r="H215" s="84" t="s">
        <v>603</v>
      </c>
      <c r="I215" s="202" t="s">
        <v>601</v>
      </c>
      <c r="J215" s="82">
        <v>42.223999999999997</v>
      </c>
      <c r="K215" s="276" t="s">
        <v>601</v>
      </c>
      <c r="L215" s="82">
        <v>12.257999999999999</v>
      </c>
      <c r="M215" s="276" t="s">
        <v>601</v>
      </c>
      <c r="N215" s="82">
        <v>2164.4259999999999</v>
      </c>
      <c r="O215" s="276" t="s">
        <v>601</v>
      </c>
      <c r="P215" s="148"/>
      <c r="Q215" s="124" t="s">
        <v>314</v>
      </c>
      <c r="R215" s="189" t="s">
        <v>603</v>
      </c>
      <c r="S215" s="202" t="s">
        <v>601</v>
      </c>
      <c r="T215" s="190" t="s">
        <v>603</v>
      </c>
      <c r="U215" s="276" t="s">
        <v>601</v>
      </c>
      <c r="V215" s="190">
        <v>0.83359799414960301</v>
      </c>
      <c r="W215" s="276" t="s">
        <v>601</v>
      </c>
      <c r="X215" s="190" t="s">
        <v>603</v>
      </c>
      <c r="Y215" s="276" t="s">
        <v>601</v>
      </c>
      <c r="Z215" s="189">
        <v>0.39132727033082904</v>
      </c>
      <c r="AA215" s="202" t="s">
        <v>601</v>
      </c>
      <c r="AB215" s="190" t="s">
        <v>603</v>
      </c>
      <c r="AC215" s="276" t="s">
        <v>601</v>
      </c>
      <c r="AD215" s="190">
        <v>9.971496364643298E-2</v>
      </c>
      <c r="AE215" s="276" t="s">
        <v>601</v>
      </c>
      <c r="AG215" s="124" t="s">
        <v>314</v>
      </c>
      <c r="AH215" s="190">
        <v>7.67732414968218E-3</v>
      </c>
      <c r="AI215" s="276" t="s">
        <v>601</v>
      </c>
      <c r="AJ215" s="190">
        <v>1.5115323878016621E-2</v>
      </c>
      <c r="AK215" s="276" t="s">
        <v>601</v>
      </c>
      <c r="AL215" s="190">
        <v>1.0136174671714349E-2</v>
      </c>
      <c r="AM215" s="276" t="s">
        <v>601</v>
      </c>
      <c r="AN215" s="190" t="s">
        <v>603</v>
      </c>
      <c r="AO215" s="276" t="s">
        <v>601</v>
      </c>
      <c r="AP215" s="190">
        <v>1.9508174453642675E-2</v>
      </c>
      <c r="AQ215" s="276" t="s">
        <v>601</v>
      </c>
      <c r="AR215" s="190">
        <v>5.6633952835532372E-3</v>
      </c>
      <c r="AS215" s="276" t="s">
        <v>601</v>
      </c>
      <c r="AT215" s="216">
        <v>1</v>
      </c>
      <c r="AU215" s="276" t="s">
        <v>601</v>
      </c>
    </row>
    <row r="216" spans="1:47" s="142" customFormat="1" ht="12" customHeight="1" x14ac:dyDescent="0.2">
      <c r="A216" s="124" t="s">
        <v>315</v>
      </c>
      <c r="B216" s="84">
        <v>30.652000000000001</v>
      </c>
      <c r="C216" s="202" t="s">
        <v>601</v>
      </c>
      <c r="D216" s="82">
        <v>39.637999999999998</v>
      </c>
      <c r="E216" s="276" t="s">
        <v>601</v>
      </c>
      <c r="F216" s="82">
        <v>41.05</v>
      </c>
      <c r="G216" s="276" t="s">
        <v>601</v>
      </c>
      <c r="H216" s="84">
        <v>17.106999999999999</v>
      </c>
      <c r="I216" s="202" t="s">
        <v>601</v>
      </c>
      <c r="J216" s="82">
        <v>46.22</v>
      </c>
      <c r="K216" s="276" t="s">
        <v>601</v>
      </c>
      <c r="L216" s="82">
        <v>23.715</v>
      </c>
      <c r="M216" s="276" t="s">
        <v>601</v>
      </c>
      <c r="N216" s="82">
        <v>4161.558</v>
      </c>
      <c r="O216" s="276" t="s">
        <v>601</v>
      </c>
      <c r="P216" s="148"/>
      <c r="Q216" s="124" t="s">
        <v>315</v>
      </c>
      <c r="R216" s="189" t="s">
        <v>603</v>
      </c>
      <c r="S216" s="202" t="s">
        <v>601</v>
      </c>
      <c r="T216" s="190" t="s">
        <v>603</v>
      </c>
      <c r="U216" s="276" t="s">
        <v>601</v>
      </c>
      <c r="V216" s="190">
        <v>0.38663694095392515</v>
      </c>
      <c r="W216" s="276" t="s">
        <v>601</v>
      </c>
      <c r="X216" s="190" t="s">
        <v>603</v>
      </c>
      <c r="Y216" s="276" t="s">
        <v>601</v>
      </c>
      <c r="Z216" s="189">
        <v>0.85250501002004009</v>
      </c>
      <c r="AA216" s="202" t="s">
        <v>601</v>
      </c>
      <c r="AB216" s="190" t="s">
        <v>603</v>
      </c>
      <c r="AC216" s="276" t="s">
        <v>601</v>
      </c>
      <c r="AD216" s="190">
        <v>0.12269481849098322</v>
      </c>
      <c r="AE216" s="276" t="s">
        <v>601</v>
      </c>
      <c r="AG216" s="124" t="s">
        <v>315</v>
      </c>
      <c r="AH216" s="190">
        <v>7.3655107053656353E-3</v>
      </c>
      <c r="AI216" s="276" t="s">
        <v>601</v>
      </c>
      <c r="AJ216" s="190">
        <v>9.52479816453357E-3</v>
      </c>
      <c r="AK216" s="276" t="s">
        <v>601</v>
      </c>
      <c r="AL216" s="190">
        <v>9.864094168578209E-3</v>
      </c>
      <c r="AM216" s="276" t="s">
        <v>601</v>
      </c>
      <c r="AN216" s="190">
        <v>4.1107200716654678E-3</v>
      </c>
      <c r="AO216" s="276" t="s">
        <v>601</v>
      </c>
      <c r="AP216" s="190">
        <v>1.110641735619208E-2</v>
      </c>
      <c r="AQ216" s="276" t="s">
        <v>601</v>
      </c>
      <c r="AR216" s="190">
        <v>5.6985869234551095E-3</v>
      </c>
      <c r="AS216" s="276" t="s">
        <v>601</v>
      </c>
      <c r="AT216" s="216">
        <v>1</v>
      </c>
      <c r="AU216" s="276" t="s">
        <v>601</v>
      </c>
    </row>
    <row r="217" spans="1:47" s="142" customFormat="1" ht="12" customHeight="1" x14ac:dyDescent="0.2">
      <c r="A217" s="124" t="s">
        <v>316</v>
      </c>
      <c r="B217" s="84">
        <v>38.112000000000002</v>
      </c>
      <c r="C217" s="202" t="s">
        <v>601</v>
      </c>
      <c r="D217" s="82">
        <v>35.656999999999996</v>
      </c>
      <c r="E217" s="276" t="s">
        <v>601</v>
      </c>
      <c r="F217" s="82">
        <v>66.902000000000001</v>
      </c>
      <c r="G217" s="276" t="s">
        <v>601</v>
      </c>
      <c r="H217" s="84" t="s">
        <v>603</v>
      </c>
      <c r="I217" s="202" t="s">
        <v>601</v>
      </c>
      <c r="J217" s="82">
        <v>39.185000000000002</v>
      </c>
      <c r="K217" s="276" t="s">
        <v>601</v>
      </c>
      <c r="L217" s="82">
        <v>36.548999999999999</v>
      </c>
      <c r="M217" s="276" t="s">
        <v>601</v>
      </c>
      <c r="N217" s="82">
        <v>5555.4219999999996</v>
      </c>
      <c r="O217" s="276" t="s">
        <v>601</v>
      </c>
      <c r="P217" s="148"/>
      <c r="Q217" s="124" t="s">
        <v>316</v>
      </c>
      <c r="R217" s="189" t="s">
        <v>603</v>
      </c>
      <c r="S217" s="202" t="s">
        <v>601</v>
      </c>
      <c r="T217" s="190" t="s">
        <v>603</v>
      </c>
      <c r="U217" s="276" t="s">
        <v>601</v>
      </c>
      <c r="V217" s="190">
        <v>0.51071468894659588</v>
      </c>
      <c r="W217" s="276" t="s">
        <v>601</v>
      </c>
      <c r="X217" s="190" t="s">
        <v>603</v>
      </c>
      <c r="Y217" s="276" t="s">
        <v>601</v>
      </c>
      <c r="Z217" s="189">
        <v>0.987976256912384</v>
      </c>
      <c r="AA217" s="202" t="s">
        <v>601</v>
      </c>
      <c r="AB217" s="190" t="s">
        <v>603</v>
      </c>
      <c r="AC217" s="276" t="s">
        <v>601</v>
      </c>
      <c r="AD217" s="190">
        <v>0.1107787358476419</v>
      </c>
      <c r="AE217" s="276" t="s">
        <v>601</v>
      </c>
      <c r="AG217" s="124" t="s">
        <v>316</v>
      </c>
      <c r="AH217" s="190">
        <v>6.8603249222111305E-3</v>
      </c>
      <c r="AI217" s="276" t="s">
        <v>601</v>
      </c>
      <c r="AJ217" s="190">
        <v>6.4184142986797406E-3</v>
      </c>
      <c r="AK217" s="276" t="s">
        <v>601</v>
      </c>
      <c r="AL217" s="190">
        <v>1.2042649505294108E-2</v>
      </c>
      <c r="AM217" s="276" t="s">
        <v>601</v>
      </c>
      <c r="AN217" s="190" t="s">
        <v>603</v>
      </c>
      <c r="AO217" s="276" t="s">
        <v>601</v>
      </c>
      <c r="AP217" s="190">
        <v>7.0534695654083535E-3</v>
      </c>
      <c r="AQ217" s="276" t="s">
        <v>601</v>
      </c>
      <c r="AR217" s="190">
        <v>6.5789781586349343E-3</v>
      </c>
      <c r="AS217" s="276" t="s">
        <v>601</v>
      </c>
      <c r="AT217" s="216">
        <v>1</v>
      </c>
      <c r="AU217" s="276" t="s">
        <v>601</v>
      </c>
    </row>
    <row r="218" spans="1:47" s="142" customFormat="1" ht="12" customHeight="1" x14ac:dyDescent="0.2">
      <c r="A218" s="184" t="s">
        <v>317</v>
      </c>
      <c r="B218" s="185">
        <v>17.998999999999999</v>
      </c>
      <c r="C218" s="273" t="s">
        <v>601</v>
      </c>
      <c r="D218" s="186">
        <v>29.492999999999999</v>
      </c>
      <c r="E218" s="278" t="s">
        <v>601</v>
      </c>
      <c r="F218" s="186">
        <v>19.873999999999999</v>
      </c>
      <c r="G218" s="278" t="s">
        <v>601</v>
      </c>
      <c r="H218" s="185" t="s">
        <v>603</v>
      </c>
      <c r="I218" s="273" t="s">
        <v>601</v>
      </c>
      <c r="J218" s="186">
        <v>33.933</v>
      </c>
      <c r="K218" s="278" t="s">
        <v>601</v>
      </c>
      <c r="L218" s="186">
        <v>40.048999999999999</v>
      </c>
      <c r="M218" s="278" t="s">
        <v>601</v>
      </c>
      <c r="N218" s="186">
        <v>2558.3490000000002</v>
      </c>
      <c r="O218" s="278" t="s">
        <v>601</v>
      </c>
      <c r="P218" s="148"/>
      <c r="Q218" s="184" t="s">
        <v>317</v>
      </c>
      <c r="R218" s="191" t="s">
        <v>603</v>
      </c>
      <c r="S218" s="273" t="s">
        <v>601</v>
      </c>
      <c r="T218" s="192" t="s">
        <v>603</v>
      </c>
      <c r="U218" s="278" t="s">
        <v>601</v>
      </c>
      <c r="V218" s="192">
        <v>0.16154295733489188</v>
      </c>
      <c r="W218" s="278" t="s">
        <v>601</v>
      </c>
      <c r="X218" s="192" t="s">
        <v>603</v>
      </c>
      <c r="Y218" s="278" t="s">
        <v>601</v>
      </c>
      <c r="Z218" s="191">
        <v>-5.0851724427288747E-2</v>
      </c>
      <c r="AA218" s="273" t="s">
        <v>601</v>
      </c>
      <c r="AB218" s="192" t="s">
        <v>603</v>
      </c>
      <c r="AC218" s="278" t="s">
        <v>601</v>
      </c>
      <c r="AD218" s="192">
        <v>3.708512626349638E-2</v>
      </c>
      <c r="AE218" s="278" t="s">
        <v>601</v>
      </c>
      <c r="AG218" s="184" t="s">
        <v>317</v>
      </c>
      <c r="AH218" s="192">
        <v>7.0353966562028865E-3</v>
      </c>
      <c r="AI218" s="278" t="s">
        <v>601</v>
      </c>
      <c r="AJ218" s="192">
        <v>1.1528137873292502E-2</v>
      </c>
      <c r="AK218" s="278" t="s">
        <v>601</v>
      </c>
      <c r="AL218" s="192">
        <v>7.7682911909203933E-3</v>
      </c>
      <c r="AM218" s="278" t="s">
        <v>601</v>
      </c>
      <c r="AN218" s="192" t="s">
        <v>603</v>
      </c>
      <c r="AO218" s="278" t="s">
        <v>601</v>
      </c>
      <c r="AP218" s="192">
        <v>1.3263632131503559E-2</v>
      </c>
      <c r="AQ218" s="278" t="s">
        <v>601</v>
      </c>
      <c r="AR218" s="192">
        <v>1.5654236384480772E-2</v>
      </c>
      <c r="AS218" s="278" t="s">
        <v>601</v>
      </c>
      <c r="AT218" s="191">
        <v>1</v>
      </c>
      <c r="AU218" s="278" t="s">
        <v>601</v>
      </c>
    </row>
    <row r="219" spans="1:47" s="142" customFormat="1" ht="12" customHeight="1" x14ac:dyDescent="0.2">
      <c r="A219" s="124" t="s">
        <v>318</v>
      </c>
      <c r="B219" s="84">
        <v>20.286000000000001</v>
      </c>
      <c r="C219" s="202" t="s">
        <v>601</v>
      </c>
      <c r="D219" s="82">
        <v>30.725999999999999</v>
      </c>
      <c r="E219" s="276" t="s">
        <v>601</v>
      </c>
      <c r="F219" s="82">
        <v>10.156000000000001</v>
      </c>
      <c r="G219" s="276" t="s">
        <v>601</v>
      </c>
      <c r="H219" s="84" t="s">
        <v>603</v>
      </c>
      <c r="I219" s="202" t="s">
        <v>601</v>
      </c>
      <c r="J219" s="82">
        <v>38.545999999999999</v>
      </c>
      <c r="K219" s="276" t="s">
        <v>601</v>
      </c>
      <c r="L219" s="82">
        <v>26.690999999999999</v>
      </c>
      <c r="M219" s="276" t="s">
        <v>601</v>
      </c>
      <c r="N219" s="82">
        <v>2319.96</v>
      </c>
      <c r="O219" s="276" t="s">
        <v>601</v>
      </c>
      <c r="P219" s="148"/>
      <c r="Q219" s="124" t="s">
        <v>318</v>
      </c>
      <c r="R219" s="189">
        <v>0.22079797797436362</v>
      </c>
      <c r="S219" s="202" t="s">
        <v>601</v>
      </c>
      <c r="T219" s="190">
        <v>-6.0826506907934959E-2</v>
      </c>
      <c r="U219" s="276" t="s">
        <v>601</v>
      </c>
      <c r="V219" s="190">
        <v>-0.53708008569214638</v>
      </c>
      <c r="W219" s="276" t="s">
        <v>601</v>
      </c>
      <c r="X219" s="190" t="s">
        <v>603</v>
      </c>
      <c r="Y219" s="276" t="s">
        <v>601</v>
      </c>
      <c r="Z219" s="189">
        <v>-8.7106858658582795E-2</v>
      </c>
      <c r="AA219" s="202" t="s">
        <v>601</v>
      </c>
      <c r="AB219" s="190">
        <v>1.1774351443954969</v>
      </c>
      <c r="AC219" s="276" t="s">
        <v>601</v>
      </c>
      <c r="AD219" s="190">
        <v>7.1859236582816871E-2</v>
      </c>
      <c r="AE219" s="276" t="s">
        <v>601</v>
      </c>
      <c r="AG219" s="124" t="s">
        <v>318</v>
      </c>
      <c r="AH219" s="190">
        <v>8.7441162778668594E-3</v>
      </c>
      <c r="AI219" s="276" t="s">
        <v>601</v>
      </c>
      <c r="AJ219" s="190">
        <v>1.3244193865411471E-2</v>
      </c>
      <c r="AK219" s="276" t="s">
        <v>601</v>
      </c>
      <c r="AL219" s="190">
        <v>4.3776616838221349E-3</v>
      </c>
      <c r="AM219" s="276" t="s">
        <v>601</v>
      </c>
      <c r="AN219" s="190" t="s">
        <v>603</v>
      </c>
      <c r="AO219" s="276" t="s">
        <v>601</v>
      </c>
      <c r="AP219" s="190">
        <v>1.6614941636924774E-2</v>
      </c>
      <c r="AQ219" s="276" t="s">
        <v>601</v>
      </c>
      <c r="AR219" s="190">
        <v>1.150493974034035E-2</v>
      </c>
      <c r="AS219" s="276" t="s">
        <v>601</v>
      </c>
      <c r="AT219" s="216">
        <v>1</v>
      </c>
      <c r="AU219" s="276" t="s">
        <v>601</v>
      </c>
    </row>
    <row r="220" spans="1:47" s="142" customFormat="1" ht="12" customHeight="1" x14ac:dyDescent="0.2">
      <c r="A220" s="124" t="s">
        <v>319</v>
      </c>
      <c r="B220" s="84">
        <v>37.768000000000001</v>
      </c>
      <c r="C220" s="202" t="s">
        <v>601</v>
      </c>
      <c r="D220" s="82">
        <v>37.746000000000002</v>
      </c>
      <c r="E220" s="276" t="s">
        <v>601</v>
      </c>
      <c r="F220" s="82">
        <v>45.295000000000002</v>
      </c>
      <c r="G220" s="276" t="s">
        <v>601</v>
      </c>
      <c r="H220" s="84">
        <v>19.260999999999999</v>
      </c>
      <c r="I220" s="202" t="s">
        <v>601</v>
      </c>
      <c r="J220" s="82">
        <v>49.496000000000002</v>
      </c>
      <c r="K220" s="276" t="s">
        <v>601</v>
      </c>
      <c r="L220" s="82">
        <v>32.985999999999997</v>
      </c>
      <c r="M220" s="276" t="s">
        <v>601</v>
      </c>
      <c r="N220" s="82">
        <v>4363.491</v>
      </c>
      <c r="O220" s="276" t="s">
        <v>601</v>
      </c>
      <c r="P220" s="148"/>
      <c r="Q220" s="124" t="s">
        <v>319</v>
      </c>
      <c r="R220" s="189">
        <v>0.23215450867806339</v>
      </c>
      <c r="S220" s="202" t="s">
        <v>601</v>
      </c>
      <c r="T220" s="190">
        <v>-4.7731974368030679E-2</v>
      </c>
      <c r="U220" s="276" t="s">
        <v>601</v>
      </c>
      <c r="V220" s="190">
        <v>0.10341047503045067</v>
      </c>
      <c r="W220" s="276" t="s">
        <v>601</v>
      </c>
      <c r="X220" s="190">
        <v>0.12591336879639914</v>
      </c>
      <c r="Y220" s="276" t="s">
        <v>601</v>
      </c>
      <c r="Z220" s="189">
        <v>7.087840761575076E-2</v>
      </c>
      <c r="AA220" s="202" t="s">
        <v>601</v>
      </c>
      <c r="AB220" s="190">
        <v>0.39093400801180689</v>
      </c>
      <c r="AC220" s="276" t="s">
        <v>601</v>
      </c>
      <c r="AD220" s="190">
        <v>4.8523413586930665E-2</v>
      </c>
      <c r="AE220" s="276" t="s">
        <v>601</v>
      </c>
      <c r="AG220" s="124" t="s">
        <v>319</v>
      </c>
      <c r="AH220" s="190">
        <v>8.655455001511405E-3</v>
      </c>
      <c r="AI220" s="276" t="s">
        <v>601</v>
      </c>
      <c r="AJ220" s="190">
        <v>8.6504131668886219E-3</v>
      </c>
      <c r="AK220" s="276" t="s">
        <v>601</v>
      </c>
      <c r="AL220" s="190">
        <v>1.038044996540614E-2</v>
      </c>
      <c r="AM220" s="276" t="s">
        <v>601</v>
      </c>
      <c r="AN220" s="190">
        <v>4.4141262122461122E-3</v>
      </c>
      <c r="AO220" s="276" t="s">
        <v>601</v>
      </c>
      <c r="AP220" s="190">
        <v>1.1343211204056569E-2</v>
      </c>
      <c r="AQ220" s="276" t="s">
        <v>601</v>
      </c>
      <c r="AR220" s="190">
        <v>7.5595434939593085E-3</v>
      </c>
      <c r="AS220" s="276" t="s">
        <v>601</v>
      </c>
      <c r="AT220" s="216">
        <v>1</v>
      </c>
      <c r="AU220" s="276" t="s">
        <v>601</v>
      </c>
    </row>
    <row r="221" spans="1:47" s="142" customFormat="1" ht="12" customHeight="1" x14ac:dyDescent="0.2">
      <c r="A221" s="124" t="s">
        <v>320</v>
      </c>
      <c r="B221" s="84">
        <v>41.506</v>
      </c>
      <c r="C221" s="202" t="s">
        <v>601</v>
      </c>
      <c r="D221" s="82">
        <v>42.984000000000002</v>
      </c>
      <c r="E221" s="276" t="s">
        <v>601</v>
      </c>
      <c r="F221" s="82">
        <v>58.930999999999997</v>
      </c>
      <c r="G221" s="276" t="s">
        <v>601</v>
      </c>
      <c r="H221" s="84" t="s">
        <v>603</v>
      </c>
      <c r="I221" s="202" t="s">
        <v>601</v>
      </c>
      <c r="J221" s="82">
        <v>54.835999999999999</v>
      </c>
      <c r="K221" s="276" t="s">
        <v>601</v>
      </c>
      <c r="L221" s="82">
        <v>58.784999999999997</v>
      </c>
      <c r="M221" s="276" t="s">
        <v>601</v>
      </c>
      <c r="N221" s="82">
        <v>5970.3019999999997</v>
      </c>
      <c r="O221" s="276" t="s">
        <v>601</v>
      </c>
      <c r="P221" s="148"/>
      <c r="Q221" s="124" t="s">
        <v>320</v>
      </c>
      <c r="R221" s="189">
        <v>8.905331654072203E-2</v>
      </c>
      <c r="S221" s="202" t="s">
        <v>601</v>
      </c>
      <c r="T221" s="190">
        <v>0.20548559890063661</v>
      </c>
      <c r="U221" s="276" t="s">
        <v>601</v>
      </c>
      <c r="V221" s="190">
        <v>-0.11914442019670562</v>
      </c>
      <c r="W221" s="276" t="s">
        <v>601</v>
      </c>
      <c r="X221" s="190" t="s">
        <v>603</v>
      </c>
      <c r="Y221" s="276" t="s">
        <v>601</v>
      </c>
      <c r="Z221" s="189">
        <v>0.39941304070435113</v>
      </c>
      <c r="AA221" s="202" t="s">
        <v>601</v>
      </c>
      <c r="AB221" s="190">
        <v>0.60838873840597552</v>
      </c>
      <c r="AC221" s="276" t="s">
        <v>601</v>
      </c>
      <c r="AD221" s="190">
        <v>7.4680388759015739E-2</v>
      </c>
      <c r="AE221" s="276" t="s">
        <v>601</v>
      </c>
      <c r="AG221" s="124" t="s">
        <v>320</v>
      </c>
      <c r="AH221" s="190">
        <v>6.9520771311066014E-3</v>
      </c>
      <c r="AI221" s="276" t="s">
        <v>601</v>
      </c>
      <c r="AJ221" s="190">
        <v>7.1996357973181267E-3</v>
      </c>
      <c r="AK221" s="276" t="s">
        <v>601</v>
      </c>
      <c r="AL221" s="190">
        <v>9.8706899583974137E-3</v>
      </c>
      <c r="AM221" s="276" t="s">
        <v>601</v>
      </c>
      <c r="AN221" s="190" t="s">
        <v>603</v>
      </c>
      <c r="AO221" s="276" t="s">
        <v>601</v>
      </c>
      <c r="AP221" s="190">
        <v>9.184795007019745E-3</v>
      </c>
      <c r="AQ221" s="276" t="s">
        <v>601</v>
      </c>
      <c r="AR221" s="190">
        <v>9.8462355840625813E-3</v>
      </c>
      <c r="AS221" s="276" t="s">
        <v>601</v>
      </c>
      <c r="AT221" s="218">
        <v>1</v>
      </c>
      <c r="AU221" s="276" t="s">
        <v>601</v>
      </c>
    </row>
    <row r="222" spans="1:47" s="142" customFormat="1" ht="12.75" customHeight="1" x14ac:dyDescent="0.2">
      <c r="A222" s="184" t="s">
        <v>321</v>
      </c>
      <c r="B222" s="185" t="s">
        <v>603</v>
      </c>
      <c r="C222" s="273" t="s">
        <v>601</v>
      </c>
      <c r="D222" s="186">
        <v>30.643000000000001</v>
      </c>
      <c r="E222" s="278" t="s">
        <v>601</v>
      </c>
      <c r="F222" s="186">
        <v>16.349</v>
      </c>
      <c r="G222" s="278" t="s">
        <v>601</v>
      </c>
      <c r="H222" s="185" t="s">
        <v>603</v>
      </c>
      <c r="I222" s="273" t="s">
        <v>601</v>
      </c>
      <c r="J222" s="186">
        <v>64.453000000000003</v>
      </c>
      <c r="K222" s="278" t="s">
        <v>601</v>
      </c>
      <c r="L222" s="186">
        <v>53.643999999999998</v>
      </c>
      <c r="M222" s="278" t="s">
        <v>601</v>
      </c>
      <c r="N222" s="186">
        <v>2977.7629999999999</v>
      </c>
      <c r="O222" s="278" t="s">
        <v>601</v>
      </c>
      <c r="P222" s="148"/>
      <c r="Q222" s="184" t="s">
        <v>321</v>
      </c>
      <c r="R222" s="191" t="s">
        <v>603</v>
      </c>
      <c r="S222" s="273" t="s">
        <v>601</v>
      </c>
      <c r="T222" s="192">
        <v>3.89923032584003E-2</v>
      </c>
      <c r="U222" s="278" t="s">
        <v>601</v>
      </c>
      <c r="V222" s="192">
        <v>-0.17736741471268994</v>
      </c>
      <c r="W222" s="278" t="s">
        <v>601</v>
      </c>
      <c r="X222" s="192" t="s">
        <v>603</v>
      </c>
      <c r="Y222" s="278" t="s">
        <v>601</v>
      </c>
      <c r="Z222" s="191">
        <v>0.89941944419886244</v>
      </c>
      <c r="AA222" s="273" t="s">
        <v>601</v>
      </c>
      <c r="AB222" s="192">
        <v>0.33945916252590574</v>
      </c>
      <c r="AC222" s="278" t="s">
        <v>601</v>
      </c>
      <c r="AD222" s="192">
        <v>0.16393893092771941</v>
      </c>
      <c r="AE222" s="278" t="s">
        <v>601</v>
      </c>
      <c r="AG222" s="184" t="s">
        <v>321</v>
      </c>
      <c r="AH222" s="192" t="s">
        <v>603</v>
      </c>
      <c r="AI222" s="278" t="s">
        <v>601</v>
      </c>
      <c r="AJ222" s="192">
        <v>1.0290610770568377E-2</v>
      </c>
      <c r="AK222" s="278" t="s">
        <v>601</v>
      </c>
      <c r="AL222" s="192">
        <v>5.4903630678465685E-3</v>
      </c>
      <c r="AM222" s="278" t="s">
        <v>601</v>
      </c>
      <c r="AN222" s="192" t="s">
        <v>603</v>
      </c>
      <c r="AO222" s="278" t="s">
        <v>601</v>
      </c>
      <c r="AP222" s="192">
        <v>2.1644771595321726E-2</v>
      </c>
      <c r="AQ222" s="278" t="s">
        <v>601</v>
      </c>
      <c r="AR222" s="192">
        <v>1.8014865521534119E-2</v>
      </c>
      <c r="AS222" s="278" t="s">
        <v>601</v>
      </c>
      <c r="AT222" s="191">
        <v>1</v>
      </c>
      <c r="AU222" s="278" t="s">
        <v>601</v>
      </c>
    </row>
    <row r="223" spans="1:47" s="142" customFormat="1" x14ac:dyDescent="0.2">
      <c r="A223" s="124" t="s">
        <v>322</v>
      </c>
      <c r="B223" s="84" t="s">
        <v>603</v>
      </c>
      <c r="C223" s="202" t="s">
        <v>601</v>
      </c>
      <c r="D223" s="82">
        <v>29.187999999999999</v>
      </c>
      <c r="E223" s="276" t="s">
        <v>601</v>
      </c>
      <c r="F223" s="82">
        <v>9.5879999999999992</v>
      </c>
      <c r="G223" s="276" t="s">
        <v>601</v>
      </c>
      <c r="H223" s="84" t="s">
        <v>603</v>
      </c>
      <c r="I223" s="202" t="s">
        <v>601</v>
      </c>
      <c r="J223" s="82">
        <v>66.775999999999996</v>
      </c>
      <c r="K223" s="276" t="s">
        <v>601</v>
      </c>
      <c r="L223" s="82" t="s">
        <v>603</v>
      </c>
      <c r="M223" s="276" t="s">
        <v>601</v>
      </c>
      <c r="N223" s="82">
        <v>2547.752</v>
      </c>
      <c r="O223" s="276" t="s">
        <v>601</v>
      </c>
      <c r="P223" s="148"/>
      <c r="Q223" s="124" t="s">
        <v>322</v>
      </c>
      <c r="R223" s="189" t="s">
        <v>603</v>
      </c>
      <c r="S223" s="202" t="s">
        <v>601</v>
      </c>
      <c r="T223" s="190">
        <v>-5.0055327735468336E-2</v>
      </c>
      <c r="U223" s="276" t="s">
        <v>601</v>
      </c>
      <c r="V223" s="190">
        <v>-5.5927530523828275E-2</v>
      </c>
      <c r="W223" s="276" t="s">
        <v>601</v>
      </c>
      <c r="X223" s="190" t="s">
        <v>603</v>
      </c>
      <c r="Y223" s="276" t="s">
        <v>601</v>
      </c>
      <c r="Z223" s="189">
        <v>0.73237171172106053</v>
      </c>
      <c r="AA223" s="202" t="s">
        <v>601</v>
      </c>
      <c r="AB223" s="190" t="s">
        <v>603</v>
      </c>
      <c r="AC223" s="276" t="s">
        <v>601</v>
      </c>
      <c r="AD223" s="190">
        <v>9.8188330833290233E-2</v>
      </c>
      <c r="AE223" s="276" t="s">
        <v>601</v>
      </c>
      <c r="AG223" s="124" t="s">
        <v>322</v>
      </c>
      <c r="AH223" s="190" t="s">
        <v>603</v>
      </c>
      <c r="AI223" s="276" t="s">
        <v>601</v>
      </c>
      <c r="AJ223" s="190">
        <v>1.1456374089785819E-2</v>
      </c>
      <c r="AK223" s="276" t="s">
        <v>601</v>
      </c>
      <c r="AL223" s="190">
        <v>3.7633176227513509E-3</v>
      </c>
      <c r="AM223" s="276" t="s">
        <v>601</v>
      </c>
      <c r="AN223" s="190" t="s">
        <v>603</v>
      </c>
      <c r="AO223" s="276" t="s">
        <v>601</v>
      </c>
      <c r="AP223" s="190">
        <v>2.6209772379729265E-2</v>
      </c>
      <c r="AQ223" s="276" t="s">
        <v>601</v>
      </c>
      <c r="AR223" s="190" t="s">
        <v>603</v>
      </c>
      <c r="AS223" s="276" t="s">
        <v>601</v>
      </c>
      <c r="AT223" s="216">
        <v>1</v>
      </c>
      <c r="AU223" s="276" t="s">
        <v>601</v>
      </c>
    </row>
    <row r="224" spans="1:47" s="142" customFormat="1" x14ac:dyDescent="0.2">
      <c r="A224" s="124" t="s">
        <v>323</v>
      </c>
      <c r="B224" s="84">
        <v>40.253999999999998</v>
      </c>
      <c r="C224" s="202" t="s">
        <v>601</v>
      </c>
      <c r="D224" s="82">
        <v>43.265000000000001</v>
      </c>
      <c r="E224" s="276" t="s">
        <v>601</v>
      </c>
      <c r="F224" s="82">
        <v>32.168999999999997</v>
      </c>
      <c r="G224" s="276" t="s">
        <v>601</v>
      </c>
      <c r="H224" s="84">
        <v>19.515999999999998</v>
      </c>
      <c r="I224" s="202" t="s">
        <v>601</v>
      </c>
      <c r="J224" s="82">
        <v>59.374000000000002</v>
      </c>
      <c r="K224" s="276" t="s">
        <v>601</v>
      </c>
      <c r="L224" s="82">
        <v>40.645000000000003</v>
      </c>
      <c r="M224" s="276" t="s">
        <v>601</v>
      </c>
      <c r="N224" s="82">
        <v>4576.165</v>
      </c>
      <c r="O224" s="276" t="s">
        <v>601</v>
      </c>
      <c r="P224" s="148"/>
      <c r="Q224" s="124" t="s">
        <v>323</v>
      </c>
      <c r="R224" s="189">
        <v>6.5822918873120029E-2</v>
      </c>
      <c r="S224" s="202" t="s">
        <v>601</v>
      </c>
      <c r="T224" s="190">
        <v>0.14621416838870344</v>
      </c>
      <c r="U224" s="276" t="s">
        <v>601</v>
      </c>
      <c r="V224" s="190">
        <v>-0.28978915995142951</v>
      </c>
      <c r="W224" s="276" t="s">
        <v>601</v>
      </c>
      <c r="X224" s="190">
        <v>1.323918799646955E-2</v>
      </c>
      <c r="Y224" s="276" t="s">
        <v>601</v>
      </c>
      <c r="Z224" s="189">
        <v>0.19957168256020688</v>
      </c>
      <c r="AA224" s="202" t="s">
        <v>601</v>
      </c>
      <c r="AB224" s="190">
        <v>0.23218941369065665</v>
      </c>
      <c r="AC224" s="276" t="s">
        <v>601</v>
      </c>
      <c r="AD224" s="190">
        <v>4.8739415298438796E-2</v>
      </c>
      <c r="AE224" s="276" t="s">
        <v>601</v>
      </c>
      <c r="AG224" s="124" t="s">
        <v>323</v>
      </c>
      <c r="AH224" s="190">
        <v>8.7964485546303504E-3</v>
      </c>
      <c r="AI224" s="276" t="s">
        <v>601</v>
      </c>
      <c r="AJ224" s="190">
        <v>9.454423081335572E-3</v>
      </c>
      <c r="AK224" s="276" t="s">
        <v>601</v>
      </c>
      <c r="AL224" s="190">
        <v>7.0296853369579103E-3</v>
      </c>
      <c r="AM224" s="276" t="s">
        <v>601</v>
      </c>
      <c r="AN224" s="190">
        <v>4.2647063643902697E-3</v>
      </c>
      <c r="AO224" s="276" t="s">
        <v>601</v>
      </c>
      <c r="AP224" s="190">
        <v>1.2974619577746869E-2</v>
      </c>
      <c r="AQ224" s="276" t="s">
        <v>601</v>
      </c>
      <c r="AR224" s="190">
        <v>8.8818912779587283E-3</v>
      </c>
      <c r="AS224" s="276" t="s">
        <v>601</v>
      </c>
      <c r="AT224" s="216">
        <v>1</v>
      </c>
      <c r="AU224" s="276" t="s">
        <v>601</v>
      </c>
    </row>
    <row r="225" spans="1:47" s="142" customFormat="1" x14ac:dyDescent="0.2">
      <c r="A225" s="124" t="s">
        <v>324</v>
      </c>
      <c r="B225" s="84">
        <v>44.856000000000002</v>
      </c>
      <c r="C225" s="202" t="s">
        <v>601</v>
      </c>
      <c r="D225" s="82">
        <v>46.414000000000001</v>
      </c>
      <c r="E225" s="276" t="s">
        <v>601</v>
      </c>
      <c r="F225" s="82">
        <v>55.521999999999998</v>
      </c>
      <c r="G225" s="276" t="s">
        <v>601</v>
      </c>
      <c r="H225" s="84" t="s">
        <v>603</v>
      </c>
      <c r="I225" s="202" t="s">
        <v>601</v>
      </c>
      <c r="J225" s="82">
        <v>72.397999999999996</v>
      </c>
      <c r="K225" s="276" t="s">
        <v>601</v>
      </c>
      <c r="L225" s="82">
        <v>62.218000000000004</v>
      </c>
      <c r="M225" s="276" t="s">
        <v>601</v>
      </c>
      <c r="N225" s="82">
        <v>6355.8950000000004</v>
      </c>
      <c r="O225" s="276" t="s">
        <v>601</v>
      </c>
      <c r="P225" s="148"/>
      <c r="Q225" s="124" t="s">
        <v>324</v>
      </c>
      <c r="R225" s="189">
        <v>8.0711222473859229E-2</v>
      </c>
      <c r="S225" s="202" t="s">
        <v>601</v>
      </c>
      <c r="T225" s="190">
        <v>7.9797133817234314E-2</v>
      </c>
      <c r="U225" s="276" t="s">
        <v>601</v>
      </c>
      <c r="V225" s="190">
        <v>-5.7847312959223497E-2</v>
      </c>
      <c r="W225" s="276" t="s">
        <v>601</v>
      </c>
      <c r="X225" s="190" t="s">
        <v>603</v>
      </c>
      <c r="Y225" s="276" t="s">
        <v>601</v>
      </c>
      <c r="Z225" s="189">
        <v>0.32026406010649938</v>
      </c>
      <c r="AA225" s="202" t="s">
        <v>601</v>
      </c>
      <c r="AB225" s="190">
        <v>5.8399251509738882E-2</v>
      </c>
      <c r="AC225" s="276" t="s">
        <v>601</v>
      </c>
      <c r="AD225" s="190">
        <v>6.4585175088295366E-2</v>
      </c>
      <c r="AE225" s="276" t="s">
        <v>601</v>
      </c>
      <c r="AG225" s="124" t="s">
        <v>324</v>
      </c>
      <c r="AH225" s="190">
        <v>7.0573853092286767E-3</v>
      </c>
      <c r="AI225" s="276" t="s">
        <v>601</v>
      </c>
      <c r="AJ225" s="190">
        <v>7.3025120773706929E-3</v>
      </c>
      <c r="AK225" s="276" t="s">
        <v>601</v>
      </c>
      <c r="AL225" s="190">
        <v>8.7355124651996297E-3</v>
      </c>
      <c r="AM225" s="276" t="s">
        <v>601</v>
      </c>
      <c r="AN225" s="190" t="s">
        <v>603</v>
      </c>
      <c r="AO225" s="276" t="s">
        <v>601</v>
      </c>
      <c r="AP225" s="190">
        <v>1.1390685340144856E-2</v>
      </c>
      <c r="AQ225" s="276" t="s">
        <v>601</v>
      </c>
      <c r="AR225" s="190">
        <v>9.7890226317458046E-3</v>
      </c>
      <c r="AS225" s="276" t="s">
        <v>601</v>
      </c>
      <c r="AT225" s="216">
        <v>1</v>
      </c>
      <c r="AU225" s="276" t="s">
        <v>601</v>
      </c>
    </row>
    <row r="226" spans="1:47" s="142" customFormat="1" x14ac:dyDescent="0.2">
      <c r="A226" s="184" t="s">
        <v>325</v>
      </c>
      <c r="B226" s="185" t="s">
        <v>603</v>
      </c>
      <c r="C226" s="273" t="s">
        <v>601</v>
      </c>
      <c r="D226" s="186">
        <v>36.847000000000001</v>
      </c>
      <c r="E226" s="278" t="s">
        <v>601</v>
      </c>
      <c r="F226" s="186">
        <v>19.602</v>
      </c>
      <c r="G226" s="278" t="s">
        <v>601</v>
      </c>
      <c r="H226" s="185" t="s">
        <v>603</v>
      </c>
      <c r="I226" s="273" t="s">
        <v>601</v>
      </c>
      <c r="J226" s="186">
        <v>74.822999999999993</v>
      </c>
      <c r="K226" s="278" t="s">
        <v>601</v>
      </c>
      <c r="L226" s="186">
        <v>43.677</v>
      </c>
      <c r="M226" s="278" t="s">
        <v>601</v>
      </c>
      <c r="N226" s="186">
        <v>3314.0059999999999</v>
      </c>
      <c r="O226" s="278" t="s">
        <v>601</v>
      </c>
      <c r="P226" s="148"/>
      <c r="Q226" s="184" t="s">
        <v>325</v>
      </c>
      <c r="R226" s="191" t="s">
        <v>603</v>
      </c>
      <c r="S226" s="273" t="s">
        <v>601</v>
      </c>
      <c r="T226" s="192">
        <v>0.2024605945893026</v>
      </c>
      <c r="U226" s="278" t="s">
        <v>601</v>
      </c>
      <c r="V226" s="192">
        <v>0.19897241421493669</v>
      </c>
      <c r="W226" s="278" t="s">
        <v>601</v>
      </c>
      <c r="X226" s="192" t="s">
        <v>603</v>
      </c>
      <c r="Y226" s="278" t="s">
        <v>601</v>
      </c>
      <c r="Z226" s="191">
        <v>0.16089243324593114</v>
      </c>
      <c r="AA226" s="273" t="s">
        <v>601</v>
      </c>
      <c r="AB226" s="192">
        <v>-0.18579897099396017</v>
      </c>
      <c r="AC226" s="278" t="s">
        <v>601</v>
      </c>
      <c r="AD226" s="192">
        <v>0.11291802367012542</v>
      </c>
      <c r="AE226" s="278" t="s">
        <v>601</v>
      </c>
      <c r="AG226" s="184" t="s">
        <v>325</v>
      </c>
      <c r="AH226" s="192" t="s">
        <v>603</v>
      </c>
      <c r="AI226" s="278" t="s">
        <v>601</v>
      </c>
      <c r="AJ226" s="192">
        <v>1.1118567679117057E-2</v>
      </c>
      <c r="AK226" s="278" t="s">
        <v>601</v>
      </c>
      <c r="AL226" s="192">
        <v>5.9148957485291222E-3</v>
      </c>
      <c r="AM226" s="278" t="s">
        <v>601</v>
      </c>
      <c r="AN226" s="192" t="s">
        <v>603</v>
      </c>
      <c r="AO226" s="278" t="s">
        <v>601</v>
      </c>
      <c r="AP226" s="192">
        <v>2.2577810661779128E-2</v>
      </c>
      <c r="AQ226" s="278" t="s">
        <v>601</v>
      </c>
      <c r="AR226" s="192">
        <v>1.3179517478242345E-2</v>
      </c>
      <c r="AS226" s="278" t="s">
        <v>601</v>
      </c>
      <c r="AT226" s="191">
        <v>1</v>
      </c>
      <c r="AU226" s="278" t="s">
        <v>601</v>
      </c>
    </row>
    <row r="227" spans="1:47" x14ac:dyDescent="0.25">
      <c r="A227" s="124" t="s">
        <v>338</v>
      </c>
      <c r="B227" s="84">
        <v>26.131</v>
      </c>
      <c r="C227" s="202" t="s">
        <v>601</v>
      </c>
      <c r="D227" s="82">
        <v>39.728000000000002</v>
      </c>
      <c r="E227" s="276" t="s">
        <v>601</v>
      </c>
      <c r="F227" s="82">
        <v>16.395</v>
      </c>
      <c r="G227" s="276" t="s">
        <v>601</v>
      </c>
      <c r="H227" s="84" t="s">
        <v>603</v>
      </c>
      <c r="I227" s="202" t="s">
        <v>601</v>
      </c>
      <c r="J227" s="82">
        <v>71.783000000000001</v>
      </c>
      <c r="K227" s="276" t="s">
        <v>601</v>
      </c>
      <c r="L227" s="82">
        <v>38.073999999999998</v>
      </c>
      <c r="M227" s="276" t="s">
        <v>601</v>
      </c>
      <c r="N227" s="82">
        <v>2680.8879999999999</v>
      </c>
      <c r="O227" s="276" t="s">
        <v>601</v>
      </c>
      <c r="P227" s="109"/>
      <c r="Q227" s="124" t="s">
        <v>338</v>
      </c>
      <c r="R227" s="189" t="s">
        <v>603</v>
      </c>
      <c r="S227" s="202" t="s">
        <v>601</v>
      </c>
      <c r="T227" s="190">
        <v>0.36110730437165961</v>
      </c>
      <c r="U227" s="276" t="s">
        <v>601</v>
      </c>
      <c r="V227" s="190">
        <v>0.70994993742177737</v>
      </c>
      <c r="W227" s="276" t="s">
        <v>601</v>
      </c>
      <c r="X227" s="190" t="s">
        <v>603</v>
      </c>
      <c r="Y227" s="276" t="s">
        <v>601</v>
      </c>
      <c r="Z227" s="189">
        <v>7.4982029471666545E-2</v>
      </c>
      <c r="AA227" s="202" t="s">
        <v>601</v>
      </c>
      <c r="AB227" s="190" t="s">
        <v>603</v>
      </c>
      <c r="AC227" s="276" t="s">
        <v>601</v>
      </c>
      <c r="AD227" s="190">
        <v>5.2256243050248591E-2</v>
      </c>
      <c r="AE227" s="276" t="s">
        <v>601</v>
      </c>
      <c r="AG227" s="124" t="s">
        <v>338</v>
      </c>
      <c r="AH227" s="190">
        <v>9.7471434838008898E-3</v>
      </c>
      <c r="AI227" s="276" t="s">
        <v>601</v>
      </c>
      <c r="AJ227" s="190">
        <v>1.4818970430693114E-2</v>
      </c>
      <c r="AK227" s="276" t="s">
        <v>601</v>
      </c>
      <c r="AL227" s="190">
        <v>6.1155109799439587E-3</v>
      </c>
      <c r="AM227" s="276" t="s">
        <v>601</v>
      </c>
      <c r="AN227" s="190" t="s">
        <v>603</v>
      </c>
      <c r="AO227" s="276" t="s">
        <v>601</v>
      </c>
      <c r="AP227" s="190">
        <v>2.6775829501269728E-2</v>
      </c>
      <c r="AQ227" s="276" t="s">
        <v>601</v>
      </c>
      <c r="AR227" s="190">
        <v>1.4202010677059243E-2</v>
      </c>
      <c r="AS227" s="276" t="s">
        <v>601</v>
      </c>
      <c r="AT227" s="216">
        <v>1</v>
      </c>
      <c r="AU227" s="276" t="s">
        <v>601</v>
      </c>
    </row>
    <row r="228" spans="1:47" x14ac:dyDescent="0.25">
      <c r="A228" s="124" t="s">
        <v>341</v>
      </c>
      <c r="B228" s="84">
        <v>39.734000000000002</v>
      </c>
      <c r="C228" s="202" t="s">
        <v>601</v>
      </c>
      <c r="D228" s="82">
        <v>55.347000000000001</v>
      </c>
      <c r="E228" s="276" t="s">
        <v>601</v>
      </c>
      <c r="F228" s="82">
        <v>40.369</v>
      </c>
      <c r="G228" s="276" t="s">
        <v>601</v>
      </c>
      <c r="H228" s="84">
        <v>15.361000000000001</v>
      </c>
      <c r="I228" s="202" t="s">
        <v>601</v>
      </c>
      <c r="J228" s="82">
        <v>59.886000000000003</v>
      </c>
      <c r="K228" s="276" t="s">
        <v>601</v>
      </c>
      <c r="L228" s="82">
        <v>63.518999999999998</v>
      </c>
      <c r="M228" s="276" t="s">
        <v>601</v>
      </c>
      <c r="N228" s="82">
        <v>4759.4880000000003</v>
      </c>
      <c r="O228" s="276" t="s">
        <v>601</v>
      </c>
      <c r="P228" s="109"/>
      <c r="Q228" s="124" t="s">
        <v>341</v>
      </c>
      <c r="R228" s="189">
        <v>-1.2917970884880907E-2</v>
      </c>
      <c r="S228" s="202" t="s">
        <v>601</v>
      </c>
      <c r="T228" s="190">
        <v>0.27925574945105741</v>
      </c>
      <c r="U228" s="276" t="s">
        <v>601</v>
      </c>
      <c r="V228" s="190">
        <v>0.2549037893624298</v>
      </c>
      <c r="W228" s="276" t="s">
        <v>601</v>
      </c>
      <c r="X228" s="190">
        <v>-0.21290223406435746</v>
      </c>
      <c r="Y228" s="276" t="s">
        <v>601</v>
      </c>
      <c r="Z228" s="189">
        <v>8.6233031293157496E-3</v>
      </c>
      <c r="AA228" s="202" t="s">
        <v>601</v>
      </c>
      <c r="AB228" s="190">
        <v>0.56277524910813137</v>
      </c>
      <c r="AC228" s="276" t="s">
        <v>601</v>
      </c>
      <c r="AD228" s="190">
        <v>4.0060399920020369E-2</v>
      </c>
      <c r="AE228" s="276" t="s">
        <v>601</v>
      </c>
      <c r="AG228" s="124" t="s">
        <v>341</v>
      </c>
      <c r="AH228" s="190">
        <v>8.3483769682789408E-3</v>
      </c>
      <c r="AI228" s="276" t="s">
        <v>601</v>
      </c>
      <c r="AJ228" s="190">
        <v>1.1628771834281335E-2</v>
      </c>
      <c r="AK228" s="276" t="s">
        <v>601</v>
      </c>
      <c r="AL228" s="190">
        <v>8.4817946804362152E-3</v>
      </c>
      <c r="AM228" s="276" t="s">
        <v>601</v>
      </c>
      <c r="AN228" s="190">
        <v>3.2274479944061209E-3</v>
      </c>
      <c r="AO228" s="276" t="s">
        <v>601</v>
      </c>
      <c r="AP228" s="190">
        <v>1.2582445842914196E-2</v>
      </c>
      <c r="AQ228" s="276" t="s">
        <v>601</v>
      </c>
      <c r="AR228" s="190">
        <v>1.3345763241760457E-2</v>
      </c>
      <c r="AS228" s="276" t="s">
        <v>601</v>
      </c>
      <c r="AT228" s="216">
        <v>1</v>
      </c>
      <c r="AU228" s="276" t="s">
        <v>601</v>
      </c>
    </row>
    <row r="229" spans="1:47" x14ac:dyDescent="0.25">
      <c r="A229" s="124" t="s">
        <v>339</v>
      </c>
      <c r="B229" s="84">
        <v>52.923999999999999</v>
      </c>
      <c r="C229" s="202" t="s">
        <v>601</v>
      </c>
      <c r="D229" s="82">
        <v>40.927</v>
      </c>
      <c r="E229" s="276" t="s">
        <v>601</v>
      </c>
      <c r="F229" s="82">
        <v>65.403999999999996</v>
      </c>
      <c r="G229" s="276" t="s">
        <v>601</v>
      </c>
      <c r="H229" s="84" t="s">
        <v>603</v>
      </c>
      <c r="I229" s="202" t="s">
        <v>601</v>
      </c>
      <c r="J229" s="82">
        <v>77.805999999999997</v>
      </c>
      <c r="K229" s="276" t="s">
        <v>601</v>
      </c>
      <c r="L229" s="82">
        <v>77.875</v>
      </c>
      <c r="M229" s="276" t="s">
        <v>601</v>
      </c>
      <c r="N229" s="82">
        <v>6500.3829999999998</v>
      </c>
      <c r="O229" s="276" t="s">
        <v>601</v>
      </c>
      <c r="P229" s="109"/>
      <c r="Q229" s="124" t="s">
        <v>339</v>
      </c>
      <c r="R229" s="189">
        <v>0.17986445514535396</v>
      </c>
      <c r="S229" s="202" t="s">
        <v>601</v>
      </c>
      <c r="T229" s="190">
        <v>-0.11821864092730641</v>
      </c>
      <c r="U229" s="276" t="s">
        <v>601</v>
      </c>
      <c r="V229" s="190">
        <v>0.17798350203522925</v>
      </c>
      <c r="W229" s="276" t="s">
        <v>601</v>
      </c>
      <c r="X229" s="190" t="s">
        <v>603</v>
      </c>
      <c r="Y229" s="276" t="s">
        <v>601</v>
      </c>
      <c r="Z229" s="189">
        <v>7.4698196082764928E-2</v>
      </c>
      <c r="AA229" s="202" t="s">
        <v>601</v>
      </c>
      <c r="AB229" s="190">
        <v>0.25164743321868271</v>
      </c>
      <c r="AC229" s="276" t="s">
        <v>601</v>
      </c>
      <c r="AD229" s="190">
        <v>2.273291172997666E-2</v>
      </c>
      <c r="AE229" s="276" t="s">
        <v>601</v>
      </c>
      <c r="AG229" s="124" t="s">
        <v>339</v>
      </c>
      <c r="AH229" s="190">
        <v>8.141674113663764E-3</v>
      </c>
      <c r="AI229" s="276" t="s">
        <v>601</v>
      </c>
      <c r="AJ229" s="190">
        <v>6.2960905534335436E-3</v>
      </c>
      <c r="AK229" s="276" t="s">
        <v>601</v>
      </c>
      <c r="AL229" s="190">
        <v>1.0061560988021783E-2</v>
      </c>
      <c r="AM229" s="276" t="s">
        <v>601</v>
      </c>
      <c r="AN229" s="190" t="s">
        <v>603</v>
      </c>
      <c r="AO229" s="276" t="s">
        <v>601</v>
      </c>
      <c r="AP229" s="190">
        <v>1.1969448569415064E-2</v>
      </c>
      <c r="AQ229" s="276" t="s">
        <v>601</v>
      </c>
      <c r="AR229" s="190">
        <v>1.1980063328576178E-2</v>
      </c>
      <c r="AS229" s="276" t="s">
        <v>601</v>
      </c>
      <c r="AT229" s="216">
        <v>1</v>
      </c>
      <c r="AU229" s="276" t="s">
        <v>601</v>
      </c>
    </row>
    <row r="230" spans="1:47" x14ac:dyDescent="0.25">
      <c r="A230" s="184" t="s">
        <v>342</v>
      </c>
      <c r="B230" s="185">
        <v>40.640999999999998</v>
      </c>
      <c r="C230" s="273" t="s">
        <v>601</v>
      </c>
      <c r="D230" s="186">
        <v>40.255000000000003</v>
      </c>
      <c r="E230" s="278" t="s">
        <v>601</v>
      </c>
      <c r="F230" s="186">
        <v>35.488</v>
      </c>
      <c r="G230" s="278" t="s">
        <v>601</v>
      </c>
      <c r="H230" s="185" t="s">
        <v>603</v>
      </c>
      <c r="I230" s="273" t="s">
        <v>601</v>
      </c>
      <c r="J230" s="186">
        <v>47.131</v>
      </c>
      <c r="K230" s="278" t="s">
        <v>601</v>
      </c>
      <c r="L230" s="186">
        <v>26.428732295645002</v>
      </c>
      <c r="M230" s="278" t="s">
        <v>601</v>
      </c>
      <c r="N230" s="186">
        <v>3441.3290469451667</v>
      </c>
      <c r="O230" s="278" t="s">
        <v>601</v>
      </c>
      <c r="P230" s="109"/>
      <c r="Q230" s="184" t="s">
        <v>342</v>
      </c>
      <c r="R230" s="191" t="s">
        <v>603</v>
      </c>
      <c r="S230" s="273" t="s">
        <v>601</v>
      </c>
      <c r="T230" s="192">
        <v>0</v>
      </c>
      <c r="U230" s="278" t="s">
        <v>601</v>
      </c>
      <c r="V230" s="192" t="s">
        <v>603</v>
      </c>
      <c r="W230" s="278" t="s">
        <v>601</v>
      </c>
      <c r="X230" s="192" t="s">
        <v>603</v>
      </c>
      <c r="Y230" s="278" t="s">
        <v>601</v>
      </c>
      <c r="Z230" s="191">
        <v>0</v>
      </c>
      <c r="AA230" s="273" t="s">
        <v>601</v>
      </c>
      <c r="AB230" s="192">
        <v>0</v>
      </c>
      <c r="AC230" s="278" t="s">
        <v>601</v>
      </c>
      <c r="AD230" s="192">
        <v>4.0311292987602616E-2</v>
      </c>
      <c r="AE230" s="278" t="s">
        <v>601</v>
      </c>
      <c r="AG230" s="184" t="s">
        <v>342</v>
      </c>
      <c r="AH230" s="192">
        <v>1.1809681505485971E-2</v>
      </c>
      <c r="AI230" s="278" t="s">
        <v>601</v>
      </c>
      <c r="AJ230" s="192">
        <v>1.1697515538577737E-2</v>
      </c>
      <c r="AK230" s="278" t="s">
        <v>601</v>
      </c>
      <c r="AL230" s="192">
        <v>1.0312294905801682E-2</v>
      </c>
      <c r="AM230" s="278" t="s">
        <v>601</v>
      </c>
      <c r="AN230" s="192" t="s">
        <v>603</v>
      </c>
      <c r="AO230" s="278" t="s">
        <v>601</v>
      </c>
      <c r="AP230" s="192">
        <v>1.3695580793658112E-2</v>
      </c>
      <c r="AQ230" s="278" t="s">
        <v>601</v>
      </c>
      <c r="AR230" s="192">
        <v>7.6798039173573132E-3</v>
      </c>
      <c r="AS230" s="278" t="s">
        <v>601</v>
      </c>
      <c r="AT230" s="191">
        <v>1</v>
      </c>
      <c r="AU230" s="278" t="s">
        <v>601</v>
      </c>
    </row>
    <row r="231" spans="1:47" x14ac:dyDescent="0.25">
      <c r="A231" s="124" t="s">
        <v>356</v>
      </c>
      <c r="B231" s="84">
        <v>38.729999999999997</v>
      </c>
      <c r="C231" s="202" t="s">
        <v>601</v>
      </c>
      <c r="D231" s="82">
        <v>43.012999999999998</v>
      </c>
      <c r="E231" s="276" t="s">
        <v>601</v>
      </c>
      <c r="F231" s="82" t="s">
        <v>603</v>
      </c>
      <c r="G231" s="276" t="s">
        <v>601</v>
      </c>
      <c r="H231" s="84" t="s">
        <v>603</v>
      </c>
      <c r="I231" s="202" t="s">
        <v>601</v>
      </c>
      <c r="J231" s="82">
        <v>48.716999999999999</v>
      </c>
      <c r="K231" s="276" t="s">
        <v>601</v>
      </c>
      <c r="L231" s="82">
        <v>39.015000000000001</v>
      </c>
      <c r="M231" s="276" t="s">
        <v>601</v>
      </c>
      <c r="N231" s="82">
        <v>2872.6302907240952</v>
      </c>
      <c r="O231" s="276" t="s">
        <v>601</v>
      </c>
      <c r="Q231" s="124" t="s">
        <v>356</v>
      </c>
      <c r="R231" s="189" t="s">
        <v>603</v>
      </c>
      <c r="S231" s="202" t="s">
        <v>601</v>
      </c>
      <c r="T231" s="190" t="s">
        <v>603</v>
      </c>
      <c r="U231" s="276" t="s">
        <v>601</v>
      </c>
      <c r="V231" s="190" t="s">
        <v>603</v>
      </c>
      <c r="W231" s="276" t="s">
        <v>601</v>
      </c>
      <c r="X231" s="190" t="s">
        <v>603</v>
      </c>
      <c r="Y231" s="276" t="s">
        <v>601</v>
      </c>
      <c r="Z231" s="189" t="s">
        <v>603</v>
      </c>
      <c r="AA231" s="202" t="s">
        <v>601</v>
      </c>
      <c r="AB231" s="190" t="s">
        <v>603</v>
      </c>
      <c r="AC231" s="276" t="s">
        <v>601</v>
      </c>
      <c r="AD231" s="190">
        <v>9.2277788491986687E-2</v>
      </c>
      <c r="AE231" s="276" t="s">
        <v>601</v>
      </c>
      <c r="AG231" s="124" t="s">
        <v>356</v>
      </c>
      <c r="AH231" s="190">
        <v>1.3482417185762336E-2</v>
      </c>
      <c r="AI231" s="276" t="s">
        <v>601</v>
      </c>
      <c r="AJ231" s="190">
        <v>1.4973385241703985E-2</v>
      </c>
      <c r="AK231" s="276" t="s">
        <v>601</v>
      </c>
      <c r="AL231" s="190" t="s">
        <v>603</v>
      </c>
      <c r="AM231" s="276" t="s">
        <v>601</v>
      </c>
      <c r="AN231" s="190" t="s">
        <v>603</v>
      </c>
      <c r="AO231" s="276" t="s">
        <v>601</v>
      </c>
      <c r="AP231" s="190">
        <v>1.6959021896173088E-2</v>
      </c>
      <c r="AQ231" s="276" t="s">
        <v>601</v>
      </c>
      <c r="AR231" s="190">
        <v>1.35816293958822E-2</v>
      </c>
      <c r="AS231" s="276" t="s">
        <v>601</v>
      </c>
      <c r="AT231" s="216">
        <v>1</v>
      </c>
      <c r="AU231" s="276" t="s">
        <v>601</v>
      </c>
    </row>
    <row r="232" spans="1:47" x14ac:dyDescent="0.25">
      <c r="A232" s="124" t="s">
        <v>362</v>
      </c>
      <c r="B232" s="84">
        <v>40.305999999999997</v>
      </c>
      <c r="C232" s="202" t="s">
        <v>601</v>
      </c>
      <c r="D232" s="82">
        <v>41.07</v>
      </c>
      <c r="E232" s="276" t="s">
        <v>601</v>
      </c>
      <c r="F232" s="82">
        <v>37.450000000000003</v>
      </c>
      <c r="G232" s="276" t="s">
        <v>601</v>
      </c>
      <c r="H232" s="84" t="s">
        <v>603</v>
      </c>
      <c r="I232" s="202" t="s">
        <v>601</v>
      </c>
      <c r="J232" s="82">
        <v>65.257000000000005</v>
      </c>
      <c r="K232" s="276" t="s">
        <v>601</v>
      </c>
      <c r="L232" s="82">
        <v>35.640999999999998</v>
      </c>
      <c r="M232" s="276" t="s">
        <v>601</v>
      </c>
      <c r="N232" s="82">
        <v>4964.2774191074259</v>
      </c>
      <c r="O232" s="276" t="s">
        <v>601</v>
      </c>
      <c r="Q232" s="124" t="s">
        <v>362</v>
      </c>
      <c r="R232" s="189" t="s">
        <v>603</v>
      </c>
      <c r="S232" s="202" t="s">
        <v>601</v>
      </c>
      <c r="T232" s="190" t="s">
        <v>603</v>
      </c>
      <c r="U232" s="276" t="s">
        <v>601</v>
      </c>
      <c r="V232" s="190" t="s">
        <v>603</v>
      </c>
      <c r="W232" s="276" t="s">
        <v>601</v>
      </c>
      <c r="X232" s="190" t="s">
        <v>603</v>
      </c>
      <c r="Y232" s="276" t="s">
        <v>601</v>
      </c>
      <c r="Z232" s="189" t="s">
        <v>603</v>
      </c>
      <c r="AA232" s="202" t="s">
        <v>601</v>
      </c>
      <c r="AB232" s="190" t="s">
        <v>603</v>
      </c>
      <c r="AC232" s="276" t="s">
        <v>601</v>
      </c>
      <c r="AD232" s="190">
        <v>3.7626591495476265E-2</v>
      </c>
      <c r="AE232" s="276" t="s">
        <v>601</v>
      </c>
      <c r="AG232" s="124" t="s">
        <v>362</v>
      </c>
      <c r="AH232" s="190">
        <v>8.1192078115664597E-3</v>
      </c>
      <c r="AI232" s="276" t="s">
        <v>601</v>
      </c>
      <c r="AJ232" s="190">
        <v>8.2731073493036902E-3</v>
      </c>
      <c r="AK232" s="276" t="s">
        <v>601</v>
      </c>
      <c r="AL232" s="190">
        <v>7.5438974977215297E-3</v>
      </c>
      <c r="AM232" s="276" t="s">
        <v>601</v>
      </c>
      <c r="AN232" s="190" t="s">
        <v>603</v>
      </c>
      <c r="AO232" s="276" t="s">
        <v>601</v>
      </c>
      <c r="AP232" s="190">
        <v>1.3145316929474335E-2</v>
      </c>
      <c r="AQ232" s="276" t="s">
        <v>601</v>
      </c>
      <c r="AR232" s="190">
        <v>7.1794940111159682E-3</v>
      </c>
      <c r="AS232" s="276" t="s">
        <v>601</v>
      </c>
      <c r="AT232" s="216">
        <v>1</v>
      </c>
      <c r="AU232" s="276" t="s">
        <v>601</v>
      </c>
    </row>
    <row r="233" spans="1:47" ht="14.25" customHeight="1" x14ac:dyDescent="0.25">
      <c r="A233" s="124" t="s">
        <v>357</v>
      </c>
      <c r="B233" s="84">
        <v>67.971000000000004</v>
      </c>
      <c r="C233" s="202" t="s">
        <v>601</v>
      </c>
      <c r="D233" s="82">
        <v>50.965000000000003</v>
      </c>
      <c r="E233" s="276" t="s">
        <v>601</v>
      </c>
      <c r="F233" s="82">
        <v>64.287000000000006</v>
      </c>
      <c r="G233" s="276" t="s">
        <v>601</v>
      </c>
      <c r="H233" s="84" t="s">
        <v>603</v>
      </c>
      <c r="I233" s="202" t="s">
        <v>601</v>
      </c>
      <c r="J233" s="82">
        <v>60.04</v>
      </c>
      <c r="K233" s="276" t="s">
        <v>601</v>
      </c>
      <c r="L233" s="82">
        <v>71.322999999999993</v>
      </c>
      <c r="M233" s="276" t="s">
        <v>601</v>
      </c>
      <c r="N233" s="82">
        <v>6772.9327520041534</v>
      </c>
      <c r="O233" s="276" t="s">
        <v>601</v>
      </c>
      <c r="Q233" s="124" t="s">
        <v>357</v>
      </c>
      <c r="R233" s="189" t="s">
        <v>603</v>
      </c>
      <c r="S233" s="202" t="s">
        <v>601</v>
      </c>
      <c r="T233" s="190" t="s">
        <v>603</v>
      </c>
      <c r="U233" s="276" t="s">
        <v>601</v>
      </c>
      <c r="V233" s="190" t="s">
        <v>603</v>
      </c>
      <c r="W233" s="276" t="s">
        <v>601</v>
      </c>
      <c r="X233" s="190" t="s">
        <v>603</v>
      </c>
      <c r="Y233" s="276" t="s">
        <v>601</v>
      </c>
      <c r="Z233" s="189" t="s">
        <v>603</v>
      </c>
      <c r="AA233" s="202" t="s">
        <v>601</v>
      </c>
      <c r="AB233" s="190" t="s">
        <v>603</v>
      </c>
      <c r="AC233" s="276" t="s">
        <v>601</v>
      </c>
      <c r="AD233" s="190">
        <v>3.8231006828713741E-2</v>
      </c>
      <c r="AE233" s="276" t="s">
        <v>601</v>
      </c>
      <c r="AG233" s="124" t="s">
        <v>357</v>
      </c>
      <c r="AH233" s="190">
        <v>1.0035682102393082E-2</v>
      </c>
      <c r="AI233" s="276" t="s">
        <v>601</v>
      </c>
      <c r="AJ233" s="190">
        <v>7.524805260309006E-3</v>
      </c>
      <c r="AK233" s="276" t="s">
        <v>601</v>
      </c>
      <c r="AL233" s="190">
        <v>9.4917522960754445E-3</v>
      </c>
      <c r="AM233" s="276" t="s">
        <v>601</v>
      </c>
      <c r="AN233" s="190" t="s">
        <v>603</v>
      </c>
      <c r="AO233" s="276" t="s">
        <v>601</v>
      </c>
      <c r="AP233" s="190">
        <v>8.8646974949269635E-3</v>
      </c>
      <c r="AQ233" s="276" t="s">
        <v>601</v>
      </c>
      <c r="AR233" s="190">
        <v>1.0530593261670149E-2</v>
      </c>
      <c r="AS233" s="276" t="s">
        <v>601</v>
      </c>
      <c r="AT233" s="216">
        <v>1</v>
      </c>
      <c r="AU233" s="276" t="s">
        <v>601</v>
      </c>
    </row>
    <row r="234" spans="1:47" x14ac:dyDescent="0.25">
      <c r="A234" s="184" t="s">
        <v>363</v>
      </c>
      <c r="B234" s="185">
        <v>41.198</v>
      </c>
      <c r="C234" s="273" t="s">
        <v>601</v>
      </c>
      <c r="D234" s="186">
        <v>31.542999999999999</v>
      </c>
      <c r="E234" s="278" t="s">
        <v>601</v>
      </c>
      <c r="F234" s="186">
        <v>48.401000000000003</v>
      </c>
      <c r="G234" s="278" t="s">
        <v>601</v>
      </c>
      <c r="H234" s="185" t="s">
        <v>603</v>
      </c>
      <c r="I234" s="273" t="s">
        <v>601</v>
      </c>
      <c r="J234" s="186">
        <v>89.778000000000006</v>
      </c>
      <c r="K234" s="278" t="s">
        <v>601</v>
      </c>
      <c r="L234" s="186">
        <v>52.125</v>
      </c>
      <c r="M234" s="278" t="s">
        <v>601</v>
      </c>
      <c r="N234" s="186">
        <v>3529.3364739299491</v>
      </c>
      <c r="O234" s="278" t="s">
        <v>601</v>
      </c>
      <c r="P234" s="109"/>
      <c r="Q234" s="184" t="s">
        <v>363</v>
      </c>
      <c r="R234" s="191">
        <v>1.3705371422947324E-2</v>
      </c>
      <c r="S234" s="273" t="s">
        <v>601</v>
      </c>
      <c r="T234" s="192">
        <v>-0.21642032045708601</v>
      </c>
      <c r="U234" s="278" t="s">
        <v>601</v>
      </c>
      <c r="V234" s="192">
        <v>0.36386947700631211</v>
      </c>
      <c r="W234" s="278" t="s">
        <v>601</v>
      </c>
      <c r="X234" s="192" t="s">
        <v>603</v>
      </c>
      <c r="Y234" s="278" t="s">
        <v>601</v>
      </c>
      <c r="Z234" s="191">
        <v>0.90487561004781625</v>
      </c>
      <c r="AA234" s="273" t="s">
        <v>601</v>
      </c>
      <c r="AB234" s="192">
        <v>0.9722852922684172</v>
      </c>
      <c r="AC234" s="278" t="s">
        <v>601</v>
      </c>
      <c r="AD234" s="192">
        <v>2.5573674798694466E-2</v>
      </c>
      <c r="AE234" s="278" t="s">
        <v>601</v>
      </c>
      <c r="AG234" s="184" t="s">
        <v>363</v>
      </c>
      <c r="AH234" s="192">
        <v>1.1673015679948941E-2</v>
      </c>
      <c r="AI234" s="278" t="s">
        <v>601</v>
      </c>
      <c r="AJ234" s="192">
        <v>8.9373739888496881E-3</v>
      </c>
      <c r="AK234" s="278" t="s">
        <v>601</v>
      </c>
      <c r="AL234" s="192">
        <v>1.3713909217078711E-2</v>
      </c>
      <c r="AM234" s="278" t="s">
        <v>601</v>
      </c>
      <c r="AN234" s="192" t="s">
        <v>603</v>
      </c>
      <c r="AO234" s="278" t="s">
        <v>601</v>
      </c>
      <c r="AP234" s="192">
        <v>2.5437642645624935E-2</v>
      </c>
      <c r="AQ234" s="278" t="s">
        <v>601</v>
      </c>
      <c r="AR234" s="192">
        <v>1.4769065059404304E-2</v>
      </c>
      <c r="AS234" s="278" t="s">
        <v>601</v>
      </c>
      <c r="AT234" s="191">
        <v>1</v>
      </c>
      <c r="AU234" s="278" t="s">
        <v>601</v>
      </c>
    </row>
    <row r="235" spans="1:47" x14ac:dyDescent="0.25">
      <c r="A235" s="124" t="s">
        <v>365</v>
      </c>
      <c r="B235" s="84">
        <v>42.529000000000003</v>
      </c>
      <c r="C235" s="202" t="s">
        <v>601</v>
      </c>
      <c r="D235" s="82">
        <v>43.59</v>
      </c>
      <c r="E235" s="276" t="s">
        <v>601</v>
      </c>
      <c r="F235" s="82">
        <v>32.075000000000003</v>
      </c>
      <c r="G235" s="276" t="s">
        <v>601</v>
      </c>
      <c r="H235" s="84" t="s">
        <v>603</v>
      </c>
      <c r="I235" s="202" t="s">
        <v>601</v>
      </c>
      <c r="J235" s="82">
        <v>58.776000000000003</v>
      </c>
      <c r="K235" s="276" t="s">
        <v>601</v>
      </c>
      <c r="L235" s="82">
        <v>36.634999999999998</v>
      </c>
      <c r="M235" s="276" t="s">
        <v>601</v>
      </c>
      <c r="N235" s="82">
        <v>2990.41415061003</v>
      </c>
      <c r="O235" s="276" t="s">
        <v>601</v>
      </c>
      <c r="P235" s="109"/>
      <c r="Q235" s="124" t="s">
        <v>365</v>
      </c>
      <c r="R235" s="189">
        <v>9.8089336431706586E-2</v>
      </c>
      <c r="S235" s="202" t="s">
        <v>601</v>
      </c>
      <c r="T235" s="190">
        <v>1.3414549089810102E-2</v>
      </c>
      <c r="U235" s="276" t="s">
        <v>601</v>
      </c>
      <c r="V235" s="190" t="s">
        <v>603</v>
      </c>
      <c r="W235" s="276" t="s">
        <v>601</v>
      </c>
      <c r="X235" s="190" t="s">
        <v>603</v>
      </c>
      <c r="Y235" s="276" t="s">
        <v>601</v>
      </c>
      <c r="Z235" s="189">
        <v>0.20647823141819077</v>
      </c>
      <c r="AA235" s="202" t="s">
        <v>601</v>
      </c>
      <c r="AB235" s="190">
        <v>-6.1002178649237515E-2</v>
      </c>
      <c r="AC235" s="276" t="s">
        <v>601</v>
      </c>
      <c r="AD235" s="190">
        <v>4.1002094932392374E-2</v>
      </c>
      <c r="AE235" s="276" t="s">
        <v>601</v>
      </c>
      <c r="AG235" s="124" t="s">
        <v>365</v>
      </c>
      <c r="AH235" s="190">
        <v>1.4221775934053915E-2</v>
      </c>
      <c r="AI235" s="276" t="s">
        <v>601</v>
      </c>
      <c r="AJ235" s="190">
        <v>1.4576576288307041E-2</v>
      </c>
      <c r="AK235" s="276" t="s">
        <v>601</v>
      </c>
      <c r="AL235" s="190">
        <v>1.0725939078858646E-2</v>
      </c>
      <c r="AM235" s="276" t="s">
        <v>601</v>
      </c>
      <c r="AN235" s="190" t="s">
        <v>603</v>
      </c>
      <c r="AO235" s="276" t="s">
        <v>601</v>
      </c>
      <c r="AP235" s="190">
        <v>1.9654802659360739E-2</v>
      </c>
      <c r="AQ235" s="276" t="s">
        <v>601</v>
      </c>
      <c r="AR235" s="190">
        <v>1.2250811477910722E-2</v>
      </c>
      <c r="AS235" s="276" t="s">
        <v>601</v>
      </c>
      <c r="AT235" s="216">
        <v>1</v>
      </c>
      <c r="AU235" s="276" t="s">
        <v>601</v>
      </c>
    </row>
    <row r="236" spans="1:47" x14ac:dyDescent="0.25">
      <c r="A236" s="124" t="s">
        <v>366</v>
      </c>
      <c r="B236" s="84">
        <v>78.257000000000005</v>
      </c>
      <c r="C236" s="202" t="s">
        <v>601</v>
      </c>
      <c r="D236" s="82">
        <v>42.212000000000003</v>
      </c>
      <c r="E236" s="276" t="s">
        <v>601</v>
      </c>
      <c r="F236" s="82">
        <v>68.462000000000003</v>
      </c>
      <c r="G236" s="276" t="s">
        <v>601</v>
      </c>
      <c r="H236" s="84" t="s">
        <v>603</v>
      </c>
      <c r="I236" s="202" t="s">
        <v>601</v>
      </c>
      <c r="J236" s="82">
        <v>79.844999999999999</v>
      </c>
      <c r="K236" s="276" t="s">
        <v>601</v>
      </c>
      <c r="L236" s="82">
        <v>83.858999999999995</v>
      </c>
      <c r="M236" s="276" t="s">
        <v>601</v>
      </c>
      <c r="N236" s="82">
        <v>5702.3216030838094</v>
      </c>
      <c r="O236" s="276" t="s">
        <v>601</v>
      </c>
      <c r="P236" s="109"/>
      <c r="Q236" s="124" t="s">
        <v>366</v>
      </c>
      <c r="R236" s="189">
        <v>0.94157197439587148</v>
      </c>
      <c r="S236" s="202" t="s">
        <v>601</v>
      </c>
      <c r="T236" s="190">
        <v>2.7806184562941372E-2</v>
      </c>
      <c r="U236" s="276" t="s">
        <v>601</v>
      </c>
      <c r="V236" s="190">
        <v>0.82809078771695588</v>
      </c>
      <c r="W236" s="276" t="s">
        <v>601</v>
      </c>
      <c r="X236" s="190" t="s">
        <v>603</v>
      </c>
      <c r="Y236" s="276" t="s">
        <v>601</v>
      </c>
      <c r="Z236" s="189">
        <v>0.22354689918322945</v>
      </c>
      <c r="AA236" s="202" t="s">
        <v>601</v>
      </c>
      <c r="AB236" s="190">
        <v>1.3528801099856906</v>
      </c>
      <c r="AC236" s="276" t="s">
        <v>601</v>
      </c>
      <c r="AD236" s="190">
        <v>0.14867101929792681</v>
      </c>
      <c r="AE236" s="276" t="s">
        <v>601</v>
      </c>
      <c r="AG236" s="124" t="s">
        <v>366</v>
      </c>
      <c r="AH236" s="190">
        <v>1.3723708595754877E-2</v>
      </c>
      <c r="AI236" s="276" t="s">
        <v>601</v>
      </c>
      <c r="AJ236" s="190">
        <v>7.4025989655111353E-3</v>
      </c>
      <c r="AK236" s="276" t="s">
        <v>601</v>
      </c>
      <c r="AL236" s="190">
        <v>1.2005987168976199E-2</v>
      </c>
      <c r="AM236" s="276" t="s">
        <v>601</v>
      </c>
      <c r="AN236" s="190" t="s">
        <v>603</v>
      </c>
      <c r="AO236" s="276" t="s">
        <v>601</v>
      </c>
      <c r="AP236" s="190">
        <v>1.4002191661168305E-2</v>
      </c>
      <c r="AQ236" s="276" t="s">
        <v>601</v>
      </c>
      <c r="AR236" s="190">
        <v>1.4706115480166733E-2</v>
      </c>
      <c r="AS236" s="276" t="s">
        <v>601</v>
      </c>
      <c r="AT236" s="216">
        <v>1</v>
      </c>
      <c r="AU236" s="276" t="s">
        <v>601</v>
      </c>
    </row>
    <row r="237" spans="1:47" x14ac:dyDescent="0.25">
      <c r="A237" s="124" t="s">
        <v>367</v>
      </c>
      <c r="B237" s="84">
        <v>90.650999999999996</v>
      </c>
      <c r="C237" s="202" t="s">
        <v>601</v>
      </c>
      <c r="D237" s="82">
        <v>56.908999999999999</v>
      </c>
      <c r="E237" s="276" t="s">
        <v>601</v>
      </c>
      <c r="F237" s="82">
        <v>67.947000000000003</v>
      </c>
      <c r="G237" s="276" t="s">
        <v>601</v>
      </c>
      <c r="H237" s="84" t="s">
        <v>603</v>
      </c>
      <c r="I237" s="202" t="s">
        <v>601</v>
      </c>
      <c r="J237" s="82">
        <v>44.674999999999997</v>
      </c>
      <c r="K237" s="276" t="s">
        <v>601</v>
      </c>
      <c r="L237" s="82">
        <v>80.924000000000007</v>
      </c>
      <c r="M237" s="276" t="s">
        <v>601</v>
      </c>
      <c r="N237" s="82">
        <v>7124.4261959744972</v>
      </c>
      <c r="O237" s="276" t="s">
        <v>601</v>
      </c>
      <c r="P237" s="109"/>
      <c r="Q237" s="124" t="s">
        <v>367</v>
      </c>
      <c r="R237" s="189">
        <v>0.3336717129363993</v>
      </c>
      <c r="S237" s="202" t="s">
        <v>601</v>
      </c>
      <c r="T237" s="190">
        <v>0.11662905915824595</v>
      </c>
      <c r="U237" s="276" t="s">
        <v>601</v>
      </c>
      <c r="V237" s="190">
        <v>5.6932194689439442E-2</v>
      </c>
      <c r="W237" s="276" t="s">
        <v>601</v>
      </c>
      <c r="X237" s="190" t="s">
        <v>603</v>
      </c>
      <c r="Y237" s="276" t="s">
        <v>601</v>
      </c>
      <c r="Z237" s="189">
        <v>-0.25591272485009997</v>
      </c>
      <c r="AA237" s="202" t="s">
        <v>601</v>
      </c>
      <c r="AB237" s="190">
        <v>0.13461295795185291</v>
      </c>
      <c r="AC237" s="276" t="s">
        <v>601</v>
      </c>
      <c r="AD237" s="190">
        <v>5.1896786346554924E-2</v>
      </c>
      <c r="AE237" s="276" t="s">
        <v>601</v>
      </c>
      <c r="AG237" s="124" t="s">
        <v>367</v>
      </c>
      <c r="AH237" s="190">
        <v>1.272397207949468E-2</v>
      </c>
      <c r="AI237" s="276" t="s">
        <v>601</v>
      </c>
      <c r="AJ237" s="190">
        <v>7.9878713645956771E-3</v>
      </c>
      <c r="AK237" s="276" t="s">
        <v>601</v>
      </c>
      <c r="AL237" s="190">
        <v>9.537189119650364E-3</v>
      </c>
      <c r="AM237" s="276" t="s">
        <v>601</v>
      </c>
      <c r="AN237" s="190" t="s">
        <v>603</v>
      </c>
      <c r="AO237" s="276" t="s">
        <v>601</v>
      </c>
      <c r="AP237" s="190">
        <v>6.2706804409374947E-3</v>
      </c>
      <c r="AQ237" s="276" t="s">
        <v>601</v>
      </c>
      <c r="AR237" s="190">
        <v>1.1358669143870752E-2</v>
      </c>
      <c r="AS237" s="276" t="s">
        <v>601</v>
      </c>
      <c r="AT237" s="216">
        <v>1</v>
      </c>
      <c r="AU237" s="276" t="s">
        <v>601</v>
      </c>
    </row>
    <row r="238" spans="1:47" x14ac:dyDescent="0.25">
      <c r="A238" s="184" t="s">
        <v>368</v>
      </c>
      <c r="B238" s="185">
        <v>69.167000000000002</v>
      </c>
      <c r="C238" s="273" t="s">
        <v>601</v>
      </c>
      <c r="D238" s="186">
        <v>34.223999999999997</v>
      </c>
      <c r="E238" s="278" t="s">
        <v>601</v>
      </c>
      <c r="F238" s="186">
        <v>53.048000000000002</v>
      </c>
      <c r="G238" s="278" t="s">
        <v>601</v>
      </c>
      <c r="H238" s="185" t="s">
        <v>603</v>
      </c>
      <c r="I238" s="273" t="s">
        <v>601</v>
      </c>
      <c r="J238" s="186">
        <v>51.97</v>
      </c>
      <c r="K238" s="278" t="s">
        <v>601</v>
      </c>
      <c r="L238" s="186">
        <v>50.579000000000001</v>
      </c>
      <c r="M238" s="278" t="s">
        <v>601</v>
      </c>
      <c r="N238" s="186">
        <v>3301.2586200361879</v>
      </c>
      <c r="O238" s="278" t="s">
        <v>601</v>
      </c>
      <c r="P238" s="109"/>
      <c r="Q238" s="184" t="s">
        <v>368</v>
      </c>
      <c r="R238" s="191">
        <v>0.67889217923200151</v>
      </c>
      <c r="S238" s="273" t="s">
        <v>601</v>
      </c>
      <c r="T238" s="192">
        <v>8.4995086072979786E-2</v>
      </c>
      <c r="U238" s="278" t="s">
        <v>601</v>
      </c>
      <c r="V238" s="192">
        <v>9.6010413007995732E-2</v>
      </c>
      <c r="W238" s="278" t="s">
        <v>601</v>
      </c>
      <c r="X238" s="192" t="s">
        <v>603</v>
      </c>
      <c r="Y238" s="278" t="s">
        <v>601</v>
      </c>
      <c r="Z238" s="191">
        <v>-0.42112767047606314</v>
      </c>
      <c r="AA238" s="273" t="s">
        <v>601</v>
      </c>
      <c r="AB238" s="192">
        <v>-2.965947242206235E-2</v>
      </c>
      <c r="AC238" s="278" t="s">
        <v>601</v>
      </c>
      <c r="AD238" s="192">
        <v>-6.4623437175372E-2</v>
      </c>
      <c r="AE238" s="278" t="s">
        <v>601</v>
      </c>
      <c r="AG238" s="184" t="s">
        <v>368</v>
      </c>
      <c r="AH238" s="192">
        <v>2.0951705988803082E-2</v>
      </c>
      <c r="AI238" s="278" t="s">
        <v>601</v>
      </c>
      <c r="AJ238" s="192">
        <v>1.0366955134107257E-2</v>
      </c>
      <c r="AK238" s="278" t="s">
        <v>601</v>
      </c>
      <c r="AL238" s="192">
        <v>1.6069022789683318E-2</v>
      </c>
      <c r="AM238" s="278" t="s">
        <v>601</v>
      </c>
      <c r="AN238" s="192" t="s">
        <v>603</v>
      </c>
      <c r="AO238" s="278" t="s">
        <v>601</v>
      </c>
      <c r="AP238" s="192">
        <v>1.5742480666186134E-2</v>
      </c>
      <c r="AQ238" s="278" t="s">
        <v>601</v>
      </c>
      <c r="AR238" s="192">
        <v>1.5321126219261658E-2</v>
      </c>
      <c r="AS238" s="278" t="s">
        <v>601</v>
      </c>
      <c r="AT238" s="191">
        <v>1</v>
      </c>
      <c r="AU238" s="278" t="s">
        <v>601</v>
      </c>
    </row>
    <row r="239" spans="1:47" x14ac:dyDescent="0.25">
      <c r="A239" s="124" t="s">
        <v>382</v>
      </c>
      <c r="B239" s="84">
        <v>58.186</v>
      </c>
      <c r="C239" s="202" t="s">
        <v>601</v>
      </c>
      <c r="D239" s="82" t="s">
        <v>603</v>
      </c>
      <c r="E239" s="276" t="s">
        <v>601</v>
      </c>
      <c r="F239" s="82" t="s">
        <v>603</v>
      </c>
      <c r="G239" s="276" t="s">
        <v>601</v>
      </c>
      <c r="H239" s="84" t="s">
        <v>603</v>
      </c>
      <c r="I239" s="202" t="s">
        <v>601</v>
      </c>
      <c r="J239" s="82">
        <v>62.527000000000001</v>
      </c>
      <c r="K239" s="276" t="s">
        <v>601</v>
      </c>
      <c r="L239" s="82">
        <v>59.244999999999997</v>
      </c>
      <c r="M239" s="276" t="s">
        <v>601</v>
      </c>
      <c r="N239" s="82">
        <v>3097.9201061573149</v>
      </c>
      <c r="O239" s="276" t="s">
        <v>601</v>
      </c>
      <c r="P239" s="109"/>
      <c r="Q239" s="124" t="s">
        <v>382</v>
      </c>
      <c r="R239" s="189">
        <v>0.36814879258858668</v>
      </c>
      <c r="S239" s="202" t="s">
        <v>601</v>
      </c>
      <c r="T239" s="190" t="s">
        <v>603</v>
      </c>
      <c r="U239" s="276" t="s">
        <v>601</v>
      </c>
      <c r="V239" s="190" t="s">
        <v>603</v>
      </c>
      <c r="W239" s="276" t="s">
        <v>601</v>
      </c>
      <c r="X239" s="190" t="s">
        <v>603</v>
      </c>
      <c r="Y239" s="276" t="s">
        <v>601</v>
      </c>
      <c r="Z239" s="189">
        <v>6.3818565400843852E-2</v>
      </c>
      <c r="AA239" s="202" t="s">
        <v>601</v>
      </c>
      <c r="AB239" s="190">
        <v>0.61716937354988399</v>
      </c>
      <c r="AC239" s="276" t="s">
        <v>601</v>
      </c>
      <c r="AD239" s="190">
        <v>3.5950189549950551E-2</v>
      </c>
      <c r="AE239" s="276" t="s">
        <v>601</v>
      </c>
      <c r="AG239" s="124" t="s">
        <v>382</v>
      </c>
      <c r="AH239" s="190">
        <v>1.878227907955134E-2</v>
      </c>
      <c r="AI239" s="276" t="s">
        <v>601</v>
      </c>
      <c r="AJ239" s="190" t="s">
        <v>603</v>
      </c>
      <c r="AK239" s="276" t="s">
        <v>601</v>
      </c>
      <c r="AL239" s="190" t="s">
        <v>603</v>
      </c>
      <c r="AM239" s="276" t="s">
        <v>601</v>
      </c>
      <c r="AN239" s="190" t="s">
        <v>603</v>
      </c>
      <c r="AO239" s="276" t="s">
        <v>601</v>
      </c>
      <c r="AP239" s="190">
        <v>2.0183541814304241E-2</v>
      </c>
      <c r="AQ239" s="276" t="s">
        <v>601</v>
      </c>
      <c r="AR239" s="190">
        <v>1.9124121336198039E-2</v>
      </c>
      <c r="AS239" s="276" t="s">
        <v>601</v>
      </c>
      <c r="AT239" s="216">
        <v>1</v>
      </c>
      <c r="AU239" s="276" t="s">
        <v>601</v>
      </c>
    </row>
    <row r="240" spans="1:47" x14ac:dyDescent="0.25">
      <c r="A240" s="124" t="s">
        <v>383</v>
      </c>
      <c r="B240" s="84">
        <v>88.402000000000001</v>
      </c>
      <c r="C240" s="202" t="s">
        <v>601</v>
      </c>
      <c r="D240" s="82" t="s">
        <v>603</v>
      </c>
      <c r="E240" s="276" t="s">
        <v>601</v>
      </c>
      <c r="F240" s="82">
        <v>52.25</v>
      </c>
      <c r="G240" s="276" t="s">
        <v>601</v>
      </c>
      <c r="H240" s="84" t="s">
        <v>603</v>
      </c>
      <c r="I240" s="202" t="s">
        <v>601</v>
      </c>
      <c r="J240" s="82" t="s">
        <v>603</v>
      </c>
      <c r="K240" s="276" t="s">
        <v>601</v>
      </c>
      <c r="L240" s="82">
        <v>75.203000000000003</v>
      </c>
      <c r="M240" s="276" t="s">
        <v>601</v>
      </c>
      <c r="N240" s="82">
        <v>5560.6372695893451</v>
      </c>
      <c r="O240" s="276" t="s">
        <v>601</v>
      </c>
      <c r="P240" s="109"/>
      <c r="Q240" s="124" t="s">
        <v>383</v>
      </c>
      <c r="R240" s="189">
        <v>0.1296369653832885</v>
      </c>
      <c r="S240" s="202" t="s">
        <v>601</v>
      </c>
      <c r="T240" s="190" t="s">
        <v>603</v>
      </c>
      <c r="U240" s="276" t="s">
        <v>601</v>
      </c>
      <c r="V240" s="190">
        <v>-0.23680289795799125</v>
      </c>
      <c r="W240" s="276" t="s">
        <v>601</v>
      </c>
      <c r="X240" s="190" t="s">
        <v>603</v>
      </c>
      <c r="Y240" s="276" t="s">
        <v>601</v>
      </c>
      <c r="Z240" s="189" t="s">
        <v>603</v>
      </c>
      <c r="AA240" s="202" t="s">
        <v>601</v>
      </c>
      <c r="AB240" s="190">
        <v>-0.10322088267210439</v>
      </c>
      <c r="AC240" s="276" t="s">
        <v>601</v>
      </c>
      <c r="AD240" s="190">
        <v>-2.4846780549494296E-2</v>
      </c>
      <c r="AE240" s="276" t="s">
        <v>601</v>
      </c>
      <c r="AG240" s="124" t="s">
        <v>383</v>
      </c>
      <c r="AH240" s="190">
        <v>1.5897818130210194E-2</v>
      </c>
      <c r="AI240" s="276" t="s">
        <v>601</v>
      </c>
      <c r="AJ240" s="190" t="s">
        <v>603</v>
      </c>
      <c r="AK240" s="276" t="s">
        <v>601</v>
      </c>
      <c r="AL240" s="190">
        <v>9.3964050282061787E-3</v>
      </c>
      <c r="AM240" s="276" t="s">
        <v>601</v>
      </c>
      <c r="AN240" s="190" t="s">
        <v>603</v>
      </c>
      <c r="AO240" s="276" t="s">
        <v>601</v>
      </c>
      <c r="AP240" s="190" t="s">
        <v>603</v>
      </c>
      <c r="AQ240" s="276" t="s">
        <v>601</v>
      </c>
      <c r="AR240" s="190">
        <v>1.3524169327008407E-2</v>
      </c>
      <c r="AS240" s="276" t="s">
        <v>601</v>
      </c>
      <c r="AT240" s="216">
        <v>1</v>
      </c>
      <c r="AU240" s="276" t="s">
        <v>601</v>
      </c>
    </row>
    <row r="241" spans="1:47" x14ac:dyDescent="0.25">
      <c r="A241" s="124" t="s">
        <v>384</v>
      </c>
      <c r="B241" s="84">
        <v>77.260999999999996</v>
      </c>
      <c r="C241" s="202" t="s">
        <v>601</v>
      </c>
      <c r="D241" s="82" t="s">
        <v>603</v>
      </c>
      <c r="E241" s="276" t="s">
        <v>601</v>
      </c>
      <c r="F241" s="82">
        <v>81.590999999999994</v>
      </c>
      <c r="G241" s="276" t="s">
        <v>601</v>
      </c>
      <c r="H241" s="84" t="s">
        <v>603</v>
      </c>
      <c r="I241" s="202" t="s">
        <v>601</v>
      </c>
      <c r="J241" s="82">
        <v>69.337999999999994</v>
      </c>
      <c r="K241" s="276" t="s">
        <v>601</v>
      </c>
      <c r="L241" s="82">
        <v>69.665999999999997</v>
      </c>
      <c r="M241" s="276" t="s">
        <v>601</v>
      </c>
      <c r="N241" s="82">
        <v>6868.6162257192418</v>
      </c>
      <c r="O241" s="276" t="s">
        <v>601</v>
      </c>
      <c r="P241" s="109"/>
      <c r="Q241" s="124" t="s">
        <v>384</v>
      </c>
      <c r="R241" s="189">
        <v>-0.1477093468356665</v>
      </c>
      <c r="S241" s="202" t="s">
        <v>601</v>
      </c>
      <c r="T241" s="190" t="s">
        <v>603</v>
      </c>
      <c r="U241" s="276" t="s">
        <v>601</v>
      </c>
      <c r="V241" s="190">
        <v>0.20080356748642325</v>
      </c>
      <c r="W241" s="276" t="s">
        <v>601</v>
      </c>
      <c r="X241" s="190" t="s">
        <v>603</v>
      </c>
      <c r="Y241" s="276" t="s">
        <v>601</v>
      </c>
      <c r="Z241" s="189">
        <v>0.55205372132064912</v>
      </c>
      <c r="AA241" s="202" t="s">
        <v>601</v>
      </c>
      <c r="AB241" s="190">
        <v>-0.13911818496366957</v>
      </c>
      <c r="AC241" s="276" t="s">
        <v>601</v>
      </c>
      <c r="AD241" s="190">
        <v>-3.590604537384301E-2</v>
      </c>
      <c r="AE241" s="276" t="s">
        <v>601</v>
      </c>
      <c r="AG241" s="124" t="s">
        <v>384</v>
      </c>
      <c r="AH241" s="190">
        <v>1.1248408334520054E-2</v>
      </c>
      <c r="AI241" s="276" t="s">
        <v>601</v>
      </c>
      <c r="AJ241" s="190" t="s">
        <v>603</v>
      </c>
      <c r="AK241" s="276" t="s">
        <v>601</v>
      </c>
      <c r="AL241" s="190">
        <v>1.1878811876908476E-2</v>
      </c>
      <c r="AM241" s="276" t="s">
        <v>601</v>
      </c>
      <c r="AN241" s="190" t="s">
        <v>603</v>
      </c>
      <c r="AO241" s="276" t="s">
        <v>601</v>
      </c>
      <c r="AP241" s="190">
        <v>1.0094900882708631E-2</v>
      </c>
      <c r="AQ241" s="276" t="s">
        <v>601</v>
      </c>
      <c r="AR241" s="190">
        <v>1.0142654315018885E-2</v>
      </c>
      <c r="AS241" s="276" t="s">
        <v>601</v>
      </c>
      <c r="AT241" s="216">
        <v>1</v>
      </c>
      <c r="AU241" s="276" t="s">
        <v>601</v>
      </c>
    </row>
    <row r="242" spans="1:47" x14ac:dyDescent="0.25">
      <c r="A242" s="184" t="s">
        <v>385</v>
      </c>
      <c r="B242" s="185" t="s">
        <v>603</v>
      </c>
      <c r="C242" s="273" t="s">
        <v>601</v>
      </c>
      <c r="D242" s="186">
        <v>37.799999999999997</v>
      </c>
      <c r="E242" s="278" t="s">
        <v>601</v>
      </c>
      <c r="F242" s="186" t="s">
        <v>603</v>
      </c>
      <c r="G242" s="278" t="s">
        <v>601</v>
      </c>
      <c r="H242" s="185" t="s">
        <v>603</v>
      </c>
      <c r="I242" s="273" t="s">
        <v>601</v>
      </c>
      <c r="J242" s="186">
        <v>81.852999999999994</v>
      </c>
      <c r="K242" s="278" t="s">
        <v>601</v>
      </c>
      <c r="L242" s="186">
        <v>90.41</v>
      </c>
      <c r="M242" s="278" t="s">
        <v>601</v>
      </c>
      <c r="N242" s="186">
        <v>3669.1707953847699</v>
      </c>
      <c r="O242" s="278" t="s">
        <v>601</v>
      </c>
      <c r="P242" s="109"/>
      <c r="Q242" s="184" t="s">
        <v>385</v>
      </c>
      <c r="R242" s="191" t="s">
        <v>603</v>
      </c>
      <c r="S242" s="273" t="s">
        <v>601</v>
      </c>
      <c r="T242" s="192">
        <v>0.10448807854137443</v>
      </c>
      <c r="U242" s="278" t="s">
        <v>601</v>
      </c>
      <c r="V242" s="192" t="s">
        <v>603</v>
      </c>
      <c r="W242" s="278" t="s">
        <v>601</v>
      </c>
      <c r="X242" s="192" t="s">
        <v>603</v>
      </c>
      <c r="Y242" s="278" t="s">
        <v>601</v>
      </c>
      <c r="Z242" s="191">
        <v>0.57500481046757734</v>
      </c>
      <c r="AA242" s="273" t="s">
        <v>601</v>
      </c>
      <c r="AB242" s="192">
        <v>0.78750074141442106</v>
      </c>
      <c r="AC242" s="278" t="s">
        <v>601</v>
      </c>
      <c r="AD242" s="192">
        <v>0.11144603246641394</v>
      </c>
      <c r="AE242" s="278" t="s">
        <v>601</v>
      </c>
      <c r="AG242" s="184" t="s">
        <v>385</v>
      </c>
      <c r="AH242" s="192" t="s">
        <v>603</v>
      </c>
      <c r="AI242" s="278" t="s">
        <v>601</v>
      </c>
      <c r="AJ242" s="192">
        <v>1.0302055180300234E-2</v>
      </c>
      <c r="AK242" s="278" t="s">
        <v>601</v>
      </c>
      <c r="AL242" s="192" t="s">
        <v>603</v>
      </c>
      <c r="AM242" s="278" t="s">
        <v>601</v>
      </c>
      <c r="AN242" s="192" t="s">
        <v>603</v>
      </c>
      <c r="AO242" s="278" t="s">
        <v>601</v>
      </c>
      <c r="AP242" s="192">
        <v>2.2308310123627381E-2</v>
      </c>
      <c r="AQ242" s="278" t="s">
        <v>601</v>
      </c>
      <c r="AR242" s="192">
        <v>2.4640444678596406E-2</v>
      </c>
      <c r="AS242" s="278" t="s">
        <v>601</v>
      </c>
      <c r="AT242" s="191">
        <v>1</v>
      </c>
      <c r="AU242" s="278" t="s">
        <v>601</v>
      </c>
    </row>
    <row r="243" spans="1:47" x14ac:dyDescent="0.25">
      <c r="A243" s="124" t="s">
        <v>399</v>
      </c>
      <c r="B243" s="84" t="s">
        <v>603</v>
      </c>
      <c r="C243" s="202" t="s">
        <v>601</v>
      </c>
      <c r="D243" s="82">
        <v>51.454999999999998</v>
      </c>
      <c r="E243" s="276" t="s">
        <v>601</v>
      </c>
      <c r="F243" s="82" t="s">
        <v>603</v>
      </c>
      <c r="G243" s="276" t="s">
        <v>601</v>
      </c>
      <c r="H243" s="84" t="s">
        <v>603</v>
      </c>
      <c r="I243" s="202" t="s">
        <v>601</v>
      </c>
      <c r="J243" s="82">
        <v>63.786000000000001</v>
      </c>
      <c r="K243" s="276" t="s">
        <v>601</v>
      </c>
      <c r="L243" s="82">
        <v>88.623999999999995</v>
      </c>
      <c r="M243" s="276" t="s">
        <v>601</v>
      </c>
      <c r="N243" s="82">
        <v>3221.4917199976621</v>
      </c>
      <c r="O243" s="276" t="s">
        <v>601</v>
      </c>
      <c r="P243" s="109"/>
      <c r="Q243" s="124" t="s">
        <v>399</v>
      </c>
      <c r="R243" s="189" t="s">
        <v>603</v>
      </c>
      <c r="S243" s="202" t="s">
        <v>601</v>
      </c>
      <c r="T243" s="190" t="s">
        <v>603</v>
      </c>
      <c r="U243" s="276" t="s">
        <v>601</v>
      </c>
      <c r="V243" s="190" t="s">
        <v>603</v>
      </c>
      <c r="W243" s="276" t="s">
        <v>601</v>
      </c>
      <c r="X243" s="190" t="s">
        <v>603</v>
      </c>
      <c r="Y243" s="276" t="s">
        <v>601</v>
      </c>
      <c r="Z243" s="189">
        <v>2.0135301549730533E-2</v>
      </c>
      <c r="AA243" s="202" t="s">
        <v>601</v>
      </c>
      <c r="AB243" s="190">
        <v>0.49588994851886237</v>
      </c>
      <c r="AC243" s="276" t="s">
        <v>601</v>
      </c>
      <c r="AD243" s="190">
        <v>3.9888573496372759E-2</v>
      </c>
      <c r="AE243" s="276" t="s">
        <v>601</v>
      </c>
      <c r="AG243" s="124" t="s">
        <v>399</v>
      </c>
      <c r="AH243" s="190" t="s">
        <v>603</v>
      </c>
      <c r="AI243" s="276" t="s">
        <v>601</v>
      </c>
      <c r="AJ243" s="190">
        <v>1.5972414170922451E-2</v>
      </c>
      <c r="AK243" s="276" t="s">
        <v>601</v>
      </c>
      <c r="AL243" s="190" t="s">
        <v>603</v>
      </c>
      <c r="AM243" s="276" t="s">
        <v>601</v>
      </c>
      <c r="AN243" s="190" t="s">
        <v>603</v>
      </c>
      <c r="AO243" s="276" t="s">
        <v>601</v>
      </c>
      <c r="AP243" s="190">
        <v>1.9800144015284415E-2</v>
      </c>
      <c r="AQ243" s="276" t="s">
        <v>601</v>
      </c>
      <c r="AR243" s="190">
        <v>2.7510236779396194E-2</v>
      </c>
      <c r="AS243" s="276" t="s">
        <v>601</v>
      </c>
      <c r="AT243" s="216">
        <v>1</v>
      </c>
      <c r="AU243" s="276" t="s">
        <v>601</v>
      </c>
    </row>
    <row r="244" spans="1:47" x14ac:dyDescent="0.25">
      <c r="A244" s="124" t="s">
        <v>400</v>
      </c>
      <c r="B244" s="84" t="s">
        <v>603</v>
      </c>
      <c r="C244" s="202" t="s">
        <v>601</v>
      </c>
      <c r="D244" s="82">
        <v>66.358999999999995</v>
      </c>
      <c r="E244" s="276" t="s">
        <v>601</v>
      </c>
      <c r="F244" s="82">
        <v>65.308999999999997</v>
      </c>
      <c r="G244" s="276" t="s">
        <v>601</v>
      </c>
      <c r="H244" s="84" t="s">
        <v>603</v>
      </c>
      <c r="I244" s="202" t="s">
        <v>601</v>
      </c>
      <c r="J244" s="82">
        <v>141.959</v>
      </c>
      <c r="K244" s="276" t="s">
        <v>601</v>
      </c>
      <c r="L244" s="82">
        <v>89.694999999999993</v>
      </c>
      <c r="M244" s="276" t="s">
        <v>601</v>
      </c>
      <c r="N244" s="82">
        <v>5683.2813507242199</v>
      </c>
      <c r="O244" s="276" t="s">
        <v>601</v>
      </c>
      <c r="P244" s="109"/>
      <c r="Q244" s="124" t="s">
        <v>400</v>
      </c>
      <c r="R244" s="189" t="s">
        <v>603</v>
      </c>
      <c r="S244" s="202" t="s">
        <v>601</v>
      </c>
      <c r="T244" s="190" t="s">
        <v>603</v>
      </c>
      <c r="U244" s="276" t="s">
        <v>601</v>
      </c>
      <c r="V244" s="190">
        <v>0.24993301435406701</v>
      </c>
      <c r="W244" s="276" t="s">
        <v>601</v>
      </c>
      <c r="X244" s="190" t="s">
        <v>603</v>
      </c>
      <c r="Y244" s="276" t="s">
        <v>601</v>
      </c>
      <c r="Z244" s="189" t="s">
        <v>603</v>
      </c>
      <c r="AA244" s="202" t="s">
        <v>601</v>
      </c>
      <c r="AB244" s="190">
        <v>0.19270507825485694</v>
      </c>
      <c r="AC244" s="276" t="s">
        <v>601</v>
      </c>
      <c r="AD244" s="190">
        <v>2.2055760012544834E-2</v>
      </c>
      <c r="AE244" s="276" t="s">
        <v>601</v>
      </c>
      <c r="AG244" s="124" t="s">
        <v>400</v>
      </c>
      <c r="AH244" s="190" t="s">
        <v>603</v>
      </c>
      <c r="AI244" s="276" t="s">
        <v>601</v>
      </c>
      <c r="AJ244" s="190">
        <v>1.1676177177387826E-2</v>
      </c>
      <c r="AK244" s="276" t="s">
        <v>601</v>
      </c>
      <c r="AL244" s="190">
        <v>1.1491424754411934E-2</v>
      </c>
      <c r="AM244" s="276" t="s">
        <v>601</v>
      </c>
      <c r="AN244" s="190" t="s">
        <v>603</v>
      </c>
      <c r="AO244" s="276" t="s">
        <v>601</v>
      </c>
      <c r="AP244" s="190">
        <v>2.4978351631652053E-2</v>
      </c>
      <c r="AQ244" s="276" t="s">
        <v>601</v>
      </c>
      <c r="AR244" s="190">
        <v>1.5782255789354889E-2</v>
      </c>
      <c r="AS244" s="276" t="s">
        <v>601</v>
      </c>
      <c r="AT244" s="216">
        <v>1</v>
      </c>
      <c r="AU244" s="276" t="s">
        <v>601</v>
      </c>
    </row>
    <row r="245" spans="1:47" x14ac:dyDescent="0.25">
      <c r="A245" s="124" t="s">
        <v>401</v>
      </c>
      <c r="B245" s="84">
        <v>64.649000000000001</v>
      </c>
      <c r="C245" s="202" t="s">
        <v>601</v>
      </c>
      <c r="D245" s="82">
        <v>71.150999999999996</v>
      </c>
      <c r="E245" s="276" t="s">
        <v>601</v>
      </c>
      <c r="F245" s="82">
        <v>65.790000000000006</v>
      </c>
      <c r="G245" s="276" t="s">
        <v>601</v>
      </c>
      <c r="H245" s="84" t="s">
        <v>603</v>
      </c>
      <c r="I245" s="202" t="s">
        <v>601</v>
      </c>
      <c r="J245" s="82">
        <v>67.936999999999998</v>
      </c>
      <c r="K245" s="276" t="s">
        <v>601</v>
      </c>
      <c r="L245" s="82">
        <v>95.965000000000003</v>
      </c>
      <c r="M245" s="276" t="s">
        <v>601</v>
      </c>
      <c r="N245" s="82">
        <v>6753.6277500026245</v>
      </c>
      <c r="O245" s="276" t="s">
        <v>601</v>
      </c>
      <c r="P245" s="109"/>
      <c r="Q245" s="124" t="s">
        <v>401</v>
      </c>
      <c r="R245" s="189">
        <v>-0.16323889154942339</v>
      </c>
      <c r="S245" s="202" t="s">
        <v>601</v>
      </c>
      <c r="T245" s="190" t="s">
        <v>603</v>
      </c>
      <c r="U245" s="276" t="s">
        <v>601</v>
      </c>
      <c r="V245" s="190">
        <v>-0.19366106555870133</v>
      </c>
      <c r="W245" s="276" t="s">
        <v>601</v>
      </c>
      <c r="X245" s="190" t="s">
        <v>603</v>
      </c>
      <c r="Y245" s="276" t="s">
        <v>601</v>
      </c>
      <c r="Z245" s="189">
        <v>-2.0205370792350519E-2</v>
      </c>
      <c r="AA245" s="202" t="s">
        <v>601</v>
      </c>
      <c r="AB245" s="190">
        <v>0.37750122010736953</v>
      </c>
      <c r="AC245" s="276" t="s">
        <v>601</v>
      </c>
      <c r="AD245" s="190">
        <v>-1.6741141437782936E-2</v>
      </c>
      <c r="AE245" s="276" t="s">
        <v>601</v>
      </c>
      <c r="AG245" s="124" t="s">
        <v>401</v>
      </c>
      <c r="AH245" s="190">
        <v>9.572484950769589E-3</v>
      </c>
      <c r="AI245" s="276" t="s">
        <v>601</v>
      </c>
      <c r="AJ245" s="190">
        <v>1.0535226789775665E-2</v>
      </c>
      <c r="AK245" s="276" t="s">
        <v>601</v>
      </c>
      <c r="AL245" s="190">
        <v>9.7414311885896353E-3</v>
      </c>
      <c r="AM245" s="276" t="s">
        <v>601</v>
      </c>
      <c r="AN245" s="190" t="s">
        <v>603</v>
      </c>
      <c r="AO245" s="276" t="s">
        <v>601</v>
      </c>
      <c r="AP245" s="190">
        <v>1.0059334407344793E-2</v>
      </c>
      <c r="AQ245" s="276" t="s">
        <v>601</v>
      </c>
      <c r="AR245" s="190">
        <v>1.4209400273795475E-2</v>
      </c>
      <c r="AS245" s="276" t="s">
        <v>601</v>
      </c>
      <c r="AT245" s="216">
        <v>1</v>
      </c>
      <c r="AU245" s="276" t="s">
        <v>601</v>
      </c>
    </row>
    <row r="246" spans="1:47" x14ac:dyDescent="0.25">
      <c r="A246" s="184" t="s">
        <v>402</v>
      </c>
      <c r="B246" s="185" t="s">
        <v>603</v>
      </c>
      <c r="C246" s="273" t="s">
        <v>601</v>
      </c>
      <c r="D246" s="186">
        <v>56.110999999999997</v>
      </c>
      <c r="E246" s="278" t="s">
        <v>601</v>
      </c>
      <c r="F246" s="186">
        <v>52.354999999999997</v>
      </c>
      <c r="G246" s="278" t="s">
        <v>601</v>
      </c>
      <c r="H246" s="185" t="s">
        <v>603</v>
      </c>
      <c r="I246" s="273" t="s">
        <v>601</v>
      </c>
      <c r="J246" s="186">
        <v>92.652000000000001</v>
      </c>
      <c r="K246" s="278" t="s">
        <v>601</v>
      </c>
      <c r="L246" s="186">
        <v>77.331000000000003</v>
      </c>
      <c r="M246" s="278" t="s">
        <v>601</v>
      </c>
      <c r="N246" s="186">
        <v>3716.7516600017866</v>
      </c>
      <c r="O246" s="278" t="s">
        <v>601</v>
      </c>
      <c r="P246" s="109"/>
      <c r="Q246" s="184" t="s">
        <v>402</v>
      </c>
      <c r="R246" s="191" t="s">
        <v>603</v>
      </c>
      <c r="S246" s="273" t="s">
        <v>601</v>
      </c>
      <c r="T246" s="192">
        <v>0.48441798941798941</v>
      </c>
      <c r="U246" s="278" t="s">
        <v>601</v>
      </c>
      <c r="V246" s="192" t="s">
        <v>603</v>
      </c>
      <c r="W246" s="278" t="s">
        <v>601</v>
      </c>
      <c r="X246" s="192" t="s">
        <v>603</v>
      </c>
      <c r="Y246" s="278" t="s">
        <v>601</v>
      </c>
      <c r="Z246" s="191">
        <v>0.13193163353817217</v>
      </c>
      <c r="AA246" s="273" t="s">
        <v>601</v>
      </c>
      <c r="AB246" s="192">
        <v>-0.14466320097334362</v>
      </c>
      <c r="AC246" s="278" t="s">
        <v>601</v>
      </c>
      <c r="AD246" s="192">
        <v>1.2967743196055537E-2</v>
      </c>
      <c r="AE246" s="278" t="s">
        <v>601</v>
      </c>
      <c r="AG246" s="184" t="s">
        <v>402</v>
      </c>
      <c r="AH246" s="192" t="s">
        <v>603</v>
      </c>
      <c r="AI246" s="278" t="s">
        <v>601</v>
      </c>
      <c r="AJ246" s="192">
        <v>1.5096784809123628E-2</v>
      </c>
      <c r="AK246" s="278" t="s">
        <v>601</v>
      </c>
      <c r="AL246" s="192">
        <v>1.4086224959128648E-2</v>
      </c>
      <c r="AM246" s="278" t="s">
        <v>601</v>
      </c>
      <c r="AN246" s="192" t="s">
        <v>603</v>
      </c>
      <c r="AO246" s="278" t="s">
        <v>601</v>
      </c>
      <c r="AP246" s="192">
        <v>2.4928219175115795E-2</v>
      </c>
      <c r="AQ246" s="278" t="s">
        <v>601</v>
      </c>
      <c r="AR246" s="192">
        <v>2.0806071288594737E-2</v>
      </c>
      <c r="AS246" s="278" t="s">
        <v>601</v>
      </c>
      <c r="AT246" s="191">
        <v>1</v>
      </c>
      <c r="AU246" s="278" t="s">
        <v>601</v>
      </c>
    </row>
    <row r="247" spans="1:47" x14ac:dyDescent="0.25">
      <c r="A247" s="124" t="s">
        <v>417</v>
      </c>
      <c r="B247" s="84" t="s">
        <v>603</v>
      </c>
      <c r="C247" s="202" t="s">
        <v>601</v>
      </c>
      <c r="D247" s="82" t="s">
        <v>603</v>
      </c>
      <c r="E247" s="276" t="s">
        <v>601</v>
      </c>
      <c r="F247" s="82" t="s">
        <v>603</v>
      </c>
      <c r="G247" s="276" t="s">
        <v>601</v>
      </c>
      <c r="H247" s="84" t="s">
        <v>603</v>
      </c>
      <c r="I247" s="202" t="s">
        <v>601</v>
      </c>
      <c r="J247" s="82">
        <v>60.789000000000001</v>
      </c>
      <c r="K247" s="276" t="s">
        <v>601</v>
      </c>
      <c r="L247" s="82" t="s">
        <v>603</v>
      </c>
      <c r="M247" s="276" t="s">
        <v>601</v>
      </c>
      <c r="N247" s="82">
        <v>2235.6529248134802</v>
      </c>
      <c r="O247" s="276" t="s">
        <v>601</v>
      </c>
      <c r="P247" s="109"/>
      <c r="Q247" s="124" t="s">
        <v>417</v>
      </c>
      <c r="R247" s="189" t="s">
        <v>603</v>
      </c>
      <c r="S247" s="202" t="s">
        <v>601</v>
      </c>
      <c r="T247" s="190" t="s">
        <v>603</v>
      </c>
      <c r="U247" s="276" t="s">
        <v>601</v>
      </c>
      <c r="V247" s="190" t="s">
        <v>603</v>
      </c>
      <c r="W247" s="276" t="s">
        <v>601</v>
      </c>
      <c r="X247" s="190" t="s">
        <v>603</v>
      </c>
      <c r="Y247" s="276" t="s">
        <v>601</v>
      </c>
      <c r="Z247" s="189">
        <v>-4.6985231869062227E-2</v>
      </c>
      <c r="AA247" s="202" t="s">
        <v>601</v>
      </c>
      <c r="AB247" s="190" t="s">
        <v>603</v>
      </c>
      <c r="AC247" s="276" t="s">
        <v>601</v>
      </c>
      <c r="AD247" s="190">
        <v>-0.30601934782712947</v>
      </c>
      <c r="AE247" s="276" t="s">
        <v>601</v>
      </c>
      <c r="AG247" s="124" t="s">
        <v>417</v>
      </c>
      <c r="AH247" s="190" t="s">
        <v>603</v>
      </c>
      <c r="AI247" s="276" t="s">
        <v>601</v>
      </c>
      <c r="AJ247" s="190" t="s">
        <v>603</v>
      </c>
      <c r="AK247" s="276" t="s">
        <v>601</v>
      </c>
      <c r="AL247" s="190" t="s">
        <v>603</v>
      </c>
      <c r="AM247" s="276" t="s">
        <v>601</v>
      </c>
      <c r="AN247" s="190" t="s">
        <v>603</v>
      </c>
      <c r="AO247" s="276" t="s">
        <v>601</v>
      </c>
      <c r="AP247" s="190">
        <v>2.7190714321218536E-2</v>
      </c>
      <c r="AQ247" s="276" t="s">
        <v>601</v>
      </c>
      <c r="AR247" s="190" t="s">
        <v>603</v>
      </c>
      <c r="AS247" s="276" t="s">
        <v>601</v>
      </c>
      <c r="AT247" s="216">
        <v>1</v>
      </c>
      <c r="AU247" s="276" t="s">
        <v>601</v>
      </c>
    </row>
    <row r="248" spans="1:47" x14ac:dyDescent="0.25">
      <c r="A248" s="124" t="s">
        <v>418</v>
      </c>
      <c r="B248" s="84" t="s">
        <v>603</v>
      </c>
      <c r="C248" s="202" t="s">
        <v>601</v>
      </c>
      <c r="D248" s="82" t="s">
        <v>603</v>
      </c>
      <c r="E248" s="276" t="s">
        <v>601</v>
      </c>
      <c r="F248" s="82" t="s">
        <v>603</v>
      </c>
      <c r="G248" s="276" t="s">
        <v>601</v>
      </c>
      <c r="H248" s="84" t="s">
        <v>603</v>
      </c>
      <c r="I248" s="202" t="s">
        <v>601</v>
      </c>
      <c r="J248" s="82" t="s">
        <v>603</v>
      </c>
      <c r="K248" s="276" t="s">
        <v>601</v>
      </c>
      <c r="L248" s="82" t="s">
        <v>603</v>
      </c>
      <c r="M248" s="276" t="s">
        <v>601</v>
      </c>
      <c r="N248" s="82">
        <v>76.779750000309846</v>
      </c>
      <c r="O248" s="276" t="s">
        <v>601</v>
      </c>
      <c r="P248" s="109"/>
      <c r="Q248" s="124" t="s">
        <v>418</v>
      </c>
      <c r="R248" s="189" t="s">
        <v>603</v>
      </c>
      <c r="S248" s="202" t="s">
        <v>601</v>
      </c>
      <c r="T248" s="190" t="s">
        <v>603</v>
      </c>
      <c r="U248" s="276" t="s">
        <v>601</v>
      </c>
      <c r="V248" s="190" t="s">
        <v>603</v>
      </c>
      <c r="W248" s="276" t="s">
        <v>601</v>
      </c>
      <c r="X248" s="190" t="s">
        <v>603</v>
      </c>
      <c r="Y248" s="276" t="s">
        <v>601</v>
      </c>
      <c r="Z248" s="189" t="s">
        <v>603</v>
      </c>
      <c r="AA248" s="202" t="s">
        <v>601</v>
      </c>
      <c r="AB248" s="190" t="s">
        <v>603</v>
      </c>
      <c r="AC248" s="276" t="s">
        <v>601</v>
      </c>
      <c r="AD248" s="190">
        <v>-0.98649024300186616</v>
      </c>
      <c r="AE248" s="276" t="s">
        <v>601</v>
      </c>
      <c r="AG248" s="124" t="s">
        <v>418</v>
      </c>
      <c r="AH248" s="190" t="s">
        <v>603</v>
      </c>
      <c r="AI248" s="276" t="s">
        <v>601</v>
      </c>
      <c r="AJ248" s="190" t="s">
        <v>603</v>
      </c>
      <c r="AK248" s="276" t="s">
        <v>601</v>
      </c>
      <c r="AL248" s="190" t="s">
        <v>603</v>
      </c>
      <c r="AM248" s="276" t="s">
        <v>601</v>
      </c>
      <c r="AN248" s="190" t="s">
        <v>603</v>
      </c>
      <c r="AO248" s="276" t="s">
        <v>601</v>
      </c>
      <c r="AP248" s="190" t="s">
        <v>603</v>
      </c>
      <c r="AQ248" s="276" t="s">
        <v>601</v>
      </c>
      <c r="AR248" s="190" t="s">
        <v>603</v>
      </c>
      <c r="AS248" s="276" t="s">
        <v>601</v>
      </c>
      <c r="AT248" s="216">
        <v>1</v>
      </c>
      <c r="AU248" s="276" t="s">
        <v>601</v>
      </c>
    </row>
    <row r="249" spans="1:47" x14ac:dyDescent="0.25">
      <c r="A249" s="124" t="s">
        <v>419</v>
      </c>
      <c r="B249" s="84" t="s">
        <v>603</v>
      </c>
      <c r="C249" s="202" t="s">
        <v>601</v>
      </c>
      <c r="D249" s="82" t="s">
        <v>603</v>
      </c>
      <c r="E249" s="276" t="s">
        <v>601</v>
      </c>
      <c r="F249" s="82" t="s">
        <v>603</v>
      </c>
      <c r="G249" s="276" t="s">
        <v>601</v>
      </c>
      <c r="H249" s="84" t="s">
        <v>603</v>
      </c>
      <c r="I249" s="202" t="s">
        <v>601</v>
      </c>
      <c r="J249" s="82" t="s">
        <v>603</v>
      </c>
      <c r="K249" s="276" t="s">
        <v>601</v>
      </c>
      <c r="L249" s="82" t="s">
        <v>603</v>
      </c>
      <c r="M249" s="276" t="s">
        <v>601</v>
      </c>
      <c r="N249" s="82">
        <v>1170.495749999244</v>
      </c>
      <c r="O249" s="276" t="s">
        <v>601</v>
      </c>
      <c r="P249" s="109"/>
      <c r="Q249" s="124" t="s">
        <v>419</v>
      </c>
      <c r="R249" s="189" t="s">
        <v>603</v>
      </c>
      <c r="S249" s="202" t="s">
        <v>601</v>
      </c>
      <c r="T249" s="190" t="s">
        <v>603</v>
      </c>
      <c r="U249" s="276" t="s">
        <v>601</v>
      </c>
      <c r="V249" s="190" t="s">
        <v>603</v>
      </c>
      <c r="W249" s="276" t="s">
        <v>601</v>
      </c>
      <c r="X249" s="190" t="s">
        <v>603</v>
      </c>
      <c r="Y249" s="276" t="s">
        <v>601</v>
      </c>
      <c r="Z249" s="189" t="s">
        <v>603</v>
      </c>
      <c r="AA249" s="202" t="s">
        <v>601</v>
      </c>
      <c r="AB249" s="190" t="s">
        <v>603</v>
      </c>
      <c r="AC249" s="276" t="s">
        <v>601</v>
      </c>
      <c r="AD249" s="190">
        <v>-0.826686368670706</v>
      </c>
      <c r="AE249" s="276" t="s">
        <v>601</v>
      </c>
      <c r="AG249" s="124" t="s">
        <v>419</v>
      </c>
      <c r="AH249" s="190" t="s">
        <v>603</v>
      </c>
      <c r="AI249" s="276" t="s">
        <v>601</v>
      </c>
      <c r="AJ249" s="190" t="s">
        <v>603</v>
      </c>
      <c r="AK249" s="276" t="s">
        <v>601</v>
      </c>
      <c r="AL249" s="190" t="s">
        <v>603</v>
      </c>
      <c r="AM249" s="276" t="s">
        <v>601</v>
      </c>
      <c r="AN249" s="190" t="s">
        <v>603</v>
      </c>
      <c r="AO249" s="276" t="s">
        <v>601</v>
      </c>
      <c r="AP249" s="190" t="s">
        <v>603</v>
      </c>
      <c r="AQ249" s="276" t="s">
        <v>601</v>
      </c>
      <c r="AR249" s="190" t="s">
        <v>603</v>
      </c>
      <c r="AS249" s="276" t="s">
        <v>601</v>
      </c>
      <c r="AT249" s="216">
        <v>1</v>
      </c>
      <c r="AU249" s="276" t="s">
        <v>601</v>
      </c>
    </row>
    <row r="250" spans="1:47" x14ac:dyDescent="0.25">
      <c r="A250" s="184" t="s">
        <v>420</v>
      </c>
      <c r="B250" s="185" t="s">
        <v>603</v>
      </c>
      <c r="C250" s="273" t="s">
        <v>601</v>
      </c>
      <c r="D250" s="186" t="s">
        <v>603</v>
      </c>
      <c r="E250" s="278" t="s">
        <v>601</v>
      </c>
      <c r="F250" s="186" t="s">
        <v>603</v>
      </c>
      <c r="G250" s="278" t="s">
        <v>601</v>
      </c>
      <c r="H250" s="185" t="s">
        <v>603</v>
      </c>
      <c r="I250" s="273" t="s">
        <v>601</v>
      </c>
      <c r="J250" s="186" t="s">
        <v>603</v>
      </c>
      <c r="K250" s="278" t="s">
        <v>601</v>
      </c>
      <c r="L250" s="186" t="s">
        <v>603</v>
      </c>
      <c r="M250" s="278" t="s">
        <v>601</v>
      </c>
      <c r="N250" s="186">
        <v>387.33029000025488</v>
      </c>
      <c r="O250" s="278" t="s">
        <v>601</v>
      </c>
      <c r="P250" s="109"/>
      <c r="Q250" s="184" t="s">
        <v>420</v>
      </c>
      <c r="R250" s="191" t="s">
        <v>603</v>
      </c>
      <c r="S250" s="273" t="s">
        <v>601</v>
      </c>
      <c r="T250" s="192" t="s">
        <v>603</v>
      </c>
      <c r="U250" s="278" t="s">
        <v>601</v>
      </c>
      <c r="V250" s="192" t="s">
        <v>603</v>
      </c>
      <c r="W250" s="278" t="s">
        <v>601</v>
      </c>
      <c r="X250" s="192" t="s">
        <v>603</v>
      </c>
      <c r="Y250" s="278" t="s">
        <v>601</v>
      </c>
      <c r="Z250" s="191" t="s">
        <v>603</v>
      </c>
      <c r="AA250" s="273" t="s">
        <v>601</v>
      </c>
      <c r="AB250" s="192" t="s">
        <v>603</v>
      </c>
      <c r="AC250" s="278" t="s">
        <v>601</v>
      </c>
      <c r="AD250" s="192">
        <v>-0.89578795533515176</v>
      </c>
      <c r="AE250" s="278" t="s">
        <v>601</v>
      </c>
      <c r="AG250" s="184" t="s">
        <v>420</v>
      </c>
      <c r="AH250" s="192" t="s">
        <v>603</v>
      </c>
      <c r="AI250" s="278" t="s">
        <v>601</v>
      </c>
      <c r="AJ250" s="192" t="s">
        <v>603</v>
      </c>
      <c r="AK250" s="278" t="s">
        <v>601</v>
      </c>
      <c r="AL250" s="192" t="s">
        <v>603</v>
      </c>
      <c r="AM250" s="278" t="s">
        <v>601</v>
      </c>
      <c r="AN250" s="192" t="s">
        <v>603</v>
      </c>
      <c r="AO250" s="278" t="s">
        <v>601</v>
      </c>
      <c r="AP250" s="192" t="s">
        <v>603</v>
      </c>
      <c r="AQ250" s="278" t="s">
        <v>601</v>
      </c>
      <c r="AR250" s="192" t="s">
        <v>603</v>
      </c>
      <c r="AS250" s="278" t="s">
        <v>601</v>
      </c>
      <c r="AT250" s="191">
        <v>1</v>
      </c>
      <c r="AU250" s="278" t="s">
        <v>601</v>
      </c>
    </row>
    <row r="251" spans="1:47" x14ac:dyDescent="0.25">
      <c r="A251" s="124" t="s">
        <v>472</v>
      </c>
      <c r="B251" s="84" t="s">
        <v>603</v>
      </c>
      <c r="C251" s="202" t="s">
        <v>601</v>
      </c>
      <c r="D251" s="82" t="s">
        <v>603</v>
      </c>
      <c r="E251" s="276" t="s">
        <v>601</v>
      </c>
      <c r="F251" s="82" t="s">
        <v>603</v>
      </c>
      <c r="G251" s="276" t="s">
        <v>601</v>
      </c>
      <c r="H251" s="84" t="s">
        <v>603</v>
      </c>
      <c r="I251" s="202" t="s">
        <v>601</v>
      </c>
      <c r="J251" s="82" t="s">
        <v>603</v>
      </c>
      <c r="K251" s="276" t="s">
        <v>601</v>
      </c>
      <c r="L251" s="82" t="s">
        <v>603</v>
      </c>
      <c r="M251" s="276" t="s">
        <v>601</v>
      </c>
      <c r="N251" s="82">
        <v>225.41523000010449</v>
      </c>
      <c r="O251" s="276" t="s">
        <v>601</v>
      </c>
      <c r="P251" s="109"/>
      <c r="Q251" s="124" t="s">
        <v>472</v>
      </c>
      <c r="R251" s="189" t="s">
        <v>603</v>
      </c>
      <c r="S251" s="202" t="s">
        <v>601</v>
      </c>
      <c r="T251" s="190" t="s">
        <v>603</v>
      </c>
      <c r="U251" s="276" t="s">
        <v>601</v>
      </c>
      <c r="V251" s="190" t="s">
        <v>603</v>
      </c>
      <c r="W251" s="276" t="s">
        <v>601</v>
      </c>
      <c r="X251" s="190" t="s">
        <v>603</v>
      </c>
      <c r="Y251" s="276" t="s">
        <v>601</v>
      </c>
      <c r="Z251" s="189" t="s">
        <v>603</v>
      </c>
      <c r="AA251" s="202" t="s">
        <v>601</v>
      </c>
      <c r="AB251" s="190" t="s">
        <v>603</v>
      </c>
      <c r="AC251" s="276" t="s">
        <v>601</v>
      </c>
      <c r="AD251" s="190">
        <v>-0.89917252919796986</v>
      </c>
      <c r="AE251" s="276" t="s">
        <v>601</v>
      </c>
      <c r="AG251" s="124" t="s">
        <v>472</v>
      </c>
      <c r="AH251" s="190" t="s">
        <v>603</v>
      </c>
      <c r="AI251" s="276" t="s">
        <v>601</v>
      </c>
      <c r="AJ251" s="190" t="s">
        <v>603</v>
      </c>
      <c r="AK251" s="276" t="s">
        <v>601</v>
      </c>
      <c r="AL251" s="190" t="s">
        <v>603</v>
      </c>
      <c r="AM251" s="276" t="s">
        <v>601</v>
      </c>
      <c r="AN251" s="190" t="s">
        <v>603</v>
      </c>
      <c r="AO251" s="276" t="s">
        <v>601</v>
      </c>
      <c r="AP251" s="190" t="s">
        <v>603</v>
      </c>
      <c r="AQ251" s="276" t="s">
        <v>601</v>
      </c>
      <c r="AR251" s="190" t="s">
        <v>603</v>
      </c>
      <c r="AS251" s="276" t="s">
        <v>601</v>
      </c>
      <c r="AT251" s="216">
        <v>1</v>
      </c>
      <c r="AU251" s="276" t="s">
        <v>601</v>
      </c>
    </row>
    <row r="252" spans="1:47" x14ac:dyDescent="0.25">
      <c r="A252" s="124" t="s">
        <v>473</v>
      </c>
      <c r="B252" s="84" t="s">
        <v>603</v>
      </c>
      <c r="C252" s="202" t="s">
        <v>601</v>
      </c>
      <c r="D252" s="82" t="s">
        <v>603</v>
      </c>
      <c r="E252" s="276" t="s">
        <v>601</v>
      </c>
      <c r="F252" s="82" t="s">
        <v>603</v>
      </c>
      <c r="G252" s="276" t="s">
        <v>601</v>
      </c>
      <c r="H252" s="84" t="s">
        <v>603</v>
      </c>
      <c r="I252" s="202" t="s">
        <v>601</v>
      </c>
      <c r="J252" s="82" t="s">
        <v>603</v>
      </c>
      <c r="K252" s="276" t="s">
        <v>601</v>
      </c>
      <c r="L252" s="82" t="s">
        <v>603</v>
      </c>
      <c r="M252" s="276" t="s">
        <v>601</v>
      </c>
      <c r="N252" s="82">
        <v>749.0259200001268</v>
      </c>
      <c r="O252" s="276" t="s">
        <v>601</v>
      </c>
      <c r="P252" s="109"/>
      <c r="Q252" s="124" t="s">
        <v>473</v>
      </c>
      <c r="R252" s="189" t="s">
        <v>603</v>
      </c>
      <c r="S252" s="202" t="s">
        <v>601</v>
      </c>
      <c r="T252" s="190" t="s">
        <v>603</v>
      </c>
      <c r="U252" s="276" t="s">
        <v>601</v>
      </c>
      <c r="V252" s="190" t="s">
        <v>603</v>
      </c>
      <c r="W252" s="276" t="s">
        <v>601</v>
      </c>
      <c r="X252" s="190" t="s">
        <v>603</v>
      </c>
      <c r="Y252" s="276" t="s">
        <v>601</v>
      </c>
      <c r="Z252" s="189" t="s">
        <v>603</v>
      </c>
      <c r="AA252" s="202" t="s">
        <v>601</v>
      </c>
      <c r="AB252" s="190" t="s">
        <v>603</v>
      </c>
      <c r="AC252" s="276" t="s">
        <v>601</v>
      </c>
      <c r="AD252" s="190">
        <v>8.7555139212761723</v>
      </c>
      <c r="AE252" s="276" t="s">
        <v>601</v>
      </c>
      <c r="AG252" s="124" t="s">
        <v>473</v>
      </c>
      <c r="AH252" s="190" t="s">
        <v>603</v>
      </c>
      <c r="AI252" s="276" t="s">
        <v>601</v>
      </c>
      <c r="AJ252" s="190" t="s">
        <v>603</v>
      </c>
      <c r="AK252" s="276" t="s">
        <v>601</v>
      </c>
      <c r="AL252" s="190" t="s">
        <v>603</v>
      </c>
      <c r="AM252" s="276" t="s">
        <v>601</v>
      </c>
      <c r="AN252" s="190" t="s">
        <v>603</v>
      </c>
      <c r="AO252" s="276" t="s">
        <v>601</v>
      </c>
      <c r="AP252" s="190" t="s">
        <v>603</v>
      </c>
      <c r="AQ252" s="276" t="s">
        <v>601</v>
      </c>
      <c r="AR252" s="190" t="s">
        <v>603</v>
      </c>
      <c r="AS252" s="276" t="s">
        <v>601</v>
      </c>
      <c r="AT252" s="216">
        <v>1</v>
      </c>
      <c r="AU252" s="276" t="s">
        <v>601</v>
      </c>
    </row>
    <row r="253" spans="1:47" x14ac:dyDescent="0.25">
      <c r="A253" s="124" t="s">
        <v>474</v>
      </c>
      <c r="B253" s="84" t="s">
        <v>603</v>
      </c>
      <c r="C253" s="202" t="s">
        <v>601</v>
      </c>
      <c r="D253" s="82" t="s">
        <v>603</v>
      </c>
      <c r="E253" s="276" t="s">
        <v>601</v>
      </c>
      <c r="F253" s="82" t="s">
        <v>603</v>
      </c>
      <c r="G253" s="276" t="s">
        <v>601</v>
      </c>
      <c r="H253" s="84" t="s">
        <v>603</v>
      </c>
      <c r="I253" s="202" t="s">
        <v>601</v>
      </c>
      <c r="J253" s="82" t="s">
        <v>603</v>
      </c>
      <c r="K253" s="276" t="s">
        <v>601</v>
      </c>
      <c r="L253" s="82" t="s">
        <v>603</v>
      </c>
      <c r="M253" s="276" t="s">
        <v>601</v>
      </c>
      <c r="N253" s="82">
        <v>2770.2346801550639</v>
      </c>
      <c r="O253" s="276" t="s">
        <v>601</v>
      </c>
      <c r="P253" s="109"/>
      <c r="Q253" s="124" t="s">
        <v>474</v>
      </c>
      <c r="R253" s="189" t="s">
        <v>603</v>
      </c>
      <c r="S253" s="202" t="s">
        <v>601</v>
      </c>
      <c r="T253" s="190" t="s">
        <v>603</v>
      </c>
      <c r="U253" s="276" t="s">
        <v>601</v>
      </c>
      <c r="V253" s="190" t="s">
        <v>603</v>
      </c>
      <c r="W253" s="276" t="s">
        <v>601</v>
      </c>
      <c r="X253" s="190" t="s">
        <v>603</v>
      </c>
      <c r="Y253" s="276" t="s">
        <v>601</v>
      </c>
      <c r="Z253" s="189" t="s">
        <v>603</v>
      </c>
      <c r="AA253" s="202" t="s">
        <v>601</v>
      </c>
      <c r="AB253" s="190" t="s">
        <v>603</v>
      </c>
      <c r="AC253" s="276" t="s">
        <v>601</v>
      </c>
      <c r="AD253" s="190">
        <v>1.3667191274781247</v>
      </c>
      <c r="AE253" s="276" t="s">
        <v>601</v>
      </c>
      <c r="AG253" s="124" t="s">
        <v>474</v>
      </c>
      <c r="AH253" s="190" t="s">
        <v>603</v>
      </c>
      <c r="AI253" s="276" t="s">
        <v>601</v>
      </c>
      <c r="AJ253" s="190" t="s">
        <v>603</v>
      </c>
      <c r="AK253" s="276" t="s">
        <v>601</v>
      </c>
      <c r="AL253" s="190" t="s">
        <v>603</v>
      </c>
      <c r="AM253" s="276" t="s">
        <v>601</v>
      </c>
      <c r="AN253" s="190" t="s">
        <v>603</v>
      </c>
      <c r="AO253" s="276" t="s">
        <v>601</v>
      </c>
      <c r="AP253" s="190" t="s">
        <v>603</v>
      </c>
      <c r="AQ253" s="276" t="s">
        <v>601</v>
      </c>
      <c r="AR253" s="190" t="s">
        <v>603</v>
      </c>
      <c r="AS253" s="276" t="s">
        <v>601</v>
      </c>
      <c r="AT253" s="216">
        <v>1</v>
      </c>
      <c r="AU253" s="276" t="s">
        <v>601</v>
      </c>
    </row>
    <row r="254" spans="1:47" x14ac:dyDescent="0.25">
      <c r="A254" s="184" t="s">
        <v>475</v>
      </c>
      <c r="B254" s="185" t="s">
        <v>603</v>
      </c>
      <c r="C254" s="273" t="s">
        <v>601</v>
      </c>
      <c r="D254" s="186" t="s">
        <v>603</v>
      </c>
      <c r="E254" s="278" t="s">
        <v>601</v>
      </c>
      <c r="F254" s="186" t="s">
        <v>603</v>
      </c>
      <c r="G254" s="278" t="s">
        <v>601</v>
      </c>
      <c r="H254" s="185" t="s">
        <v>603</v>
      </c>
      <c r="I254" s="273" t="s">
        <v>601</v>
      </c>
      <c r="J254" s="186" t="s">
        <v>603</v>
      </c>
      <c r="K254" s="278" t="s">
        <v>601</v>
      </c>
      <c r="L254" s="186" t="s">
        <v>603</v>
      </c>
      <c r="M254" s="278" t="s">
        <v>601</v>
      </c>
      <c r="N254" s="186">
        <v>2043.1613424862744</v>
      </c>
      <c r="O254" s="278" t="s">
        <v>601</v>
      </c>
      <c r="Q254" s="184" t="s">
        <v>475</v>
      </c>
      <c r="R254" s="191" t="s">
        <v>603</v>
      </c>
      <c r="S254" s="273" t="s">
        <v>601</v>
      </c>
      <c r="T254" s="192" t="s">
        <v>603</v>
      </c>
      <c r="U254" s="278" t="s">
        <v>601</v>
      </c>
      <c r="V254" s="192" t="s">
        <v>603</v>
      </c>
      <c r="W254" s="278" t="s">
        <v>601</v>
      </c>
      <c r="X254" s="192" t="s">
        <v>603</v>
      </c>
      <c r="Y254" s="278" t="s">
        <v>601</v>
      </c>
      <c r="Z254" s="191" t="s">
        <v>603</v>
      </c>
      <c r="AA254" s="273" t="s">
        <v>601</v>
      </c>
      <c r="AB254" s="192" t="s">
        <v>603</v>
      </c>
      <c r="AC254" s="278" t="s">
        <v>601</v>
      </c>
      <c r="AD254" s="192">
        <v>4.2749846713122537</v>
      </c>
      <c r="AE254" s="278" t="s">
        <v>601</v>
      </c>
      <c r="AG254" s="184" t="s">
        <v>475</v>
      </c>
      <c r="AH254" s="192" t="s">
        <v>603</v>
      </c>
      <c r="AI254" s="278" t="s">
        <v>601</v>
      </c>
      <c r="AJ254" s="192" t="s">
        <v>603</v>
      </c>
      <c r="AK254" s="278" t="s">
        <v>601</v>
      </c>
      <c r="AL254" s="192" t="s">
        <v>603</v>
      </c>
      <c r="AM254" s="278" t="s">
        <v>601</v>
      </c>
      <c r="AN254" s="192" t="s">
        <v>603</v>
      </c>
      <c r="AO254" s="278" t="s">
        <v>601</v>
      </c>
      <c r="AP254" s="192" t="s">
        <v>603</v>
      </c>
      <c r="AQ254" s="278" t="s">
        <v>601</v>
      </c>
      <c r="AR254" s="192" t="s">
        <v>603</v>
      </c>
      <c r="AS254" s="278" t="s">
        <v>601</v>
      </c>
      <c r="AT254" s="191">
        <v>1</v>
      </c>
      <c r="AU254" s="278" t="s">
        <v>601</v>
      </c>
    </row>
    <row r="255" spans="1:47" x14ac:dyDescent="0.25">
      <c r="A255" s="124" t="s">
        <v>489</v>
      </c>
      <c r="B255" s="84" t="s">
        <v>603</v>
      </c>
      <c r="C255" s="202" t="s">
        <v>601</v>
      </c>
      <c r="D255" s="82" t="s">
        <v>603</v>
      </c>
      <c r="E255" s="276" t="s">
        <v>601</v>
      </c>
      <c r="F255" s="82" t="s">
        <v>603</v>
      </c>
      <c r="G255" s="276" t="s">
        <v>601</v>
      </c>
      <c r="H255" s="84" t="s">
        <v>603</v>
      </c>
      <c r="I255" s="202" t="s">
        <v>601</v>
      </c>
      <c r="J255" s="82" t="s">
        <v>603</v>
      </c>
      <c r="K255" s="276" t="s">
        <v>601</v>
      </c>
      <c r="L255" s="82" t="s">
        <v>603</v>
      </c>
      <c r="M255" s="276" t="s">
        <v>601</v>
      </c>
      <c r="N255" s="82">
        <v>1793.2107199416128</v>
      </c>
      <c r="O255" s="276" t="s">
        <v>601</v>
      </c>
      <c r="Q255" s="124" t="s">
        <v>489</v>
      </c>
      <c r="R255" s="189" t="s">
        <v>603</v>
      </c>
      <c r="S255" s="202" t="s">
        <v>601</v>
      </c>
      <c r="T255" s="190" t="s">
        <v>603</v>
      </c>
      <c r="U255" s="276" t="s">
        <v>601</v>
      </c>
      <c r="V255" s="190" t="s">
        <v>603</v>
      </c>
      <c r="W255" s="276" t="s">
        <v>601</v>
      </c>
      <c r="X255" s="190" t="s">
        <v>603</v>
      </c>
      <c r="Y255" s="276" t="s">
        <v>601</v>
      </c>
      <c r="Z255" s="189" t="s">
        <v>603</v>
      </c>
      <c r="AA255" s="202" t="s">
        <v>601</v>
      </c>
      <c r="AB255" s="190" t="s">
        <v>603</v>
      </c>
      <c r="AC255" s="276" t="s">
        <v>601</v>
      </c>
      <c r="AD255" s="190">
        <v>6.9551444680147902</v>
      </c>
      <c r="AE255" s="276" t="s">
        <v>601</v>
      </c>
      <c r="AG255" s="124" t="s">
        <v>489</v>
      </c>
      <c r="AH255" s="190" t="s">
        <v>603</v>
      </c>
      <c r="AI255" s="276" t="s">
        <v>601</v>
      </c>
      <c r="AJ255" s="190" t="s">
        <v>603</v>
      </c>
      <c r="AK255" s="276" t="s">
        <v>601</v>
      </c>
      <c r="AL255" s="190" t="s">
        <v>603</v>
      </c>
      <c r="AM255" s="276" t="s">
        <v>601</v>
      </c>
      <c r="AN255" s="190" t="s">
        <v>603</v>
      </c>
      <c r="AO255" s="276" t="s">
        <v>601</v>
      </c>
      <c r="AP255" s="190" t="s">
        <v>603</v>
      </c>
      <c r="AQ255" s="276" t="s">
        <v>601</v>
      </c>
      <c r="AR255" s="190" t="s">
        <v>603</v>
      </c>
      <c r="AS255" s="276" t="s">
        <v>601</v>
      </c>
      <c r="AT255" s="216">
        <v>1</v>
      </c>
      <c r="AU255" s="276" t="s">
        <v>601</v>
      </c>
    </row>
    <row r="256" spans="1:47" x14ac:dyDescent="0.25">
      <c r="A256" s="124" t="s">
        <v>522</v>
      </c>
      <c r="B256" s="84">
        <v>39.009</v>
      </c>
      <c r="C256" s="202" t="s">
        <v>601</v>
      </c>
      <c r="D256" s="82" t="s">
        <v>603</v>
      </c>
      <c r="E256" s="276" t="s">
        <v>601</v>
      </c>
      <c r="F256" s="82" t="s">
        <v>603</v>
      </c>
      <c r="G256" s="276" t="s">
        <v>601</v>
      </c>
      <c r="H256" s="84" t="s">
        <v>603</v>
      </c>
      <c r="I256" s="202" t="s">
        <v>601</v>
      </c>
      <c r="J256" s="82" t="s">
        <v>603</v>
      </c>
      <c r="K256" s="276" t="s">
        <v>601</v>
      </c>
      <c r="L256" s="82" t="s">
        <v>603</v>
      </c>
      <c r="M256" s="276" t="s">
        <v>601</v>
      </c>
      <c r="N256" s="82">
        <v>4262.8882753088064</v>
      </c>
      <c r="O256" s="276" t="s">
        <v>601</v>
      </c>
      <c r="Q256" s="124" t="s">
        <v>522</v>
      </c>
      <c r="R256" s="189" t="s">
        <v>603</v>
      </c>
      <c r="S256" s="202" t="s">
        <v>601</v>
      </c>
      <c r="T256" s="190" t="s">
        <v>603</v>
      </c>
      <c r="U256" s="276" t="s">
        <v>601</v>
      </c>
      <c r="V256" s="190" t="s">
        <v>603</v>
      </c>
      <c r="W256" s="276" t="s">
        <v>601</v>
      </c>
      <c r="X256" s="190" t="s">
        <v>603</v>
      </c>
      <c r="Y256" s="276" t="s">
        <v>601</v>
      </c>
      <c r="Z256" s="189" t="s">
        <v>603</v>
      </c>
      <c r="AA256" s="202" t="s">
        <v>601</v>
      </c>
      <c r="AB256" s="190" t="s">
        <v>603</v>
      </c>
      <c r="AC256" s="276" t="s">
        <v>601</v>
      </c>
      <c r="AD256" s="190">
        <v>4.6912426679547812</v>
      </c>
      <c r="AE256" s="276" t="s">
        <v>601</v>
      </c>
      <c r="AG256" s="124" t="s">
        <v>522</v>
      </c>
      <c r="AH256" s="190">
        <v>9.1508379954372988E-3</v>
      </c>
      <c r="AI256" s="276" t="s">
        <v>601</v>
      </c>
      <c r="AJ256" s="190" t="s">
        <v>603</v>
      </c>
      <c r="AK256" s="276" t="s">
        <v>601</v>
      </c>
      <c r="AL256" s="190" t="s">
        <v>603</v>
      </c>
      <c r="AM256" s="276" t="s">
        <v>601</v>
      </c>
      <c r="AN256" s="190" t="s">
        <v>603</v>
      </c>
      <c r="AO256" s="276" t="s">
        <v>601</v>
      </c>
      <c r="AP256" s="190" t="s">
        <v>603</v>
      </c>
      <c r="AQ256" s="276" t="s">
        <v>601</v>
      </c>
      <c r="AR256" s="190" t="s">
        <v>603</v>
      </c>
      <c r="AS256" s="276" t="s">
        <v>601</v>
      </c>
      <c r="AT256" s="216">
        <v>1</v>
      </c>
      <c r="AU256" s="276" t="s">
        <v>601</v>
      </c>
    </row>
    <row r="257" spans="1:47" x14ac:dyDescent="0.25">
      <c r="A257" s="124" t="s">
        <v>490</v>
      </c>
      <c r="B257" s="84">
        <v>43.003999999999998</v>
      </c>
      <c r="C257" s="202" t="s">
        <v>601</v>
      </c>
      <c r="D257" s="82">
        <v>50.04</v>
      </c>
      <c r="E257" s="276" t="s">
        <v>601</v>
      </c>
      <c r="F257" s="82">
        <v>63.895000000000003</v>
      </c>
      <c r="G257" s="276" t="s">
        <v>601</v>
      </c>
      <c r="H257" s="84" t="s">
        <v>603</v>
      </c>
      <c r="I257" s="202" t="s">
        <v>601</v>
      </c>
      <c r="J257" s="82" t="s">
        <v>603</v>
      </c>
      <c r="K257" s="276" t="s">
        <v>601</v>
      </c>
      <c r="L257" s="82" t="s">
        <v>603</v>
      </c>
      <c r="M257" s="276" t="s">
        <v>601</v>
      </c>
      <c r="N257" s="82">
        <v>5539.8703300364341</v>
      </c>
      <c r="O257" s="276" t="s">
        <v>601</v>
      </c>
      <c r="Q257" s="124" t="s">
        <v>490</v>
      </c>
      <c r="R257" s="189" t="s">
        <v>603</v>
      </c>
      <c r="S257" s="202" t="s">
        <v>601</v>
      </c>
      <c r="T257" s="190" t="s">
        <v>603</v>
      </c>
      <c r="U257" s="276" t="s">
        <v>601</v>
      </c>
      <c r="V257" s="190" t="s">
        <v>603</v>
      </c>
      <c r="W257" s="276" t="s">
        <v>601</v>
      </c>
      <c r="X257" s="190" t="s">
        <v>603</v>
      </c>
      <c r="Y257" s="276" t="s">
        <v>601</v>
      </c>
      <c r="Z257" s="189" t="s">
        <v>603</v>
      </c>
      <c r="AA257" s="202" t="s">
        <v>601</v>
      </c>
      <c r="AB257" s="190" t="s">
        <v>603</v>
      </c>
      <c r="AC257" s="276" t="s">
        <v>601</v>
      </c>
      <c r="AD257" s="190">
        <v>0.99978376190364493</v>
      </c>
      <c r="AE257" s="276" t="s">
        <v>601</v>
      </c>
      <c r="AG257" s="124" t="s">
        <v>490</v>
      </c>
      <c r="AH257" s="190">
        <v>7.7626365669315536E-3</v>
      </c>
      <c r="AI257" s="276" t="s">
        <v>601</v>
      </c>
      <c r="AJ257" s="190">
        <v>9.0327023953412459E-3</v>
      </c>
      <c r="AK257" s="276" t="s">
        <v>601</v>
      </c>
      <c r="AL257" s="190">
        <v>1.1533663460238389E-2</v>
      </c>
      <c r="AM257" s="276" t="s">
        <v>601</v>
      </c>
      <c r="AN257" s="190" t="s">
        <v>603</v>
      </c>
      <c r="AO257" s="276" t="s">
        <v>601</v>
      </c>
      <c r="AP257" s="190" t="s">
        <v>603</v>
      </c>
      <c r="AQ257" s="276" t="s">
        <v>601</v>
      </c>
      <c r="AR257" s="190" t="s">
        <v>603</v>
      </c>
      <c r="AS257" s="276" t="s">
        <v>601</v>
      </c>
      <c r="AT257" s="216">
        <v>1</v>
      </c>
      <c r="AU257" s="276" t="s">
        <v>601</v>
      </c>
    </row>
    <row r="258" spans="1:47" x14ac:dyDescent="0.25">
      <c r="A258" s="184" t="s">
        <v>523</v>
      </c>
      <c r="B258" s="185" t="s">
        <v>603</v>
      </c>
      <c r="C258" s="273" t="s">
        <v>601</v>
      </c>
      <c r="D258" s="186">
        <v>32.725000000000001</v>
      </c>
      <c r="E258" s="278" t="s">
        <v>601</v>
      </c>
      <c r="F258" s="186" t="s">
        <v>603</v>
      </c>
      <c r="G258" s="278" t="s">
        <v>601</v>
      </c>
      <c r="H258" s="185" t="s">
        <v>603</v>
      </c>
      <c r="I258" s="273" t="s">
        <v>601</v>
      </c>
      <c r="J258" s="186" t="s">
        <v>603</v>
      </c>
      <c r="K258" s="278" t="s">
        <v>601</v>
      </c>
      <c r="L258" s="186" t="s">
        <v>603</v>
      </c>
      <c r="M258" s="278" t="s">
        <v>601</v>
      </c>
      <c r="N258" s="186">
        <v>3256.0725099726069</v>
      </c>
      <c r="O258" s="278" t="s">
        <v>601</v>
      </c>
      <c r="Q258" s="184" t="s">
        <v>523</v>
      </c>
      <c r="R258" s="191" t="s">
        <v>603</v>
      </c>
      <c r="S258" s="273" t="s">
        <v>601</v>
      </c>
      <c r="T258" s="192" t="s">
        <v>603</v>
      </c>
      <c r="U258" s="278" t="s">
        <v>601</v>
      </c>
      <c r="V258" s="192" t="s">
        <v>603</v>
      </c>
      <c r="W258" s="278" t="s">
        <v>601</v>
      </c>
      <c r="X258" s="192" t="s">
        <v>603</v>
      </c>
      <c r="Y258" s="278" t="s">
        <v>601</v>
      </c>
      <c r="Z258" s="191" t="s">
        <v>603</v>
      </c>
      <c r="AA258" s="273" t="s">
        <v>601</v>
      </c>
      <c r="AB258" s="192" t="s">
        <v>603</v>
      </c>
      <c r="AC258" s="278" t="s">
        <v>601</v>
      </c>
      <c r="AD258" s="192">
        <v>0.59364434039769454</v>
      </c>
      <c r="AE258" s="278" t="s">
        <v>601</v>
      </c>
      <c r="AG258" s="184" t="s">
        <v>523</v>
      </c>
      <c r="AH258" s="192" t="s">
        <v>603</v>
      </c>
      <c r="AI258" s="278" t="s">
        <v>601</v>
      </c>
      <c r="AJ258" s="192">
        <v>1.0050451855654565E-2</v>
      </c>
      <c r="AK258" s="278" t="s">
        <v>601</v>
      </c>
      <c r="AL258" s="192" t="s">
        <v>603</v>
      </c>
      <c r="AM258" s="278" t="s">
        <v>601</v>
      </c>
      <c r="AN258" s="192" t="s">
        <v>603</v>
      </c>
      <c r="AO258" s="278" t="s">
        <v>601</v>
      </c>
      <c r="AP258" s="192" t="s">
        <v>603</v>
      </c>
      <c r="AQ258" s="278" t="s">
        <v>601</v>
      </c>
      <c r="AR258" s="192" t="s">
        <v>603</v>
      </c>
      <c r="AS258" s="278" t="s">
        <v>601</v>
      </c>
      <c r="AT258" s="191">
        <v>1</v>
      </c>
      <c r="AU258" s="278" t="s">
        <v>601</v>
      </c>
    </row>
    <row r="259" spans="1:47" x14ac:dyDescent="0.25">
      <c r="A259" s="124" t="s">
        <v>495</v>
      </c>
      <c r="B259" s="84" t="s">
        <v>603</v>
      </c>
      <c r="C259" s="202" t="s">
        <v>601</v>
      </c>
      <c r="D259" s="82" t="s">
        <v>603</v>
      </c>
      <c r="E259" s="276" t="s">
        <v>601</v>
      </c>
      <c r="F259" s="82" t="s">
        <v>603</v>
      </c>
      <c r="G259" s="276" t="s">
        <v>601</v>
      </c>
      <c r="H259" s="84" t="s">
        <v>603</v>
      </c>
      <c r="I259" s="202" t="s">
        <v>601</v>
      </c>
      <c r="J259" s="82" t="s">
        <v>603</v>
      </c>
      <c r="K259" s="276" t="s">
        <v>601</v>
      </c>
      <c r="L259" s="82" t="s">
        <v>603</v>
      </c>
      <c r="M259" s="276" t="s">
        <v>601</v>
      </c>
      <c r="N259" s="82">
        <v>2779.9658319798505</v>
      </c>
      <c r="O259" s="276" t="s">
        <v>601</v>
      </c>
      <c r="Q259" s="124" t="s">
        <v>495</v>
      </c>
      <c r="R259" s="189" t="s">
        <v>603</v>
      </c>
      <c r="S259" s="202" t="s">
        <v>601</v>
      </c>
      <c r="T259" s="190" t="s">
        <v>603</v>
      </c>
      <c r="U259" s="276" t="s">
        <v>601</v>
      </c>
      <c r="V259" s="190" t="s">
        <v>603</v>
      </c>
      <c r="W259" s="276" t="s">
        <v>601</v>
      </c>
      <c r="X259" s="190" t="s">
        <v>603</v>
      </c>
      <c r="Y259" s="276" t="s">
        <v>601</v>
      </c>
      <c r="Z259" s="189" t="s">
        <v>603</v>
      </c>
      <c r="AA259" s="202" t="s">
        <v>601</v>
      </c>
      <c r="AB259" s="190" t="s">
        <v>603</v>
      </c>
      <c r="AC259" s="276" t="s">
        <v>601</v>
      </c>
      <c r="AD259" s="190">
        <v>0.55027281571814735</v>
      </c>
      <c r="AE259" s="276" t="s">
        <v>601</v>
      </c>
      <c r="AG259" s="124" t="s">
        <v>495</v>
      </c>
      <c r="AH259" s="190" t="s">
        <v>603</v>
      </c>
      <c r="AI259" s="276" t="s">
        <v>601</v>
      </c>
      <c r="AJ259" s="190" t="s">
        <v>603</v>
      </c>
      <c r="AK259" s="276" t="s">
        <v>601</v>
      </c>
      <c r="AL259" s="190" t="s">
        <v>603</v>
      </c>
      <c r="AM259" s="276" t="s">
        <v>601</v>
      </c>
      <c r="AN259" s="190" t="s">
        <v>603</v>
      </c>
      <c r="AO259" s="276" t="s">
        <v>601</v>
      </c>
      <c r="AP259" s="190" t="s">
        <v>603</v>
      </c>
      <c r="AQ259" s="276" t="s">
        <v>601</v>
      </c>
      <c r="AR259" s="190" t="s">
        <v>603</v>
      </c>
      <c r="AS259" s="276" t="s">
        <v>601</v>
      </c>
      <c r="AT259" s="216">
        <v>1</v>
      </c>
      <c r="AU259" s="276" t="s">
        <v>601</v>
      </c>
    </row>
    <row r="260" spans="1:47" x14ac:dyDescent="0.25">
      <c r="A260" s="124" t="s">
        <v>524</v>
      </c>
      <c r="B260" s="84">
        <v>45.000999999999998</v>
      </c>
      <c r="C260" s="202" t="s">
        <v>601</v>
      </c>
      <c r="D260" s="82">
        <v>51.183</v>
      </c>
      <c r="E260" s="276" t="s">
        <v>601</v>
      </c>
      <c r="F260" s="82">
        <v>101.896</v>
      </c>
      <c r="G260" s="276" t="s">
        <v>601</v>
      </c>
      <c r="H260" s="84" t="s">
        <v>603</v>
      </c>
      <c r="I260" s="202" t="s">
        <v>601</v>
      </c>
      <c r="J260" s="82" t="s">
        <v>603</v>
      </c>
      <c r="K260" s="276" t="s">
        <v>601</v>
      </c>
      <c r="L260" s="82" t="s">
        <v>603</v>
      </c>
      <c r="M260" s="276" t="s">
        <v>601</v>
      </c>
      <c r="N260" s="82">
        <v>5285.255764666822</v>
      </c>
      <c r="O260" s="276" t="s">
        <v>601</v>
      </c>
      <c r="Q260" s="124" t="s">
        <v>524</v>
      </c>
      <c r="R260" s="189">
        <v>0.15360557819990261</v>
      </c>
      <c r="S260" s="202" t="s">
        <v>601</v>
      </c>
      <c r="T260" s="190" t="s">
        <v>603</v>
      </c>
      <c r="U260" s="276" t="s">
        <v>601</v>
      </c>
      <c r="V260" s="190" t="s">
        <v>603</v>
      </c>
      <c r="W260" s="276" t="s">
        <v>601</v>
      </c>
      <c r="X260" s="190" t="s">
        <v>603</v>
      </c>
      <c r="Y260" s="276" t="s">
        <v>601</v>
      </c>
      <c r="Z260" s="189" t="s">
        <v>603</v>
      </c>
      <c r="AA260" s="202" t="s">
        <v>601</v>
      </c>
      <c r="AB260" s="190" t="s">
        <v>603</v>
      </c>
      <c r="AC260" s="276" t="s">
        <v>601</v>
      </c>
      <c r="AD260" s="190">
        <v>0.23982976407796053</v>
      </c>
      <c r="AE260" s="276" t="s">
        <v>601</v>
      </c>
      <c r="AG260" s="124" t="s">
        <v>524</v>
      </c>
      <c r="AH260" s="190">
        <v>8.5144413068601651E-3</v>
      </c>
      <c r="AI260" s="276" t="s">
        <v>601</v>
      </c>
      <c r="AJ260" s="190">
        <v>9.6841103399707539E-3</v>
      </c>
      <c r="AK260" s="276" t="s">
        <v>601</v>
      </c>
      <c r="AL260" s="190">
        <v>1.9279294046883923E-2</v>
      </c>
      <c r="AM260" s="276" t="s">
        <v>601</v>
      </c>
      <c r="AN260" s="190" t="s">
        <v>603</v>
      </c>
      <c r="AO260" s="276" t="s">
        <v>601</v>
      </c>
      <c r="AP260" s="190" t="s">
        <v>603</v>
      </c>
      <c r="AQ260" s="276" t="s">
        <v>601</v>
      </c>
      <c r="AR260" s="190" t="s">
        <v>603</v>
      </c>
      <c r="AS260" s="276" t="s">
        <v>601</v>
      </c>
      <c r="AT260" s="216">
        <v>1</v>
      </c>
      <c r="AU260" s="276" t="s">
        <v>601</v>
      </c>
    </row>
    <row r="261" spans="1:47" x14ac:dyDescent="0.25">
      <c r="A261" s="124" t="s">
        <v>496</v>
      </c>
      <c r="B261" s="84">
        <v>41.424999999999997</v>
      </c>
      <c r="C261" s="202" t="s">
        <v>601</v>
      </c>
      <c r="D261" s="82" t="s">
        <v>603</v>
      </c>
      <c r="E261" s="276" t="s">
        <v>601</v>
      </c>
      <c r="F261" s="82">
        <v>120.892</v>
      </c>
      <c r="G261" s="276" t="s">
        <v>601</v>
      </c>
      <c r="H261" s="84" t="s">
        <v>603</v>
      </c>
      <c r="I261" s="202" t="s">
        <v>601</v>
      </c>
      <c r="J261" s="82" t="s">
        <v>603</v>
      </c>
      <c r="K261" s="276" t="s">
        <v>601</v>
      </c>
      <c r="L261" s="82" t="s">
        <v>603</v>
      </c>
      <c r="M261" s="276" t="s">
        <v>601</v>
      </c>
      <c r="N261" s="82">
        <v>6281.9012499948049</v>
      </c>
      <c r="O261" s="276" t="s">
        <v>601</v>
      </c>
      <c r="Q261" s="124" t="s">
        <v>496</v>
      </c>
      <c r="R261" s="189">
        <v>-3.6717514649799998E-2</v>
      </c>
      <c r="S261" s="202" t="s">
        <v>601</v>
      </c>
      <c r="T261" s="190" t="s">
        <v>603</v>
      </c>
      <c r="U261" s="276" t="s">
        <v>601</v>
      </c>
      <c r="V261" s="190">
        <v>0.89204163080053211</v>
      </c>
      <c r="W261" s="276" t="s">
        <v>601</v>
      </c>
      <c r="X261" s="190" t="s">
        <v>603</v>
      </c>
      <c r="Y261" s="276" t="s">
        <v>601</v>
      </c>
      <c r="Z261" s="189" t="s">
        <v>603</v>
      </c>
      <c r="AA261" s="202" t="s">
        <v>601</v>
      </c>
      <c r="AB261" s="190" t="s">
        <v>603</v>
      </c>
      <c r="AC261" s="276" t="s">
        <v>601</v>
      </c>
      <c r="AD261" s="190">
        <v>0.13394373437500495</v>
      </c>
      <c r="AE261" s="276" t="s">
        <v>601</v>
      </c>
      <c r="AG261" s="124" t="s">
        <v>496</v>
      </c>
      <c r="AH261" s="190">
        <v>6.5943411638370239E-3</v>
      </c>
      <c r="AI261" s="276" t="s">
        <v>601</v>
      </c>
      <c r="AJ261" s="190" t="s">
        <v>603</v>
      </c>
      <c r="AK261" s="276" t="s">
        <v>601</v>
      </c>
      <c r="AL261" s="190">
        <v>1.9244492262609186E-2</v>
      </c>
      <c r="AM261" s="276" t="s">
        <v>601</v>
      </c>
      <c r="AN261" s="190" t="s">
        <v>603</v>
      </c>
      <c r="AO261" s="276" t="s">
        <v>601</v>
      </c>
      <c r="AP261" s="190" t="s">
        <v>603</v>
      </c>
      <c r="AQ261" s="276" t="s">
        <v>601</v>
      </c>
      <c r="AR261" s="190" t="s">
        <v>603</v>
      </c>
      <c r="AS261" s="276" t="s">
        <v>601</v>
      </c>
      <c r="AT261" s="216">
        <v>1</v>
      </c>
      <c r="AU261" s="276" t="s">
        <v>601</v>
      </c>
    </row>
    <row r="262" spans="1:47" x14ac:dyDescent="0.25">
      <c r="A262" s="184" t="s">
        <v>525</v>
      </c>
      <c r="B262" s="185" t="s">
        <v>603</v>
      </c>
      <c r="C262" s="273" t="s">
        <v>601</v>
      </c>
      <c r="D262" s="186">
        <v>40.506</v>
      </c>
      <c r="E262" s="278" t="s">
        <v>601</v>
      </c>
      <c r="F262" s="186">
        <v>55.442999999999998</v>
      </c>
      <c r="G262" s="278" t="s">
        <v>601</v>
      </c>
      <c r="H262" s="185" t="s">
        <v>603</v>
      </c>
      <c r="I262" s="273" t="s">
        <v>601</v>
      </c>
      <c r="J262" s="186" t="s">
        <v>603</v>
      </c>
      <c r="K262" s="278" t="s">
        <v>601</v>
      </c>
      <c r="L262" s="186" t="s">
        <v>603</v>
      </c>
      <c r="M262" s="278" t="s">
        <v>601</v>
      </c>
      <c r="N262" s="186">
        <v>3835.4891296601404</v>
      </c>
      <c r="O262" s="278" t="s">
        <v>601</v>
      </c>
      <c r="Q262" s="184" t="s">
        <v>525</v>
      </c>
      <c r="R262" s="191" t="s">
        <v>603</v>
      </c>
      <c r="S262" s="273" t="s">
        <v>601</v>
      </c>
      <c r="T262" s="192">
        <v>0.23776928953399534</v>
      </c>
      <c r="U262" s="278" t="s">
        <v>601</v>
      </c>
      <c r="V262" s="192" t="s">
        <v>603</v>
      </c>
      <c r="W262" s="278" t="s">
        <v>601</v>
      </c>
      <c r="X262" s="192" t="s">
        <v>603</v>
      </c>
      <c r="Y262" s="278" t="s">
        <v>601</v>
      </c>
      <c r="Z262" s="191" t="s">
        <v>603</v>
      </c>
      <c r="AA262" s="273" t="s">
        <v>601</v>
      </c>
      <c r="AB262" s="192" t="s">
        <v>603</v>
      </c>
      <c r="AC262" s="278" t="s">
        <v>601</v>
      </c>
      <c r="AD262" s="192">
        <v>0.17794954440139543</v>
      </c>
      <c r="AE262" s="278" t="s">
        <v>601</v>
      </c>
      <c r="AG262" s="184" t="s">
        <v>525</v>
      </c>
      <c r="AH262" s="192" t="s">
        <v>603</v>
      </c>
      <c r="AI262" s="278" t="s">
        <v>601</v>
      </c>
      <c r="AJ262" s="192">
        <v>1.0560843384162896E-2</v>
      </c>
      <c r="AK262" s="278" t="s">
        <v>601</v>
      </c>
      <c r="AL262" s="192">
        <v>1.4455261930285476E-2</v>
      </c>
      <c r="AM262" s="278" t="s">
        <v>601</v>
      </c>
      <c r="AN262" s="192" t="s">
        <v>603</v>
      </c>
      <c r="AO262" s="278" t="s">
        <v>601</v>
      </c>
      <c r="AP262" s="192" t="s">
        <v>603</v>
      </c>
      <c r="AQ262" s="278" t="s">
        <v>601</v>
      </c>
      <c r="AR262" s="192" t="s">
        <v>603</v>
      </c>
      <c r="AS262" s="278" t="s">
        <v>601</v>
      </c>
      <c r="AT262" s="191">
        <v>1</v>
      </c>
      <c r="AU262" s="278" t="s">
        <v>601</v>
      </c>
    </row>
    <row r="263" spans="1:47" x14ac:dyDescent="0.25">
      <c r="A263" s="124" t="s">
        <v>526</v>
      </c>
      <c r="B263" s="84" t="s">
        <v>603</v>
      </c>
      <c r="C263" s="202" t="s">
        <v>601</v>
      </c>
      <c r="D263" s="82">
        <v>53.511000000000003</v>
      </c>
      <c r="E263" s="276" t="s">
        <v>601</v>
      </c>
      <c r="F263" s="82" t="s">
        <v>603</v>
      </c>
      <c r="G263" s="276" t="s">
        <v>601</v>
      </c>
      <c r="H263" s="84" t="s">
        <v>603</v>
      </c>
      <c r="I263" s="202" t="s">
        <v>601</v>
      </c>
      <c r="J263" s="82" t="s">
        <v>603</v>
      </c>
      <c r="K263" s="276" t="s">
        <v>601</v>
      </c>
      <c r="L263" s="82" t="s">
        <v>603</v>
      </c>
      <c r="M263" s="276" t="s">
        <v>601</v>
      </c>
      <c r="N263" s="82">
        <v>3354.8989913795062</v>
      </c>
      <c r="O263" s="276" t="s">
        <v>601</v>
      </c>
      <c r="Q263" s="124" t="s">
        <v>526</v>
      </c>
      <c r="R263" s="189" t="s">
        <v>603</v>
      </c>
      <c r="S263" s="202" t="s">
        <v>601</v>
      </c>
      <c r="T263" s="190" t="s">
        <v>603</v>
      </c>
      <c r="U263" s="276" t="s">
        <v>601</v>
      </c>
      <c r="V263" s="190" t="s">
        <v>603</v>
      </c>
      <c r="W263" s="276" t="s">
        <v>601</v>
      </c>
      <c r="X263" s="190" t="s">
        <v>603</v>
      </c>
      <c r="Y263" s="276" t="s">
        <v>601</v>
      </c>
      <c r="Z263" s="189" t="s">
        <v>603</v>
      </c>
      <c r="AA263" s="202" t="s">
        <v>601</v>
      </c>
      <c r="AB263" s="190" t="s">
        <v>603</v>
      </c>
      <c r="AC263" s="276" t="s">
        <v>601</v>
      </c>
      <c r="AD263" s="190">
        <v>0.20681303086023806</v>
      </c>
      <c r="AE263" s="276" t="s">
        <v>601</v>
      </c>
      <c r="AG263" s="124" t="s">
        <v>526</v>
      </c>
      <c r="AH263" s="190" t="s">
        <v>603</v>
      </c>
      <c r="AI263" s="276" t="s">
        <v>601</v>
      </c>
      <c r="AJ263" s="190">
        <v>1.5950107629916072E-2</v>
      </c>
      <c r="AK263" s="276" t="s">
        <v>601</v>
      </c>
      <c r="AL263" s="190" t="s">
        <v>603</v>
      </c>
      <c r="AM263" s="276" t="s">
        <v>601</v>
      </c>
      <c r="AN263" s="190" t="s">
        <v>603</v>
      </c>
      <c r="AO263" s="276" t="s">
        <v>601</v>
      </c>
      <c r="AP263" s="190" t="s">
        <v>603</v>
      </c>
      <c r="AQ263" s="276" t="s">
        <v>601</v>
      </c>
      <c r="AR263" s="190" t="s">
        <v>603</v>
      </c>
      <c r="AS263" s="276" t="s">
        <v>601</v>
      </c>
      <c r="AT263" s="216">
        <v>1</v>
      </c>
      <c r="AU263" s="276" t="s">
        <v>601</v>
      </c>
    </row>
    <row r="264" spans="1:47" x14ac:dyDescent="0.25">
      <c r="A264" s="128" t="s">
        <v>527</v>
      </c>
      <c r="B264" s="138" t="s">
        <v>603</v>
      </c>
      <c r="C264" s="274" t="s">
        <v>601</v>
      </c>
      <c r="D264" s="125" t="s">
        <v>603</v>
      </c>
      <c r="E264" s="279" t="s">
        <v>601</v>
      </c>
      <c r="F264" s="125">
        <v>94.662000000000006</v>
      </c>
      <c r="G264" s="279" t="s">
        <v>601</v>
      </c>
      <c r="H264" s="138" t="s">
        <v>603</v>
      </c>
      <c r="I264" s="274" t="s">
        <v>601</v>
      </c>
      <c r="J264" s="125" t="s">
        <v>603</v>
      </c>
      <c r="K264" s="279" t="s">
        <v>601</v>
      </c>
      <c r="L264" s="125">
        <v>95.48</v>
      </c>
      <c r="M264" s="279" t="s">
        <v>601</v>
      </c>
      <c r="N264" s="125">
        <v>5711.9432157035426</v>
      </c>
      <c r="O264" s="279" t="s">
        <v>601</v>
      </c>
      <c r="Q264" s="128" t="s">
        <v>527</v>
      </c>
      <c r="R264" s="193" t="s">
        <v>603</v>
      </c>
      <c r="S264" s="274" t="s">
        <v>601</v>
      </c>
      <c r="T264" s="194" t="s">
        <v>603</v>
      </c>
      <c r="U264" s="279" t="s">
        <v>601</v>
      </c>
      <c r="V264" s="194">
        <v>-7.0993954620397259E-2</v>
      </c>
      <c r="W264" s="279" t="s">
        <v>601</v>
      </c>
      <c r="X264" s="194" t="s">
        <v>603</v>
      </c>
      <c r="Y264" s="279" t="s">
        <v>601</v>
      </c>
      <c r="Z264" s="193" t="s">
        <v>603</v>
      </c>
      <c r="AA264" s="274" t="s">
        <v>601</v>
      </c>
      <c r="AB264" s="194" t="s">
        <v>603</v>
      </c>
      <c r="AC264" s="279" t="s">
        <v>601</v>
      </c>
      <c r="AD264" s="194">
        <v>8.0731656145995201E-2</v>
      </c>
      <c r="AE264" s="279" t="s">
        <v>601</v>
      </c>
      <c r="AG264" s="128" t="s">
        <v>527</v>
      </c>
      <c r="AH264" s="194" t="s">
        <v>603</v>
      </c>
      <c r="AI264" s="279" t="s">
        <v>601</v>
      </c>
      <c r="AJ264" s="194" t="s">
        <v>603</v>
      </c>
      <c r="AK264" s="279" t="s">
        <v>601</v>
      </c>
      <c r="AL264" s="194">
        <v>1.6572643744032816E-2</v>
      </c>
      <c r="AM264" s="279" t="s">
        <v>601</v>
      </c>
      <c r="AN264" s="194" t="s">
        <v>603</v>
      </c>
      <c r="AO264" s="279" t="s">
        <v>601</v>
      </c>
      <c r="AP264" s="194" t="s">
        <v>603</v>
      </c>
      <c r="AQ264" s="279" t="s">
        <v>601</v>
      </c>
      <c r="AR264" s="194">
        <v>1.671585245061644E-2</v>
      </c>
      <c r="AS264" s="279" t="s">
        <v>601</v>
      </c>
      <c r="AT264" s="217">
        <v>1</v>
      </c>
      <c r="AU264" s="279" t="s">
        <v>601</v>
      </c>
    </row>
    <row r="265" spans="1:47" x14ac:dyDescent="0.25">
      <c r="A265" s="124"/>
      <c r="B265" s="84"/>
      <c r="C265" s="202"/>
      <c r="D265" s="82"/>
      <c r="E265" s="276"/>
      <c r="F265" s="82"/>
      <c r="G265" s="276"/>
      <c r="H265" s="84"/>
      <c r="I265" s="202"/>
      <c r="J265" s="82"/>
      <c r="K265" s="276"/>
      <c r="L265" s="82"/>
      <c r="M265" s="276"/>
      <c r="N265" s="82"/>
      <c r="O265" s="276"/>
      <c r="Q265" s="124"/>
      <c r="R265" s="189"/>
      <c r="S265" s="202"/>
      <c r="T265" s="190"/>
      <c r="U265" s="276"/>
      <c r="V265" s="190"/>
      <c r="W265" s="276"/>
      <c r="X265" s="190"/>
      <c r="Y265" s="276"/>
      <c r="Z265" s="189"/>
      <c r="AA265" s="202"/>
      <c r="AB265" s="190"/>
      <c r="AC265" s="276"/>
      <c r="AD265" s="190"/>
      <c r="AE265" s="276"/>
      <c r="AG265" s="124"/>
      <c r="AH265" s="190"/>
      <c r="AI265" s="276"/>
      <c r="AJ265" s="190"/>
      <c r="AK265" s="276"/>
      <c r="AL265" s="190"/>
      <c r="AM265" s="276"/>
      <c r="AN265" s="190"/>
      <c r="AO265" s="276"/>
      <c r="AP265" s="190"/>
      <c r="AQ265" s="276"/>
      <c r="AR265" s="190"/>
      <c r="AS265" s="276"/>
      <c r="AT265" s="84"/>
      <c r="AU265" s="276"/>
    </row>
    <row r="266" spans="1:47" x14ac:dyDescent="0.25">
      <c r="A266" s="180" t="s">
        <v>528</v>
      </c>
      <c r="B266" s="181"/>
      <c r="C266" s="271"/>
      <c r="D266" s="181"/>
      <c r="E266" s="271"/>
      <c r="F266" s="181"/>
      <c r="G266" s="271"/>
      <c r="H266" s="181"/>
      <c r="I266" s="271"/>
      <c r="J266" s="181"/>
      <c r="K266" s="271"/>
      <c r="L266" s="181"/>
      <c r="M266" s="271"/>
      <c r="N266" s="181"/>
      <c r="O266" s="271"/>
      <c r="Q266" s="180" t="s">
        <v>528</v>
      </c>
      <c r="R266" s="195"/>
      <c r="S266" s="271"/>
      <c r="T266" s="195"/>
      <c r="U266" s="271"/>
      <c r="V266" s="195"/>
      <c r="W266" s="271"/>
      <c r="X266" s="195"/>
      <c r="Y266" s="271"/>
      <c r="Z266" s="195"/>
      <c r="AA266" s="271"/>
      <c r="AB266" s="195"/>
      <c r="AC266" s="271"/>
      <c r="AD266" s="195"/>
      <c r="AE266" s="271"/>
      <c r="AG266" s="180" t="s">
        <v>528</v>
      </c>
      <c r="AH266" s="195"/>
      <c r="AI266" s="271"/>
      <c r="AJ266" s="195"/>
      <c r="AK266" s="271"/>
      <c r="AL266" s="195"/>
      <c r="AM266" s="271"/>
      <c r="AN266" s="195"/>
      <c r="AO266" s="271"/>
      <c r="AP266" s="195"/>
      <c r="AQ266" s="271"/>
      <c r="AR266" s="195"/>
      <c r="AS266" s="271"/>
      <c r="AT266" s="181"/>
      <c r="AU266" s="271"/>
    </row>
    <row r="267" spans="1:47" x14ac:dyDescent="0.25">
      <c r="A267" s="132" t="s">
        <v>247</v>
      </c>
      <c r="B267" s="84" t="s">
        <v>603</v>
      </c>
      <c r="C267" s="202" t="s">
        <v>601</v>
      </c>
      <c r="D267" s="82" t="s">
        <v>603</v>
      </c>
      <c r="E267" s="276" t="s">
        <v>601</v>
      </c>
      <c r="F267" s="82">
        <v>55.703000000000003</v>
      </c>
      <c r="G267" s="276" t="s">
        <v>601</v>
      </c>
      <c r="H267" s="84" t="s">
        <v>603</v>
      </c>
      <c r="I267" s="202" t="s">
        <v>601</v>
      </c>
      <c r="J267" s="82">
        <v>46.027999999999999</v>
      </c>
      <c r="K267" s="276" t="s">
        <v>601</v>
      </c>
      <c r="L267" s="82" t="s">
        <v>603</v>
      </c>
      <c r="M267" s="276" t="s">
        <v>601</v>
      </c>
      <c r="N267" s="82">
        <v>5783.3419999999996</v>
      </c>
      <c r="O267" s="276" t="s">
        <v>601</v>
      </c>
      <c r="Q267" s="132" t="s">
        <v>247</v>
      </c>
      <c r="R267" s="189" t="s">
        <v>603</v>
      </c>
      <c r="S267" s="202" t="s">
        <v>601</v>
      </c>
      <c r="T267" s="189" t="s">
        <v>603</v>
      </c>
      <c r="U267" s="202" t="s">
        <v>601</v>
      </c>
      <c r="V267" s="189">
        <v>1.1257441611967638</v>
      </c>
      <c r="W267" s="202" t="s">
        <v>601</v>
      </c>
      <c r="X267" s="189" t="s">
        <v>603</v>
      </c>
      <c r="Y267" s="202" t="s">
        <v>601</v>
      </c>
      <c r="Z267" s="189">
        <v>-0.19920665298027071</v>
      </c>
      <c r="AA267" s="202" t="s">
        <v>601</v>
      </c>
      <c r="AB267" s="189" t="s">
        <v>603</v>
      </c>
      <c r="AC267" s="202" t="s">
        <v>601</v>
      </c>
      <c r="AD267" s="189">
        <v>-0.11873729821717521</v>
      </c>
      <c r="AE267" s="276" t="s">
        <v>601</v>
      </c>
      <c r="AG267" s="132" t="s">
        <v>247</v>
      </c>
      <c r="AH267" s="190" t="s">
        <v>603</v>
      </c>
      <c r="AI267" s="276" t="s">
        <v>601</v>
      </c>
      <c r="AJ267" s="190" t="s">
        <v>603</v>
      </c>
      <c r="AK267" s="276" t="s">
        <v>601</v>
      </c>
      <c r="AL267" s="190">
        <v>9.6316282177329321E-3</v>
      </c>
      <c r="AM267" s="276" t="s">
        <v>601</v>
      </c>
      <c r="AN267" s="190" t="s">
        <v>603</v>
      </c>
      <c r="AO267" s="276" t="s">
        <v>601</v>
      </c>
      <c r="AP267" s="190">
        <v>7.9587200618604255E-3</v>
      </c>
      <c r="AQ267" s="276" t="s">
        <v>601</v>
      </c>
      <c r="AR267" s="190" t="s">
        <v>603</v>
      </c>
      <c r="AS267" s="276" t="s">
        <v>601</v>
      </c>
      <c r="AT267" s="78">
        <v>1</v>
      </c>
      <c r="AU267" s="276" t="s">
        <v>601</v>
      </c>
    </row>
    <row r="268" spans="1:47" x14ac:dyDescent="0.25">
      <c r="A268" s="132" t="s">
        <v>246</v>
      </c>
      <c r="B268" s="84" t="s">
        <v>603</v>
      </c>
      <c r="C268" s="202" t="s">
        <v>601</v>
      </c>
      <c r="D268" s="82" t="s">
        <v>603</v>
      </c>
      <c r="E268" s="276" t="s">
        <v>601</v>
      </c>
      <c r="F268" s="82">
        <v>39.901000000000003</v>
      </c>
      <c r="G268" s="276" t="s">
        <v>601</v>
      </c>
      <c r="H268" s="84" t="s">
        <v>603</v>
      </c>
      <c r="I268" s="202" t="s">
        <v>601</v>
      </c>
      <c r="J268" s="82">
        <v>28.503</v>
      </c>
      <c r="K268" s="276" t="s">
        <v>601</v>
      </c>
      <c r="L268" s="82" t="s">
        <v>603</v>
      </c>
      <c r="M268" s="276" t="s">
        <v>601</v>
      </c>
      <c r="N268" s="82">
        <v>6230.1959999999999</v>
      </c>
      <c r="O268" s="276" t="s">
        <v>601</v>
      </c>
      <c r="Q268" s="132" t="s">
        <v>246</v>
      </c>
      <c r="R268" s="189" t="s">
        <v>603</v>
      </c>
      <c r="S268" s="202" t="s">
        <v>601</v>
      </c>
      <c r="T268" s="189" t="s">
        <v>603</v>
      </c>
      <c r="U268" s="202" t="s">
        <v>601</v>
      </c>
      <c r="V268" s="189">
        <v>-0.28368310503922589</v>
      </c>
      <c r="W268" s="276" t="s">
        <v>601</v>
      </c>
      <c r="X268" s="189" t="s">
        <v>603</v>
      </c>
      <c r="Y268" s="276" t="s">
        <v>601</v>
      </c>
      <c r="Z268" s="189">
        <v>-0.3807465021291388</v>
      </c>
      <c r="AA268" s="202" t="s">
        <v>601</v>
      </c>
      <c r="AB268" s="189" t="s">
        <v>603</v>
      </c>
      <c r="AC268" s="202" t="s">
        <v>601</v>
      </c>
      <c r="AD268" s="189">
        <v>7.7265705538423976E-2</v>
      </c>
      <c r="AE268" s="276" t="s">
        <v>601</v>
      </c>
      <c r="AG268" s="132" t="s">
        <v>246</v>
      </c>
      <c r="AH268" s="190" t="s">
        <v>603</v>
      </c>
      <c r="AI268" s="276" t="s">
        <v>601</v>
      </c>
      <c r="AJ268" s="190" t="s">
        <v>603</v>
      </c>
      <c r="AK268" s="276" t="s">
        <v>601</v>
      </c>
      <c r="AL268" s="190">
        <v>6.4044534072443312E-3</v>
      </c>
      <c r="AM268" s="276" t="s">
        <v>601</v>
      </c>
      <c r="AN268" s="190" t="s">
        <v>603</v>
      </c>
      <c r="AO268" s="276" t="s">
        <v>601</v>
      </c>
      <c r="AP268" s="190">
        <v>4.5749764533892677E-3</v>
      </c>
      <c r="AQ268" s="276" t="s">
        <v>601</v>
      </c>
      <c r="AR268" s="190" t="s">
        <v>603</v>
      </c>
      <c r="AS268" s="276" t="s">
        <v>601</v>
      </c>
      <c r="AT268" s="78">
        <v>1</v>
      </c>
      <c r="AU268" s="276" t="s">
        <v>601</v>
      </c>
    </row>
    <row r="269" spans="1:47" x14ac:dyDescent="0.25">
      <c r="A269" s="132" t="s">
        <v>245</v>
      </c>
      <c r="B269" s="84" t="s">
        <v>603</v>
      </c>
      <c r="C269" s="202" t="s">
        <v>601</v>
      </c>
      <c r="D269" s="82" t="s">
        <v>603</v>
      </c>
      <c r="E269" s="276" t="s">
        <v>601</v>
      </c>
      <c r="F269" s="82">
        <v>56.084000000000003</v>
      </c>
      <c r="G269" s="276" t="s">
        <v>601</v>
      </c>
      <c r="H269" s="84" t="s">
        <v>603</v>
      </c>
      <c r="I269" s="202" t="s">
        <v>601</v>
      </c>
      <c r="J269" s="82">
        <v>29.161999999999999</v>
      </c>
      <c r="K269" s="276" t="s">
        <v>601</v>
      </c>
      <c r="L269" s="82" t="s">
        <v>603</v>
      </c>
      <c r="M269" s="276" t="s">
        <v>601</v>
      </c>
      <c r="N269" s="82">
        <v>6380.0240000000003</v>
      </c>
      <c r="O269" s="276" t="s">
        <v>601</v>
      </c>
      <c r="Q269" s="132" t="s">
        <v>245</v>
      </c>
      <c r="R269" s="189" t="s">
        <v>603</v>
      </c>
      <c r="S269" s="202" t="s">
        <v>601</v>
      </c>
      <c r="T269" s="189" t="s">
        <v>603</v>
      </c>
      <c r="U269" s="202" t="s">
        <v>601</v>
      </c>
      <c r="V269" s="189">
        <v>0.40557880754868297</v>
      </c>
      <c r="W269" s="276" t="s">
        <v>601</v>
      </c>
      <c r="X269" s="189" t="s">
        <v>603</v>
      </c>
      <c r="Y269" s="276" t="s">
        <v>601</v>
      </c>
      <c r="Z269" s="189">
        <v>2.3120373294039223E-2</v>
      </c>
      <c r="AA269" s="202" t="s">
        <v>601</v>
      </c>
      <c r="AB269" s="189" t="s">
        <v>603</v>
      </c>
      <c r="AC269" s="202" t="s">
        <v>601</v>
      </c>
      <c r="AD269" s="189">
        <v>2.4048681614511003E-2</v>
      </c>
      <c r="AE269" s="276" t="s">
        <v>601</v>
      </c>
      <c r="AG269" s="132" t="s">
        <v>245</v>
      </c>
      <c r="AH269" s="190" t="s">
        <v>603</v>
      </c>
      <c r="AI269" s="276" t="s">
        <v>601</v>
      </c>
      <c r="AJ269" s="190" t="s">
        <v>603</v>
      </c>
      <c r="AK269" s="276" t="s">
        <v>601</v>
      </c>
      <c r="AL269" s="190">
        <v>8.7905625433383951E-3</v>
      </c>
      <c r="AM269" s="276" t="s">
        <v>601</v>
      </c>
      <c r="AN269" s="190" t="s">
        <v>603</v>
      </c>
      <c r="AO269" s="276" t="s">
        <v>601</v>
      </c>
      <c r="AP269" s="190">
        <v>4.5708292006425054E-3</v>
      </c>
      <c r="AQ269" s="276" t="s">
        <v>601</v>
      </c>
      <c r="AR269" s="190" t="s">
        <v>603</v>
      </c>
      <c r="AS269" s="276" t="s">
        <v>601</v>
      </c>
      <c r="AT269" s="78">
        <v>1</v>
      </c>
      <c r="AU269" s="276" t="s">
        <v>601</v>
      </c>
    </row>
    <row r="270" spans="1:47" x14ac:dyDescent="0.25">
      <c r="A270" s="132" t="s">
        <v>244</v>
      </c>
      <c r="B270" s="84">
        <v>46.704999999999998</v>
      </c>
      <c r="C270" s="202" t="s">
        <v>601</v>
      </c>
      <c r="D270" s="82">
        <v>45.631999999999998</v>
      </c>
      <c r="E270" s="276" t="s">
        <v>601</v>
      </c>
      <c r="F270" s="82">
        <v>84.807000000000002</v>
      </c>
      <c r="G270" s="276" t="s">
        <v>601</v>
      </c>
      <c r="H270" s="84">
        <v>15.368</v>
      </c>
      <c r="I270" s="202" t="s">
        <v>601</v>
      </c>
      <c r="J270" s="82">
        <v>56.018000000000001</v>
      </c>
      <c r="K270" s="276" t="s">
        <v>601</v>
      </c>
      <c r="L270" s="82">
        <v>44.018000000000001</v>
      </c>
      <c r="M270" s="276" t="s">
        <v>601</v>
      </c>
      <c r="N270" s="82">
        <v>7088.3149999999996</v>
      </c>
      <c r="O270" s="276" t="s">
        <v>601</v>
      </c>
      <c r="Q270" s="132" t="s">
        <v>244</v>
      </c>
      <c r="R270" s="189" t="s">
        <v>603</v>
      </c>
      <c r="S270" s="202" t="s">
        <v>601</v>
      </c>
      <c r="T270" s="189" t="s">
        <v>603</v>
      </c>
      <c r="U270" s="202" t="s">
        <v>601</v>
      </c>
      <c r="V270" s="189">
        <v>0.51214250053491195</v>
      </c>
      <c r="W270" s="276" t="s">
        <v>601</v>
      </c>
      <c r="X270" s="189" t="s">
        <v>603</v>
      </c>
      <c r="Y270" s="276" t="s">
        <v>601</v>
      </c>
      <c r="Z270" s="189">
        <v>0.92092449077566696</v>
      </c>
      <c r="AA270" s="202" t="s">
        <v>601</v>
      </c>
      <c r="AB270" s="189" t="s">
        <v>603</v>
      </c>
      <c r="AC270" s="202" t="s">
        <v>601</v>
      </c>
      <c r="AD270" s="189">
        <v>0.11101698050038683</v>
      </c>
      <c r="AE270" s="276" t="s">
        <v>601</v>
      </c>
      <c r="AG270" s="132" t="s">
        <v>244</v>
      </c>
      <c r="AH270" s="190">
        <v>6.5890130447080865E-3</v>
      </c>
      <c r="AI270" s="276" t="s">
        <v>601</v>
      </c>
      <c r="AJ270" s="190">
        <v>6.4376371535407213E-3</v>
      </c>
      <c r="AK270" s="276" t="s">
        <v>601</v>
      </c>
      <c r="AL270" s="190">
        <v>1.1964338492293303E-2</v>
      </c>
      <c r="AM270" s="276" t="s">
        <v>601</v>
      </c>
      <c r="AN270" s="190">
        <v>2.1680752054613829E-3</v>
      </c>
      <c r="AO270" s="276" t="s">
        <v>601</v>
      </c>
      <c r="AP270" s="190">
        <v>7.9028654905996705E-3</v>
      </c>
      <c r="AQ270" s="276" t="s">
        <v>601</v>
      </c>
      <c r="AR270" s="190">
        <v>6.2099384691566336E-3</v>
      </c>
      <c r="AS270" s="276" t="s">
        <v>601</v>
      </c>
      <c r="AT270" s="78">
        <v>1</v>
      </c>
      <c r="AU270" s="276" t="s">
        <v>601</v>
      </c>
    </row>
    <row r="271" spans="1:47" x14ac:dyDescent="0.25">
      <c r="A271" s="132" t="s">
        <v>275</v>
      </c>
      <c r="B271" s="84">
        <v>51.343000000000004</v>
      </c>
      <c r="C271" s="202" t="s">
        <v>601</v>
      </c>
      <c r="D271" s="82">
        <v>50.811</v>
      </c>
      <c r="E271" s="276" t="s">
        <v>601</v>
      </c>
      <c r="F271" s="82">
        <v>76.873999999999995</v>
      </c>
      <c r="G271" s="276" t="s">
        <v>601</v>
      </c>
      <c r="H271" s="84">
        <v>21.013999999999999</v>
      </c>
      <c r="I271" s="202" t="s">
        <v>601</v>
      </c>
      <c r="J271" s="82">
        <v>77.811000000000007</v>
      </c>
      <c r="K271" s="276" t="s">
        <v>601</v>
      </c>
      <c r="L271" s="82">
        <v>69.721999999999994</v>
      </c>
      <c r="M271" s="276" t="s">
        <v>601</v>
      </c>
      <c r="N271" s="82">
        <v>7608.241</v>
      </c>
      <c r="O271" s="276" t="s">
        <v>601</v>
      </c>
      <c r="Q271" s="132" t="s">
        <v>275</v>
      </c>
      <c r="R271" s="189">
        <v>9.9304143025372132E-2</v>
      </c>
      <c r="S271" s="202" t="s">
        <v>601</v>
      </c>
      <c r="T271" s="189">
        <v>0.11349491584852735</v>
      </c>
      <c r="U271" s="202" t="s">
        <v>601</v>
      </c>
      <c r="V271" s="189">
        <v>-9.3541806690485452E-2</v>
      </c>
      <c r="W271" s="276" t="s">
        <v>601</v>
      </c>
      <c r="X271" s="189">
        <v>0.36738677771993755</v>
      </c>
      <c r="Y271" s="276" t="s">
        <v>601</v>
      </c>
      <c r="Z271" s="189">
        <v>0.38903566710700133</v>
      </c>
      <c r="AA271" s="202" t="s">
        <v>601</v>
      </c>
      <c r="AB271" s="189">
        <v>0.58394293243673046</v>
      </c>
      <c r="AC271" s="202" t="s">
        <v>601</v>
      </c>
      <c r="AD271" s="189">
        <v>7.3349731212566036E-2</v>
      </c>
      <c r="AE271" s="276" t="s">
        <v>601</v>
      </c>
      <c r="AG271" s="132" t="s">
        <v>275</v>
      </c>
      <c r="AH271" s="190">
        <v>6.7483403851166125E-3</v>
      </c>
      <c r="AI271" s="276" t="s">
        <v>601</v>
      </c>
      <c r="AJ271" s="190">
        <v>6.6784162068472853E-3</v>
      </c>
      <c r="AK271" s="276" t="s">
        <v>601</v>
      </c>
      <c r="AL271" s="190">
        <v>1.01040437599177E-2</v>
      </c>
      <c r="AM271" s="276" t="s">
        <v>601</v>
      </c>
      <c r="AN271" s="190">
        <v>2.7620050416384025E-3</v>
      </c>
      <c r="AO271" s="276" t="s">
        <v>601</v>
      </c>
      <c r="AP271" s="190">
        <v>1.0227199690440931E-2</v>
      </c>
      <c r="AQ271" s="276" t="s">
        <v>601</v>
      </c>
      <c r="AR271" s="190">
        <v>9.1640104460413378E-3</v>
      </c>
      <c r="AS271" s="276" t="s">
        <v>601</v>
      </c>
      <c r="AT271" s="78">
        <v>1</v>
      </c>
      <c r="AU271" s="276" t="s">
        <v>601</v>
      </c>
    </row>
    <row r="272" spans="1:47" x14ac:dyDescent="0.25">
      <c r="A272" s="132" t="s">
        <v>293</v>
      </c>
      <c r="B272" s="84">
        <v>56.790999999999997</v>
      </c>
      <c r="C272" s="202" t="s">
        <v>601</v>
      </c>
      <c r="D272" s="82">
        <v>57.395000000000003</v>
      </c>
      <c r="E272" s="276" t="s">
        <v>601</v>
      </c>
      <c r="F272" s="82">
        <v>67.632999999999996</v>
      </c>
      <c r="G272" s="276" t="s">
        <v>601</v>
      </c>
      <c r="H272" s="84">
        <v>22.876000000000001</v>
      </c>
      <c r="I272" s="202" t="s">
        <v>601</v>
      </c>
      <c r="J272" s="82">
        <v>92.887</v>
      </c>
      <c r="K272" s="276" t="s">
        <v>601</v>
      </c>
      <c r="L272" s="82">
        <v>73.852999999999994</v>
      </c>
      <c r="M272" s="276" t="s">
        <v>601</v>
      </c>
      <c r="N272" s="82">
        <v>8032.7020000000002</v>
      </c>
      <c r="O272" s="276" t="s">
        <v>601</v>
      </c>
      <c r="Q272" s="132" t="s">
        <v>293</v>
      </c>
      <c r="R272" s="189">
        <v>0.10610988839763927</v>
      </c>
      <c r="S272" s="202" t="s">
        <v>601</v>
      </c>
      <c r="T272" s="189">
        <v>0.12957824093208165</v>
      </c>
      <c r="U272" s="202" t="s">
        <v>601</v>
      </c>
      <c r="V272" s="189">
        <v>-0.1202096937846346</v>
      </c>
      <c r="W272" s="276" t="s">
        <v>601</v>
      </c>
      <c r="X272" s="189">
        <v>8.8607594936708861E-2</v>
      </c>
      <c r="Y272" s="276" t="s">
        <v>601</v>
      </c>
      <c r="Z272" s="189">
        <v>0.19375152613383712</v>
      </c>
      <c r="AA272" s="202" t="s">
        <v>601</v>
      </c>
      <c r="AB272" s="189">
        <v>5.9249591233756921E-2</v>
      </c>
      <c r="AC272" s="202" t="s">
        <v>601</v>
      </c>
      <c r="AD272" s="189">
        <v>5.5789636527023789E-2</v>
      </c>
      <c r="AE272" s="276" t="s">
        <v>601</v>
      </c>
      <c r="AG272" s="132" t="s">
        <v>293</v>
      </c>
      <c r="AH272" s="190">
        <v>7.0699747108756176E-3</v>
      </c>
      <c r="AI272" s="276" t="s">
        <v>601</v>
      </c>
      <c r="AJ272" s="190">
        <v>7.1451673421969349E-3</v>
      </c>
      <c r="AK272" s="276" t="s">
        <v>601</v>
      </c>
      <c r="AL272" s="190">
        <v>8.4197073413155368E-3</v>
      </c>
      <c r="AM272" s="276" t="s">
        <v>601</v>
      </c>
      <c r="AN272" s="190">
        <v>2.8478586657391248E-3</v>
      </c>
      <c r="AO272" s="276" t="s">
        <v>601</v>
      </c>
      <c r="AP272" s="190">
        <v>1.1563605870104481E-2</v>
      </c>
      <c r="AQ272" s="276" t="s">
        <v>601</v>
      </c>
      <c r="AR272" s="190">
        <v>9.1940420545913431E-3</v>
      </c>
      <c r="AS272" s="276" t="s">
        <v>601</v>
      </c>
      <c r="AT272" s="78">
        <v>1</v>
      </c>
      <c r="AU272" s="276" t="s">
        <v>601</v>
      </c>
    </row>
    <row r="273" spans="1:47" x14ac:dyDescent="0.25">
      <c r="A273" s="132" t="s">
        <v>340</v>
      </c>
      <c r="B273" s="84">
        <v>68.674000000000007</v>
      </c>
      <c r="C273" s="202" t="s">
        <v>601</v>
      </c>
      <c r="D273" s="82">
        <v>59.814</v>
      </c>
      <c r="E273" s="276" t="s">
        <v>601</v>
      </c>
      <c r="F273" s="82">
        <v>81.861999999999995</v>
      </c>
      <c r="G273" s="276" t="s">
        <v>601</v>
      </c>
      <c r="H273" s="84">
        <v>18.568000000000001</v>
      </c>
      <c r="I273" s="202" t="s">
        <v>601</v>
      </c>
      <c r="J273" s="82">
        <v>101.642</v>
      </c>
      <c r="K273" s="276" t="s">
        <v>601</v>
      </c>
      <c r="L273" s="82">
        <v>101.51600000000001</v>
      </c>
      <c r="M273" s="276" t="s">
        <v>601</v>
      </c>
      <c r="N273" s="82">
        <v>8207.2620000000006</v>
      </c>
      <c r="O273" s="276" t="s">
        <v>601</v>
      </c>
      <c r="Q273" s="132" t="s">
        <v>340</v>
      </c>
      <c r="R273" s="189">
        <v>0.20924090084696537</v>
      </c>
      <c r="S273" s="202" t="s">
        <v>601</v>
      </c>
      <c r="T273" s="189">
        <v>4.2146528443244187E-2</v>
      </c>
      <c r="U273" s="202" t="s">
        <v>601</v>
      </c>
      <c r="V273" s="189">
        <v>0.21038546271790398</v>
      </c>
      <c r="W273" s="276" t="s">
        <v>601</v>
      </c>
      <c r="X273" s="189">
        <v>-0.18831963630005247</v>
      </c>
      <c r="Y273" s="276" t="s">
        <v>601</v>
      </c>
      <c r="Z273" s="189">
        <v>9.425430899910639E-2</v>
      </c>
      <c r="AA273" s="202" t="s">
        <v>601</v>
      </c>
      <c r="AB273" s="189">
        <v>0.37456839938797343</v>
      </c>
      <c r="AC273" s="202" t="s">
        <v>601</v>
      </c>
      <c r="AD273" s="189">
        <v>2.1731168416306245E-2</v>
      </c>
      <c r="AE273" s="276" t="s">
        <v>601</v>
      </c>
      <c r="AG273" s="132" t="s">
        <v>340</v>
      </c>
      <c r="AH273" s="190">
        <v>8.3674677377181331E-3</v>
      </c>
      <c r="AI273" s="276" t="s">
        <v>601</v>
      </c>
      <c r="AJ273" s="190">
        <v>7.2879359766996592E-3</v>
      </c>
      <c r="AK273" s="276" t="s">
        <v>601</v>
      </c>
      <c r="AL273" s="190">
        <v>9.9743373612296016E-3</v>
      </c>
      <c r="AM273" s="276" t="s">
        <v>601</v>
      </c>
      <c r="AN273" s="190">
        <v>2.262386652211176E-3</v>
      </c>
      <c r="AO273" s="276" t="s">
        <v>601</v>
      </c>
      <c r="AP273" s="190">
        <v>1.2384398109869039E-2</v>
      </c>
      <c r="AQ273" s="276" t="s">
        <v>601</v>
      </c>
      <c r="AR273" s="190">
        <v>1.2369045852319568E-2</v>
      </c>
      <c r="AS273" s="276" t="s">
        <v>601</v>
      </c>
      <c r="AT273" s="78">
        <v>1</v>
      </c>
      <c r="AU273" s="276" t="s">
        <v>601</v>
      </c>
    </row>
    <row r="274" spans="1:47" x14ac:dyDescent="0.25">
      <c r="A274" s="132" t="s">
        <v>358</v>
      </c>
      <c r="B274" s="84">
        <v>83.188000000000002</v>
      </c>
      <c r="C274" s="202" t="s">
        <v>601</v>
      </c>
      <c r="D274" s="82">
        <v>63.533000000000001</v>
      </c>
      <c r="E274" s="276" t="s">
        <v>601</v>
      </c>
      <c r="F274" s="82">
        <v>79.278999999999996</v>
      </c>
      <c r="G274" s="276" t="s">
        <v>601</v>
      </c>
      <c r="H274" s="84" t="s">
        <v>603</v>
      </c>
      <c r="I274" s="202" t="s">
        <v>601</v>
      </c>
      <c r="J274" s="82">
        <v>88.67</v>
      </c>
      <c r="K274" s="276" t="s">
        <v>601</v>
      </c>
      <c r="L274" s="82">
        <v>85.911000000000001</v>
      </c>
      <c r="M274" s="276" t="s">
        <v>601</v>
      </c>
      <c r="N274" s="82">
        <v>8623.7554610979805</v>
      </c>
      <c r="O274" s="276" t="s">
        <v>601</v>
      </c>
      <c r="Q274" s="132" t="s">
        <v>358</v>
      </c>
      <c r="R274" s="189" t="s">
        <v>603</v>
      </c>
      <c r="S274" s="202" t="s">
        <v>601</v>
      </c>
      <c r="T274" s="189" t="s">
        <v>603</v>
      </c>
      <c r="U274" s="202" t="s">
        <v>601</v>
      </c>
      <c r="V274" s="189" t="s">
        <v>603</v>
      </c>
      <c r="W274" s="276" t="s">
        <v>601</v>
      </c>
      <c r="X274" s="189" t="s">
        <v>603</v>
      </c>
      <c r="Y274" s="276" t="s">
        <v>601</v>
      </c>
      <c r="Z274" s="189" t="s">
        <v>603</v>
      </c>
      <c r="AA274" s="202" t="s">
        <v>601</v>
      </c>
      <c r="AB274" s="189" t="s">
        <v>603</v>
      </c>
      <c r="AC274" s="202" t="s">
        <v>601</v>
      </c>
      <c r="AD274" s="189">
        <v>4.7458280793998865E-2</v>
      </c>
      <c r="AE274" s="276" t="s">
        <v>601</v>
      </c>
      <c r="AG274" s="132" t="s">
        <v>358</v>
      </c>
      <c r="AH274" s="190">
        <v>9.6463774251558457E-3</v>
      </c>
      <c r="AI274" s="276" t="s">
        <v>601</v>
      </c>
      <c r="AJ274" s="190">
        <v>7.3672079741360095E-3</v>
      </c>
      <c r="AK274" s="276" t="s">
        <v>601</v>
      </c>
      <c r="AL274" s="190">
        <v>9.1930946276978683E-3</v>
      </c>
      <c r="AM274" s="276" t="s">
        <v>601</v>
      </c>
      <c r="AN274" s="190" t="s">
        <v>603</v>
      </c>
      <c r="AO274" s="276" t="s">
        <v>601</v>
      </c>
      <c r="AP274" s="190">
        <v>1.0282063353952119E-2</v>
      </c>
      <c r="AQ274" s="276" t="s">
        <v>601</v>
      </c>
      <c r="AR274" s="190">
        <v>9.9621331318527177E-3</v>
      </c>
      <c r="AS274" s="276" t="s">
        <v>601</v>
      </c>
      <c r="AT274" s="78">
        <v>1</v>
      </c>
      <c r="AU274" s="276" t="s">
        <v>601</v>
      </c>
    </row>
    <row r="275" spans="1:47" x14ac:dyDescent="0.25">
      <c r="A275" s="132" t="s">
        <v>369</v>
      </c>
      <c r="B275" s="84">
        <v>118.56699999999999</v>
      </c>
      <c r="C275" s="202" t="s">
        <v>601</v>
      </c>
      <c r="D275" s="82">
        <v>72.834000000000003</v>
      </c>
      <c r="E275" s="276" t="s">
        <v>601</v>
      </c>
      <c r="F275" s="82">
        <v>91.929000000000002</v>
      </c>
      <c r="G275" s="276" t="s">
        <v>601</v>
      </c>
      <c r="H275" s="84" t="s">
        <v>603</v>
      </c>
      <c r="I275" s="202" t="s">
        <v>601</v>
      </c>
      <c r="J275" s="82">
        <v>71.197999999999993</v>
      </c>
      <c r="K275" s="276" t="s">
        <v>601</v>
      </c>
      <c r="L275" s="82">
        <v>116.164</v>
      </c>
      <c r="M275" s="276" t="s">
        <v>601</v>
      </c>
      <c r="N275" s="82">
        <v>9150.7822590588858</v>
      </c>
      <c r="O275" s="276" t="s">
        <v>601</v>
      </c>
      <c r="Q275" s="132" t="s">
        <v>369</v>
      </c>
      <c r="R275" s="189">
        <v>0.425289705245949</v>
      </c>
      <c r="S275" s="202" t="s">
        <v>601</v>
      </c>
      <c r="T275" s="189">
        <v>0.14639636094627995</v>
      </c>
      <c r="U275" s="202" t="s">
        <v>601</v>
      </c>
      <c r="V275" s="189">
        <v>0.15956306209715065</v>
      </c>
      <c r="W275" s="276" t="s">
        <v>601</v>
      </c>
      <c r="X275" s="189" t="s">
        <v>603</v>
      </c>
      <c r="Y275" s="276" t="s">
        <v>601</v>
      </c>
      <c r="Z275" s="189">
        <v>-0.19704522386376455</v>
      </c>
      <c r="AA275" s="202" t="s">
        <v>601</v>
      </c>
      <c r="AB275" s="189">
        <v>0.35214349734027084</v>
      </c>
      <c r="AC275" s="202" t="s">
        <v>601</v>
      </c>
      <c r="AD275" s="189">
        <v>6.1113374600930914E-2</v>
      </c>
      <c r="AE275" s="276" t="s">
        <v>601</v>
      </c>
      <c r="AG275" s="132" t="s">
        <v>369</v>
      </c>
      <c r="AH275" s="190">
        <v>1.2957034343443556E-2</v>
      </c>
      <c r="AI275" s="276" t="s">
        <v>601</v>
      </c>
      <c r="AJ275" s="190">
        <v>7.9593195355399746E-3</v>
      </c>
      <c r="AK275" s="276" t="s">
        <v>601</v>
      </c>
      <c r="AL275" s="190">
        <v>1.0046026383044379E-2</v>
      </c>
      <c r="AM275" s="276" t="s">
        <v>601</v>
      </c>
      <c r="AN275" s="190" t="s">
        <v>603</v>
      </c>
      <c r="AO275" s="276" t="s">
        <v>601</v>
      </c>
      <c r="AP275" s="190">
        <v>7.7805370059501741E-3</v>
      </c>
      <c r="AQ275" s="276" t="s">
        <v>601</v>
      </c>
      <c r="AR275" s="190">
        <v>1.2694433843074188E-2</v>
      </c>
      <c r="AS275" s="276" t="s">
        <v>601</v>
      </c>
      <c r="AT275" s="78">
        <v>1</v>
      </c>
      <c r="AU275" s="276" t="s">
        <v>601</v>
      </c>
    </row>
    <row r="276" spans="1:47" x14ac:dyDescent="0.25">
      <c r="A276" s="132" t="s">
        <v>386</v>
      </c>
      <c r="B276" s="84">
        <v>106.276</v>
      </c>
      <c r="C276" s="202" t="s">
        <v>601</v>
      </c>
      <c r="D276" s="82" t="s">
        <v>603</v>
      </c>
      <c r="E276" s="276" t="s">
        <v>601</v>
      </c>
      <c r="F276" s="82">
        <v>97.953000000000003</v>
      </c>
      <c r="G276" s="276" t="s">
        <v>601</v>
      </c>
      <c r="H276" s="84" t="s">
        <v>603</v>
      </c>
      <c r="I276" s="202" t="s">
        <v>601</v>
      </c>
      <c r="J276" s="82">
        <v>101.193</v>
      </c>
      <c r="K276" s="276" t="s">
        <v>601</v>
      </c>
      <c r="L276" s="82">
        <v>97.548000000000002</v>
      </c>
      <c r="M276" s="276" t="s">
        <v>601</v>
      </c>
      <c r="N276" s="82">
        <v>8972.989380440642</v>
      </c>
      <c r="O276" s="276" t="s">
        <v>601</v>
      </c>
      <c r="Q276" s="132" t="s">
        <v>386</v>
      </c>
      <c r="R276" s="189">
        <v>-0.10366290789174049</v>
      </c>
      <c r="S276" s="202" t="s">
        <v>601</v>
      </c>
      <c r="T276" s="189" t="s">
        <v>603</v>
      </c>
      <c r="U276" s="202" t="s">
        <v>601</v>
      </c>
      <c r="V276" s="189">
        <v>6.5528832033417084E-2</v>
      </c>
      <c r="W276" s="276" t="s">
        <v>601</v>
      </c>
      <c r="X276" s="189" t="s">
        <v>603</v>
      </c>
      <c r="Y276" s="276" t="s">
        <v>601</v>
      </c>
      <c r="Z276" s="189">
        <v>0.42128992387426623</v>
      </c>
      <c r="AA276" s="202" t="s">
        <v>601</v>
      </c>
      <c r="AB276" s="189">
        <v>-0.16025618952515408</v>
      </c>
      <c r="AC276" s="202" t="s">
        <v>601</v>
      </c>
      <c r="AD276" s="189">
        <v>-1.9429254634732107E-2</v>
      </c>
      <c r="AE276" s="276" t="s">
        <v>601</v>
      </c>
      <c r="AG276" s="132" t="s">
        <v>386</v>
      </c>
      <c r="AH276" s="190">
        <v>1.1843990390946059E-2</v>
      </c>
      <c r="AI276" s="276" t="s">
        <v>601</v>
      </c>
      <c r="AJ276" s="190" t="s">
        <v>603</v>
      </c>
      <c r="AK276" s="276" t="s">
        <v>601</v>
      </c>
      <c r="AL276" s="190">
        <v>1.0916428834020281E-2</v>
      </c>
      <c r="AM276" s="276" t="s">
        <v>601</v>
      </c>
      <c r="AN276" s="190" t="s">
        <v>603</v>
      </c>
      <c r="AO276" s="276" t="s">
        <v>601</v>
      </c>
      <c r="AP276" s="190">
        <v>1.1277512511112617E-2</v>
      </c>
      <c r="AQ276" s="276" t="s">
        <v>601</v>
      </c>
      <c r="AR276" s="190">
        <v>1.0871293374383738E-2</v>
      </c>
      <c r="AS276" s="276" t="s">
        <v>601</v>
      </c>
      <c r="AT276" s="78">
        <v>1</v>
      </c>
      <c r="AU276" s="276" t="s">
        <v>601</v>
      </c>
    </row>
    <row r="277" spans="1:47" x14ac:dyDescent="0.25">
      <c r="A277" s="132" t="s">
        <v>403</v>
      </c>
      <c r="B277" s="84" t="s">
        <v>603</v>
      </c>
      <c r="C277" s="202" t="s">
        <v>601</v>
      </c>
      <c r="D277" s="82">
        <v>93.703000000000003</v>
      </c>
      <c r="E277" s="276" t="s">
        <v>601</v>
      </c>
      <c r="F277" s="82">
        <v>89.986000000000004</v>
      </c>
      <c r="G277" s="276" t="s">
        <v>601</v>
      </c>
      <c r="H277" s="84" t="s">
        <v>603</v>
      </c>
      <c r="I277" s="202" t="s">
        <v>601</v>
      </c>
      <c r="J277" s="82">
        <v>106.453</v>
      </c>
      <c r="K277" s="276" t="s">
        <v>601</v>
      </c>
      <c r="L277" s="82">
        <v>139.065</v>
      </c>
      <c r="M277" s="276" t="s">
        <v>601</v>
      </c>
      <c r="N277" s="82">
        <v>8930.3535407244799</v>
      </c>
      <c r="O277" s="276" t="s">
        <v>601</v>
      </c>
      <c r="Q277" s="132" t="s">
        <v>403</v>
      </c>
      <c r="R277" s="189" t="s">
        <v>603</v>
      </c>
      <c r="S277" s="202" t="s">
        <v>601</v>
      </c>
      <c r="T277" s="189" t="s">
        <v>603</v>
      </c>
      <c r="U277" s="202" t="s">
        <v>601</v>
      </c>
      <c r="V277" s="189">
        <v>-8.1334925933866264E-2</v>
      </c>
      <c r="W277" s="276" t="s">
        <v>601</v>
      </c>
      <c r="X277" s="189" t="s">
        <v>603</v>
      </c>
      <c r="Y277" s="276" t="s">
        <v>601</v>
      </c>
      <c r="Z277" s="189">
        <v>5.1979880031227443E-2</v>
      </c>
      <c r="AA277" s="202" t="s">
        <v>601</v>
      </c>
      <c r="AB277" s="189">
        <v>0.42560585557879205</v>
      </c>
      <c r="AC277" s="202" t="s">
        <v>601</v>
      </c>
      <c r="AD277" s="189">
        <v>-4.7515758582193923E-3</v>
      </c>
      <c r="AE277" s="276" t="s">
        <v>601</v>
      </c>
      <c r="AG277" s="132" t="s">
        <v>403</v>
      </c>
      <c r="AH277" s="190" t="s">
        <v>603</v>
      </c>
      <c r="AI277" s="276" t="s">
        <v>601</v>
      </c>
      <c r="AJ277" s="190">
        <v>1.049264170479843E-2</v>
      </c>
      <c r="AK277" s="276" t="s">
        <v>601</v>
      </c>
      <c r="AL277" s="190">
        <v>1.0076420781063482E-2</v>
      </c>
      <c r="AM277" s="276" t="s">
        <v>601</v>
      </c>
      <c r="AN277" s="190" t="s">
        <v>603</v>
      </c>
      <c r="AO277" s="276" t="s">
        <v>601</v>
      </c>
      <c r="AP277" s="190">
        <v>1.1920356737787555E-2</v>
      </c>
      <c r="AQ277" s="276" t="s">
        <v>601</v>
      </c>
      <c r="AR277" s="190">
        <v>1.5572171848049621E-2</v>
      </c>
      <c r="AS277" s="276" t="s">
        <v>601</v>
      </c>
      <c r="AT277" s="78">
        <v>1</v>
      </c>
      <c r="AU277" s="276" t="s">
        <v>601</v>
      </c>
    </row>
    <row r="278" spans="1:47" x14ac:dyDescent="0.25">
      <c r="A278" s="132" t="s">
        <v>421</v>
      </c>
      <c r="B278" s="84" t="s">
        <v>603</v>
      </c>
      <c r="C278" s="202" t="s">
        <v>601</v>
      </c>
      <c r="D278" s="82" t="s">
        <v>603</v>
      </c>
      <c r="E278" s="276" t="s">
        <v>601</v>
      </c>
      <c r="F278" s="82" t="s">
        <v>603</v>
      </c>
      <c r="G278" s="276" t="s">
        <v>601</v>
      </c>
      <c r="H278" s="84" t="s">
        <v>603</v>
      </c>
      <c r="I278" s="202" t="s">
        <v>601</v>
      </c>
      <c r="J278" s="82" t="s">
        <v>603</v>
      </c>
      <c r="K278" s="276" t="s">
        <v>601</v>
      </c>
      <c r="L278" s="82" t="s">
        <v>603</v>
      </c>
      <c r="M278" s="276" t="s">
        <v>601</v>
      </c>
      <c r="N278" s="82">
        <v>1247.2754999995539</v>
      </c>
      <c r="O278" s="276" t="s">
        <v>601</v>
      </c>
      <c r="Q278" s="132" t="s">
        <v>421</v>
      </c>
      <c r="R278" s="189" t="s">
        <v>603</v>
      </c>
      <c r="S278" s="202" t="s">
        <v>601</v>
      </c>
      <c r="T278" s="189" t="s">
        <v>603</v>
      </c>
      <c r="U278" s="202" t="s">
        <v>601</v>
      </c>
      <c r="V278" s="189" t="s">
        <v>603</v>
      </c>
      <c r="W278" s="276" t="s">
        <v>601</v>
      </c>
      <c r="X278" s="189" t="s">
        <v>603</v>
      </c>
      <c r="Y278" s="276" t="s">
        <v>601</v>
      </c>
      <c r="Z278" s="189" t="s">
        <v>603</v>
      </c>
      <c r="AA278" s="202" t="s">
        <v>601</v>
      </c>
      <c r="AB278" s="189" t="s">
        <v>603</v>
      </c>
      <c r="AC278" s="202" t="s">
        <v>601</v>
      </c>
      <c r="AD278" s="189">
        <v>-0.86033302104875364</v>
      </c>
      <c r="AE278" s="276" t="s">
        <v>601</v>
      </c>
      <c r="AG278" s="132" t="s">
        <v>421</v>
      </c>
      <c r="AH278" s="190" t="s">
        <v>603</v>
      </c>
      <c r="AI278" s="276" t="s">
        <v>601</v>
      </c>
      <c r="AJ278" s="190" t="s">
        <v>603</v>
      </c>
      <c r="AK278" s="276" t="s">
        <v>601</v>
      </c>
      <c r="AL278" s="190" t="s">
        <v>603</v>
      </c>
      <c r="AM278" s="276" t="s">
        <v>601</v>
      </c>
      <c r="AN278" s="190" t="s">
        <v>603</v>
      </c>
      <c r="AO278" s="276" t="s">
        <v>601</v>
      </c>
      <c r="AP278" s="190" t="s">
        <v>603</v>
      </c>
      <c r="AQ278" s="276" t="s">
        <v>601</v>
      </c>
      <c r="AR278" s="190" t="s">
        <v>603</v>
      </c>
      <c r="AS278" s="276" t="s">
        <v>601</v>
      </c>
      <c r="AT278" s="78">
        <v>1</v>
      </c>
      <c r="AU278" s="276" t="s">
        <v>601</v>
      </c>
    </row>
    <row r="279" spans="1:47" x14ac:dyDescent="0.25">
      <c r="A279" s="132" t="s">
        <v>476</v>
      </c>
      <c r="B279" s="84" t="s">
        <v>603</v>
      </c>
      <c r="C279" s="202" t="s">
        <v>601</v>
      </c>
      <c r="D279" s="82" t="s">
        <v>603</v>
      </c>
      <c r="E279" s="276" t="s">
        <v>601</v>
      </c>
      <c r="F279" s="82" t="s">
        <v>603</v>
      </c>
      <c r="G279" s="276" t="s">
        <v>601</v>
      </c>
      <c r="H279" s="84" t="s">
        <v>603</v>
      </c>
      <c r="I279" s="202" t="s">
        <v>601</v>
      </c>
      <c r="J279" s="82" t="s">
        <v>603</v>
      </c>
      <c r="K279" s="276" t="s">
        <v>601</v>
      </c>
      <c r="L279" s="82" t="s">
        <v>603</v>
      </c>
      <c r="M279" s="276" t="s">
        <v>601</v>
      </c>
      <c r="N279" s="82">
        <v>3174.5705201551159</v>
      </c>
      <c r="O279" s="276" t="s">
        <v>601</v>
      </c>
      <c r="Q279" s="132" t="s">
        <v>476</v>
      </c>
      <c r="R279" s="189" t="s">
        <v>603</v>
      </c>
      <c r="S279" s="202" t="s">
        <v>601</v>
      </c>
      <c r="T279" s="189" t="s">
        <v>603</v>
      </c>
      <c r="U279" s="202" t="s">
        <v>601</v>
      </c>
      <c r="V279" s="189" t="s">
        <v>603</v>
      </c>
      <c r="W279" s="276" t="s">
        <v>601</v>
      </c>
      <c r="X279" s="189" t="s">
        <v>603</v>
      </c>
      <c r="Y279" s="276" t="s">
        <v>601</v>
      </c>
      <c r="Z279" s="189" t="s">
        <v>603</v>
      </c>
      <c r="AA279" s="202" t="s">
        <v>601</v>
      </c>
      <c r="AB279" s="189" t="s">
        <v>603</v>
      </c>
      <c r="AC279" s="202" t="s">
        <v>601</v>
      </c>
      <c r="AD279" s="189">
        <v>1.5452039426383757</v>
      </c>
      <c r="AE279" s="276" t="s">
        <v>601</v>
      </c>
      <c r="AG279" s="132" t="s">
        <v>476</v>
      </c>
      <c r="AH279" s="190" t="s">
        <v>603</v>
      </c>
      <c r="AI279" s="276" t="s">
        <v>601</v>
      </c>
      <c r="AJ279" s="190" t="s">
        <v>603</v>
      </c>
      <c r="AK279" s="276" t="s">
        <v>601</v>
      </c>
      <c r="AL279" s="190" t="s">
        <v>603</v>
      </c>
      <c r="AM279" s="276" t="s">
        <v>601</v>
      </c>
      <c r="AN279" s="190" t="s">
        <v>603</v>
      </c>
      <c r="AO279" s="276" t="s">
        <v>601</v>
      </c>
      <c r="AP279" s="190" t="s">
        <v>603</v>
      </c>
      <c r="AQ279" s="276" t="s">
        <v>601</v>
      </c>
      <c r="AR279" s="190" t="s">
        <v>603</v>
      </c>
      <c r="AS279" s="276" t="s">
        <v>601</v>
      </c>
      <c r="AT279" s="78">
        <v>1</v>
      </c>
      <c r="AU279" s="276" t="s">
        <v>601</v>
      </c>
    </row>
    <row r="280" spans="1:47" x14ac:dyDescent="0.25">
      <c r="A280" s="132" t="s">
        <v>491</v>
      </c>
      <c r="B280" s="84">
        <v>58.585999999999999</v>
      </c>
      <c r="C280" s="202" t="s">
        <v>601</v>
      </c>
      <c r="D280" s="82">
        <v>60.424999999999997</v>
      </c>
      <c r="E280" s="276" t="s">
        <v>601</v>
      </c>
      <c r="F280" s="82">
        <v>84.471999999999994</v>
      </c>
      <c r="G280" s="276" t="s">
        <v>601</v>
      </c>
      <c r="H280" s="84" t="s">
        <v>603</v>
      </c>
      <c r="I280" s="202" t="s">
        <v>601</v>
      </c>
      <c r="J280" s="82" t="s">
        <v>603</v>
      </c>
      <c r="K280" s="276" t="s">
        <v>601</v>
      </c>
      <c r="L280" s="82" t="s">
        <v>603</v>
      </c>
      <c r="M280" s="276" t="s">
        <v>601</v>
      </c>
      <c r="N280" s="82">
        <v>7170.9373711545459</v>
      </c>
      <c r="O280" s="276" t="s">
        <v>601</v>
      </c>
      <c r="Q280" s="132" t="s">
        <v>491</v>
      </c>
      <c r="R280" s="189" t="s">
        <v>603</v>
      </c>
      <c r="S280" s="202" t="s">
        <v>601</v>
      </c>
      <c r="T280" s="189" t="s">
        <v>603</v>
      </c>
      <c r="U280" s="202" t="s">
        <v>601</v>
      </c>
      <c r="V280" s="189" t="s">
        <v>603</v>
      </c>
      <c r="W280" s="276" t="s">
        <v>601</v>
      </c>
      <c r="X280" s="189" t="s">
        <v>603</v>
      </c>
      <c r="Y280" s="276" t="s">
        <v>601</v>
      </c>
      <c r="Z280" s="189" t="s">
        <v>603</v>
      </c>
      <c r="AA280" s="202" t="s">
        <v>601</v>
      </c>
      <c r="AB280" s="189" t="s">
        <v>603</v>
      </c>
      <c r="AC280" s="202" t="s">
        <v>601</v>
      </c>
      <c r="AD280" s="189">
        <v>1.2588685069765466</v>
      </c>
      <c r="AE280" s="276" t="s">
        <v>601</v>
      </c>
      <c r="AG280" s="132" t="s">
        <v>491</v>
      </c>
      <c r="AH280" s="190">
        <v>8.1699221409553945E-3</v>
      </c>
      <c r="AI280" s="276" t="s">
        <v>601</v>
      </c>
      <c r="AJ280" s="190">
        <v>8.4263739693310642E-3</v>
      </c>
      <c r="AK280" s="276" t="s">
        <v>601</v>
      </c>
      <c r="AL280" s="190">
        <v>1.1779770987792034E-2</v>
      </c>
      <c r="AM280" s="276" t="s">
        <v>601</v>
      </c>
      <c r="AN280" s="190" t="s">
        <v>603</v>
      </c>
      <c r="AO280" s="276" t="s">
        <v>601</v>
      </c>
      <c r="AP280" s="190" t="s">
        <v>603</v>
      </c>
      <c r="AQ280" s="276" t="s">
        <v>601</v>
      </c>
      <c r="AR280" s="190" t="s">
        <v>603</v>
      </c>
      <c r="AS280" s="276" t="s">
        <v>601</v>
      </c>
      <c r="AT280" s="78">
        <v>1</v>
      </c>
      <c r="AU280" s="276" t="s">
        <v>601</v>
      </c>
    </row>
    <row r="281" spans="1:47" x14ac:dyDescent="0.25">
      <c r="A281" s="183" t="s">
        <v>497</v>
      </c>
      <c r="B281" s="138">
        <v>57.277999999999999</v>
      </c>
      <c r="C281" s="274" t="s">
        <v>601</v>
      </c>
      <c r="D281" s="125" t="s">
        <v>603</v>
      </c>
      <c r="E281" s="279" t="s">
        <v>601</v>
      </c>
      <c r="F281" s="125">
        <v>144.691</v>
      </c>
      <c r="G281" s="279" t="s">
        <v>601</v>
      </c>
      <c r="H281" s="138" t="s">
        <v>603</v>
      </c>
      <c r="I281" s="274" t="s">
        <v>601</v>
      </c>
      <c r="J281" s="125" t="s">
        <v>603</v>
      </c>
      <c r="K281" s="279" t="s">
        <v>601</v>
      </c>
      <c r="L281" s="125" t="s">
        <v>603</v>
      </c>
      <c r="M281" s="279" t="s">
        <v>601</v>
      </c>
      <c r="N281" s="125">
        <v>8101.6092199975701</v>
      </c>
      <c r="O281" s="279" t="s">
        <v>601</v>
      </c>
      <c r="Q281" s="183" t="s">
        <v>497</v>
      </c>
      <c r="R281" s="193">
        <v>-2.2326153005837623E-2</v>
      </c>
      <c r="S281" s="274" t="s">
        <v>601</v>
      </c>
      <c r="T281" s="194" t="s">
        <v>603</v>
      </c>
      <c r="U281" s="279" t="s">
        <v>601</v>
      </c>
      <c r="V281" s="194">
        <v>0.71288711052182974</v>
      </c>
      <c r="W281" s="279" t="s">
        <v>601</v>
      </c>
      <c r="X281" s="194" t="s">
        <v>603</v>
      </c>
      <c r="Y281" s="279" t="s">
        <v>601</v>
      </c>
      <c r="Z281" s="193" t="s">
        <v>603</v>
      </c>
      <c r="AA281" s="274" t="s">
        <v>601</v>
      </c>
      <c r="AB281" s="194" t="s">
        <v>603</v>
      </c>
      <c r="AC281" s="279" t="s">
        <v>601</v>
      </c>
      <c r="AD281" s="194">
        <v>0.12978384842499091</v>
      </c>
      <c r="AE281" s="279" t="s">
        <v>601</v>
      </c>
      <c r="AG281" s="183" t="s">
        <v>497</v>
      </c>
      <c r="AH281" s="194">
        <v>7.069953443152764E-3</v>
      </c>
      <c r="AI281" s="279" t="s">
        <v>601</v>
      </c>
      <c r="AJ281" s="194" t="s">
        <v>603</v>
      </c>
      <c r="AK281" s="279" t="s">
        <v>601</v>
      </c>
      <c r="AL281" s="194">
        <v>1.7859538280722381E-2</v>
      </c>
      <c r="AM281" s="279" t="s">
        <v>601</v>
      </c>
      <c r="AN281" s="194" t="s">
        <v>603</v>
      </c>
      <c r="AO281" s="279" t="s">
        <v>601</v>
      </c>
      <c r="AP281" s="194" t="s">
        <v>603</v>
      </c>
      <c r="AQ281" s="279" t="s">
        <v>601</v>
      </c>
      <c r="AR281" s="194" t="s">
        <v>603</v>
      </c>
      <c r="AS281" s="279" t="s">
        <v>601</v>
      </c>
      <c r="AT281" s="129">
        <v>1</v>
      </c>
      <c r="AU281" s="279" t="s">
        <v>601</v>
      </c>
    </row>
    <row r="282" spans="1:47" x14ac:dyDescent="0.25">
      <c r="A282" s="124"/>
      <c r="B282" s="84"/>
      <c r="C282" s="272"/>
      <c r="D282" s="127"/>
      <c r="E282" s="277"/>
      <c r="F282" s="127"/>
      <c r="G282" s="277"/>
      <c r="H282" s="154"/>
      <c r="I282" s="272"/>
      <c r="J282" s="127"/>
      <c r="K282" s="277"/>
      <c r="L282" s="127"/>
      <c r="M282" s="277"/>
      <c r="N282" s="82"/>
      <c r="O282" s="276"/>
      <c r="Q282" s="124"/>
      <c r="R282" s="189"/>
      <c r="S282" s="202"/>
      <c r="T282" s="190"/>
      <c r="U282" s="276"/>
      <c r="V282" s="190"/>
      <c r="W282" s="276"/>
      <c r="X282" s="190"/>
      <c r="Y282" s="276"/>
      <c r="Z282" s="189"/>
      <c r="AA282" s="202"/>
      <c r="AB282" s="190"/>
      <c r="AC282" s="276"/>
      <c r="AD282" s="190"/>
      <c r="AE282" s="276"/>
      <c r="AG282" s="124"/>
      <c r="AH282" s="190"/>
      <c r="AI282" s="276"/>
      <c r="AJ282" s="190"/>
      <c r="AK282" s="276"/>
      <c r="AL282" s="190"/>
      <c r="AM282" s="276"/>
      <c r="AN282" s="190"/>
      <c r="AO282" s="276"/>
      <c r="AP282" s="190"/>
      <c r="AQ282" s="276"/>
      <c r="AR282" s="190"/>
      <c r="AS282" s="276"/>
      <c r="AT282" s="84"/>
      <c r="AU282" s="276"/>
    </row>
    <row r="283" spans="1:47" x14ac:dyDescent="0.25">
      <c r="A283" s="180" t="s">
        <v>531</v>
      </c>
      <c r="B283" s="89"/>
      <c r="C283" s="271"/>
      <c r="D283" s="181"/>
      <c r="E283" s="271"/>
      <c r="F283" s="181"/>
      <c r="G283" s="271"/>
      <c r="H283" s="181"/>
      <c r="I283" s="271"/>
      <c r="J283" s="181"/>
      <c r="K283" s="285"/>
      <c r="L283" s="257"/>
      <c r="M283" s="285"/>
      <c r="N283" s="181"/>
      <c r="O283" s="271"/>
      <c r="Q283" s="180" t="s">
        <v>531</v>
      </c>
      <c r="R283" s="195"/>
      <c r="S283" s="271"/>
      <c r="T283" s="195"/>
      <c r="U283" s="271"/>
      <c r="V283" s="195"/>
      <c r="W283" s="271"/>
      <c r="X283" s="195"/>
      <c r="Y283" s="271"/>
      <c r="Z283" s="195"/>
      <c r="AA283" s="271"/>
      <c r="AB283" s="195"/>
      <c r="AC283" s="271"/>
      <c r="AD283" s="195"/>
      <c r="AE283" s="271"/>
      <c r="AG283" s="180" t="s">
        <v>531</v>
      </c>
      <c r="AH283" s="195"/>
      <c r="AI283" s="271"/>
      <c r="AJ283" s="195"/>
      <c r="AK283" s="271"/>
      <c r="AL283" s="195"/>
      <c r="AM283" s="271"/>
      <c r="AN283" s="195"/>
      <c r="AO283" s="271"/>
      <c r="AP283" s="195"/>
      <c r="AQ283" s="271"/>
      <c r="AR283" s="195"/>
      <c r="AS283" s="271"/>
      <c r="AT283" s="181"/>
      <c r="AU283" s="271"/>
    </row>
    <row r="284" spans="1:47" x14ac:dyDescent="0.25">
      <c r="A284" s="182">
        <v>2005</v>
      </c>
      <c r="B284" s="154"/>
      <c r="C284" s="272"/>
      <c r="D284" s="127"/>
      <c r="E284" s="277"/>
      <c r="F284" s="127"/>
      <c r="G284" s="277"/>
      <c r="H284" s="154"/>
      <c r="I284" s="272"/>
      <c r="J284" s="127"/>
      <c r="K284" s="277"/>
      <c r="L284" s="127"/>
      <c r="M284" s="277" t="s">
        <v>601</v>
      </c>
      <c r="N284" s="82">
        <v>14028.633</v>
      </c>
      <c r="O284" s="276" t="s">
        <v>601</v>
      </c>
      <c r="Q284" s="182">
        <v>2005</v>
      </c>
      <c r="R284" s="189"/>
      <c r="S284" s="202"/>
      <c r="T284" s="190"/>
      <c r="U284" s="276"/>
      <c r="V284" s="190"/>
      <c r="W284" s="276"/>
      <c r="X284" s="190"/>
      <c r="Y284" s="276"/>
      <c r="Z284" s="189"/>
      <c r="AA284" s="202"/>
      <c r="AB284" s="190"/>
      <c r="AC284" s="276"/>
      <c r="AD284" s="190">
        <v>0.12245002790396237</v>
      </c>
      <c r="AE284" s="276" t="s">
        <v>601</v>
      </c>
      <c r="AG284" s="182">
        <v>2005</v>
      </c>
      <c r="AH284" s="190" t="s">
        <v>603</v>
      </c>
      <c r="AI284" s="276">
        <v>0</v>
      </c>
      <c r="AJ284" s="190" t="s">
        <v>603</v>
      </c>
      <c r="AK284" s="276">
        <v>0</v>
      </c>
      <c r="AL284" s="190" t="s">
        <v>603</v>
      </c>
      <c r="AM284" s="276">
        <v>0</v>
      </c>
      <c r="AN284" s="190" t="s">
        <v>603</v>
      </c>
      <c r="AO284" s="276">
        <v>0</v>
      </c>
      <c r="AP284" s="190" t="s">
        <v>603</v>
      </c>
      <c r="AQ284" s="276">
        <v>0</v>
      </c>
      <c r="AR284" s="190" t="s">
        <v>603</v>
      </c>
      <c r="AS284" s="276" t="s">
        <v>601</v>
      </c>
      <c r="AT284" s="78">
        <v>1</v>
      </c>
      <c r="AU284" s="276" t="s">
        <v>601</v>
      </c>
    </row>
    <row r="285" spans="1:47" x14ac:dyDescent="0.25">
      <c r="A285" s="132">
        <v>2006</v>
      </c>
      <c r="B285" s="84"/>
      <c r="C285" s="202"/>
      <c r="D285" s="82"/>
      <c r="E285" s="276"/>
      <c r="F285" s="82"/>
      <c r="G285" s="276"/>
      <c r="H285" s="84"/>
      <c r="I285" s="202"/>
      <c r="J285" s="82"/>
      <c r="K285" s="276"/>
      <c r="L285" s="82"/>
      <c r="M285" s="276" t="s">
        <v>601</v>
      </c>
      <c r="N285" s="82">
        <v>15117.085999999999</v>
      </c>
      <c r="O285" s="276" t="s">
        <v>601</v>
      </c>
      <c r="Q285" s="132">
        <v>2006</v>
      </c>
      <c r="R285" s="189"/>
      <c r="S285" s="202"/>
      <c r="T285" s="190"/>
      <c r="U285" s="276"/>
      <c r="V285" s="190"/>
      <c r="W285" s="276"/>
      <c r="X285" s="190"/>
      <c r="Y285" s="276"/>
      <c r="Z285" s="189"/>
      <c r="AA285" s="202"/>
      <c r="AB285" s="190"/>
      <c r="AC285" s="276"/>
      <c r="AD285" s="190">
        <v>7.7587958855292599E-2</v>
      </c>
      <c r="AE285" s="276" t="s">
        <v>601</v>
      </c>
      <c r="AG285" s="132">
        <v>2006</v>
      </c>
      <c r="AH285" s="190" t="s">
        <v>603</v>
      </c>
      <c r="AI285" s="276">
        <v>0</v>
      </c>
      <c r="AJ285" s="190" t="s">
        <v>603</v>
      </c>
      <c r="AK285" s="276">
        <v>0</v>
      </c>
      <c r="AL285" s="190" t="s">
        <v>603</v>
      </c>
      <c r="AM285" s="276">
        <v>0</v>
      </c>
      <c r="AN285" s="190" t="s">
        <v>603</v>
      </c>
      <c r="AO285" s="276">
        <v>0</v>
      </c>
      <c r="AP285" s="190" t="s">
        <v>603</v>
      </c>
      <c r="AQ285" s="276">
        <v>0</v>
      </c>
      <c r="AR285" s="190" t="s">
        <v>603</v>
      </c>
      <c r="AS285" s="276" t="s">
        <v>601</v>
      </c>
      <c r="AT285" s="78">
        <v>1</v>
      </c>
      <c r="AU285" s="276" t="s">
        <v>601</v>
      </c>
    </row>
    <row r="286" spans="1:47" x14ac:dyDescent="0.25">
      <c r="A286" s="132">
        <v>2007</v>
      </c>
      <c r="B286" s="84"/>
      <c r="C286" s="202"/>
      <c r="D286" s="82"/>
      <c r="E286" s="276"/>
      <c r="F286" s="82"/>
      <c r="G286" s="276"/>
      <c r="H286" s="84"/>
      <c r="I286" s="202"/>
      <c r="J286" s="82"/>
      <c r="K286" s="276"/>
      <c r="L286" s="82"/>
      <c r="M286" s="276" t="s">
        <v>601</v>
      </c>
      <c r="N286" s="82">
        <v>15233.723</v>
      </c>
      <c r="O286" s="276" t="s">
        <v>601</v>
      </c>
      <c r="Q286" s="132">
        <v>2007</v>
      </c>
      <c r="R286" s="189"/>
      <c r="S286" s="202"/>
      <c r="T286" s="190"/>
      <c r="U286" s="276"/>
      <c r="V286" s="190"/>
      <c r="W286" s="276"/>
      <c r="X286" s="190"/>
      <c r="Y286" s="276"/>
      <c r="Z286" s="189"/>
      <c r="AA286" s="202"/>
      <c r="AB286" s="190"/>
      <c r="AC286" s="276"/>
      <c r="AD286" s="190">
        <v>7.7155742846207265E-3</v>
      </c>
      <c r="AE286" s="276" t="s">
        <v>601</v>
      </c>
      <c r="AG286" s="132">
        <v>2007</v>
      </c>
      <c r="AH286" s="190" t="s">
        <v>603</v>
      </c>
      <c r="AI286" s="276">
        <v>0</v>
      </c>
      <c r="AJ286" s="190" t="s">
        <v>603</v>
      </c>
      <c r="AK286" s="276">
        <v>0</v>
      </c>
      <c r="AL286" s="190" t="s">
        <v>603</v>
      </c>
      <c r="AM286" s="276">
        <v>0</v>
      </c>
      <c r="AN286" s="190" t="s">
        <v>603</v>
      </c>
      <c r="AO286" s="276">
        <v>0</v>
      </c>
      <c r="AP286" s="190" t="s">
        <v>603</v>
      </c>
      <c r="AQ286" s="276">
        <v>0</v>
      </c>
      <c r="AR286" s="190" t="s">
        <v>603</v>
      </c>
      <c r="AS286" s="276" t="s">
        <v>601</v>
      </c>
      <c r="AT286" s="78">
        <v>1</v>
      </c>
      <c r="AU286" s="276" t="s">
        <v>601</v>
      </c>
    </row>
    <row r="287" spans="1:47" x14ac:dyDescent="0.25">
      <c r="A287" s="132">
        <v>2008</v>
      </c>
      <c r="B287" s="84"/>
      <c r="C287" s="202"/>
      <c r="D287" s="82"/>
      <c r="E287" s="276"/>
      <c r="F287" s="82"/>
      <c r="G287" s="276"/>
      <c r="H287" s="84"/>
      <c r="I287" s="202"/>
      <c r="J287" s="82"/>
      <c r="K287" s="276"/>
      <c r="L287" s="82"/>
      <c r="M287" s="276" t="s">
        <v>601</v>
      </c>
      <c r="N287" s="82">
        <v>14344.334000000001</v>
      </c>
      <c r="O287" s="276" t="s">
        <v>601</v>
      </c>
      <c r="Q287" s="132">
        <v>2008</v>
      </c>
      <c r="R287" s="189"/>
      <c r="S287" s="202"/>
      <c r="T287" s="190"/>
      <c r="U287" s="276"/>
      <c r="V287" s="190"/>
      <c r="W287" s="276"/>
      <c r="X287" s="190"/>
      <c r="Y287" s="276"/>
      <c r="Z287" s="189"/>
      <c r="AA287" s="202"/>
      <c r="AB287" s="190"/>
      <c r="AC287" s="276"/>
      <c r="AD287" s="190">
        <v>-5.8382904822412748E-2</v>
      </c>
      <c r="AE287" s="276" t="s">
        <v>601</v>
      </c>
      <c r="AG287" s="132">
        <v>2008</v>
      </c>
      <c r="AH287" s="190" t="s">
        <v>603</v>
      </c>
      <c r="AI287" s="276">
        <v>0</v>
      </c>
      <c r="AJ287" s="190" t="s">
        <v>603</v>
      </c>
      <c r="AK287" s="276">
        <v>0</v>
      </c>
      <c r="AL287" s="190" t="s">
        <v>603</v>
      </c>
      <c r="AM287" s="276">
        <v>0</v>
      </c>
      <c r="AN287" s="190" t="s">
        <v>603</v>
      </c>
      <c r="AO287" s="276">
        <v>0</v>
      </c>
      <c r="AP287" s="190" t="s">
        <v>603</v>
      </c>
      <c r="AQ287" s="276">
        <v>0</v>
      </c>
      <c r="AR287" s="190" t="s">
        <v>603</v>
      </c>
      <c r="AS287" s="276" t="s">
        <v>601</v>
      </c>
      <c r="AT287" s="78">
        <v>1</v>
      </c>
      <c r="AU287" s="276" t="s">
        <v>601</v>
      </c>
    </row>
    <row r="288" spans="1:47" x14ac:dyDescent="0.25">
      <c r="A288" s="132">
        <v>2009</v>
      </c>
      <c r="B288" s="84" t="s">
        <v>603</v>
      </c>
      <c r="C288" s="202" t="s">
        <v>601</v>
      </c>
      <c r="D288" s="82" t="s">
        <v>603</v>
      </c>
      <c r="E288" s="276" t="s">
        <v>601</v>
      </c>
      <c r="F288" s="82">
        <v>87.694999999999993</v>
      </c>
      <c r="G288" s="276" t="s">
        <v>601</v>
      </c>
      <c r="H288" s="84" t="s">
        <v>603</v>
      </c>
      <c r="I288" s="202" t="s">
        <v>601</v>
      </c>
      <c r="J288" s="82">
        <v>118.316</v>
      </c>
      <c r="K288" s="276" t="s">
        <v>601</v>
      </c>
      <c r="L288" s="82" t="s">
        <v>603</v>
      </c>
      <c r="M288" s="276" t="s">
        <v>601</v>
      </c>
      <c r="N288" s="82">
        <v>12704.584000000001</v>
      </c>
      <c r="O288" s="276" t="s">
        <v>601</v>
      </c>
      <c r="Q288" s="132">
        <v>2009</v>
      </c>
      <c r="R288" s="189" t="s">
        <v>603</v>
      </c>
      <c r="S288" s="202" t="s">
        <v>601</v>
      </c>
      <c r="T288" s="190" t="s">
        <v>603</v>
      </c>
      <c r="U288" s="276" t="s">
        <v>601</v>
      </c>
      <c r="V288" s="190">
        <v>0.90529471831750929</v>
      </c>
      <c r="W288" s="276" t="s">
        <v>601</v>
      </c>
      <c r="X288" s="190" t="s">
        <v>603</v>
      </c>
      <c r="Y288" s="276" t="s">
        <v>601</v>
      </c>
      <c r="Z288" s="189">
        <v>-0.21067413856366124</v>
      </c>
      <c r="AA288" s="202" t="s">
        <v>601</v>
      </c>
      <c r="AB288" s="190" t="s">
        <v>603</v>
      </c>
      <c r="AC288" s="276" t="s">
        <v>601</v>
      </c>
      <c r="AD288" s="190">
        <v>-0.1143134285635011</v>
      </c>
      <c r="AE288" s="276" t="s">
        <v>601</v>
      </c>
      <c r="AG288" s="132">
        <v>2009</v>
      </c>
      <c r="AH288" s="190" t="s">
        <v>603</v>
      </c>
      <c r="AI288" s="276" t="s">
        <v>601</v>
      </c>
      <c r="AJ288" s="190" t="s">
        <v>603</v>
      </c>
      <c r="AK288" s="276" t="s">
        <v>601</v>
      </c>
      <c r="AL288" s="190">
        <v>6.9026266424780216E-3</v>
      </c>
      <c r="AM288" s="276" t="s">
        <v>601</v>
      </c>
      <c r="AN288" s="190" t="s">
        <v>603</v>
      </c>
      <c r="AO288" s="276" t="s">
        <v>601</v>
      </c>
      <c r="AP288" s="190">
        <v>9.3128590436333848E-3</v>
      </c>
      <c r="AQ288" s="276" t="s">
        <v>601</v>
      </c>
      <c r="AR288" s="190" t="s">
        <v>603</v>
      </c>
      <c r="AS288" s="276" t="s">
        <v>601</v>
      </c>
      <c r="AT288" s="78">
        <v>1</v>
      </c>
      <c r="AU288" s="276" t="s">
        <v>601</v>
      </c>
    </row>
    <row r="289" spans="1:47" x14ac:dyDescent="0.25">
      <c r="A289" s="132">
        <v>2010</v>
      </c>
      <c r="B289" s="84" t="s">
        <v>603</v>
      </c>
      <c r="C289" s="202" t="s">
        <v>601</v>
      </c>
      <c r="D289" s="82" t="s">
        <v>603</v>
      </c>
      <c r="E289" s="276" t="s">
        <v>601</v>
      </c>
      <c r="F289" s="82">
        <v>81.363</v>
      </c>
      <c r="G289" s="276" t="s">
        <v>601</v>
      </c>
      <c r="H289" s="84" t="s">
        <v>603</v>
      </c>
      <c r="I289" s="202" t="s">
        <v>601</v>
      </c>
      <c r="J289" s="82">
        <v>113.77800000000001</v>
      </c>
      <c r="K289" s="276" t="s">
        <v>601</v>
      </c>
      <c r="L289" s="82" t="s">
        <v>603</v>
      </c>
      <c r="M289" s="276" t="s">
        <v>601</v>
      </c>
      <c r="N289" s="82">
        <v>13154.528</v>
      </c>
      <c r="O289" s="276" t="s">
        <v>601</v>
      </c>
      <c r="Q289" s="132">
        <v>2010</v>
      </c>
      <c r="R289" s="189" t="s">
        <v>603</v>
      </c>
      <c r="S289" s="202" t="s">
        <v>601</v>
      </c>
      <c r="T289" s="190" t="s">
        <v>603</v>
      </c>
      <c r="U289" s="276" t="s">
        <v>601</v>
      </c>
      <c r="V289" s="190">
        <v>-7.2204800729802149E-2</v>
      </c>
      <c r="W289" s="276" t="s">
        <v>601</v>
      </c>
      <c r="X289" s="190" t="s">
        <v>603</v>
      </c>
      <c r="Y289" s="276" t="s">
        <v>601</v>
      </c>
      <c r="Z289" s="189">
        <v>-3.8354913959227833E-2</v>
      </c>
      <c r="AA289" s="202" t="s">
        <v>601</v>
      </c>
      <c r="AB289" s="190" t="s">
        <v>603</v>
      </c>
      <c r="AC289" s="276" t="s">
        <v>601</v>
      </c>
      <c r="AD289" s="190">
        <v>3.5415878237335434E-2</v>
      </c>
      <c r="AE289" s="276" t="s">
        <v>601</v>
      </c>
      <c r="AG289" s="132">
        <v>2010</v>
      </c>
      <c r="AH289" s="190" t="s">
        <v>603</v>
      </c>
      <c r="AI289" s="276" t="s">
        <v>601</v>
      </c>
      <c r="AJ289" s="190" t="s">
        <v>603</v>
      </c>
      <c r="AK289" s="276" t="s">
        <v>601</v>
      </c>
      <c r="AL289" s="190">
        <v>6.185170611974827E-3</v>
      </c>
      <c r="AM289" s="276" t="s">
        <v>601</v>
      </c>
      <c r="AN289" s="190" t="s">
        <v>603</v>
      </c>
      <c r="AO289" s="276" t="s">
        <v>601</v>
      </c>
      <c r="AP289" s="190">
        <v>8.649341124212135E-3</v>
      </c>
      <c r="AQ289" s="276" t="s">
        <v>601</v>
      </c>
      <c r="AR289" s="190" t="s">
        <v>603</v>
      </c>
      <c r="AS289" s="276" t="s">
        <v>601</v>
      </c>
      <c r="AT289" s="78">
        <v>1</v>
      </c>
      <c r="AU289" s="276" t="s">
        <v>601</v>
      </c>
    </row>
    <row r="290" spans="1:47" x14ac:dyDescent="0.25">
      <c r="A290" s="132">
        <v>2011</v>
      </c>
      <c r="B290" s="84" t="s">
        <v>603</v>
      </c>
      <c r="C290" s="202" t="s">
        <v>601</v>
      </c>
      <c r="D290" s="82" t="s">
        <v>603</v>
      </c>
      <c r="E290" s="276" t="s">
        <v>601</v>
      </c>
      <c r="F290" s="82">
        <v>102.964</v>
      </c>
      <c r="G290" s="276" t="s">
        <v>601</v>
      </c>
      <c r="H290" s="84" t="s">
        <v>603</v>
      </c>
      <c r="I290" s="202" t="s">
        <v>601</v>
      </c>
      <c r="J290" s="82">
        <v>110.76</v>
      </c>
      <c r="K290" s="276" t="s">
        <v>601</v>
      </c>
      <c r="L290" s="82" t="s">
        <v>603</v>
      </c>
      <c r="M290" s="276" t="s">
        <v>601</v>
      </c>
      <c r="N290" s="82">
        <v>13143.168</v>
      </c>
      <c r="O290" s="276" t="s">
        <v>601</v>
      </c>
      <c r="Q290" s="132">
        <v>2011</v>
      </c>
      <c r="R290" s="189" t="s">
        <v>603</v>
      </c>
      <c r="S290" s="202" t="s">
        <v>601</v>
      </c>
      <c r="T290" s="190" t="s">
        <v>603</v>
      </c>
      <c r="U290" s="276" t="s">
        <v>601</v>
      </c>
      <c r="V290" s="190">
        <v>0.26548922729004587</v>
      </c>
      <c r="W290" s="276" t="s">
        <v>601</v>
      </c>
      <c r="X290" s="190" t="s">
        <v>603</v>
      </c>
      <c r="Y290" s="276" t="s">
        <v>601</v>
      </c>
      <c r="Z290" s="189">
        <v>-2.652533881769762E-2</v>
      </c>
      <c r="AA290" s="202" t="s">
        <v>601</v>
      </c>
      <c r="AB290" s="190" t="s">
        <v>603</v>
      </c>
      <c r="AC290" s="276" t="s">
        <v>601</v>
      </c>
      <c r="AD290" s="190">
        <v>-8.6358096618898068E-4</v>
      </c>
      <c r="AE290" s="276" t="s">
        <v>601</v>
      </c>
      <c r="AG290" s="132">
        <v>2011</v>
      </c>
      <c r="AH290" s="190" t="s">
        <v>603</v>
      </c>
      <c r="AI290" s="276" t="s">
        <v>601</v>
      </c>
      <c r="AJ290" s="190" t="s">
        <v>603</v>
      </c>
      <c r="AK290" s="276" t="s">
        <v>601</v>
      </c>
      <c r="AL290" s="190">
        <v>7.8340320994146929E-3</v>
      </c>
      <c r="AM290" s="276" t="s">
        <v>601</v>
      </c>
      <c r="AN290" s="190" t="s">
        <v>603</v>
      </c>
      <c r="AO290" s="276" t="s">
        <v>601</v>
      </c>
      <c r="AP290" s="190">
        <v>8.4271919829374473E-3</v>
      </c>
      <c r="AQ290" s="276" t="s">
        <v>601</v>
      </c>
      <c r="AR290" s="190" t="s">
        <v>603</v>
      </c>
      <c r="AS290" s="276" t="s">
        <v>601</v>
      </c>
      <c r="AT290" s="78">
        <v>1</v>
      </c>
      <c r="AU290" s="276" t="s">
        <v>601</v>
      </c>
    </row>
    <row r="291" spans="1:47" x14ac:dyDescent="0.25">
      <c r="A291" s="132">
        <v>2012</v>
      </c>
      <c r="B291" s="84">
        <v>103.38</v>
      </c>
      <c r="C291" s="202" t="s">
        <v>601</v>
      </c>
      <c r="D291" s="82">
        <v>137.50299999999999</v>
      </c>
      <c r="E291" s="276" t="s">
        <v>601</v>
      </c>
      <c r="F291" s="82">
        <v>149.76599999999999</v>
      </c>
      <c r="G291" s="276" t="s">
        <v>601</v>
      </c>
      <c r="H291" s="84">
        <v>30.352</v>
      </c>
      <c r="I291" s="202" t="s">
        <v>601</v>
      </c>
      <c r="J291" s="82">
        <v>161.56200000000001</v>
      </c>
      <c r="K291" s="276" t="s">
        <v>601</v>
      </c>
      <c r="L291" s="82">
        <v>112.571</v>
      </c>
      <c r="M291" s="276" t="s">
        <v>601</v>
      </c>
      <c r="N291" s="82">
        <v>14439.754000000001</v>
      </c>
      <c r="O291" s="276" t="s">
        <v>601</v>
      </c>
      <c r="Q291" s="132">
        <v>2012</v>
      </c>
      <c r="R291" s="189" t="s">
        <v>603</v>
      </c>
      <c r="S291" s="202" t="s">
        <v>601</v>
      </c>
      <c r="T291" s="190" t="s">
        <v>603</v>
      </c>
      <c r="U291" s="276" t="s">
        <v>601</v>
      </c>
      <c r="V291" s="190">
        <v>0.45454722038770834</v>
      </c>
      <c r="W291" s="276" t="s">
        <v>601</v>
      </c>
      <c r="X291" s="190" t="s">
        <v>603</v>
      </c>
      <c r="Y291" s="276" t="s">
        <v>601</v>
      </c>
      <c r="Z291" s="189">
        <v>0.4586673889490791</v>
      </c>
      <c r="AA291" s="202" t="s">
        <v>601</v>
      </c>
      <c r="AB291" s="190" t="s">
        <v>603</v>
      </c>
      <c r="AC291" s="276" t="s">
        <v>601</v>
      </c>
      <c r="AD291" s="190">
        <v>9.8650949299286139E-2</v>
      </c>
      <c r="AE291" s="276" t="s">
        <v>601</v>
      </c>
      <c r="AG291" s="132">
        <v>2012</v>
      </c>
      <c r="AH291" s="190">
        <v>7.1594017460408256E-3</v>
      </c>
      <c r="AI291" s="276" t="s">
        <v>601</v>
      </c>
      <c r="AJ291" s="190">
        <v>9.5225306469902456E-3</v>
      </c>
      <c r="AK291" s="276" t="s">
        <v>601</v>
      </c>
      <c r="AL291" s="190">
        <v>1.0371783342015382E-2</v>
      </c>
      <c r="AM291" s="276" t="s">
        <v>601</v>
      </c>
      <c r="AN291" s="190">
        <v>2.1019748674388772E-3</v>
      </c>
      <c r="AO291" s="276" t="s">
        <v>601</v>
      </c>
      <c r="AP291" s="190">
        <v>1.118869476585266E-2</v>
      </c>
      <c r="AQ291" s="276" t="s">
        <v>601</v>
      </c>
      <c r="AR291" s="190">
        <v>7.7959084344511684E-3</v>
      </c>
      <c r="AS291" s="276" t="s">
        <v>601</v>
      </c>
      <c r="AT291" s="78">
        <v>1</v>
      </c>
      <c r="AU291" s="276" t="s">
        <v>601</v>
      </c>
    </row>
    <row r="292" spans="1:47" x14ac:dyDescent="0.25">
      <c r="A292" s="132">
        <v>2013</v>
      </c>
      <c r="B292" s="84">
        <v>116.55500000000001</v>
      </c>
      <c r="C292" s="202" t="s">
        <v>601</v>
      </c>
      <c r="D292" s="82">
        <v>142.09899999999999</v>
      </c>
      <c r="E292" s="276" t="s">
        <v>601</v>
      </c>
      <c r="F292" s="82">
        <v>130.72999999999999</v>
      </c>
      <c r="G292" s="276" t="s">
        <v>601</v>
      </c>
      <c r="H292" s="84">
        <v>36.018000000000001</v>
      </c>
      <c r="I292" s="202" t="s">
        <v>601</v>
      </c>
      <c r="J292" s="82">
        <v>207.33</v>
      </c>
      <c r="K292" s="276" t="s">
        <v>601</v>
      </c>
      <c r="L292" s="82">
        <v>172.107</v>
      </c>
      <c r="M292" s="276" t="s">
        <v>601</v>
      </c>
      <c r="N292" s="82">
        <v>15631.516</v>
      </c>
      <c r="O292" s="276" t="s">
        <v>601</v>
      </c>
      <c r="Q292" s="132">
        <v>2013</v>
      </c>
      <c r="R292" s="189">
        <v>0.12744244534726265</v>
      </c>
      <c r="S292" s="202" t="s">
        <v>601</v>
      </c>
      <c r="T292" s="190">
        <v>3.3424725278721194E-2</v>
      </c>
      <c r="U292" s="276" t="s">
        <v>601</v>
      </c>
      <c r="V292" s="190">
        <v>-0.12710495038927394</v>
      </c>
      <c r="W292" s="276" t="s">
        <v>601</v>
      </c>
      <c r="X292" s="190">
        <v>0.18667633104902479</v>
      </c>
      <c r="Y292" s="276" t="s">
        <v>601</v>
      </c>
      <c r="Z292" s="189">
        <v>0.28328443569651279</v>
      </c>
      <c r="AA292" s="202" t="s">
        <v>601</v>
      </c>
      <c r="AB292" s="190">
        <v>0.52887510993062159</v>
      </c>
      <c r="AC292" s="276" t="s">
        <v>601</v>
      </c>
      <c r="AD292" s="190">
        <v>8.2533400499759213E-2</v>
      </c>
      <c r="AE292" s="276" t="s">
        <v>601</v>
      </c>
      <c r="AG292" s="132">
        <v>2013</v>
      </c>
      <c r="AH292" s="190">
        <v>7.4564104978685373E-3</v>
      </c>
      <c r="AI292" s="276" t="s">
        <v>601</v>
      </c>
      <c r="AJ292" s="190">
        <v>9.0905450245516804E-3</v>
      </c>
      <c r="AK292" s="276" t="s">
        <v>601</v>
      </c>
      <c r="AL292" s="190">
        <v>8.3632323314002301E-3</v>
      </c>
      <c r="AM292" s="276" t="s">
        <v>601</v>
      </c>
      <c r="AN292" s="190">
        <v>2.3041910970119598E-3</v>
      </c>
      <c r="AO292" s="276" t="s">
        <v>601</v>
      </c>
      <c r="AP292" s="190">
        <v>1.3263588765158799E-2</v>
      </c>
      <c r="AQ292" s="276" t="s">
        <v>601</v>
      </c>
      <c r="AR292" s="190">
        <v>1.1010256458810522E-2</v>
      </c>
      <c r="AS292" s="276" t="s">
        <v>601</v>
      </c>
      <c r="AT292" s="78">
        <v>1</v>
      </c>
      <c r="AU292" s="276" t="s">
        <v>601</v>
      </c>
    </row>
    <row r="293" spans="1:47" x14ac:dyDescent="0.25">
      <c r="A293" s="132">
        <v>2014</v>
      </c>
      <c r="B293" s="84">
        <v>130.976</v>
      </c>
      <c r="C293" s="202" t="s">
        <v>601</v>
      </c>
      <c r="D293" s="82">
        <v>155.714</v>
      </c>
      <c r="E293" s="276" t="s">
        <v>601</v>
      </c>
      <c r="F293" s="82">
        <v>116.88</v>
      </c>
      <c r="G293" s="276" t="s">
        <v>601</v>
      </c>
      <c r="H293" s="84">
        <v>42.082999999999998</v>
      </c>
      <c r="I293" s="202" t="s">
        <v>601</v>
      </c>
      <c r="J293" s="82">
        <v>273.37200000000001</v>
      </c>
      <c r="K293" s="276" t="s">
        <v>601</v>
      </c>
      <c r="L293" s="82">
        <v>176.32499999999999</v>
      </c>
      <c r="M293" s="276" t="s">
        <v>601</v>
      </c>
      <c r="N293" s="82">
        <v>16793.817999999999</v>
      </c>
      <c r="O293" s="276" t="s">
        <v>601</v>
      </c>
      <c r="Q293" s="132">
        <v>2014</v>
      </c>
      <c r="R293" s="189">
        <v>0.12372699583887428</v>
      </c>
      <c r="S293" s="202" t="s">
        <v>601</v>
      </c>
      <c r="T293" s="190">
        <v>9.5813482149768828E-2</v>
      </c>
      <c r="U293" s="276" t="s">
        <v>601</v>
      </c>
      <c r="V293" s="190">
        <v>-0.10594354777021342</v>
      </c>
      <c r="W293" s="276" t="s">
        <v>601</v>
      </c>
      <c r="X293" s="190">
        <v>0.16838802820811816</v>
      </c>
      <c r="Y293" s="276" t="s">
        <v>601</v>
      </c>
      <c r="Z293" s="189">
        <v>0.31853566777600928</v>
      </c>
      <c r="AA293" s="202" t="s">
        <v>601</v>
      </c>
      <c r="AB293" s="190">
        <v>2.4508009552197181E-2</v>
      </c>
      <c r="AC293" s="276" t="s">
        <v>601</v>
      </c>
      <c r="AD293" s="190">
        <v>7.4356319630162551E-2</v>
      </c>
      <c r="AE293" s="276" t="s">
        <v>601</v>
      </c>
      <c r="AG293" s="132">
        <v>2014</v>
      </c>
      <c r="AH293" s="190">
        <v>7.7990603447054153E-3</v>
      </c>
      <c r="AI293" s="276" t="s">
        <v>601</v>
      </c>
      <c r="AJ293" s="190">
        <v>9.2721023891053252E-3</v>
      </c>
      <c r="AK293" s="276" t="s">
        <v>601</v>
      </c>
      <c r="AL293" s="190">
        <v>6.9597038624570062E-3</v>
      </c>
      <c r="AM293" s="276" t="s">
        <v>601</v>
      </c>
      <c r="AN293" s="190">
        <v>2.5058625739542966E-3</v>
      </c>
      <c r="AO293" s="276" t="s">
        <v>601</v>
      </c>
      <c r="AP293" s="190">
        <v>1.6278132822446927E-2</v>
      </c>
      <c r="AQ293" s="276" t="s">
        <v>601</v>
      </c>
      <c r="AR293" s="190">
        <v>1.0499399243221524E-2</v>
      </c>
      <c r="AS293" s="276" t="s">
        <v>601</v>
      </c>
      <c r="AT293" s="78">
        <v>1</v>
      </c>
      <c r="AU293" s="276" t="s">
        <v>601</v>
      </c>
    </row>
    <row r="294" spans="1:47" x14ac:dyDescent="0.25">
      <c r="A294" s="132">
        <v>2015</v>
      </c>
      <c r="B294" s="84" t="s">
        <v>603</v>
      </c>
      <c r="C294" s="202" t="s">
        <v>601</v>
      </c>
      <c r="D294" s="82">
        <v>189.179426282279</v>
      </c>
      <c r="E294" s="276" t="s">
        <v>601</v>
      </c>
      <c r="F294" s="82" t="s">
        <v>603</v>
      </c>
      <c r="G294" s="276" t="s">
        <v>601</v>
      </c>
      <c r="H294" s="84" t="s">
        <v>603</v>
      </c>
      <c r="I294" s="202" t="s">
        <v>601</v>
      </c>
      <c r="J294" s="82">
        <v>270.96982049480096</v>
      </c>
      <c r="K294" s="276" t="s">
        <v>601</v>
      </c>
      <c r="L294" s="82">
        <v>213.321661519499</v>
      </c>
      <c r="M294" s="276" t="s">
        <v>601</v>
      </c>
      <c r="N294" s="82">
        <v>17388.3558265174</v>
      </c>
      <c r="O294" s="276" t="s">
        <v>601</v>
      </c>
      <c r="Q294" s="132">
        <v>2015</v>
      </c>
      <c r="R294" s="189" t="s">
        <v>603</v>
      </c>
      <c r="S294" s="202" t="s">
        <v>601</v>
      </c>
      <c r="T294" s="190">
        <v>0.21491597597055498</v>
      </c>
      <c r="U294" s="276" t="s">
        <v>601</v>
      </c>
      <c r="V294" s="190" t="s">
        <v>603</v>
      </c>
      <c r="W294" s="276" t="s">
        <v>601</v>
      </c>
      <c r="X294" s="190" t="s">
        <v>603</v>
      </c>
      <c r="Y294" s="276" t="s">
        <v>601</v>
      </c>
      <c r="Z294" s="189">
        <v>-8.7872185344461135E-3</v>
      </c>
      <c r="AA294" s="202" t="s">
        <v>601</v>
      </c>
      <c r="AB294" s="190">
        <v>0.20982085081241433</v>
      </c>
      <c r="AC294" s="276" t="s">
        <v>601</v>
      </c>
      <c r="AD294" s="190">
        <v>3.5402183500939585E-2</v>
      </c>
      <c r="AE294" s="276" t="s">
        <v>601</v>
      </c>
      <c r="AG294" s="132">
        <v>2015</v>
      </c>
      <c r="AH294" s="190" t="s">
        <v>603</v>
      </c>
      <c r="AI294" s="276" t="s">
        <v>601</v>
      </c>
      <c r="AJ294" s="190">
        <v>1.0879661548780745E-2</v>
      </c>
      <c r="AK294" s="276" t="s">
        <v>601</v>
      </c>
      <c r="AL294" s="190" t="s">
        <v>603</v>
      </c>
      <c r="AM294" s="276" t="s">
        <v>601</v>
      </c>
      <c r="AN294" s="190" t="s">
        <v>603</v>
      </c>
      <c r="AO294" s="276" t="s">
        <v>601</v>
      </c>
      <c r="AP294" s="190">
        <v>1.5583406688835384E-2</v>
      </c>
      <c r="AQ294" s="276" t="s">
        <v>601</v>
      </c>
      <c r="AR294" s="190">
        <v>1.2268075466582156E-2</v>
      </c>
      <c r="AS294" s="276" t="s">
        <v>601</v>
      </c>
      <c r="AT294" s="78">
        <v>1</v>
      </c>
      <c r="AU294" s="276" t="s">
        <v>601</v>
      </c>
    </row>
    <row r="295" spans="1:47" x14ac:dyDescent="0.25">
      <c r="A295" s="132">
        <v>2016</v>
      </c>
      <c r="B295" s="84">
        <v>188.20500000000001</v>
      </c>
      <c r="C295" s="202" t="s">
        <v>601</v>
      </c>
      <c r="D295" s="82">
        <v>166.59100000000001</v>
      </c>
      <c r="E295" s="276" t="s">
        <v>601</v>
      </c>
      <c r="F295" s="82" t="s">
        <v>603</v>
      </c>
      <c r="G295" s="276" t="s">
        <v>601</v>
      </c>
      <c r="H295" s="84" t="s">
        <v>603</v>
      </c>
      <c r="I295" s="202" t="s">
        <v>601</v>
      </c>
      <c r="J295" s="82">
        <v>263.79199999999997</v>
      </c>
      <c r="K295" s="276" t="s">
        <v>601</v>
      </c>
      <c r="L295" s="82">
        <v>198.10400000000001</v>
      </c>
      <c r="M295" s="276" t="s">
        <v>601</v>
      </c>
      <c r="N295" s="82">
        <v>18139.176935765623</v>
      </c>
      <c r="O295" s="276" t="s">
        <v>601</v>
      </c>
      <c r="Q295" s="132">
        <v>2016</v>
      </c>
      <c r="R295" s="189" t="s">
        <v>603</v>
      </c>
      <c r="S295" s="202" t="s">
        <v>601</v>
      </c>
      <c r="T295" s="190" t="s">
        <v>603</v>
      </c>
      <c r="U295" s="276" t="s">
        <v>601</v>
      </c>
      <c r="V295" s="190" t="s">
        <v>603</v>
      </c>
      <c r="W295" s="276" t="s">
        <v>601</v>
      </c>
      <c r="X295" s="190" t="s">
        <v>603</v>
      </c>
      <c r="Y295" s="276" t="s">
        <v>601</v>
      </c>
      <c r="Z295" s="189" t="s">
        <v>603</v>
      </c>
      <c r="AA295" s="202" t="s">
        <v>601</v>
      </c>
      <c r="AB295" s="190" t="s">
        <v>603</v>
      </c>
      <c r="AC295" s="276" t="s">
        <v>601</v>
      </c>
      <c r="AD295" s="190">
        <v>4.3737074827853682E-2</v>
      </c>
      <c r="AE295" s="276" t="s">
        <v>601</v>
      </c>
      <c r="AG295" s="132">
        <v>2016</v>
      </c>
      <c r="AH295" s="190">
        <v>1.0375608588331807E-2</v>
      </c>
      <c r="AI295" s="276" t="s">
        <v>601</v>
      </c>
      <c r="AJ295" s="190">
        <v>9.1840440495140081E-3</v>
      </c>
      <c r="AK295" s="276" t="s">
        <v>601</v>
      </c>
      <c r="AL295" s="190" t="s">
        <v>603</v>
      </c>
      <c r="AM295" s="276" t="s">
        <v>601</v>
      </c>
      <c r="AN295" s="190" t="s">
        <v>603</v>
      </c>
      <c r="AO295" s="276" t="s">
        <v>601</v>
      </c>
      <c r="AP295" s="190">
        <v>1.4542666458028338E-2</v>
      </c>
      <c r="AQ295" s="276" t="s">
        <v>601</v>
      </c>
      <c r="AR295" s="190">
        <v>1.0921333459700243E-2</v>
      </c>
      <c r="AS295" s="276" t="s">
        <v>601</v>
      </c>
      <c r="AT295" s="78">
        <v>1</v>
      </c>
      <c r="AU295" s="276" t="s">
        <v>601</v>
      </c>
    </row>
    <row r="296" spans="1:47" x14ac:dyDescent="0.25">
      <c r="A296" s="132">
        <v>2017</v>
      </c>
      <c r="B296" s="84">
        <v>280.60399999999998</v>
      </c>
      <c r="C296" s="202" t="s">
        <v>601</v>
      </c>
      <c r="D296" s="82">
        <v>176.935</v>
      </c>
      <c r="E296" s="276" t="s">
        <v>601</v>
      </c>
      <c r="F296" s="82">
        <v>221.53200000000001</v>
      </c>
      <c r="G296" s="276" t="s">
        <v>601</v>
      </c>
      <c r="H296" s="84" t="s">
        <v>603</v>
      </c>
      <c r="I296" s="202" t="s">
        <v>601</v>
      </c>
      <c r="J296" s="82">
        <v>235.26599999999999</v>
      </c>
      <c r="K296" s="276" t="s">
        <v>601</v>
      </c>
      <c r="L296" s="82">
        <v>251.99700000000001</v>
      </c>
      <c r="M296" s="276" t="s">
        <v>601</v>
      </c>
      <c r="N296" s="82">
        <v>19118.420569704525</v>
      </c>
      <c r="O296" s="276" t="s">
        <v>601</v>
      </c>
      <c r="Q296" s="132">
        <v>2017</v>
      </c>
      <c r="R296" s="189">
        <v>0.4909486995563348</v>
      </c>
      <c r="S296" s="202" t="s">
        <v>601</v>
      </c>
      <c r="T296" s="190">
        <v>6.2092189854193736E-2</v>
      </c>
      <c r="U296" s="276" t="s">
        <v>601</v>
      </c>
      <c r="V296" s="190" t="s">
        <v>603</v>
      </c>
      <c r="W296" s="276" t="s">
        <v>601</v>
      </c>
      <c r="X296" s="190" t="s">
        <v>603</v>
      </c>
      <c r="Y296" s="276" t="s">
        <v>601</v>
      </c>
      <c r="Z296" s="189">
        <v>-0.10813823012070112</v>
      </c>
      <c r="AA296" s="202" t="s">
        <v>601</v>
      </c>
      <c r="AB296" s="190">
        <v>0.27204397690102167</v>
      </c>
      <c r="AC296" s="276" t="s">
        <v>601</v>
      </c>
      <c r="AD296" s="190">
        <v>5.3985009209987611E-2</v>
      </c>
      <c r="AE296" s="276" t="s">
        <v>601</v>
      </c>
      <c r="AG296" s="132">
        <v>2017</v>
      </c>
      <c r="AH296" s="190">
        <v>1.4677153846309424E-2</v>
      </c>
      <c r="AI296" s="276" t="s">
        <v>601</v>
      </c>
      <c r="AJ296" s="190">
        <v>9.2546870885545397E-3</v>
      </c>
      <c r="AK296" s="276" t="s">
        <v>601</v>
      </c>
      <c r="AL296" s="190">
        <v>1.1587358861173111E-2</v>
      </c>
      <c r="AM296" s="276" t="s">
        <v>601</v>
      </c>
      <c r="AN296" s="190" t="s">
        <v>603</v>
      </c>
      <c r="AO296" s="276" t="s">
        <v>601</v>
      </c>
      <c r="AP296" s="190">
        <v>1.2305723641879065E-2</v>
      </c>
      <c r="AQ296" s="276" t="s">
        <v>601</v>
      </c>
      <c r="AR296" s="190">
        <v>1.3180848233839989E-2</v>
      </c>
      <c r="AS296" s="276" t="s">
        <v>601</v>
      </c>
      <c r="AT296" s="78">
        <v>1</v>
      </c>
      <c r="AU296" s="276" t="s">
        <v>601</v>
      </c>
    </row>
    <row r="297" spans="1:47" x14ac:dyDescent="0.25">
      <c r="A297" s="132">
        <v>2018</v>
      </c>
      <c r="B297" s="84" t="s">
        <v>603</v>
      </c>
      <c r="C297" s="202" t="s">
        <v>601</v>
      </c>
      <c r="D297" s="82" t="s">
        <v>603</v>
      </c>
      <c r="E297" s="276" t="s">
        <v>601</v>
      </c>
      <c r="F297" s="82" t="s">
        <v>603</v>
      </c>
      <c r="G297" s="276" t="s">
        <v>601</v>
      </c>
      <c r="H297" s="84" t="s">
        <v>603</v>
      </c>
      <c r="I297" s="202" t="s">
        <v>601</v>
      </c>
      <c r="J297" s="82" t="s">
        <v>603</v>
      </c>
      <c r="K297" s="276" t="s">
        <v>601</v>
      </c>
      <c r="L297" s="82">
        <v>294.524</v>
      </c>
      <c r="M297" s="276" t="s">
        <v>601</v>
      </c>
      <c r="N297" s="82">
        <v>19196.344396850676</v>
      </c>
      <c r="O297" s="276" t="s">
        <v>601</v>
      </c>
      <c r="Q297" s="132">
        <v>2018</v>
      </c>
      <c r="R297" s="189" t="s">
        <v>603</v>
      </c>
      <c r="S297" s="202" t="s">
        <v>601</v>
      </c>
      <c r="T297" s="190" t="s">
        <v>603</v>
      </c>
      <c r="U297" s="276" t="s">
        <v>601</v>
      </c>
      <c r="V297" s="190" t="s">
        <v>603</v>
      </c>
      <c r="W297" s="276" t="s">
        <v>601</v>
      </c>
      <c r="X297" s="190" t="s">
        <v>603</v>
      </c>
      <c r="Y297" s="276" t="s">
        <v>601</v>
      </c>
      <c r="Z297" s="189" t="s">
        <v>603</v>
      </c>
      <c r="AA297" s="202" t="s">
        <v>601</v>
      </c>
      <c r="AB297" s="190">
        <v>0.16875994555490736</v>
      </c>
      <c r="AC297" s="276" t="s">
        <v>601</v>
      </c>
      <c r="AD297" s="190">
        <v>4.0758506625611091E-3</v>
      </c>
      <c r="AE297" s="276" t="s">
        <v>601</v>
      </c>
      <c r="AG297" s="132">
        <v>2018</v>
      </c>
      <c r="AH297" s="190" t="s">
        <v>603</v>
      </c>
      <c r="AI297" s="276" t="s">
        <v>601</v>
      </c>
      <c r="AJ297" s="190" t="s">
        <v>603</v>
      </c>
      <c r="AK297" s="276" t="s">
        <v>601</v>
      </c>
      <c r="AL297" s="190" t="s">
        <v>603</v>
      </c>
      <c r="AM297" s="276" t="s">
        <v>601</v>
      </c>
      <c r="AN297" s="190" t="s">
        <v>603</v>
      </c>
      <c r="AO297" s="276" t="s">
        <v>601</v>
      </c>
      <c r="AP297" s="190" t="s">
        <v>603</v>
      </c>
      <c r="AQ297" s="276" t="s">
        <v>601</v>
      </c>
      <c r="AR297" s="190">
        <v>1.5342712857783441E-2</v>
      </c>
      <c r="AS297" s="276" t="s">
        <v>601</v>
      </c>
      <c r="AT297" s="78">
        <v>1</v>
      </c>
      <c r="AU297" s="276" t="s">
        <v>601</v>
      </c>
    </row>
    <row r="298" spans="1:47" x14ac:dyDescent="0.25">
      <c r="A298" s="132">
        <v>2019</v>
      </c>
      <c r="B298" s="84" t="s">
        <v>603</v>
      </c>
      <c r="C298" s="202" t="s">
        <v>601</v>
      </c>
      <c r="D298" s="82">
        <v>245.07599999999999</v>
      </c>
      <c r="E298" s="276" t="s">
        <v>601</v>
      </c>
      <c r="F298" s="82" t="s">
        <v>603</v>
      </c>
      <c r="G298" s="276" t="s">
        <v>601</v>
      </c>
      <c r="H298" s="84" t="s">
        <v>603</v>
      </c>
      <c r="I298" s="202" t="s">
        <v>601</v>
      </c>
      <c r="J298" s="82">
        <v>366.334</v>
      </c>
      <c r="K298" s="276" t="s">
        <v>601</v>
      </c>
      <c r="L298" s="82">
        <v>351.61500000000001</v>
      </c>
      <c r="M298" s="276" t="s">
        <v>601</v>
      </c>
      <c r="N298" s="82">
        <v>19375.152480726298</v>
      </c>
      <c r="O298" s="276" t="s">
        <v>601</v>
      </c>
      <c r="Q298" s="132">
        <v>2019</v>
      </c>
      <c r="R298" s="189" t="s">
        <v>603</v>
      </c>
      <c r="S298" s="202" t="s">
        <v>601</v>
      </c>
      <c r="T298" s="190" t="s">
        <v>603</v>
      </c>
      <c r="U298" s="276" t="s">
        <v>601</v>
      </c>
      <c r="V298" s="190" t="s">
        <v>603</v>
      </c>
      <c r="W298" s="276" t="s">
        <v>601</v>
      </c>
      <c r="X298" s="190" t="s">
        <v>603</v>
      </c>
      <c r="Y298" s="276" t="s">
        <v>601</v>
      </c>
      <c r="Z298" s="189" t="s">
        <v>603</v>
      </c>
      <c r="AA298" s="202" t="s">
        <v>601</v>
      </c>
      <c r="AB298" s="190">
        <v>0.19384158846138178</v>
      </c>
      <c r="AC298" s="276" t="s">
        <v>601</v>
      </c>
      <c r="AD298" s="190">
        <v>9.3146945157411842E-3</v>
      </c>
      <c r="AE298" s="276" t="s">
        <v>601</v>
      </c>
      <c r="AG298" s="132">
        <v>2019</v>
      </c>
      <c r="AH298" s="190" t="s">
        <v>603</v>
      </c>
      <c r="AI298" s="276" t="s">
        <v>601</v>
      </c>
      <c r="AJ298" s="190">
        <v>1.2648984323803012E-2</v>
      </c>
      <c r="AK298" s="276" t="s">
        <v>601</v>
      </c>
      <c r="AL298" s="190" t="s">
        <v>603</v>
      </c>
      <c r="AM298" s="276" t="s">
        <v>601</v>
      </c>
      <c r="AN298" s="190" t="s">
        <v>603</v>
      </c>
      <c r="AO298" s="276" t="s">
        <v>601</v>
      </c>
      <c r="AP298" s="190">
        <v>1.8907412489497351E-2</v>
      </c>
      <c r="AQ298" s="276" t="s">
        <v>601</v>
      </c>
      <c r="AR298" s="190">
        <v>1.8147728145611958E-2</v>
      </c>
      <c r="AS298" s="276" t="s">
        <v>601</v>
      </c>
      <c r="AT298" s="78">
        <v>1</v>
      </c>
      <c r="AU298" s="276" t="s">
        <v>601</v>
      </c>
    </row>
    <row r="299" spans="1:47" x14ac:dyDescent="0.25">
      <c r="A299" s="132">
        <v>2020</v>
      </c>
      <c r="B299" s="84" t="s">
        <v>603</v>
      </c>
      <c r="C299" s="202" t="s">
        <v>601</v>
      </c>
      <c r="D299" s="82" t="s">
        <v>603</v>
      </c>
      <c r="E299" s="276" t="s">
        <v>601</v>
      </c>
      <c r="F299" s="82" t="s">
        <v>603</v>
      </c>
      <c r="G299" s="276" t="s">
        <v>601</v>
      </c>
      <c r="H299" s="84" t="s">
        <v>603</v>
      </c>
      <c r="I299" s="202" t="s">
        <v>601</v>
      </c>
      <c r="J299" s="82" t="s">
        <v>603</v>
      </c>
      <c r="K299" s="276" t="s">
        <v>601</v>
      </c>
      <c r="L299" s="82" t="s">
        <v>603</v>
      </c>
      <c r="M299" s="276" t="s">
        <v>601</v>
      </c>
      <c r="N299" s="82">
        <v>3870.2587148132884</v>
      </c>
      <c r="O299" s="276" t="s">
        <v>601</v>
      </c>
      <c r="Q299" s="132">
        <v>2020</v>
      </c>
      <c r="R299" s="189" t="s">
        <v>603</v>
      </c>
      <c r="S299" s="202" t="s">
        <v>601</v>
      </c>
      <c r="T299" s="190" t="s">
        <v>603</v>
      </c>
      <c r="U299" s="276" t="s">
        <v>601</v>
      </c>
      <c r="V299" s="190" t="s">
        <v>603</v>
      </c>
      <c r="W299" s="276" t="s">
        <v>601</v>
      </c>
      <c r="X299" s="190" t="s">
        <v>603</v>
      </c>
      <c r="Y299" s="276" t="s">
        <v>601</v>
      </c>
      <c r="Z299" s="189" t="s">
        <v>603</v>
      </c>
      <c r="AA299" s="202" t="s">
        <v>601</v>
      </c>
      <c r="AB299" s="190" t="s">
        <v>603</v>
      </c>
      <c r="AC299" s="276" t="s">
        <v>601</v>
      </c>
      <c r="AD299" s="190">
        <v>-0.80024628354985683</v>
      </c>
      <c r="AE299" s="276" t="s">
        <v>601</v>
      </c>
      <c r="AG299" s="132">
        <v>2020</v>
      </c>
      <c r="AH299" s="190" t="s">
        <v>603</v>
      </c>
      <c r="AI299" s="276" t="s">
        <v>601</v>
      </c>
      <c r="AJ299" s="190" t="s">
        <v>603</v>
      </c>
      <c r="AK299" s="276" t="s">
        <v>601</v>
      </c>
      <c r="AL299" s="190" t="s">
        <v>603</v>
      </c>
      <c r="AM299" s="276" t="s">
        <v>601</v>
      </c>
      <c r="AN299" s="190" t="s">
        <v>603</v>
      </c>
      <c r="AO299" s="276" t="s">
        <v>601</v>
      </c>
      <c r="AP299" s="190" t="s">
        <v>603</v>
      </c>
      <c r="AQ299" s="276" t="s">
        <v>601</v>
      </c>
      <c r="AR299" s="190" t="s">
        <v>603</v>
      </c>
      <c r="AS299" s="276" t="s">
        <v>601</v>
      </c>
      <c r="AT299" s="78">
        <v>1</v>
      </c>
      <c r="AU299" s="276" t="s">
        <v>601</v>
      </c>
    </row>
    <row r="300" spans="1:47" x14ac:dyDescent="0.25">
      <c r="A300" s="132">
        <v>2021</v>
      </c>
      <c r="B300" s="84" t="s">
        <v>603</v>
      </c>
      <c r="C300" s="202" t="s">
        <v>601</v>
      </c>
      <c r="D300" s="82" t="s">
        <v>603</v>
      </c>
      <c r="E300" s="276" t="s">
        <v>601</v>
      </c>
      <c r="F300" s="82" t="s">
        <v>603</v>
      </c>
      <c r="G300" s="276" t="s">
        <v>601</v>
      </c>
      <c r="H300" s="84" t="s">
        <v>603</v>
      </c>
      <c r="I300" s="202" t="s">
        <v>601</v>
      </c>
      <c r="J300" s="82" t="s">
        <v>603</v>
      </c>
      <c r="K300" s="276" t="s">
        <v>601</v>
      </c>
      <c r="L300" s="82" t="s">
        <v>603</v>
      </c>
      <c r="M300" s="276" t="s">
        <v>601</v>
      </c>
      <c r="N300" s="82">
        <v>5787.8371726415708</v>
      </c>
      <c r="O300" s="276" t="s">
        <v>601</v>
      </c>
      <c r="Q300" s="132">
        <v>2021</v>
      </c>
      <c r="R300" s="189" t="s">
        <v>603</v>
      </c>
      <c r="S300" s="202" t="s">
        <v>601</v>
      </c>
      <c r="T300" s="190" t="s">
        <v>603</v>
      </c>
      <c r="U300" s="276" t="s">
        <v>601</v>
      </c>
      <c r="V300" s="190" t="s">
        <v>603</v>
      </c>
      <c r="W300" s="276" t="s">
        <v>601</v>
      </c>
      <c r="X300" s="190" t="s">
        <v>603</v>
      </c>
      <c r="Y300" s="276" t="s">
        <v>601</v>
      </c>
      <c r="Z300" s="189" t="s">
        <v>603</v>
      </c>
      <c r="AA300" s="202" t="s">
        <v>601</v>
      </c>
      <c r="AB300" s="190" t="s">
        <v>603</v>
      </c>
      <c r="AC300" s="276" t="s">
        <v>601</v>
      </c>
      <c r="AD300" s="190">
        <v>0.49546518698835662</v>
      </c>
      <c r="AE300" s="276" t="s">
        <v>601</v>
      </c>
      <c r="AG300" s="132">
        <v>2021</v>
      </c>
      <c r="AH300" s="190" t="s">
        <v>603</v>
      </c>
      <c r="AI300" s="276" t="s">
        <v>601</v>
      </c>
      <c r="AJ300" s="190" t="s">
        <v>603</v>
      </c>
      <c r="AK300" s="276" t="s">
        <v>601</v>
      </c>
      <c r="AL300" s="190" t="s">
        <v>603</v>
      </c>
      <c r="AM300" s="276" t="s">
        <v>601</v>
      </c>
      <c r="AN300" s="190" t="s">
        <v>603</v>
      </c>
      <c r="AO300" s="276" t="s">
        <v>601</v>
      </c>
      <c r="AP300" s="190" t="s">
        <v>603</v>
      </c>
      <c r="AQ300" s="276" t="s">
        <v>601</v>
      </c>
      <c r="AR300" s="190" t="s">
        <v>603</v>
      </c>
      <c r="AS300" s="276" t="s">
        <v>601</v>
      </c>
      <c r="AT300" s="78">
        <v>1</v>
      </c>
      <c r="AU300" s="276" t="s">
        <v>601</v>
      </c>
    </row>
    <row r="301" spans="1:47" x14ac:dyDescent="0.25">
      <c r="A301" s="132">
        <v>2022</v>
      </c>
      <c r="B301" s="84" t="s">
        <v>603</v>
      </c>
      <c r="C301" s="202" t="s">
        <v>601</v>
      </c>
      <c r="D301" s="82" t="s">
        <v>603</v>
      </c>
      <c r="E301" s="276" t="s">
        <v>601</v>
      </c>
      <c r="F301" s="82" t="s">
        <v>603</v>
      </c>
      <c r="G301" s="276" t="s">
        <v>601</v>
      </c>
      <c r="H301" s="84" t="s">
        <v>603</v>
      </c>
      <c r="I301" s="202" t="s">
        <v>601</v>
      </c>
      <c r="J301" s="82" t="s">
        <v>603</v>
      </c>
      <c r="K301" s="276" t="s">
        <v>601</v>
      </c>
      <c r="L301" s="82" t="s">
        <v>603</v>
      </c>
      <c r="M301" s="276" t="s">
        <v>601</v>
      </c>
      <c r="N301" s="82">
        <v>14852.041835259462</v>
      </c>
      <c r="O301" s="276" t="s">
        <v>601</v>
      </c>
      <c r="Q301" s="132">
        <v>2022</v>
      </c>
      <c r="R301" s="189" t="s">
        <v>603</v>
      </c>
      <c r="S301" s="202" t="s">
        <v>601</v>
      </c>
      <c r="T301" s="190" t="s">
        <v>603</v>
      </c>
      <c r="U301" s="276" t="s">
        <v>601</v>
      </c>
      <c r="V301" s="190" t="s">
        <v>603</v>
      </c>
      <c r="W301" s="276" t="s">
        <v>601</v>
      </c>
      <c r="X301" s="190" t="s">
        <v>603</v>
      </c>
      <c r="Y301" s="276" t="s">
        <v>601</v>
      </c>
      <c r="Z301" s="189" t="s">
        <v>603</v>
      </c>
      <c r="AA301" s="202" t="s">
        <v>601</v>
      </c>
      <c r="AB301" s="190" t="s">
        <v>603</v>
      </c>
      <c r="AC301" s="276" t="s">
        <v>601</v>
      </c>
      <c r="AD301" s="190">
        <v>1.5660780343758334</v>
      </c>
      <c r="AE301" s="276" t="s">
        <v>601</v>
      </c>
      <c r="AG301" s="132">
        <v>2022</v>
      </c>
      <c r="AH301" s="190" t="s">
        <v>603</v>
      </c>
      <c r="AI301" s="276" t="s">
        <v>601</v>
      </c>
      <c r="AJ301" s="190" t="s">
        <v>603</v>
      </c>
      <c r="AK301" s="276" t="s">
        <v>601</v>
      </c>
      <c r="AL301" s="190" t="s">
        <v>603</v>
      </c>
      <c r="AM301" s="276" t="s">
        <v>601</v>
      </c>
      <c r="AN301" s="190" t="s">
        <v>603</v>
      </c>
      <c r="AO301" s="276" t="s">
        <v>601</v>
      </c>
      <c r="AP301" s="190" t="s">
        <v>603</v>
      </c>
      <c r="AQ301" s="276" t="s">
        <v>601</v>
      </c>
      <c r="AR301" s="190" t="s">
        <v>603</v>
      </c>
      <c r="AS301" s="276" t="s">
        <v>601</v>
      </c>
      <c r="AT301" s="78">
        <v>1</v>
      </c>
      <c r="AU301" s="276" t="s">
        <v>601</v>
      </c>
    </row>
    <row r="302" spans="1:47" x14ac:dyDescent="0.25">
      <c r="A302" s="132">
        <v>2023</v>
      </c>
      <c r="B302" s="84" t="s">
        <v>603</v>
      </c>
      <c r="C302" s="202" t="s">
        <v>601</v>
      </c>
      <c r="D302" s="82" t="s">
        <v>603</v>
      </c>
      <c r="E302" s="276" t="s">
        <v>601</v>
      </c>
      <c r="F302" s="82" t="s">
        <v>603</v>
      </c>
      <c r="G302" s="276" t="s">
        <v>601</v>
      </c>
      <c r="H302" s="84" t="s">
        <v>603</v>
      </c>
      <c r="I302" s="202" t="s">
        <v>601</v>
      </c>
      <c r="J302" s="82" t="s">
        <v>603</v>
      </c>
      <c r="K302" s="276" t="s">
        <v>601</v>
      </c>
      <c r="L302" s="82" t="s">
        <v>603</v>
      </c>
      <c r="M302" s="276" t="s">
        <v>601</v>
      </c>
      <c r="N302" s="82">
        <v>18182.611976301618</v>
      </c>
      <c r="O302" s="276" t="s">
        <v>601</v>
      </c>
      <c r="Q302" s="132">
        <v>2023</v>
      </c>
      <c r="R302" s="189" t="s">
        <v>603</v>
      </c>
      <c r="S302" s="202" t="s">
        <v>601</v>
      </c>
      <c r="T302" s="190" t="s">
        <v>603</v>
      </c>
      <c r="U302" s="276" t="s">
        <v>601</v>
      </c>
      <c r="V302" s="190" t="s">
        <v>603</v>
      </c>
      <c r="W302" s="276" t="s">
        <v>601</v>
      </c>
      <c r="X302" s="190" t="s">
        <v>603</v>
      </c>
      <c r="Y302" s="276" t="s">
        <v>601</v>
      </c>
      <c r="Z302" s="189" t="s">
        <v>603</v>
      </c>
      <c r="AA302" s="202" t="s">
        <v>601</v>
      </c>
      <c r="AB302" s="190" t="s">
        <v>603</v>
      </c>
      <c r="AC302" s="276" t="s">
        <v>601</v>
      </c>
      <c r="AD302" s="190">
        <v>0.2242499838059453</v>
      </c>
      <c r="AE302" s="276" t="s">
        <v>601</v>
      </c>
      <c r="AG302" s="132">
        <v>2023</v>
      </c>
      <c r="AH302" s="190" t="s">
        <v>603</v>
      </c>
      <c r="AI302" s="276" t="s">
        <v>601</v>
      </c>
      <c r="AJ302" s="190" t="s">
        <v>603</v>
      </c>
      <c r="AK302" s="276" t="s">
        <v>601</v>
      </c>
      <c r="AL302" s="190" t="s">
        <v>603</v>
      </c>
      <c r="AM302" s="276" t="s">
        <v>601</v>
      </c>
      <c r="AN302" s="190" t="s">
        <v>603</v>
      </c>
      <c r="AO302" s="276" t="s">
        <v>601</v>
      </c>
      <c r="AP302" s="190" t="s">
        <v>603</v>
      </c>
      <c r="AQ302" s="276" t="s">
        <v>601</v>
      </c>
      <c r="AR302" s="190" t="s">
        <v>603</v>
      </c>
      <c r="AS302" s="276" t="s">
        <v>601</v>
      </c>
      <c r="AT302" s="78">
        <v>1</v>
      </c>
      <c r="AU302" s="276" t="s">
        <v>601</v>
      </c>
    </row>
    <row r="303" spans="1:47" x14ac:dyDescent="0.25">
      <c r="A303" s="183" t="s">
        <v>599</v>
      </c>
      <c r="B303" s="138" t="s">
        <v>603</v>
      </c>
      <c r="C303" s="274" t="s">
        <v>601</v>
      </c>
      <c r="D303" s="138" t="s">
        <v>603</v>
      </c>
      <c r="E303" s="274" t="s">
        <v>601</v>
      </c>
      <c r="F303" s="138" t="s">
        <v>603</v>
      </c>
      <c r="G303" s="274" t="s">
        <v>601</v>
      </c>
      <c r="H303" s="138" t="s">
        <v>603</v>
      </c>
      <c r="I303" s="274" t="s">
        <v>601</v>
      </c>
      <c r="J303" s="138" t="s">
        <v>603</v>
      </c>
      <c r="K303" s="274" t="s">
        <v>601</v>
      </c>
      <c r="L303" s="138" t="s">
        <v>603</v>
      </c>
      <c r="M303" s="274" t="s">
        <v>601</v>
      </c>
      <c r="N303" s="138">
        <v>13749.222977221771</v>
      </c>
      <c r="O303" s="274" t="s">
        <v>601</v>
      </c>
      <c r="Q303" s="183" t="s">
        <v>599</v>
      </c>
      <c r="R303" s="193" t="s">
        <v>603</v>
      </c>
      <c r="S303" s="274" t="s">
        <v>601</v>
      </c>
      <c r="T303" s="194" t="s">
        <v>603</v>
      </c>
      <c r="U303" s="279" t="s">
        <v>601</v>
      </c>
      <c r="V303" s="194" t="s">
        <v>603</v>
      </c>
      <c r="W303" s="279" t="s">
        <v>601</v>
      </c>
      <c r="X303" s="194" t="s">
        <v>603</v>
      </c>
      <c r="Y303" s="279" t="s">
        <v>601</v>
      </c>
      <c r="Z303" s="193" t="s">
        <v>603</v>
      </c>
      <c r="AA303" s="274" t="s">
        <v>601</v>
      </c>
      <c r="AB303" s="194" t="s">
        <v>603</v>
      </c>
      <c r="AC303" s="279" t="s">
        <v>601</v>
      </c>
      <c r="AD303" s="194">
        <v>9.7439846771106842E-2</v>
      </c>
      <c r="AE303" s="279" t="s">
        <v>601</v>
      </c>
      <c r="AG303" s="183" t="s">
        <v>599</v>
      </c>
      <c r="AH303" s="194" t="s">
        <v>603</v>
      </c>
      <c r="AI303" s="279" t="s">
        <v>601</v>
      </c>
      <c r="AJ303" s="194" t="s">
        <v>603</v>
      </c>
      <c r="AK303" s="279" t="s">
        <v>601</v>
      </c>
      <c r="AL303" s="194" t="s">
        <v>603</v>
      </c>
      <c r="AM303" s="279" t="s">
        <v>601</v>
      </c>
      <c r="AN303" s="194" t="s">
        <v>603</v>
      </c>
      <c r="AO303" s="279" t="s">
        <v>601</v>
      </c>
      <c r="AP303" s="194" t="s">
        <v>603</v>
      </c>
      <c r="AQ303" s="279" t="s">
        <v>601</v>
      </c>
      <c r="AR303" s="194" t="s">
        <v>603</v>
      </c>
      <c r="AS303" s="279" t="s">
        <v>601</v>
      </c>
      <c r="AT303" s="129">
        <v>1</v>
      </c>
      <c r="AU303" s="274" t="s">
        <v>601</v>
      </c>
    </row>
    <row r="304" spans="1:47" x14ac:dyDescent="0.25">
      <c r="A304" s="90" t="s">
        <v>597</v>
      </c>
      <c r="R304" s="99"/>
    </row>
    <row r="305" spans="1:18" x14ac:dyDescent="0.25">
      <c r="A305" s="90" t="s">
        <v>532</v>
      </c>
      <c r="R305" s="99"/>
    </row>
    <row r="306" spans="1:18" x14ac:dyDescent="0.25">
      <c r="A306" s="199" t="s">
        <v>533</v>
      </c>
      <c r="R306" s="99"/>
    </row>
    <row r="307" spans="1:18" x14ac:dyDescent="0.25">
      <c r="A307" s="143"/>
      <c r="R307" s="99"/>
    </row>
    <row r="308" spans="1:18" x14ac:dyDescent="0.25">
      <c r="A308" s="200" t="s">
        <v>440</v>
      </c>
      <c r="R308" s="99"/>
    </row>
    <row r="309" spans="1:18" x14ac:dyDescent="0.25">
      <c r="A309" s="135" t="s">
        <v>534</v>
      </c>
      <c r="R309" s="99"/>
    </row>
    <row r="310" spans="1:18" x14ac:dyDescent="0.25">
      <c r="A310" s="135" t="s">
        <v>535</v>
      </c>
      <c r="R310" s="99"/>
    </row>
    <row r="311" spans="1:18" x14ac:dyDescent="0.25">
      <c r="A311" s="113" t="s">
        <v>536</v>
      </c>
      <c r="R311" s="99"/>
    </row>
    <row r="312" spans="1:18" x14ac:dyDescent="0.25">
      <c r="R312" s="99"/>
    </row>
    <row r="313" spans="1:18" x14ac:dyDescent="0.25">
      <c r="R313" s="99"/>
    </row>
    <row r="314" spans="1:18" x14ac:dyDescent="0.25">
      <c r="R314" s="99"/>
    </row>
    <row r="315" spans="1:18" x14ac:dyDescent="0.25">
      <c r="R315" s="99"/>
    </row>
    <row r="316" spans="1:18" x14ac:dyDescent="0.25">
      <c r="R316" s="99"/>
    </row>
    <row r="317" spans="1:18" x14ac:dyDescent="0.25">
      <c r="R317" s="99"/>
    </row>
    <row r="318" spans="1:18" x14ac:dyDescent="0.25">
      <c r="R318" s="99"/>
    </row>
    <row r="319" spans="1:18" x14ac:dyDescent="0.25">
      <c r="R319" s="99"/>
    </row>
    <row r="320" spans="1:18" x14ac:dyDescent="0.25">
      <c r="R320" s="99"/>
    </row>
    <row r="321" spans="18:18" x14ac:dyDescent="0.25">
      <c r="R321" s="99"/>
    </row>
    <row r="322" spans="18:18" x14ac:dyDescent="0.25">
      <c r="R322" s="99"/>
    </row>
    <row r="323" spans="18:18" x14ac:dyDescent="0.25">
      <c r="R323" s="99"/>
    </row>
    <row r="324" spans="18:18" x14ac:dyDescent="0.25">
      <c r="R324" s="99"/>
    </row>
    <row r="325" spans="18:18" x14ac:dyDescent="0.25">
      <c r="R325" s="99"/>
    </row>
    <row r="326" spans="18:18" x14ac:dyDescent="0.25">
      <c r="R326" s="99"/>
    </row>
    <row r="327" spans="18:18" x14ac:dyDescent="0.25">
      <c r="R327" s="99"/>
    </row>
    <row r="328" spans="18:18" x14ac:dyDescent="0.25">
      <c r="R328" s="99"/>
    </row>
    <row r="329" spans="18:18" x14ac:dyDescent="0.25">
      <c r="R329" s="99"/>
    </row>
    <row r="330" spans="18:18" x14ac:dyDescent="0.25">
      <c r="R330" s="99"/>
    </row>
    <row r="331" spans="18:18" x14ac:dyDescent="0.25">
      <c r="R331" s="99"/>
    </row>
    <row r="332" spans="18:18" x14ac:dyDescent="0.25">
      <c r="R332" s="99"/>
    </row>
    <row r="333" spans="18:18" x14ac:dyDescent="0.25">
      <c r="R333" s="99"/>
    </row>
    <row r="334" spans="18:18" x14ac:dyDescent="0.25">
      <c r="R334" s="99"/>
    </row>
    <row r="335" spans="18:18" x14ac:dyDescent="0.25">
      <c r="R335" s="99"/>
    </row>
    <row r="336" spans="18:18" x14ac:dyDescent="0.25">
      <c r="R336" s="99"/>
    </row>
    <row r="337" spans="18:18" x14ac:dyDescent="0.25">
      <c r="R337" s="99"/>
    </row>
    <row r="338" spans="18:18" x14ac:dyDescent="0.25">
      <c r="R338" s="99"/>
    </row>
    <row r="339" spans="18:18" x14ac:dyDescent="0.25">
      <c r="R339" s="99"/>
    </row>
    <row r="340" spans="18:18" x14ac:dyDescent="0.25">
      <c r="R340" s="99"/>
    </row>
    <row r="341" spans="18:18" x14ac:dyDescent="0.25">
      <c r="R341" s="99"/>
    </row>
    <row r="342" spans="18:18" x14ac:dyDescent="0.25">
      <c r="R342" s="99"/>
    </row>
    <row r="343" spans="18:18" x14ac:dyDescent="0.25">
      <c r="R343" s="99"/>
    </row>
    <row r="344" spans="18:18" x14ac:dyDescent="0.25">
      <c r="R344" s="99"/>
    </row>
    <row r="345" spans="18:18" x14ac:dyDescent="0.25">
      <c r="R345" s="99"/>
    </row>
    <row r="346" spans="18:18" x14ac:dyDescent="0.25">
      <c r="R346" s="99"/>
    </row>
    <row r="347" spans="18:18" x14ac:dyDescent="0.25">
      <c r="R347" s="99"/>
    </row>
    <row r="348" spans="18:18" x14ac:dyDescent="0.25">
      <c r="R348" s="99"/>
    </row>
    <row r="349" spans="18:18" x14ac:dyDescent="0.25">
      <c r="R349" s="99"/>
    </row>
    <row r="350" spans="18:18" x14ac:dyDescent="0.25">
      <c r="R350" s="99"/>
    </row>
    <row r="351" spans="18:18" x14ac:dyDescent="0.25">
      <c r="R351" s="99"/>
    </row>
    <row r="352" spans="18:18" x14ac:dyDescent="0.25">
      <c r="R352" s="99"/>
    </row>
    <row r="353" spans="18:18" x14ac:dyDescent="0.25">
      <c r="R353" s="99"/>
    </row>
    <row r="354" spans="18:18" x14ac:dyDescent="0.25">
      <c r="R354" s="99"/>
    </row>
    <row r="355" spans="18:18" x14ac:dyDescent="0.25">
      <c r="R355" s="99"/>
    </row>
    <row r="356" spans="18:18" x14ac:dyDescent="0.25">
      <c r="R356" s="99"/>
    </row>
    <row r="357" spans="18:18" x14ac:dyDescent="0.25">
      <c r="R357" s="99"/>
    </row>
    <row r="358" spans="18:18" x14ac:dyDescent="0.25">
      <c r="R358" s="99"/>
    </row>
    <row r="359" spans="18:18" x14ac:dyDescent="0.25">
      <c r="R359" s="99"/>
    </row>
    <row r="360" spans="18:18" x14ac:dyDescent="0.25">
      <c r="R360" s="99"/>
    </row>
    <row r="361" spans="18:18" x14ac:dyDescent="0.25">
      <c r="R361" s="99"/>
    </row>
    <row r="362" spans="18:18" x14ac:dyDescent="0.25">
      <c r="R362" s="99"/>
    </row>
    <row r="363" spans="18:18" x14ac:dyDescent="0.25">
      <c r="R363" s="99"/>
    </row>
    <row r="364" spans="18:18" x14ac:dyDescent="0.25">
      <c r="R364" s="99"/>
    </row>
    <row r="365" spans="18:18" x14ac:dyDescent="0.25">
      <c r="R365" s="99"/>
    </row>
    <row r="366" spans="18:18" x14ac:dyDescent="0.25">
      <c r="R366" s="99"/>
    </row>
    <row r="367" spans="18:18" x14ac:dyDescent="0.25">
      <c r="R367" s="99"/>
    </row>
    <row r="368" spans="18:18" x14ac:dyDescent="0.25">
      <c r="R368" s="99"/>
    </row>
    <row r="369" spans="17:33" x14ac:dyDescent="0.25">
      <c r="R369" s="99"/>
    </row>
    <row r="370" spans="17:33" x14ac:dyDescent="0.25">
      <c r="R370" s="99"/>
    </row>
    <row r="371" spans="17:33" x14ac:dyDescent="0.25">
      <c r="R371" s="99"/>
    </row>
    <row r="372" spans="17:33" x14ac:dyDescent="0.25">
      <c r="R372" s="99"/>
    </row>
    <row r="373" spans="17:33" x14ac:dyDescent="0.25">
      <c r="R373" s="99"/>
    </row>
    <row r="374" spans="17:33" x14ac:dyDescent="0.25">
      <c r="R374" s="99"/>
    </row>
    <row r="375" spans="17:33" x14ac:dyDescent="0.25">
      <c r="R375" s="99"/>
    </row>
    <row r="376" spans="17:33" x14ac:dyDescent="0.25">
      <c r="R376" s="99"/>
    </row>
    <row r="377" spans="17:33" x14ac:dyDescent="0.25">
      <c r="R377" s="99"/>
    </row>
    <row r="378" spans="17:33" x14ac:dyDescent="0.25">
      <c r="R378" s="99"/>
    </row>
    <row r="379" spans="17:33" x14ac:dyDescent="0.25">
      <c r="R379" s="99"/>
    </row>
    <row r="380" spans="17:33" x14ac:dyDescent="0.25">
      <c r="Q380" s="232"/>
      <c r="R380" s="99"/>
      <c r="AG380" s="232"/>
    </row>
    <row r="381" spans="17:33" x14ac:dyDescent="0.25">
      <c r="Q381" s="232"/>
      <c r="R381" s="99"/>
      <c r="AG381" s="232"/>
    </row>
    <row r="382" spans="17:33" x14ac:dyDescent="0.25">
      <c r="Q382" s="232"/>
      <c r="R382" s="99"/>
      <c r="AG382" s="232"/>
    </row>
    <row r="383" spans="17:33" x14ac:dyDescent="0.25">
      <c r="Q383" s="232"/>
      <c r="R383" s="99"/>
      <c r="AG383" s="232"/>
    </row>
    <row r="384" spans="17:33" x14ac:dyDescent="0.25">
      <c r="Q384" s="232"/>
      <c r="R384" s="99"/>
      <c r="AG384" s="232"/>
    </row>
    <row r="385" spans="17:33" x14ac:dyDescent="0.25">
      <c r="Q385" s="232"/>
      <c r="R385" s="99"/>
      <c r="AG385" s="232"/>
    </row>
    <row r="386" spans="17:33" x14ac:dyDescent="0.25">
      <c r="Q386" s="232"/>
      <c r="R386" s="99"/>
      <c r="AG386" s="232"/>
    </row>
    <row r="387" spans="17:33" x14ac:dyDescent="0.25">
      <c r="Q387" s="232"/>
      <c r="R387" s="99"/>
      <c r="AG387" s="232"/>
    </row>
    <row r="388" spans="17:33" x14ac:dyDescent="0.25">
      <c r="Q388" s="232"/>
      <c r="R388" s="99"/>
      <c r="AG388" s="232"/>
    </row>
    <row r="389" spans="17:33" x14ac:dyDescent="0.25">
      <c r="Q389" s="232"/>
      <c r="R389" s="99"/>
      <c r="AG389" s="232"/>
    </row>
    <row r="390" spans="17:33" x14ac:dyDescent="0.25">
      <c r="Q390" s="232"/>
      <c r="R390" s="99"/>
      <c r="AG390" s="232"/>
    </row>
    <row r="391" spans="17:33" x14ac:dyDescent="0.25">
      <c r="Q391" s="232"/>
      <c r="R391" s="99"/>
      <c r="AG391" s="232"/>
    </row>
    <row r="392" spans="17:33" x14ac:dyDescent="0.25">
      <c r="Q392" s="232"/>
      <c r="R392" s="99"/>
      <c r="AG392" s="232"/>
    </row>
    <row r="393" spans="17:33" x14ac:dyDescent="0.25">
      <c r="Q393" s="232"/>
      <c r="R393" s="99"/>
      <c r="AG393" s="232"/>
    </row>
    <row r="394" spans="17:33" x14ac:dyDescent="0.25">
      <c r="Q394" s="232"/>
      <c r="R394" s="99"/>
      <c r="AG394" s="232"/>
    </row>
    <row r="395" spans="17:33" x14ac:dyDescent="0.25">
      <c r="Q395" s="232"/>
      <c r="R395" s="99"/>
      <c r="AG395" s="232"/>
    </row>
    <row r="396" spans="17:33" x14ac:dyDescent="0.25">
      <c r="Q396" s="232"/>
      <c r="R396" s="99"/>
      <c r="AG396" s="232"/>
    </row>
    <row r="397" spans="17:33" x14ac:dyDescent="0.25">
      <c r="Q397" s="232"/>
      <c r="R397" s="99"/>
      <c r="AG397" s="232"/>
    </row>
    <row r="398" spans="17:33" x14ac:dyDescent="0.25">
      <c r="Q398" s="232"/>
      <c r="R398" s="99"/>
      <c r="AG398" s="232"/>
    </row>
    <row r="399" spans="17:33" x14ac:dyDescent="0.25">
      <c r="Q399" s="232"/>
      <c r="R399" s="99"/>
      <c r="AG399" s="232"/>
    </row>
    <row r="400" spans="17:33" x14ac:dyDescent="0.25">
      <c r="Q400" s="232"/>
      <c r="R400" s="99"/>
      <c r="AG400" s="232"/>
    </row>
    <row r="401" spans="17:33" x14ac:dyDescent="0.25">
      <c r="Q401" s="232"/>
      <c r="R401" s="99"/>
      <c r="AG401" s="232"/>
    </row>
    <row r="402" spans="17:33" x14ac:dyDescent="0.25">
      <c r="Q402" s="232"/>
      <c r="R402" s="99"/>
      <c r="AG402" s="232"/>
    </row>
    <row r="403" spans="17:33" x14ac:dyDescent="0.25">
      <c r="Q403" s="232"/>
      <c r="R403" s="99"/>
      <c r="AG403" s="232"/>
    </row>
    <row r="404" spans="17:33" x14ac:dyDescent="0.25">
      <c r="Q404" s="232"/>
      <c r="R404" s="99"/>
      <c r="AG404" s="232"/>
    </row>
    <row r="405" spans="17:33" x14ac:dyDescent="0.25">
      <c r="Q405" s="232"/>
      <c r="R405" s="99"/>
      <c r="AG405" s="232"/>
    </row>
    <row r="406" spans="17:33" x14ac:dyDescent="0.25">
      <c r="Q406" s="232"/>
      <c r="R406" s="99"/>
      <c r="AG406" s="232"/>
    </row>
    <row r="407" spans="17:33" x14ac:dyDescent="0.25">
      <c r="Q407" s="232"/>
      <c r="R407" s="99"/>
      <c r="AG407" s="232"/>
    </row>
    <row r="408" spans="17:33" x14ac:dyDescent="0.25">
      <c r="Q408" s="232"/>
      <c r="R408" s="99"/>
      <c r="AG408" s="232"/>
    </row>
    <row r="409" spans="17:33" x14ac:dyDescent="0.25">
      <c r="Q409" s="232"/>
      <c r="R409" s="99"/>
      <c r="AG409" s="232"/>
    </row>
    <row r="410" spans="17:33" x14ac:dyDescent="0.25">
      <c r="Q410" s="232"/>
      <c r="R410" s="99"/>
      <c r="AG410" s="232"/>
    </row>
    <row r="411" spans="17:33" x14ac:dyDescent="0.25">
      <c r="Q411" s="232"/>
      <c r="R411" s="99"/>
      <c r="AG411" s="232"/>
    </row>
    <row r="412" spans="17:33" x14ac:dyDescent="0.25">
      <c r="Q412" s="232"/>
      <c r="R412" s="99"/>
      <c r="AG412" s="232"/>
    </row>
    <row r="413" spans="17:33" x14ac:dyDescent="0.25">
      <c r="Q413" s="232"/>
      <c r="R413" s="99"/>
      <c r="AG413" s="232"/>
    </row>
    <row r="414" spans="17:33" x14ac:dyDescent="0.25">
      <c r="Q414" s="232"/>
      <c r="R414" s="99"/>
      <c r="AG414" s="232"/>
    </row>
    <row r="415" spans="17:33" x14ac:dyDescent="0.25">
      <c r="Q415" s="232"/>
      <c r="R415" s="99"/>
      <c r="AG415" s="232"/>
    </row>
    <row r="416" spans="17:33" x14ac:dyDescent="0.25">
      <c r="Q416" s="232"/>
      <c r="R416" s="99"/>
      <c r="AG416" s="232"/>
    </row>
    <row r="417" spans="17:33" x14ac:dyDescent="0.25">
      <c r="Q417" s="232"/>
      <c r="R417" s="99"/>
      <c r="AG417" s="232"/>
    </row>
    <row r="418" spans="17:33" x14ac:dyDescent="0.25">
      <c r="Q418" s="232"/>
      <c r="R418" s="99"/>
      <c r="AG418" s="232"/>
    </row>
    <row r="419" spans="17:33" x14ac:dyDescent="0.25">
      <c r="Q419" s="232"/>
      <c r="R419" s="99"/>
      <c r="AG419" s="232"/>
    </row>
    <row r="420" spans="17:33" x14ac:dyDescent="0.25">
      <c r="Q420" s="232"/>
      <c r="R420" s="99"/>
      <c r="AG420" s="232"/>
    </row>
    <row r="421" spans="17:33" x14ac:dyDescent="0.25">
      <c r="Q421" s="232"/>
      <c r="R421" s="99"/>
      <c r="AG421" s="232"/>
    </row>
    <row r="422" spans="17:33" x14ac:dyDescent="0.25">
      <c r="Q422" s="232"/>
      <c r="R422" s="99"/>
      <c r="AG422" s="232"/>
    </row>
    <row r="423" spans="17:33" x14ac:dyDescent="0.25">
      <c r="Q423" s="232"/>
      <c r="R423" s="99"/>
      <c r="AG423" s="232"/>
    </row>
    <row r="424" spans="17:33" x14ac:dyDescent="0.25">
      <c r="Q424" s="232"/>
      <c r="R424" s="99"/>
      <c r="AG424" s="232"/>
    </row>
    <row r="425" spans="17:33" x14ac:dyDescent="0.25">
      <c r="Q425" s="232"/>
      <c r="R425" s="99"/>
      <c r="AG425" s="232"/>
    </row>
    <row r="426" spans="17:33" x14ac:dyDescent="0.25">
      <c r="Q426" s="232"/>
      <c r="R426" s="99"/>
      <c r="AG426" s="232"/>
    </row>
    <row r="427" spans="17:33" x14ac:dyDescent="0.25">
      <c r="Q427" s="232"/>
      <c r="R427" s="99"/>
      <c r="AG427" s="232"/>
    </row>
    <row r="428" spans="17:33" x14ac:dyDescent="0.25">
      <c r="Q428" s="232"/>
      <c r="R428" s="99"/>
      <c r="AG428" s="232"/>
    </row>
    <row r="429" spans="17:33" x14ac:dyDescent="0.25">
      <c r="Q429" s="232"/>
      <c r="R429" s="99"/>
      <c r="AG429" s="232"/>
    </row>
    <row r="430" spans="17:33" x14ac:dyDescent="0.25">
      <c r="Q430" s="232"/>
      <c r="R430" s="99"/>
      <c r="AG430" s="232"/>
    </row>
    <row r="431" spans="17:33" x14ac:dyDescent="0.25">
      <c r="Q431" s="232"/>
      <c r="R431" s="99"/>
      <c r="AG431" s="232"/>
    </row>
    <row r="432" spans="17:33" x14ac:dyDescent="0.25">
      <c r="Q432" s="232"/>
      <c r="R432" s="99"/>
      <c r="AG432" s="232"/>
    </row>
    <row r="433" spans="17:33" x14ac:dyDescent="0.25">
      <c r="Q433" s="232"/>
      <c r="R433" s="99"/>
      <c r="AG433" s="232"/>
    </row>
    <row r="434" spans="17:33" x14ac:dyDescent="0.25">
      <c r="Q434" s="232"/>
      <c r="R434" s="99"/>
      <c r="AG434" s="232"/>
    </row>
    <row r="435" spans="17:33" x14ac:dyDescent="0.25">
      <c r="Q435" s="232"/>
      <c r="R435" s="99"/>
      <c r="AG435" s="232"/>
    </row>
    <row r="436" spans="17:33" x14ac:dyDescent="0.25">
      <c r="Q436" s="232"/>
      <c r="R436" s="99"/>
      <c r="AG436" s="232"/>
    </row>
    <row r="437" spans="17:33" x14ac:dyDescent="0.25">
      <c r="Q437" s="232"/>
      <c r="R437" s="99"/>
      <c r="AG437" s="232"/>
    </row>
    <row r="438" spans="17:33" x14ac:dyDescent="0.25">
      <c r="Q438" s="232"/>
      <c r="R438" s="99"/>
      <c r="AG438" s="232"/>
    </row>
    <row r="439" spans="17:33" x14ac:dyDescent="0.25">
      <c r="Q439" s="232"/>
      <c r="R439" s="99"/>
      <c r="AG439" s="232"/>
    </row>
    <row r="440" spans="17:33" x14ac:dyDescent="0.25">
      <c r="Q440" s="232"/>
      <c r="R440" s="99"/>
      <c r="AG440" s="232"/>
    </row>
    <row r="441" spans="17:33" x14ac:dyDescent="0.25">
      <c r="Q441" s="232"/>
      <c r="R441" s="99"/>
      <c r="AG441" s="232"/>
    </row>
    <row r="442" spans="17:33" x14ac:dyDescent="0.25">
      <c r="Q442" s="232"/>
      <c r="R442" s="99"/>
      <c r="AG442" s="232"/>
    </row>
    <row r="443" spans="17:33" x14ac:dyDescent="0.25">
      <c r="Q443" s="232"/>
      <c r="R443" s="99"/>
      <c r="AG443" s="232"/>
    </row>
    <row r="444" spans="17:33" x14ac:dyDescent="0.25">
      <c r="Q444" s="232"/>
      <c r="R444" s="99"/>
      <c r="AG444" s="232"/>
    </row>
    <row r="445" spans="17:33" x14ac:dyDescent="0.25">
      <c r="Q445" s="232"/>
      <c r="R445" s="99"/>
      <c r="AG445" s="232"/>
    </row>
    <row r="446" spans="17:33" x14ac:dyDescent="0.25">
      <c r="Q446" s="232"/>
      <c r="R446" s="99"/>
      <c r="AG446" s="232"/>
    </row>
    <row r="447" spans="17:33" x14ac:dyDescent="0.25">
      <c r="Q447" s="232"/>
      <c r="R447" s="99"/>
      <c r="AG447" s="232"/>
    </row>
    <row r="448" spans="17:33" x14ac:dyDescent="0.25">
      <c r="Q448" s="232"/>
      <c r="R448" s="99"/>
      <c r="AG448" s="232"/>
    </row>
    <row r="449" spans="17:33" x14ac:dyDescent="0.25">
      <c r="Q449" s="232"/>
      <c r="R449" s="99"/>
      <c r="AG449" s="232"/>
    </row>
    <row r="450" spans="17:33" x14ac:dyDescent="0.25">
      <c r="Q450" s="232"/>
      <c r="R450" s="99"/>
      <c r="AG450" s="232"/>
    </row>
    <row r="451" spans="17:33" x14ac:dyDescent="0.25">
      <c r="Q451" s="232"/>
      <c r="R451" s="99"/>
      <c r="AG451" s="232"/>
    </row>
    <row r="452" spans="17:33" x14ac:dyDescent="0.25">
      <c r="Q452" s="232"/>
      <c r="R452" s="99"/>
      <c r="AG452" s="232"/>
    </row>
    <row r="453" spans="17:33" x14ac:dyDescent="0.25">
      <c r="Q453" s="232"/>
      <c r="R453" s="99"/>
      <c r="AG453" s="232"/>
    </row>
    <row r="454" spans="17:33" x14ac:dyDescent="0.25">
      <c r="Q454" s="232"/>
      <c r="R454" s="99"/>
      <c r="AG454" s="232"/>
    </row>
    <row r="455" spans="17:33" x14ac:dyDescent="0.25">
      <c r="Q455" s="232"/>
      <c r="R455" s="99"/>
      <c r="AG455" s="232"/>
    </row>
    <row r="456" spans="17:33" x14ac:dyDescent="0.25">
      <c r="Q456" s="232"/>
      <c r="R456" s="99"/>
      <c r="AG456" s="232"/>
    </row>
    <row r="457" spans="17:33" x14ac:dyDescent="0.25">
      <c r="Q457" s="232"/>
      <c r="R457" s="99"/>
      <c r="AG457" s="232"/>
    </row>
    <row r="458" spans="17:33" x14ac:dyDescent="0.25">
      <c r="Q458" s="232"/>
      <c r="R458" s="99"/>
      <c r="AG458" s="232"/>
    </row>
    <row r="459" spans="17:33" x14ac:dyDescent="0.25">
      <c r="Q459" s="232"/>
      <c r="R459" s="99"/>
      <c r="AG459" s="232"/>
    </row>
    <row r="460" spans="17:33" x14ac:dyDescent="0.25">
      <c r="Q460" s="232"/>
      <c r="R460" s="99"/>
      <c r="AG460" s="232"/>
    </row>
    <row r="461" spans="17:33" x14ac:dyDescent="0.25">
      <c r="Q461" s="232"/>
      <c r="R461" s="99"/>
      <c r="AG461" s="232"/>
    </row>
    <row r="462" spans="17:33" x14ac:dyDescent="0.25">
      <c r="Q462" s="232"/>
      <c r="R462" s="99"/>
      <c r="AG462" s="232"/>
    </row>
    <row r="463" spans="17:33" x14ac:dyDescent="0.25">
      <c r="Q463" s="232"/>
      <c r="R463" s="99"/>
      <c r="AG463" s="232"/>
    </row>
    <row r="464" spans="17:33" x14ac:dyDescent="0.25">
      <c r="Q464" s="232"/>
      <c r="R464" s="99"/>
      <c r="AG464" s="232"/>
    </row>
    <row r="465" spans="17:33" x14ac:dyDescent="0.25">
      <c r="Q465" s="232"/>
      <c r="R465" s="99"/>
      <c r="AG465" s="232"/>
    </row>
    <row r="466" spans="17:33" x14ac:dyDescent="0.25">
      <c r="Q466" s="232"/>
      <c r="R466" s="99"/>
      <c r="AG466" s="232"/>
    </row>
    <row r="467" spans="17:33" x14ac:dyDescent="0.25">
      <c r="Q467" s="232"/>
      <c r="R467" s="99"/>
      <c r="AG467" s="232"/>
    </row>
    <row r="468" spans="17:33" x14ac:dyDescent="0.25">
      <c r="Q468" s="232"/>
      <c r="R468" s="99"/>
      <c r="AG468" s="232"/>
    </row>
    <row r="469" spans="17:33" x14ac:dyDescent="0.25">
      <c r="Q469" s="232"/>
      <c r="R469" s="99"/>
      <c r="AG469" s="232"/>
    </row>
    <row r="470" spans="17:33" x14ac:dyDescent="0.25">
      <c r="Q470" s="232"/>
      <c r="R470" s="99"/>
      <c r="AG470" s="232"/>
    </row>
    <row r="471" spans="17:33" x14ac:dyDescent="0.25">
      <c r="Q471" s="232"/>
      <c r="R471" s="99"/>
      <c r="AG471" s="232"/>
    </row>
    <row r="472" spans="17:33" x14ac:dyDescent="0.25">
      <c r="Q472" s="232"/>
      <c r="R472" s="99"/>
      <c r="AG472" s="232"/>
    </row>
    <row r="473" spans="17:33" x14ac:dyDescent="0.25">
      <c r="Q473" s="232"/>
      <c r="R473" s="99"/>
      <c r="AG473" s="232"/>
    </row>
    <row r="474" spans="17:33" x14ac:dyDescent="0.25">
      <c r="Q474" s="232"/>
      <c r="R474" s="99"/>
      <c r="AG474" s="232"/>
    </row>
    <row r="475" spans="17:33" x14ac:dyDescent="0.25">
      <c r="Q475" s="232"/>
      <c r="R475" s="99"/>
      <c r="AG475" s="232"/>
    </row>
    <row r="476" spans="17:33" x14ac:dyDescent="0.25">
      <c r="Q476" s="232"/>
      <c r="R476" s="99"/>
      <c r="AG476" s="232"/>
    </row>
    <row r="477" spans="17:33" x14ac:dyDescent="0.25">
      <c r="Q477" s="232"/>
      <c r="R477" s="99"/>
      <c r="AG477" s="232"/>
    </row>
    <row r="478" spans="17:33" x14ac:dyDescent="0.25">
      <c r="Q478" s="232"/>
      <c r="R478" s="99"/>
      <c r="AG478" s="232"/>
    </row>
    <row r="479" spans="17:33" x14ac:dyDescent="0.25">
      <c r="Q479" s="232"/>
      <c r="R479" s="99"/>
      <c r="AG479" s="232"/>
    </row>
    <row r="480" spans="17:33" x14ac:dyDescent="0.25">
      <c r="Q480" s="232"/>
      <c r="R480" s="99"/>
      <c r="AG480" s="232"/>
    </row>
    <row r="481" spans="17:33" x14ac:dyDescent="0.25">
      <c r="Q481" s="232"/>
      <c r="R481" s="99"/>
      <c r="AG481" s="232"/>
    </row>
    <row r="482" spans="17:33" x14ac:dyDescent="0.25">
      <c r="Q482" s="232"/>
      <c r="R482" s="99"/>
      <c r="AG482" s="232"/>
    </row>
    <row r="483" spans="17:33" x14ac:dyDescent="0.25">
      <c r="Q483" s="232"/>
      <c r="R483" s="99"/>
      <c r="AG483" s="232"/>
    </row>
    <row r="484" spans="17:33" x14ac:dyDescent="0.25">
      <c r="Q484" s="232"/>
      <c r="R484" s="99"/>
      <c r="AG484" s="232"/>
    </row>
    <row r="485" spans="17:33" x14ac:dyDescent="0.25">
      <c r="Q485" s="232"/>
      <c r="R485" s="99"/>
      <c r="AG485" s="232"/>
    </row>
    <row r="486" spans="17:33" x14ac:dyDescent="0.25">
      <c r="Q486" s="232"/>
      <c r="R486" s="99"/>
      <c r="AG486" s="232"/>
    </row>
    <row r="487" spans="17:33" x14ac:dyDescent="0.25">
      <c r="Q487" s="232"/>
      <c r="R487" s="99"/>
      <c r="AG487" s="232"/>
    </row>
    <row r="488" spans="17:33" x14ac:dyDescent="0.25">
      <c r="Q488" s="232"/>
      <c r="R488" s="99"/>
      <c r="AG488" s="232"/>
    </row>
    <row r="489" spans="17:33" x14ac:dyDescent="0.25">
      <c r="Q489" s="232"/>
      <c r="R489" s="99"/>
      <c r="AG489" s="232"/>
    </row>
    <row r="490" spans="17:33" x14ac:dyDescent="0.25">
      <c r="Q490" s="232"/>
      <c r="R490" s="99"/>
      <c r="AG490" s="232"/>
    </row>
    <row r="491" spans="17:33" x14ac:dyDescent="0.25">
      <c r="Q491" s="232"/>
      <c r="R491" s="99"/>
      <c r="AG491" s="232"/>
    </row>
    <row r="492" spans="17:33" x14ac:dyDescent="0.25">
      <c r="Q492" s="232"/>
      <c r="R492" s="99"/>
      <c r="AG492" s="232"/>
    </row>
    <row r="493" spans="17:33" x14ac:dyDescent="0.25">
      <c r="Q493" s="232"/>
      <c r="R493" s="99"/>
      <c r="AG493" s="232"/>
    </row>
    <row r="494" spans="17:33" x14ac:dyDescent="0.25">
      <c r="Q494" s="232"/>
      <c r="R494" s="99"/>
      <c r="AG494" s="232"/>
    </row>
    <row r="495" spans="17:33" x14ac:dyDescent="0.25">
      <c r="Q495" s="232"/>
      <c r="R495" s="99"/>
      <c r="AG495" s="232"/>
    </row>
    <row r="496" spans="17:33" x14ac:dyDescent="0.25">
      <c r="Q496" s="232"/>
      <c r="R496" s="99"/>
      <c r="AG496" s="232"/>
    </row>
    <row r="497" spans="17:33" x14ac:dyDescent="0.25">
      <c r="Q497" s="232"/>
      <c r="R497" s="99"/>
      <c r="AG497" s="232"/>
    </row>
    <row r="498" spans="17:33" x14ac:dyDescent="0.25">
      <c r="Q498" s="232"/>
      <c r="R498" s="99"/>
      <c r="AG498" s="232"/>
    </row>
    <row r="499" spans="17:33" x14ac:dyDescent="0.25">
      <c r="Q499" s="232"/>
      <c r="R499" s="99"/>
      <c r="AG499" s="232"/>
    </row>
    <row r="500" spans="17:33" x14ac:dyDescent="0.25">
      <c r="Q500" s="232"/>
      <c r="R500" s="99"/>
      <c r="AG500" s="232"/>
    </row>
    <row r="501" spans="17:33" x14ac:dyDescent="0.25">
      <c r="Q501" s="232"/>
      <c r="R501" s="99"/>
      <c r="AG501" s="232"/>
    </row>
    <row r="502" spans="17:33" x14ac:dyDescent="0.25">
      <c r="Q502" s="232"/>
      <c r="R502" s="99"/>
      <c r="AG502" s="232"/>
    </row>
    <row r="503" spans="17:33" x14ac:dyDescent="0.25">
      <c r="Q503" s="232"/>
      <c r="R503" s="99"/>
      <c r="AG503" s="232"/>
    </row>
    <row r="504" spans="17:33" x14ac:dyDescent="0.25">
      <c r="Q504" s="232"/>
      <c r="R504" s="99"/>
      <c r="AG504" s="232"/>
    </row>
    <row r="505" spans="17:33" x14ac:dyDescent="0.25">
      <c r="Q505" s="232"/>
      <c r="R505" s="99"/>
      <c r="AG505" s="232"/>
    </row>
    <row r="506" spans="17:33" x14ac:dyDescent="0.25">
      <c r="Q506" s="232"/>
      <c r="R506" s="99"/>
      <c r="AG506" s="232"/>
    </row>
    <row r="507" spans="17:33" x14ac:dyDescent="0.25">
      <c r="Q507" s="232"/>
      <c r="R507" s="99"/>
      <c r="AG507" s="232"/>
    </row>
    <row r="508" spans="17:33" x14ac:dyDescent="0.25">
      <c r="Q508" s="232"/>
      <c r="R508" s="99"/>
      <c r="AG508" s="232"/>
    </row>
    <row r="509" spans="17:33" x14ac:dyDescent="0.25">
      <c r="Q509" s="232"/>
      <c r="R509" s="99"/>
      <c r="AG509" s="232"/>
    </row>
    <row r="510" spans="17:33" x14ac:dyDescent="0.25">
      <c r="Q510" s="232"/>
      <c r="R510" s="99"/>
      <c r="AG510" s="232"/>
    </row>
    <row r="511" spans="17:33" x14ac:dyDescent="0.25">
      <c r="Q511" s="232"/>
      <c r="R511" s="99"/>
      <c r="AG511" s="232"/>
    </row>
    <row r="512" spans="17:33" x14ac:dyDescent="0.25">
      <c r="Q512" s="232"/>
      <c r="R512" s="99"/>
      <c r="AG512" s="232"/>
    </row>
    <row r="513" spans="17:33" x14ac:dyDescent="0.25">
      <c r="Q513" s="232"/>
      <c r="R513" s="99"/>
      <c r="AG513" s="232"/>
    </row>
    <row r="514" spans="17:33" x14ac:dyDescent="0.25">
      <c r="Q514" s="232"/>
      <c r="R514" s="99"/>
      <c r="AG514" s="232"/>
    </row>
    <row r="515" spans="17:33" x14ac:dyDescent="0.25">
      <c r="Q515" s="232"/>
      <c r="R515" s="99"/>
      <c r="AG515" s="232"/>
    </row>
    <row r="516" spans="17:33" x14ac:dyDescent="0.25">
      <c r="Q516" s="232"/>
      <c r="R516" s="99"/>
      <c r="AG516" s="232"/>
    </row>
    <row r="517" spans="17:33" x14ac:dyDescent="0.25">
      <c r="Q517" s="232"/>
      <c r="R517" s="99"/>
      <c r="AG517" s="232"/>
    </row>
    <row r="518" spans="17:33" x14ac:dyDescent="0.25">
      <c r="Q518" s="232"/>
      <c r="R518" s="99"/>
      <c r="AG518" s="232"/>
    </row>
    <row r="519" spans="17:33" x14ac:dyDescent="0.25">
      <c r="Q519" s="232"/>
      <c r="R519" s="99"/>
      <c r="AG519" s="232"/>
    </row>
    <row r="520" spans="17:33" x14ac:dyDescent="0.25">
      <c r="Q520" s="232"/>
      <c r="R520" s="99"/>
      <c r="AG520" s="232"/>
    </row>
    <row r="521" spans="17:33" x14ac:dyDescent="0.25">
      <c r="Q521" s="232"/>
      <c r="R521" s="99"/>
      <c r="AG521" s="232"/>
    </row>
    <row r="522" spans="17:33" x14ac:dyDescent="0.25">
      <c r="Q522" s="232"/>
      <c r="R522" s="99"/>
      <c r="AG522" s="232"/>
    </row>
    <row r="523" spans="17:33" x14ac:dyDescent="0.25">
      <c r="Q523" s="232"/>
      <c r="R523" s="99"/>
      <c r="AG523" s="232"/>
    </row>
    <row r="524" spans="17:33" x14ac:dyDescent="0.25">
      <c r="Q524" s="232"/>
      <c r="R524" s="99"/>
      <c r="AG524" s="232"/>
    </row>
    <row r="525" spans="17:33" x14ac:dyDescent="0.25">
      <c r="Q525" s="232"/>
      <c r="R525" s="99"/>
      <c r="AG525" s="232"/>
    </row>
    <row r="526" spans="17:33" x14ac:dyDescent="0.25">
      <c r="Q526" s="232"/>
      <c r="R526" s="99"/>
      <c r="AG526" s="232"/>
    </row>
    <row r="527" spans="17:33" x14ac:dyDescent="0.25">
      <c r="Q527" s="232"/>
      <c r="R527" s="99"/>
      <c r="AG527" s="232"/>
    </row>
    <row r="528" spans="17:33" x14ac:dyDescent="0.25">
      <c r="Q528" s="232"/>
      <c r="R528" s="99"/>
      <c r="AG528" s="232"/>
    </row>
    <row r="529" spans="17:33" x14ac:dyDescent="0.25">
      <c r="Q529" s="232"/>
      <c r="R529" s="99"/>
      <c r="AG529" s="232"/>
    </row>
    <row r="530" spans="17:33" x14ac:dyDescent="0.25">
      <c r="Q530" s="232"/>
      <c r="R530" s="99"/>
      <c r="AG530" s="232"/>
    </row>
    <row r="531" spans="17:33" x14ac:dyDescent="0.25">
      <c r="Q531" s="232"/>
      <c r="R531" s="99"/>
      <c r="AG531" s="232"/>
    </row>
    <row r="532" spans="17:33" x14ac:dyDescent="0.25">
      <c r="Q532" s="232"/>
      <c r="R532" s="99"/>
      <c r="AG532" s="232"/>
    </row>
    <row r="533" spans="17:33" x14ac:dyDescent="0.25">
      <c r="Q533" s="232"/>
      <c r="R533" s="99"/>
      <c r="AG533" s="232"/>
    </row>
    <row r="534" spans="17:33" x14ac:dyDescent="0.25">
      <c r="Q534" s="232"/>
      <c r="R534" s="99"/>
      <c r="AG534" s="232"/>
    </row>
    <row r="535" spans="17:33" x14ac:dyDescent="0.25">
      <c r="Q535" s="232"/>
      <c r="R535" s="99"/>
      <c r="AG535" s="232"/>
    </row>
    <row r="536" spans="17:33" x14ac:dyDescent="0.25">
      <c r="Q536" s="232"/>
      <c r="R536" s="99"/>
      <c r="AG536" s="232"/>
    </row>
    <row r="537" spans="17:33" x14ac:dyDescent="0.25">
      <c r="Q537" s="232"/>
      <c r="R537" s="99"/>
      <c r="AG537" s="232"/>
    </row>
    <row r="538" spans="17:33" x14ac:dyDescent="0.25">
      <c r="Q538" s="232"/>
      <c r="R538" s="99"/>
      <c r="AG538" s="232"/>
    </row>
    <row r="539" spans="17:33" x14ac:dyDescent="0.25">
      <c r="Q539" s="232"/>
      <c r="R539" s="99"/>
      <c r="AG539" s="232"/>
    </row>
    <row r="540" spans="17:33" x14ac:dyDescent="0.25">
      <c r="Q540" s="232"/>
      <c r="R540" s="99"/>
      <c r="AG540" s="232"/>
    </row>
    <row r="541" spans="17:33" x14ac:dyDescent="0.25">
      <c r="Q541" s="232"/>
      <c r="R541" s="99"/>
      <c r="AG541" s="232"/>
    </row>
    <row r="542" spans="17:33" x14ac:dyDescent="0.25">
      <c r="Q542" s="232"/>
      <c r="R542" s="99"/>
      <c r="AG542" s="232"/>
    </row>
    <row r="543" spans="17:33" x14ac:dyDescent="0.25">
      <c r="Q543" s="232"/>
      <c r="R543" s="99"/>
      <c r="AG543" s="232"/>
    </row>
    <row r="544" spans="17:33" x14ac:dyDescent="0.25">
      <c r="Q544" s="232"/>
      <c r="R544" s="99"/>
      <c r="AG544" s="232"/>
    </row>
    <row r="545" spans="17:33" x14ac:dyDescent="0.25">
      <c r="Q545" s="232"/>
      <c r="R545" s="99"/>
      <c r="AG545" s="232"/>
    </row>
    <row r="546" spans="17:33" x14ac:dyDescent="0.25">
      <c r="Q546" s="232"/>
      <c r="R546" s="99"/>
      <c r="AG546" s="232"/>
    </row>
    <row r="547" spans="17:33" x14ac:dyDescent="0.25">
      <c r="Q547" s="232"/>
      <c r="R547" s="99"/>
      <c r="AG547" s="232"/>
    </row>
    <row r="548" spans="17:33" x14ac:dyDescent="0.25">
      <c r="Q548" s="232"/>
      <c r="R548" s="99"/>
      <c r="AG548" s="232"/>
    </row>
    <row r="549" spans="17:33" x14ac:dyDescent="0.25">
      <c r="Q549" s="232"/>
      <c r="R549" s="99"/>
      <c r="AG549" s="232"/>
    </row>
    <row r="550" spans="17:33" x14ac:dyDescent="0.25">
      <c r="Q550" s="232"/>
      <c r="R550" s="99"/>
      <c r="AG550" s="232"/>
    </row>
    <row r="551" spans="17:33" x14ac:dyDescent="0.25">
      <c r="Q551" s="232"/>
      <c r="R551" s="99"/>
      <c r="AG551" s="232"/>
    </row>
    <row r="552" spans="17:33" x14ac:dyDescent="0.25">
      <c r="Q552" s="232"/>
      <c r="R552" s="99"/>
      <c r="AG552" s="232"/>
    </row>
    <row r="553" spans="17:33" x14ac:dyDescent="0.25">
      <c r="Q553" s="232"/>
      <c r="R553" s="99"/>
      <c r="AG553" s="232"/>
    </row>
    <row r="554" spans="17:33" x14ac:dyDescent="0.25">
      <c r="Q554" s="232"/>
      <c r="R554" s="99"/>
      <c r="AG554" s="232"/>
    </row>
    <row r="555" spans="17:33" x14ac:dyDescent="0.25">
      <c r="Q555" s="232"/>
      <c r="R555" s="99"/>
      <c r="AG555" s="232"/>
    </row>
    <row r="556" spans="17:33" x14ac:dyDescent="0.25">
      <c r="Q556" s="232"/>
      <c r="R556" s="99"/>
      <c r="AG556" s="232"/>
    </row>
    <row r="557" spans="17:33" x14ac:dyDescent="0.25">
      <c r="Q557" s="232"/>
      <c r="R557" s="99"/>
      <c r="AG557" s="232"/>
    </row>
    <row r="558" spans="17:33" x14ac:dyDescent="0.25">
      <c r="Q558" s="232"/>
      <c r="R558" s="99"/>
      <c r="AG558" s="232"/>
    </row>
    <row r="559" spans="17:33" x14ac:dyDescent="0.25">
      <c r="Q559" s="232"/>
      <c r="R559" s="99"/>
      <c r="AG559" s="232"/>
    </row>
    <row r="560" spans="17:33" x14ac:dyDescent="0.25">
      <c r="Q560" s="232"/>
      <c r="R560" s="99"/>
      <c r="AG560" s="232"/>
    </row>
    <row r="561" spans="17:33" x14ac:dyDescent="0.25">
      <c r="Q561" s="232"/>
      <c r="R561" s="99"/>
      <c r="AG561" s="232"/>
    </row>
    <row r="562" spans="17:33" x14ac:dyDescent="0.25">
      <c r="Q562" s="232"/>
      <c r="R562" s="99"/>
      <c r="AG562" s="232"/>
    </row>
    <row r="563" spans="17:33" x14ac:dyDescent="0.25">
      <c r="Q563" s="232"/>
      <c r="R563" s="99"/>
      <c r="AG563" s="232"/>
    </row>
    <row r="564" spans="17:33" x14ac:dyDescent="0.25">
      <c r="Q564" s="232"/>
      <c r="R564" s="99"/>
      <c r="AG564" s="232"/>
    </row>
    <row r="565" spans="17:33" x14ac:dyDescent="0.25">
      <c r="Q565" s="232"/>
      <c r="R565" s="99"/>
      <c r="AG565" s="232"/>
    </row>
    <row r="566" spans="17:33" x14ac:dyDescent="0.25">
      <c r="Q566" s="232"/>
      <c r="R566" s="99"/>
      <c r="AG566" s="232"/>
    </row>
    <row r="567" spans="17:33" x14ac:dyDescent="0.25">
      <c r="Q567" s="232"/>
      <c r="R567" s="99"/>
      <c r="AG567" s="232"/>
    </row>
    <row r="568" spans="17:33" x14ac:dyDescent="0.25">
      <c r="Q568" s="232"/>
      <c r="R568" s="99"/>
      <c r="AG568" s="232"/>
    </row>
    <row r="569" spans="17:33" x14ac:dyDescent="0.25">
      <c r="Q569" s="232"/>
      <c r="R569" s="99"/>
      <c r="AG569" s="232"/>
    </row>
    <row r="570" spans="17:33" x14ac:dyDescent="0.25">
      <c r="Q570" s="232"/>
      <c r="R570" s="99"/>
      <c r="AG570" s="232"/>
    </row>
    <row r="571" spans="17:33" x14ac:dyDescent="0.25">
      <c r="Q571" s="232"/>
      <c r="R571" s="99"/>
      <c r="AG571" s="232"/>
    </row>
    <row r="572" spans="17:33" x14ac:dyDescent="0.25">
      <c r="Q572" s="232"/>
      <c r="R572" s="99"/>
      <c r="AG572" s="232"/>
    </row>
    <row r="573" spans="17:33" x14ac:dyDescent="0.25">
      <c r="Q573" s="232"/>
      <c r="R573" s="99"/>
      <c r="AG573" s="232"/>
    </row>
    <row r="574" spans="17:33" x14ac:dyDescent="0.25">
      <c r="Q574" s="232"/>
      <c r="R574" s="99"/>
      <c r="AG574" s="232"/>
    </row>
    <row r="575" spans="17:33" x14ac:dyDescent="0.25">
      <c r="Q575" s="232"/>
      <c r="R575" s="99"/>
      <c r="AG575" s="232"/>
    </row>
    <row r="576" spans="17:33" x14ac:dyDescent="0.25">
      <c r="Q576" s="232"/>
      <c r="R576" s="99"/>
      <c r="AG576" s="232"/>
    </row>
    <row r="577" spans="17:33" x14ac:dyDescent="0.25">
      <c r="Q577" s="232"/>
      <c r="R577" s="99"/>
      <c r="AG577" s="232"/>
    </row>
    <row r="578" spans="17:33" x14ac:dyDescent="0.25">
      <c r="Q578" s="232"/>
      <c r="R578" s="99"/>
      <c r="AG578" s="232"/>
    </row>
    <row r="579" spans="17:33" x14ac:dyDescent="0.25">
      <c r="Q579" s="232"/>
      <c r="R579" s="99"/>
      <c r="AG579" s="232"/>
    </row>
    <row r="580" spans="17:33" x14ac:dyDescent="0.25">
      <c r="Q580" s="232"/>
      <c r="R580" s="99"/>
      <c r="AG580" s="232"/>
    </row>
    <row r="581" spans="17:33" x14ac:dyDescent="0.25">
      <c r="Q581" s="232"/>
      <c r="R581" s="99"/>
      <c r="AG581" s="232"/>
    </row>
    <row r="582" spans="17:33" x14ac:dyDescent="0.25">
      <c r="Q582" s="232"/>
      <c r="R582" s="99"/>
      <c r="AG582" s="232"/>
    </row>
    <row r="583" spans="17:33" x14ac:dyDescent="0.25">
      <c r="Q583" s="232"/>
      <c r="R583" s="99"/>
      <c r="AG583" s="232"/>
    </row>
    <row r="584" spans="17:33" x14ac:dyDescent="0.25">
      <c r="Q584" s="232"/>
      <c r="R584" s="99"/>
      <c r="AG584" s="232"/>
    </row>
    <row r="585" spans="17:33" x14ac:dyDescent="0.25">
      <c r="Q585" s="232"/>
      <c r="R585" s="99"/>
      <c r="AG585" s="232"/>
    </row>
    <row r="586" spans="17:33" x14ac:dyDescent="0.25">
      <c r="Q586" s="232"/>
      <c r="R586" s="99"/>
      <c r="AG586" s="232"/>
    </row>
    <row r="587" spans="17:33" x14ac:dyDescent="0.25">
      <c r="Q587" s="232"/>
      <c r="R587" s="99"/>
      <c r="AG587" s="232"/>
    </row>
    <row r="588" spans="17:33" x14ac:dyDescent="0.25">
      <c r="Q588" s="232"/>
      <c r="R588" s="99"/>
      <c r="AG588" s="232"/>
    </row>
    <row r="589" spans="17:33" x14ac:dyDescent="0.25">
      <c r="Q589" s="232"/>
      <c r="R589" s="99"/>
      <c r="AG589" s="232"/>
    </row>
    <row r="590" spans="17:33" x14ac:dyDescent="0.25">
      <c r="Q590" s="232"/>
      <c r="R590" s="99"/>
      <c r="AG590" s="232"/>
    </row>
    <row r="591" spans="17:33" x14ac:dyDescent="0.25">
      <c r="Q591" s="232"/>
      <c r="R591" s="99"/>
      <c r="AG591" s="232"/>
    </row>
    <row r="592" spans="17:33" x14ac:dyDescent="0.25">
      <c r="Q592" s="232"/>
      <c r="R592" s="99"/>
      <c r="AG592" s="232"/>
    </row>
    <row r="593" spans="17:33" x14ac:dyDescent="0.25">
      <c r="Q593" s="232"/>
      <c r="R593" s="99"/>
      <c r="AG593" s="232"/>
    </row>
    <row r="594" spans="17:33" x14ac:dyDescent="0.25">
      <c r="Q594" s="232"/>
      <c r="R594" s="99"/>
      <c r="AG594" s="232"/>
    </row>
    <row r="595" spans="17:33" x14ac:dyDescent="0.25">
      <c r="Q595" s="232"/>
      <c r="R595" s="99"/>
      <c r="AG595" s="232"/>
    </row>
    <row r="596" spans="17:33" x14ac:dyDescent="0.25">
      <c r="Q596" s="232"/>
      <c r="R596" s="99"/>
      <c r="AG596" s="232"/>
    </row>
    <row r="597" spans="17:33" x14ac:dyDescent="0.25">
      <c r="Q597" s="232"/>
      <c r="R597" s="99"/>
      <c r="AG597" s="232"/>
    </row>
    <row r="598" spans="17:33" x14ac:dyDescent="0.25">
      <c r="Q598" s="232"/>
      <c r="R598" s="99"/>
      <c r="AG598" s="232"/>
    </row>
    <row r="599" spans="17:33" x14ac:dyDescent="0.25">
      <c r="Q599" s="232"/>
      <c r="R599" s="99"/>
      <c r="AG599" s="232"/>
    </row>
    <row r="600" spans="17:33" x14ac:dyDescent="0.25">
      <c r="Q600" s="232"/>
      <c r="R600" s="99"/>
      <c r="AG600" s="232"/>
    </row>
    <row r="601" spans="17:33" x14ac:dyDescent="0.25">
      <c r="Q601" s="232"/>
      <c r="R601" s="99"/>
      <c r="AG601" s="232"/>
    </row>
    <row r="602" spans="17:33" x14ac:dyDescent="0.25">
      <c r="Q602" s="232"/>
      <c r="R602" s="99"/>
      <c r="AG602" s="232"/>
    </row>
    <row r="603" spans="17:33" x14ac:dyDescent="0.25">
      <c r="Q603" s="232"/>
      <c r="R603" s="99"/>
      <c r="AG603" s="232"/>
    </row>
    <row r="604" spans="17:33" x14ac:dyDescent="0.25">
      <c r="Q604" s="232"/>
      <c r="R604" s="99"/>
      <c r="AG604" s="232"/>
    </row>
    <row r="605" spans="17:33" x14ac:dyDescent="0.25">
      <c r="Q605" s="232"/>
      <c r="R605" s="99"/>
      <c r="AG605" s="232"/>
    </row>
    <row r="606" spans="17:33" x14ac:dyDescent="0.25">
      <c r="Q606" s="232"/>
      <c r="R606" s="99"/>
      <c r="AG606" s="232"/>
    </row>
    <row r="607" spans="17:33" x14ac:dyDescent="0.25">
      <c r="Q607" s="232"/>
      <c r="R607" s="99"/>
      <c r="AG607" s="232"/>
    </row>
    <row r="608" spans="17:33" x14ac:dyDescent="0.25">
      <c r="Q608" s="232"/>
      <c r="R608" s="99"/>
      <c r="AG608" s="232"/>
    </row>
    <row r="609" spans="17:33" x14ac:dyDescent="0.25">
      <c r="Q609" s="232"/>
      <c r="R609" s="99"/>
      <c r="AG609" s="232"/>
    </row>
    <row r="610" spans="17:33" x14ac:dyDescent="0.25">
      <c r="Q610" s="232"/>
      <c r="R610" s="99"/>
      <c r="AG610" s="232"/>
    </row>
    <row r="611" spans="17:33" x14ac:dyDescent="0.25">
      <c r="Q611" s="232"/>
      <c r="R611" s="99"/>
      <c r="AG611" s="232"/>
    </row>
    <row r="612" spans="17:33" x14ac:dyDescent="0.25">
      <c r="Q612" s="232"/>
      <c r="R612" s="99"/>
      <c r="AG612" s="232"/>
    </row>
    <row r="613" spans="17:33" x14ac:dyDescent="0.25">
      <c r="Q613" s="232"/>
      <c r="R613" s="99"/>
      <c r="AG613" s="232"/>
    </row>
    <row r="614" spans="17:33" x14ac:dyDescent="0.25">
      <c r="Q614" s="232"/>
      <c r="R614" s="99"/>
      <c r="AG614" s="232"/>
    </row>
    <row r="615" spans="17:33" x14ac:dyDescent="0.25">
      <c r="Q615" s="232"/>
      <c r="R615" s="99"/>
      <c r="AG615" s="232"/>
    </row>
    <row r="616" spans="17:33" x14ac:dyDescent="0.25">
      <c r="Q616" s="232"/>
      <c r="R616" s="99"/>
      <c r="AG616" s="232"/>
    </row>
    <row r="617" spans="17:33" x14ac:dyDescent="0.25">
      <c r="Q617" s="232"/>
      <c r="R617" s="99"/>
      <c r="AG617" s="232"/>
    </row>
    <row r="618" spans="17:33" x14ac:dyDescent="0.25">
      <c r="Q618" s="232"/>
      <c r="R618" s="99"/>
      <c r="AG618" s="232"/>
    </row>
    <row r="619" spans="17:33" x14ac:dyDescent="0.25">
      <c r="Q619" s="232"/>
      <c r="R619" s="99"/>
      <c r="AG619" s="232"/>
    </row>
    <row r="620" spans="17:33" x14ac:dyDescent="0.25">
      <c r="Q620" s="232"/>
      <c r="R620" s="99"/>
      <c r="AG620" s="232"/>
    </row>
    <row r="621" spans="17:33" x14ac:dyDescent="0.25">
      <c r="Q621" s="232"/>
      <c r="R621" s="99"/>
      <c r="AG621" s="232"/>
    </row>
    <row r="622" spans="17:33" x14ac:dyDescent="0.25">
      <c r="Q622" s="232"/>
      <c r="R622" s="99"/>
      <c r="AG622" s="232"/>
    </row>
    <row r="623" spans="17:33" x14ac:dyDescent="0.25">
      <c r="Q623" s="232"/>
      <c r="R623" s="99"/>
      <c r="AG623" s="232"/>
    </row>
    <row r="624" spans="17:33" x14ac:dyDescent="0.25">
      <c r="Q624" s="232"/>
      <c r="R624" s="99"/>
      <c r="AG624" s="232"/>
    </row>
    <row r="625" spans="17:33" x14ac:dyDescent="0.25">
      <c r="Q625" s="232"/>
      <c r="R625" s="99"/>
      <c r="AG625" s="232"/>
    </row>
    <row r="626" spans="17:33" x14ac:dyDescent="0.25">
      <c r="Q626" s="232"/>
      <c r="R626" s="99"/>
      <c r="AG626" s="232"/>
    </row>
    <row r="627" spans="17:33" x14ac:dyDescent="0.25">
      <c r="Q627" s="232"/>
      <c r="R627" s="99"/>
      <c r="AG627" s="232"/>
    </row>
    <row r="628" spans="17:33" x14ac:dyDescent="0.25">
      <c r="Q628" s="232"/>
      <c r="R628" s="99"/>
      <c r="AG628" s="232"/>
    </row>
    <row r="629" spans="17:33" x14ac:dyDescent="0.25">
      <c r="Q629" s="232"/>
      <c r="R629" s="99"/>
      <c r="AG629" s="232"/>
    </row>
    <row r="630" spans="17:33" x14ac:dyDescent="0.25">
      <c r="Q630" s="232"/>
      <c r="R630" s="99"/>
      <c r="AG630" s="232"/>
    </row>
    <row r="631" spans="17:33" x14ac:dyDescent="0.25">
      <c r="Q631" s="232"/>
      <c r="R631" s="99"/>
      <c r="AG631" s="232"/>
    </row>
    <row r="632" spans="17:33" x14ac:dyDescent="0.25">
      <c r="Q632" s="232"/>
      <c r="R632" s="99"/>
      <c r="AG632" s="232"/>
    </row>
    <row r="633" spans="17:33" x14ac:dyDescent="0.25">
      <c r="Q633" s="232"/>
      <c r="R633" s="99"/>
      <c r="AG633" s="232"/>
    </row>
    <row r="634" spans="17:33" x14ac:dyDescent="0.25">
      <c r="Q634" s="232"/>
      <c r="R634" s="99"/>
      <c r="AG634" s="232"/>
    </row>
    <row r="635" spans="17:33" x14ac:dyDescent="0.25">
      <c r="Q635" s="232"/>
      <c r="R635" s="99"/>
      <c r="AG635" s="232"/>
    </row>
    <row r="636" spans="17:33" x14ac:dyDescent="0.25">
      <c r="Q636" s="232"/>
      <c r="R636" s="99"/>
      <c r="AG636" s="232"/>
    </row>
    <row r="637" spans="17:33" x14ac:dyDescent="0.25">
      <c r="Q637" s="232"/>
      <c r="R637" s="99"/>
      <c r="AG637" s="232"/>
    </row>
    <row r="638" spans="17:33" x14ac:dyDescent="0.25">
      <c r="Q638" s="232"/>
      <c r="R638" s="99"/>
      <c r="AG638" s="232"/>
    </row>
    <row r="639" spans="17:33" x14ac:dyDescent="0.25">
      <c r="Q639" s="232"/>
      <c r="R639" s="99"/>
      <c r="AG639" s="232"/>
    </row>
    <row r="640" spans="17:33" x14ac:dyDescent="0.25">
      <c r="Q640" s="232"/>
      <c r="R640" s="99"/>
      <c r="AG640" s="232"/>
    </row>
    <row r="641" spans="17:33" x14ac:dyDescent="0.25">
      <c r="Q641" s="232"/>
      <c r="R641" s="99"/>
      <c r="AG641" s="232"/>
    </row>
    <row r="642" spans="17:33" x14ac:dyDescent="0.25">
      <c r="Q642" s="232"/>
      <c r="R642" s="99"/>
      <c r="AG642" s="232"/>
    </row>
    <row r="643" spans="17:33" x14ac:dyDescent="0.25">
      <c r="Q643" s="232"/>
      <c r="R643" s="99"/>
      <c r="AG643" s="232"/>
    </row>
    <row r="644" spans="17:33" x14ac:dyDescent="0.25">
      <c r="Q644" s="232"/>
      <c r="R644" s="99"/>
      <c r="AG644" s="232"/>
    </row>
    <row r="645" spans="17:33" x14ac:dyDescent="0.25">
      <c r="Q645" s="232"/>
      <c r="R645" s="99"/>
      <c r="AG645" s="232"/>
    </row>
    <row r="646" spans="17:33" x14ac:dyDescent="0.25">
      <c r="Q646" s="232"/>
      <c r="R646" s="99"/>
      <c r="AG646" s="232"/>
    </row>
    <row r="647" spans="17:33" x14ac:dyDescent="0.25">
      <c r="Q647" s="232"/>
      <c r="R647" s="99"/>
      <c r="AG647" s="232"/>
    </row>
    <row r="648" spans="17:33" x14ac:dyDescent="0.25">
      <c r="Q648" s="232"/>
      <c r="R648" s="99"/>
      <c r="AG648" s="232"/>
    </row>
    <row r="649" spans="17:33" x14ac:dyDescent="0.25">
      <c r="Q649" s="232"/>
      <c r="R649" s="99"/>
      <c r="AG649" s="232"/>
    </row>
    <row r="650" spans="17:33" x14ac:dyDescent="0.25">
      <c r="Q650" s="232"/>
      <c r="R650" s="99"/>
      <c r="AG650" s="232"/>
    </row>
    <row r="651" spans="17:33" x14ac:dyDescent="0.25">
      <c r="Q651" s="232"/>
      <c r="R651" s="99"/>
      <c r="AG651" s="232"/>
    </row>
    <row r="652" spans="17:33" x14ac:dyDescent="0.25">
      <c r="Q652" s="232"/>
      <c r="R652" s="99"/>
      <c r="AG652" s="232"/>
    </row>
    <row r="653" spans="17:33" x14ac:dyDescent="0.25">
      <c r="Q653" s="232"/>
      <c r="R653" s="99"/>
      <c r="AG653" s="232"/>
    </row>
    <row r="654" spans="17:33" x14ac:dyDescent="0.25">
      <c r="Q654" s="232"/>
      <c r="R654" s="99"/>
      <c r="AG654" s="232"/>
    </row>
    <row r="655" spans="17:33" x14ac:dyDescent="0.25">
      <c r="Q655" s="232"/>
      <c r="R655" s="99"/>
      <c r="AG655" s="232"/>
    </row>
    <row r="656" spans="17:33" x14ac:dyDescent="0.25">
      <c r="Q656" s="232"/>
      <c r="R656" s="99"/>
      <c r="AG656" s="232"/>
    </row>
    <row r="657" spans="17:33" x14ac:dyDescent="0.25">
      <c r="Q657" s="232"/>
      <c r="R657" s="99"/>
      <c r="AG657" s="232"/>
    </row>
    <row r="658" spans="17:33" x14ac:dyDescent="0.25">
      <c r="Q658" s="232"/>
      <c r="R658" s="99"/>
      <c r="AG658" s="232"/>
    </row>
    <row r="659" spans="17:33" x14ac:dyDescent="0.25">
      <c r="Q659" s="232"/>
      <c r="R659" s="99"/>
      <c r="AG659" s="232"/>
    </row>
    <row r="660" spans="17:33" x14ac:dyDescent="0.25">
      <c r="Q660" s="232"/>
      <c r="R660" s="99"/>
      <c r="AG660" s="232"/>
    </row>
    <row r="661" spans="17:33" x14ac:dyDescent="0.25">
      <c r="Q661" s="232"/>
      <c r="R661" s="99"/>
      <c r="AG661" s="232"/>
    </row>
    <row r="662" spans="17:33" x14ac:dyDescent="0.25">
      <c r="Q662" s="232"/>
      <c r="R662" s="99"/>
      <c r="AG662" s="232"/>
    </row>
    <row r="663" spans="17:33" x14ac:dyDescent="0.25">
      <c r="Q663" s="232"/>
      <c r="R663" s="99"/>
      <c r="AG663" s="232"/>
    </row>
    <row r="664" spans="17:33" x14ac:dyDescent="0.25">
      <c r="Q664" s="232"/>
      <c r="R664" s="99"/>
      <c r="AG664" s="232"/>
    </row>
    <row r="665" spans="17:33" x14ac:dyDescent="0.25">
      <c r="Q665" s="232"/>
      <c r="R665" s="99"/>
      <c r="AG665" s="232"/>
    </row>
    <row r="666" spans="17:33" x14ac:dyDescent="0.25">
      <c r="Q666" s="232"/>
      <c r="R666" s="99"/>
      <c r="AG666" s="232"/>
    </row>
    <row r="667" spans="17:33" x14ac:dyDescent="0.25">
      <c r="Q667" s="232"/>
      <c r="R667" s="99"/>
      <c r="AG667" s="232"/>
    </row>
    <row r="668" spans="17:33" x14ac:dyDescent="0.25">
      <c r="Q668" s="232"/>
      <c r="R668" s="99"/>
      <c r="AG668" s="232"/>
    </row>
    <row r="669" spans="17:33" x14ac:dyDescent="0.25">
      <c r="Q669" s="232"/>
      <c r="R669" s="99"/>
      <c r="AG669" s="232"/>
    </row>
    <row r="670" spans="17:33" x14ac:dyDescent="0.25">
      <c r="Q670" s="232"/>
      <c r="R670" s="99"/>
      <c r="AG670" s="232"/>
    </row>
    <row r="671" spans="17:33" x14ac:dyDescent="0.25">
      <c r="Q671" s="232"/>
      <c r="R671" s="99"/>
      <c r="AG671" s="232"/>
    </row>
    <row r="672" spans="17:33" x14ac:dyDescent="0.25">
      <c r="Q672" s="232"/>
      <c r="R672" s="99"/>
      <c r="AG672" s="232"/>
    </row>
    <row r="673" spans="17:33" x14ac:dyDescent="0.25">
      <c r="Q673" s="232"/>
      <c r="R673" s="99"/>
      <c r="AG673" s="232"/>
    </row>
    <row r="674" spans="17:33" x14ac:dyDescent="0.25">
      <c r="Q674" s="232"/>
      <c r="R674" s="99"/>
      <c r="AG674" s="232"/>
    </row>
    <row r="675" spans="17:33" x14ac:dyDescent="0.25">
      <c r="Q675" s="232"/>
      <c r="R675" s="99"/>
      <c r="AG675" s="232"/>
    </row>
    <row r="676" spans="17:33" x14ac:dyDescent="0.25">
      <c r="Q676" s="232"/>
      <c r="R676" s="99"/>
      <c r="AG676" s="232"/>
    </row>
    <row r="677" spans="17:33" x14ac:dyDescent="0.25">
      <c r="Q677" s="232"/>
      <c r="R677" s="99"/>
      <c r="AG677" s="232"/>
    </row>
    <row r="678" spans="17:33" x14ac:dyDescent="0.25">
      <c r="Q678" s="232"/>
      <c r="R678" s="99"/>
      <c r="AG678" s="232"/>
    </row>
    <row r="679" spans="17:33" x14ac:dyDescent="0.25">
      <c r="Q679" s="232"/>
      <c r="R679" s="99"/>
      <c r="AG679" s="232"/>
    </row>
    <row r="680" spans="17:33" x14ac:dyDescent="0.25">
      <c r="Q680" s="232"/>
      <c r="R680" s="99"/>
      <c r="AG680" s="232"/>
    </row>
    <row r="681" spans="17:33" x14ac:dyDescent="0.25">
      <c r="Q681" s="232"/>
      <c r="R681" s="99"/>
      <c r="AG681" s="232"/>
    </row>
    <row r="682" spans="17:33" x14ac:dyDescent="0.25">
      <c r="Q682" s="232"/>
      <c r="R682" s="99"/>
      <c r="AG682" s="232"/>
    </row>
    <row r="683" spans="17:33" x14ac:dyDescent="0.25">
      <c r="Q683" s="232"/>
      <c r="R683" s="99"/>
      <c r="AG683" s="232"/>
    </row>
    <row r="684" spans="17:33" x14ac:dyDescent="0.25">
      <c r="Q684" s="232"/>
      <c r="R684" s="99"/>
      <c r="AG684" s="232"/>
    </row>
    <row r="685" spans="17:33" x14ac:dyDescent="0.25">
      <c r="Q685" s="232"/>
      <c r="R685" s="99"/>
      <c r="AG685" s="232"/>
    </row>
    <row r="686" spans="17:33" x14ac:dyDescent="0.25">
      <c r="Q686" s="232"/>
      <c r="R686" s="99"/>
      <c r="AG686" s="232"/>
    </row>
    <row r="687" spans="17:33" x14ac:dyDescent="0.25">
      <c r="Q687" s="232"/>
      <c r="R687" s="99"/>
      <c r="AG687" s="232"/>
    </row>
    <row r="688" spans="17:33" x14ac:dyDescent="0.25">
      <c r="Q688" s="232"/>
      <c r="R688" s="99"/>
      <c r="AG688" s="232"/>
    </row>
    <row r="689" spans="17:33" x14ac:dyDescent="0.25">
      <c r="Q689" s="232"/>
      <c r="R689" s="99"/>
      <c r="AG689" s="232"/>
    </row>
    <row r="690" spans="17:33" x14ac:dyDescent="0.25">
      <c r="Q690" s="232"/>
      <c r="R690" s="99"/>
      <c r="AG690" s="232"/>
    </row>
    <row r="691" spans="17:33" x14ac:dyDescent="0.25">
      <c r="Q691" s="232"/>
      <c r="R691" s="99"/>
      <c r="AG691" s="232"/>
    </row>
    <row r="692" spans="17:33" x14ac:dyDescent="0.25">
      <c r="Q692" s="232"/>
      <c r="R692" s="99"/>
      <c r="AG692" s="232"/>
    </row>
    <row r="693" spans="17:33" x14ac:dyDescent="0.25">
      <c r="Q693" s="232"/>
      <c r="R693" s="99"/>
      <c r="AG693" s="232"/>
    </row>
    <row r="694" spans="17:33" x14ac:dyDescent="0.25">
      <c r="Q694" s="232"/>
      <c r="R694" s="99"/>
      <c r="AG694" s="232"/>
    </row>
    <row r="695" spans="17:33" x14ac:dyDescent="0.25">
      <c r="Q695" s="232"/>
      <c r="R695" s="99"/>
      <c r="AG695" s="232"/>
    </row>
    <row r="696" spans="17:33" x14ac:dyDescent="0.25">
      <c r="Q696" s="232"/>
      <c r="R696" s="99"/>
      <c r="AG696" s="232"/>
    </row>
    <row r="697" spans="17:33" x14ac:dyDescent="0.25">
      <c r="Q697" s="232"/>
      <c r="R697" s="99"/>
      <c r="AG697" s="232"/>
    </row>
    <row r="698" spans="17:33" x14ac:dyDescent="0.25">
      <c r="Q698" s="232"/>
      <c r="R698" s="99"/>
      <c r="AG698" s="232"/>
    </row>
    <row r="699" spans="17:33" x14ac:dyDescent="0.25">
      <c r="Q699" s="232"/>
      <c r="R699" s="99"/>
      <c r="AG699" s="232"/>
    </row>
    <row r="700" spans="17:33" x14ac:dyDescent="0.25">
      <c r="Q700" s="232"/>
      <c r="R700" s="99"/>
      <c r="AG700" s="232"/>
    </row>
    <row r="701" spans="17:33" x14ac:dyDescent="0.25">
      <c r="Q701" s="232"/>
      <c r="R701" s="99"/>
      <c r="AG701" s="232"/>
    </row>
    <row r="702" spans="17:33" x14ac:dyDescent="0.25">
      <c r="Q702" s="232"/>
      <c r="R702" s="99"/>
      <c r="AG702" s="232"/>
    </row>
    <row r="703" spans="17:33" x14ac:dyDescent="0.25">
      <c r="Q703" s="232"/>
      <c r="R703" s="99"/>
      <c r="AG703" s="232"/>
    </row>
    <row r="704" spans="17:33" x14ac:dyDescent="0.25">
      <c r="Q704" s="232"/>
      <c r="R704" s="99"/>
      <c r="AG704" s="232"/>
    </row>
    <row r="705" spans="17:33" x14ac:dyDescent="0.25">
      <c r="Q705" s="232"/>
      <c r="R705" s="99"/>
      <c r="AG705" s="232"/>
    </row>
    <row r="706" spans="17:33" x14ac:dyDescent="0.25">
      <c r="Q706" s="232"/>
      <c r="R706" s="99"/>
      <c r="AG706" s="232"/>
    </row>
    <row r="707" spans="17:33" x14ac:dyDescent="0.25">
      <c r="Q707" s="232"/>
      <c r="R707" s="99"/>
      <c r="AG707" s="232"/>
    </row>
    <row r="708" spans="17:33" x14ac:dyDescent="0.25">
      <c r="Q708" s="232"/>
      <c r="R708" s="99"/>
      <c r="AG708" s="232"/>
    </row>
    <row r="709" spans="17:33" x14ac:dyDescent="0.25">
      <c r="Q709" s="232"/>
      <c r="R709" s="99"/>
      <c r="AG709" s="232"/>
    </row>
    <row r="710" spans="17:33" x14ac:dyDescent="0.25">
      <c r="Q710" s="232"/>
      <c r="R710" s="99"/>
      <c r="AG710" s="232"/>
    </row>
    <row r="711" spans="17:33" x14ac:dyDescent="0.25">
      <c r="Q711" s="232"/>
      <c r="R711" s="99"/>
      <c r="AG711" s="232"/>
    </row>
    <row r="712" spans="17:33" x14ac:dyDescent="0.25">
      <c r="Q712" s="232"/>
      <c r="R712" s="99"/>
      <c r="AG712" s="232"/>
    </row>
    <row r="713" spans="17:33" x14ac:dyDescent="0.25">
      <c r="Q713" s="232"/>
      <c r="R713" s="99"/>
      <c r="AG713" s="232"/>
    </row>
    <row r="714" spans="17:33" x14ac:dyDescent="0.25">
      <c r="Q714" s="232"/>
      <c r="R714" s="99"/>
      <c r="AG714" s="232"/>
    </row>
    <row r="715" spans="17:33" x14ac:dyDescent="0.25">
      <c r="Q715" s="232"/>
      <c r="R715" s="99"/>
      <c r="AG715" s="232"/>
    </row>
    <row r="716" spans="17:33" x14ac:dyDescent="0.25">
      <c r="Q716" s="232"/>
      <c r="R716" s="99"/>
      <c r="AG716" s="232"/>
    </row>
    <row r="717" spans="17:33" x14ac:dyDescent="0.25">
      <c r="Q717" s="232"/>
      <c r="R717" s="99"/>
      <c r="AG717" s="232"/>
    </row>
    <row r="718" spans="17:33" x14ac:dyDescent="0.25">
      <c r="Q718" s="232"/>
      <c r="R718" s="99"/>
      <c r="AG718" s="232"/>
    </row>
    <row r="719" spans="17:33" x14ac:dyDescent="0.25">
      <c r="Q719" s="232"/>
      <c r="R719" s="99"/>
      <c r="AG719" s="232"/>
    </row>
    <row r="720" spans="17:33" x14ac:dyDescent="0.25">
      <c r="Q720" s="232"/>
      <c r="R720" s="99"/>
      <c r="AG720" s="232"/>
    </row>
    <row r="721" spans="17:33" x14ac:dyDescent="0.25">
      <c r="Q721" s="232"/>
      <c r="R721" s="99"/>
      <c r="AG721" s="232"/>
    </row>
    <row r="722" spans="17:33" x14ac:dyDescent="0.25">
      <c r="Q722" s="232"/>
      <c r="R722" s="99"/>
      <c r="AG722" s="232"/>
    </row>
    <row r="723" spans="17:33" x14ac:dyDescent="0.25">
      <c r="Q723" s="232"/>
      <c r="R723" s="99"/>
      <c r="AG723" s="232"/>
    </row>
    <row r="724" spans="17:33" x14ac:dyDescent="0.25">
      <c r="Q724" s="232"/>
      <c r="R724" s="99"/>
      <c r="AG724" s="232"/>
    </row>
    <row r="725" spans="17:33" x14ac:dyDescent="0.25">
      <c r="Q725" s="232"/>
      <c r="R725" s="99"/>
      <c r="AG725" s="232"/>
    </row>
    <row r="726" spans="17:33" x14ac:dyDescent="0.25">
      <c r="Q726" s="232"/>
      <c r="R726" s="99"/>
      <c r="AG726" s="232"/>
    </row>
    <row r="727" spans="17:33" x14ac:dyDescent="0.25">
      <c r="Q727" s="232"/>
      <c r="R727" s="99"/>
      <c r="AG727" s="232"/>
    </row>
    <row r="728" spans="17:33" x14ac:dyDescent="0.25">
      <c r="Q728" s="232"/>
      <c r="R728" s="99"/>
      <c r="AG728" s="232"/>
    </row>
    <row r="729" spans="17:33" x14ac:dyDescent="0.25">
      <c r="Q729" s="232"/>
      <c r="R729" s="99"/>
      <c r="AG729" s="232"/>
    </row>
    <row r="730" spans="17:33" x14ac:dyDescent="0.25">
      <c r="Q730" s="232"/>
      <c r="R730" s="99"/>
      <c r="AG730" s="232"/>
    </row>
    <row r="731" spans="17:33" x14ac:dyDescent="0.25">
      <c r="Q731" s="232"/>
      <c r="R731" s="99"/>
      <c r="AG731" s="232"/>
    </row>
    <row r="732" spans="17:33" x14ac:dyDescent="0.25">
      <c r="Q732" s="232"/>
      <c r="R732" s="99"/>
      <c r="AG732" s="232"/>
    </row>
    <row r="733" spans="17:33" x14ac:dyDescent="0.25">
      <c r="Q733" s="232"/>
      <c r="R733" s="99"/>
      <c r="AG733" s="232"/>
    </row>
    <row r="734" spans="17:33" x14ac:dyDescent="0.25">
      <c r="Q734" s="232"/>
      <c r="R734" s="99"/>
      <c r="AG734" s="232"/>
    </row>
    <row r="735" spans="17:33" x14ac:dyDescent="0.25">
      <c r="Q735" s="232"/>
      <c r="R735" s="99"/>
      <c r="AG735" s="232"/>
    </row>
    <row r="736" spans="17:33" x14ac:dyDescent="0.25">
      <c r="Q736" s="232"/>
      <c r="R736" s="99"/>
      <c r="AG736" s="232"/>
    </row>
    <row r="737" spans="17:33" x14ac:dyDescent="0.25">
      <c r="Q737" s="232"/>
      <c r="R737" s="99"/>
      <c r="AG737" s="232"/>
    </row>
    <row r="738" spans="17:33" x14ac:dyDescent="0.25">
      <c r="Q738" s="232"/>
      <c r="R738" s="99"/>
      <c r="AG738" s="232"/>
    </row>
    <row r="739" spans="17:33" x14ac:dyDescent="0.25">
      <c r="Q739" s="232"/>
      <c r="R739" s="99"/>
      <c r="AG739" s="232"/>
    </row>
    <row r="740" spans="17:33" x14ac:dyDescent="0.25">
      <c r="Q740" s="232"/>
      <c r="R740" s="99"/>
      <c r="AG740" s="232"/>
    </row>
    <row r="741" spans="17:33" x14ac:dyDescent="0.25">
      <c r="Q741" s="232"/>
      <c r="R741" s="99"/>
      <c r="AG741" s="232"/>
    </row>
    <row r="742" spans="17:33" x14ac:dyDescent="0.25">
      <c r="Q742" s="232"/>
      <c r="R742" s="99"/>
      <c r="AG742" s="232"/>
    </row>
    <row r="743" spans="17:33" x14ac:dyDescent="0.25">
      <c r="Q743" s="232"/>
      <c r="R743" s="99"/>
      <c r="AG743" s="232"/>
    </row>
    <row r="744" spans="17:33" x14ac:dyDescent="0.25">
      <c r="Q744" s="232"/>
      <c r="R744" s="99"/>
      <c r="AG744" s="232"/>
    </row>
    <row r="745" spans="17:33" x14ac:dyDescent="0.25">
      <c r="Q745" s="232"/>
      <c r="R745" s="99"/>
      <c r="AG745" s="232"/>
    </row>
    <row r="746" spans="17:33" x14ac:dyDescent="0.25">
      <c r="Q746" s="232"/>
      <c r="R746" s="99"/>
      <c r="AG746" s="232"/>
    </row>
    <row r="747" spans="17:33" x14ac:dyDescent="0.25">
      <c r="Q747" s="232"/>
      <c r="R747" s="99"/>
      <c r="AG747" s="232"/>
    </row>
    <row r="748" spans="17:33" x14ac:dyDescent="0.25">
      <c r="Q748" s="232"/>
      <c r="R748" s="99"/>
      <c r="AG748" s="232"/>
    </row>
    <row r="749" spans="17:33" x14ac:dyDescent="0.25">
      <c r="Q749" s="232"/>
      <c r="R749" s="99"/>
      <c r="AG749" s="232"/>
    </row>
    <row r="750" spans="17:33" x14ac:dyDescent="0.25">
      <c r="Q750" s="232"/>
      <c r="R750" s="99"/>
      <c r="AG750" s="232"/>
    </row>
    <row r="751" spans="17:33" x14ac:dyDescent="0.25">
      <c r="Q751" s="232"/>
      <c r="R751" s="99"/>
      <c r="AG751" s="232"/>
    </row>
    <row r="752" spans="17:33" x14ac:dyDescent="0.25">
      <c r="Q752" s="232"/>
      <c r="R752" s="99"/>
      <c r="AG752" s="232"/>
    </row>
    <row r="753" spans="17:33" x14ac:dyDescent="0.25">
      <c r="Q753" s="232"/>
      <c r="R753" s="99"/>
      <c r="AG753" s="232"/>
    </row>
    <row r="754" spans="17:33" x14ac:dyDescent="0.25">
      <c r="Q754" s="232"/>
      <c r="R754" s="99"/>
      <c r="AG754" s="232"/>
    </row>
    <row r="755" spans="17:33" x14ac:dyDescent="0.25">
      <c r="Q755" s="232"/>
      <c r="R755" s="99"/>
      <c r="AG755" s="232"/>
    </row>
    <row r="756" spans="17:33" x14ac:dyDescent="0.25">
      <c r="Q756" s="232"/>
      <c r="R756" s="99"/>
      <c r="AG756" s="232"/>
    </row>
    <row r="757" spans="17:33" x14ac:dyDescent="0.25">
      <c r="Q757" s="232"/>
      <c r="R757" s="99"/>
      <c r="AG757" s="232"/>
    </row>
    <row r="758" spans="17:33" x14ac:dyDescent="0.25">
      <c r="Q758" s="232"/>
      <c r="R758" s="99"/>
      <c r="AG758" s="232"/>
    </row>
    <row r="759" spans="17:33" x14ac:dyDescent="0.25">
      <c r="Q759" s="232"/>
      <c r="R759" s="99"/>
      <c r="AG759" s="232"/>
    </row>
    <row r="760" spans="17:33" x14ac:dyDescent="0.25">
      <c r="Q760" s="232"/>
      <c r="R760" s="99"/>
      <c r="AG760" s="232"/>
    </row>
    <row r="761" spans="17:33" x14ac:dyDescent="0.25">
      <c r="Q761" s="232"/>
      <c r="R761" s="99"/>
      <c r="AG761" s="232"/>
    </row>
    <row r="762" spans="17:33" x14ac:dyDescent="0.25">
      <c r="Q762" s="232"/>
      <c r="R762" s="99"/>
      <c r="AG762" s="232"/>
    </row>
    <row r="763" spans="17:33" x14ac:dyDescent="0.25">
      <c r="Q763" s="232"/>
      <c r="R763" s="99"/>
      <c r="AG763" s="232"/>
    </row>
    <row r="764" spans="17:33" x14ac:dyDescent="0.25">
      <c r="Q764" s="232"/>
      <c r="R764" s="99"/>
      <c r="AG764" s="232"/>
    </row>
    <row r="765" spans="17:33" x14ac:dyDescent="0.25">
      <c r="Q765" s="232"/>
      <c r="R765" s="99"/>
      <c r="AG765" s="232"/>
    </row>
    <row r="766" spans="17:33" x14ac:dyDescent="0.25">
      <c r="Q766" s="232"/>
      <c r="R766" s="99"/>
      <c r="AG766" s="232"/>
    </row>
    <row r="767" spans="17:33" x14ac:dyDescent="0.25">
      <c r="Q767" s="232"/>
      <c r="R767" s="99"/>
      <c r="AG767" s="232"/>
    </row>
    <row r="768" spans="17:33" x14ac:dyDescent="0.25">
      <c r="Q768" s="232"/>
      <c r="R768" s="99"/>
      <c r="AG768" s="232"/>
    </row>
    <row r="769" spans="17:33" x14ac:dyDescent="0.25">
      <c r="Q769" s="232"/>
      <c r="R769" s="99"/>
      <c r="AG769" s="232"/>
    </row>
    <row r="770" spans="17:33" x14ac:dyDescent="0.25">
      <c r="Q770" s="232"/>
      <c r="R770" s="99"/>
      <c r="AG770" s="232"/>
    </row>
    <row r="771" spans="17:33" x14ac:dyDescent="0.25">
      <c r="Q771" s="232"/>
      <c r="R771" s="99"/>
      <c r="AG771" s="232"/>
    </row>
    <row r="772" spans="17:33" x14ac:dyDescent="0.25">
      <c r="Q772" s="232"/>
      <c r="R772" s="99"/>
      <c r="AG772" s="232"/>
    </row>
    <row r="773" spans="17:33" x14ac:dyDescent="0.25">
      <c r="Q773" s="232"/>
      <c r="R773" s="99"/>
      <c r="AG773" s="232"/>
    </row>
    <row r="774" spans="17:33" x14ac:dyDescent="0.25">
      <c r="Q774" s="232"/>
      <c r="R774" s="99"/>
      <c r="AG774" s="232"/>
    </row>
    <row r="775" spans="17:33" x14ac:dyDescent="0.25">
      <c r="Q775" s="232"/>
      <c r="R775" s="99"/>
      <c r="AG775" s="232"/>
    </row>
    <row r="776" spans="17:33" x14ac:dyDescent="0.25">
      <c r="Q776" s="232"/>
      <c r="R776" s="99"/>
      <c r="AG776" s="232"/>
    </row>
    <row r="777" spans="17:33" x14ac:dyDescent="0.25">
      <c r="Q777" s="232"/>
      <c r="R777" s="99"/>
      <c r="AG777" s="232"/>
    </row>
    <row r="778" spans="17:33" x14ac:dyDescent="0.25">
      <c r="Q778" s="232"/>
      <c r="R778" s="99"/>
      <c r="AG778" s="232"/>
    </row>
    <row r="779" spans="17:33" x14ac:dyDescent="0.25">
      <c r="Q779" s="232"/>
      <c r="R779" s="99"/>
      <c r="AG779" s="232"/>
    </row>
    <row r="780" spans="17:33" x14ac:dyDescent="0.25">
      <c r="Q780" s="232"/>
      <c r="R780" s="99"/>
      <c r="AG780" s="232"/>
    </row>
    <row r="781" spans="17:33" x14ac:dyDescent="0.25">
      <c r="Q781" s="232"/>
      <c r="R781" s="99"/>
      <c r="AG781" s="232"/>
    </row>
    <row r="782" spans="17:33" x14ac:dyDescent="0.25">
      <c r="Q782" s="232"/>
      <c r="R782" s="99"/>
      <c r="AG782" s="232"/>
    </row>
    <row r="783" spans="17:33" x14ac:dyDescent="0.25">
      <c r="Q783" s="232"/>
      <c r="R783" s="99"/>
      <c r="AG783" s="232"/>
    </row>
    <row r="784" spans="17:33" x14ac:dyDescent="0.25">
      <c r="Q784" s="232"/>
      <c r="R784" s="99"/>
      <c r="AG784" s="232"/>
    </row>
    <row r="785" spans="17:33" x14ac:dyDescent="0.25">
      <c r="Q785" s="232"/>
      <c r="R785" s="99"/>
      <c r="AG785" s="232"/>
    </row>
    <row r="786" spans="17:33" x14ac:dyDescent="0.25">
      <c r="Q786" s="232"/>
      <c r="R786" s="99"/>
      <c r="AG786" s="232"/>
    </row>
    <row r="787" spans="17:33" x14ac:dyDescent="0.25">
      <c r="Q787" s="232"/>
      <c r="R787" s="99"/>
      <c r="AG787" s="232"/>
    </row>
    <row r="788" spans="17:33" x14ac:dyDescent="0.25">
      <c r="Q788" s="232"/>
      <c r="R788" s="99"/>
      <c r="AG788" s="232"/>
    </row>
    <row r="789" spans="17:33" x14ac:dyDescent="0.25">
      <c r="Q789" s="232"/>
      <c r="R789" s="99"/>
      <c r="AG789" s="232"/>
    </row>
    <row r="790" spans="17:33" x14ac:dyDescent="0.25">
      <c r="Q790" s="232"/>
      <c r="R790" s="99"/>
      <c r="AG790" s="232"/>
    </row>
    <row r="791" spans="17:33" x14ac:dyDescent="0.25">
      <c r="Q791" s="232"/>
      <c r="R791" s="99"/>
      <c r="AG791" s="232"/>
    </row>
    <row r="792" spans="17:33" x14ac:dyDescent="0.25">
      <c r="Q792" s="232"/>
      <c r="R792" s="99"/>
      <c r="AG792" s="232"/>
    </row>
    <row r="793" spans="17:33" x14ac:dyDescent="0.25">
      <c r="Q793" s="232"/>
      <c r="R793" s="99"/>
      <c r="AG793" s="232"/>
    </row>
    <row r="794" spans="17:33" x14ac:dyDescent="0.25">
      <c r="Q794" s="232"/>
      <c r="R794" s="99"/>
      <c r="AG794" s="232"/>
    </row>
    <row r="795" spans="17:33" x14ac:dyDescent="0.25">
      <c r="Q795" s="232"/>
      <c r="R795" s="99"/>
      <c r="AG795" s="232"/>
    </row>
    <row r="796" spans="17:33" x14ac:dyDescent="0.25">
      <c r="Q796" s="232"/>
      <c r="R796" s="99"/>
      <c r="AG796" s="232"/>
    </row>
    <row r="797" spans="17:33" x14ac:dyDescent="0.25">
      <c r="Q797" s="232"/>
      <c r="R797" s="99"/>
      <c r="AG797" s="232"/>
    </row>
    <row r="798" spans="17:33" x14ac:dyDescent="0.25">
      <c r="Q798" s="232"/>
      <c r="R798" s="99"/>
      <c r="AG798" s="232"/>
    </row>
    <row r="799" spans="17:33" x14ac:dyDescent="0.25">
      <c r="Q799" s="232"/>
      <c r="R799" s="99"/>
      <c r="AG799" s="232"/>
    </row>
    <row r="800" spans="17:33" x14ac:dyDescent="0.25">
      <c r="Q800" s="232"/>
      <c r="R800" s="99"/>
      <c r="AG800" s="232"/>
    </row>
    <row r="801" spans="17:33" x14ac:dyDescent="0.25">
      <c r="Q801" s="232"/>
      <c r="R801" s="99"/>
      <c r="AG801" s="232"/>
    </row>
    <row r="802" spans="17:33" x14ac:dyDescent="0.25">
      <c r="Q802" s="232"/>
      <c r="R802" s="99"/>
      <c r="AG802" s="232"/>
    </row>
    <row r="803" spans="17:33" x14ac:dyDescent="0.25">
      <c r="Q803" s="232"/>
      <c r="R803" s="99"/>
      <c r="AG803" s="232"/>
    </row>
    <row r="804" spans="17:33" x14ac:dyDescent="0.25">
      <c r="Q804" s="232"/>
      <c r="R804" s="99"/>
      <c r="AG804" s="232"/>
    </row>
    <row r="805" spans="17:33" x14ac:dyDescent="0.25">
      <c r="Q805" s="232"/>
      <c r="R805" s="99"/>
      <c r="AG805" s="232"/>
    </row>
    <row r="806" spans="17:33" x14ac:dyDescent="0.25">
      <c r="Q806" s="232"/>
      <c r="R806" s="99"/>
      <c r="AG806" s="232"/>
    </row>
    <row r="807" spans="17:33" x14ac:dyDescent="0.25">
      <c r="Q807" s="232"/>
      <c r="R807" s="99"/>
      <c r="AG807" s="232"/>
    </row>
    <row r="808" spans="17:33" x14ac:dyDescent="0.25">
      <c r="Q808" s="232"/>
      <c r="R808" s="99"/>
      <c r="AG808" s="232"/>
    </row>
    <row r="809" spans="17:33" x14ac:dyDescent="0.25">
      <c r="Q809" s="232"/>
      <c r="R809" s="99"/>
      <c r="AG809" s="232"/>
    </row>
    <row r="810" spans="17:33" x14ac:dyDescent="0.25">
      <c r="Q810" s="232"/>
      <c r="R810" s="99"/>
      <c r="AG810" s="232"/>
    </row>
    <row r="811" spans="17:33" x14ac:dyDescent="0.25">
      <c r="Q811" s="232"/>
      <c r="R811" s="99"/>
      <c r="AG811" s="232"/>
    </row>
    <row r="812" spans="17:33" x14ac:dyDescent="0.25">
      <c r="Q812" s="232"/>
      <c r="R812" s="99"/>
      <c r="AG812" s="232"/>
    </row>
    <row r="813" spans="17:33" x14ac:dyDescent="0.25">
      <c r="Q813" s="232"/>
      <c r="R813" s="99"/>
      <c r="AG813" s="232"/>
    </row>
    <row r="814" spans="17:33" x14ac:dyDescent="0.25">
      <c r="Q814" s="232"/>
      <c r="R814" s="99"/>
      <c r="AG814" s="232"/>
    </row>
    <row r="815" spans="17:33" x14ac:dyDescent="0.25">
      <c r="Q815" s="232"/>
      <c r="R815" s="99"/>
      <c r="AG815" s="232"/>
    </row>
    <row r="816" spans="17:33" x14ac:dyDescent="0.25">
      <c r="Q816" s="232"/>
      <c r="R816" s="99"/>
      <c r="AG816" s="232"/>
    </row>
    <row r="817" spans="17:33" x14ac:dyDescent="0.25">
      <c r="Q817" s="232"/>
      <c r="R817" s="99"/>
      <c r="AG817" s="232"/>
    </row>
    <row r="818" spans="17:33" x14ac:dyDescent="0.25">
      <c r="Q818" s="232"/>
      <c r="R818" s="99"/>
      <c r="AG818" s="232"/>
    </row>
    <row r="819" spans="17:33" x14ac:dyDescent="0.25">
      <c r="Q819" s="232"/>
      <c r="R819" s="99"/>
      <c r="AG819" s="232"/>
    </row>
    <row r="820" spans="17:33" x14ac:dyDescent="0.25">
      <c r="Q820" s="232"/>
      <c r="R820" s="99"/>
      <c r="AG820" s="232"/>
    </row>
    <row r="821" spans="17:33" x14ac:dyDescent="0.25">
      <c r="Q821" s="232"/>
      <c r="R821" s="99"/>
      <c r="AG821" s="232"/>
    </row>
    <row r="822" spans="17:33" x14ac:dyDescent="0.25">
      <c r="Q822" s="232"/>
      <c r="R822" s="99"/>
      <c r="AG822" s="232"/>
    </row>
    <row r="823" spans="17:33" x14ac:dyDescent="0.25">
      <c r="Q823" s="232"/>
      <c r="R823" s="99"/>
      <c r="AG823" s="232"/>
    </row>
    <row r="824" spans="17:33" x14ac:dyDescent="0.25">
      <c r="Q824" s="232"/>
      <c r="R824" s="99"/>
      <c r="AG824" s="232"/>
    </row>
    <row r="825" spans="17:33" x14ac:dyDescent="0.25">
      <c r="Q825" s="232"/>
      <c r="R825" s="99"/>
      <c r="AG825" s="232"/>
    </row>
    <row r="826" spans="17:33" x14ac:dyDescent="0.25">
      <c r="Q826" s="232"/>
      <c r="R826" s="99"/>
      <c r="AG826" s="232"/>
    </row>
    <row r="827" spans="17:33" x14ac:dyDescent="0.25">
      <c r="Q827" s="232"/>
      <c r="R827" s="99"/>
      <c r="AG827" s="232"/>
    </row>
    <row r="828" spans="17:33" x14ac:dyDescent="0.25">
      <c r="Q828" s="232"/>
      <c r="R828" s="99"/>
      <c r="AG828" s="232"/>
    </row>
    <row r="829" spans="17:33" x14ac:dyDescent="0.25">
      <c r="Q829" s="232"/>
      <c r="R829" s="99"/>
      <c r="AG829" s="232"/>
    </row>
    <row r="830" spans="17:33" x14ac:dyDescent="0.25">
      <c r="Q830" s="232"/>
      <c r="R830" s="99"/>
      <c r="AG830" s="232"/>
    </row>
    <row r="831" spans="17:33" x14ac:dyDescent="0.25">
      <c r="Q831" s="232"/>
      <c r="R831" s="99"/>
      <c r="AG831" s="232"/>
    </row>
    <row r="832" spans="17:33" x14ac:dyDescent="0.25">
      <c r="Q832" s="232"/>
      <c r="R832" s="99"/>
      <c r="AG832" s="232"/>
    </row>
    <row r="833" spans="17:33" x14ac:dyDescent="0.25">
      <c r="Q833" s="232"/>
      <c r="R833" s="99"/>
      <c r="AG833" s="232"/>
    </row>
    <row r="834" spans="17:33" x14ac:dyDescent="0.25">
      <c r="Q834" s="232"/>
      <c r="R834" s="99"/>
      <c r="AG834" s="232"/>
    </row>
    <row r="835" spans="17:33" x14ac:dyDescent="0.25">
      <c r="Q835" s="232"/>
      <c r="R835" s="99"/>
      <c r="AG835" s="232"/>
    </row>
    <row r="836" spans="17:33" x14ac:dyDescent="0.25">
      <c r="Q836" s="232"/>
      <c r="R836" s="99"/>
      <c r="AG836" s="232"/>
    </row>
    <row r="837" spans="17:33" x14ac:dyDescent="0.25">
      <c r="Q837" s="232"/>
      <c r="R837" s="99"/>
      <c r="AG837" s="232"/>
    </row>
    <row r="838" spans="17:33" x14ac:dyDescent="0.25">
      <c r="Q838" s="232"/>
      <c r="R838" s="99"/>
      <c r="AG838" s="232"/>
    </row>
    <row r="839" spans="17:33" x14ac:dyDescent="0.25">
      <c r="Q839" s="232"/>
      <c r="R839" s="99"/>
      <c r="AG839" s="232"/>
    </row>
    <row r="840" spans="17:33" x14ac:dyDescent="0.25">
      <c r="Q840" s="232"/>
      <c r="R840" s="99"/>
      <c r="AG840" s="232"/>
    </row>
    <row r="841" spans="17:33" x14ac:dyDescent="0.25">
      <c r="Q841" s="232"/>
      <c r="R841" s="99"/>
      <c r="AG841" s="232"/>
    </row>
    <row r="842" spans="17:33" x14ac:dyDescent="0.25">
      <c r="Q842" s="232"/>
      <c r="R842" s="99"/>
      <c r="AG842" s="232"/>
    </row>
    <row r="843" spans="17:33" x14ac:dyDescent="0.25">
      <c r="Q843" s="232"/>
      <c r="R843" s="99"/>
      <c r="AG843" s="232"/>
    </row>
    <row r="844" spans="17:33" x14ac:dyDescent="0.25">
      <c r="Q844" s="232"/>
      <c r="R844" s="99"/>
      <c r="AG844" s="232"/>
    </row>
    <row r="845" spans="17:33" x14ac:dyDescent="0.25">
      <c r="Q845" s="232"/>
      <c r="R845" s="99"/>
      <c r="AG845" s="232"/>
    </row>
    <row r="846" spans="17:33" x14ac:dyDescent="0.25">
      <c r="Q846" s="232"/>
      <c r="R846" s="99"/>
      <c r="AG846" s="232"/>
    </row>
    <row r="847" spans="17:33" x14ac:dyDescent="0.25">
      <c r="Q847" s="232"/>
      <c r="R847" s="99"/>
      <c r="AG847" s="232"/>
    </row>
    <row r="848" spans="17:33" x14ac:dyDescent="0.25">
      <c r="Q848" s="232"/>
      <c r="R848" s="99"/>
      <c r="AG848" s="232"/>
    </row>
    <row r="849" spans="17:33" x14ac:dyDescent="0.25">
      <c r="Q849" s="232"/>
      <c r="R849" s="99"/>
      <c r="AG849" s="232"/>
    </row>
    <row r="850" spans="17:33" x14ac:dyDescent="0.25">
      <c r="Q850" s="232"/>
      <c r="R850" s="99"/>
      <c r="AG850" s="232"/>
    </row>
    <row r="851" spans="17:33" x14ac:dyDescent="0.25">
      <c r="Q851" s="232"/>
      <c r="R851" s="99"/>
      <c r="AG851" s="232"/>
    </row>
    <row r="852" spans="17:33" x14ac:dyDescent="0.25">
      <c r="Q852" s="232"/>
      <c r="R852" s="99"/>
      <c r="AG852" s="232"/>
    </row>
    <row r="853" spans="17:33" x14ac:dyDescent="0.25">
      <c r="Q853" s="232"/>
      <c r="R853" s="99"/>
      <c r="AG853" s="232"/>
    </row>
    <row r="854" spans="17:33" x14ac:dyDescent="0.25">
      <c r="Q854" s="232"/>
      <c r="R854" s="99"/>
      <c r="AG854" s="232"/>
    </row>
    <row r="855" spans="17:33" x14ac:dyDescent="0.25">
      <c r="Q855" s="232"/>
      <c r="R855" s="99"/>
      <c r="AG855" s="232"/>
    </row>
    <row r="856" spans="17:33" x14ac:dyDescent="0.25">
      <c r="Q856" s="232"/>
      <c r="R856" s="99"/>
      <c r="AG856" s="232"/>
    </row>
    <row r="857" spans="17:33" x14ac:dyDescent="0.25">
      <c r="Q857" s="232"/>
      <c r="R857" s="99"/>
      <c r="AG857" s="232"/>
    </row>
    <row r="858" spans="17:33" x14ac:dyDescent="0.25">
      <c r="Q858" s="232"/>
      <c r="R858" s="99"/>
      <c r="AG858" s="232"/>
    </row>
    <row r="859" spans="17:33" x14ac:dyDescent="0.25">
      <c r="Q859" s="232"/>
      <c r="R859" s="99"/>
      <c r="AG859" s="232"/>
    </row>
    <row r="860" spans="17:33" x14ac:dyDescent="0.25">
      <c r="Q860" s="232"/>
      <c r="R860" s="99"/>
      <c r="AG860" s="232"/>
    </row>
    <row r="861" spans="17:33" x14ac:dyDescent="0.25">
      <c r="Q861" s="232"/>
      <c r="R861" s="99"/>
      <c r="AG861" s="232"/>
    </row>
    <row r="862" spans="17:33" x14ac:dyDescent="0.25">
      <c r="Q862" s="232"/>
      <c r="R862" s="99"/>
      <c r="AG862" s="232"/>
    </row>
    <row r="863" spans="17:33" x14ac:dyDescent="0.25">
      <c r="Q863" s="232"/>
      <c r="R863" s="99"/>
      <c r="AG863" s="232"/>
    </row>
    <row r="864" spans="17:33" x14ac:dyDescent="0.25">
      <c r="Q864" s="232"/>
      <c r="R864" s="99"/>
      <c r="AG864" s="232"/>
    </row>
    <row r="865" spans="17:33" x14ac:dyDescent="0.25">
      <c r="Q865" s="232"/>
      <c r="R865" s="99"/>
      <c r="AG865" s="232"/>
    </row>
    <row r="866" spans="17:33" x14ac:dyDescent="0.25">
      <c r="Q866" s="232"/>
      <c r="R866" s="99"/>
      <c r="AG866" s="232"/>
    </row>
    <row r="867" spans="17:33" x14ac:dyDescent="0.25">
      <c r="Q867" s="232"/>
      <c r="R867" s="99"/>
      <c r="AG867" s="232"/>
    </row>
    <row r="868" spans="17:33" x14ac:dyDescent="0.25">
      <c r="Q868" s="232"/>
      <c r="R868" s="99"/>
      <c r="AG868" s="232"/>
    </row>
    <row r="869" spans="17:33" x14ac:dyDescent="0.25">
      <c r="Q869" s="232"/>
      <c r="R869" s="99"/>
      <c r="AG869" s="232"/>
    </row>
    <row r="870" spans="17:33" x14ac:dyDescent="0.25">
      <c r="Q870" s="232"/>
      <c r="R870" s="99"/>
      <c r="AG870" s="232"/>
    </row>
    <row r="871" spans="17:33" x14ac:dyDescent="0.25">
      <c r="Q871" s="232"/>
      <c r="R871" s="99"/>
      <c r="AG871" s="232"/>
    </row>
    <row r="872" spans="17:33" x14ac:dyDescent="0.25">
      <c r="Q872" s="232"/>
      <c r="R872" s="99"/>
      <c r="AG872" s="232"/>
    </row>
    <row r="873" spans="17:33" x14ac:dyDescent="0.25">
      <c r="Q873" s="232"/>
      <c r="R873" s="99"/>
      <c r="AG873" s="232"/>
    </row>
    <row r="874" spans="17:33" x14ac:dyDescent="0.25">
      <c r="Q874" s="232"/>
      <c r="R874" s="99"/>
      <c r="AG874" s="232"/>
    </row>
    <row r="875" spans="17:33" x14ac:dyDescent="0.25">
      <c r="Q875" s="232"/>
      <c r="R875" s="99"/>
      <c r="AG875" s="232"/>
    </row>
    <row r="876" spans="17:33" x14ac:dyDescent="0.25">
      <c r="Q876" s="232"/>
      <c r="R876" s="99"/>
      <c r="AG876" s="232"/>
    </row>
    <row r="877" spans="17:33" x14ac:dyDescent="0.25">
      <c r="Q877" s="232"/>
      <c r="R877" s="99"/>
      <c r="AG877" s="232"/>
    </row>
    <row r="878" spans="17:33" x14ac:dyDescent="0.25">
      <c r="Q878" s="232"/>
      <c r="R878" s="99"/>
      <c r="AG878" s="232"/>
    </row>
    <row r="879" spans="17:33" x14ac:dyDescent="0.25">
      <c r="Q879" s="232"/>
      <c r="R879" s="99"/>
      <c r="AG879" s="232"/>
    </row>
    <row r="880" spans="17:33" x14ac:dyDescent="0.25">
      <c r="Q880" s="232"/>
      <c r="R880" s="99"/>
      <c r="AG880" s="232"/>
    </row>
    <row r="881" spans="17:33" x14ac:dyDescent="0.25">
      <c r="Q881" s="232"/>
      <c r="R881" s="99"/>
      <c r="AG881" s="232"/>
    </row>
    <row r="882" spans="17:33" x14ac:dyDescent="0.25">
      <c r="Q882" s="232"/>
      <c r="R882" s="99"/>
      <c r="AG882" s="232"/>
    </row>
    <row r="883" spans="17:33" x14ac:dyDescent="0.25">
      <c r="Q883" s="232"/>
      <c r="R883" s="99"/>
      <c r="AG883" s="232"/>
    </row>
    <row r="884" spans="17:33" x14ac:dyDescent="0.25">
      <c r="Q884" s="232"/>
      <c r="R884" s="99"/>
      <c r="AG884" s="232"/>
    </row>
    <row r="885" spans="17:33" x14ac:dyDescent="0.25">
      <c r="Q885" s="232"/>
      <c r="R885" s="99"/>
      <c r="AG885" s="232"/>
    </row>
    <row r="886" spans="17:33" x14ac:dyDescent="0.25">
      <c r="Q886" s="232"/>
      <c r="R886" s="99"/>
      <c r="AG886" s="232"/>
    </row>
    <row r="887" spans="17:33" x14ac:dyDescent="0.25">
      <c r="Q887" s="232"/>
      <c r="R887" s="99"/>
      <c r="AG887" s="232"/>
    </row>
    <row r="888" spans="17:33" x14ac:dyDescent="0.25">
      <c r="Q888" s="232"/>
      <c r="R888" s="99"/>
      <c r="AG888" s="232"/>
    </row>
    <row r="889" spans="17:33" x14ac:dyDescent="0.25">
      <c r="Q889" s="232"/>
      <c r="R889" s="99"/>
      <c r="AG889" s="232"/>
    </row>
    <row r="890" spans="17:33" x14ac:dyDescent="0.25">
      <c r="Q890" s="232"/>
      <c r="R890" s="99"/>
      <c r="AG890" s="232"/>
    </row>
    <row r="891" spans="17:33" x14ac:dyDescent="0.25">
      <c r="Q891" s="232"/>
      <c r="R891" s="99"/>
      <c r="AG891" s="232"/>
    </row>
    <row r="892" spans="17:33" x14ac:dyDescent="0.25">
      <c r="Q892" s="232"/>
      <c r="R892" s="99"/>
      <c r="AG892" s="232"/>
    </row>
    <row r="893" spans="17:33" x14ac:dyDescent="0.25">
      <c r="Q893" s="232"/>
      <c r="R893" s="99"/>
      <c r="AG893" s="232"/>
    </row>
    <row r="894" spans="17:33" x14ac:dyDescent="0.25">
      <c r="Q894" s="232"/>
      <c r="R894" s="99"/>
      <c r="AG894" s="232"/>
    </row>
    <row r="895" spans="17:33" x14ac:dyDescent="0.25">
      <c r="Q895" s="232"/>
      <c r="R895" s="99"/>
      <c r="AG895" s="232"/>
    </row>
    <row r="896" spans="17:33" x14ac:dyDescent="0.25">
      <c r="Q896" s="232"/>
      <c r="R896" s="99"/>
      <c r="AG896" s="232"/>
    </row>
    <row r="897" spans="17:33" x14ac:dyDescent="0.25">
      <c r="Q897" s="232"/>
      <c r="R897" s="99"/>
      <c r="AG897" s="232"/>
    </row>
    <row r="898" spans="17:33" x14ac:dyDescent="0.25">
      <c r="Q898" s="232"/>
      <c r="R898" s="99"/>
      <c r="AG898" s="232"/>
    </row>
    <row r="899" spans="17:33" x14ac:dyDescent="0.25">
      <c r="Q899" s="232"/>
      <c r="R899" s="99"/>
      <c r="AG899" s="232"/>
    </row>
    <row r="900" spans="17:33" x14ac:dyDescent="0.25">
      <c r="Q900" s="232"/>
      <c r="R900" s="99"/>
      <c r="AG900" s="232"/>
    </row>
    <row r="901" spans="17:33" x14ac:dyDescent="0.25">
      <c r="Q901" s="232"/>
      <c r="R901" s="99"/>
      <c r="AG901" s="232"/>
    </row>
    <row r="902" spans="17:33" x14ac:dyDescent="0.25">
      <c r="Q902" s="232"/>
      <c r="R902" s="99"/>
      <c r="AG902" s="232"/>
    </row>
    <row r="903" spans="17:33" x14ac:dyDescent="0.25">
      <c r="Q903" s="232"/>
      <c r="R903" s="99"/>
      <c r="AG903" s="232"/>
    </row>
    <row r="904" spans="17:33" x14ac:dyDescent="0.25">
      <c r="Q904" s="232"/>
      <c r="R904" s="99"/>
      <c r="AG904" s="232"/>
    </row>
    <row r="905" spans="17:33" x14ac:dyDescent="0.25">
      <c r="Q905" s="232"/>
      <c r="R905" s="99"/>
      <c r="AG905" s="232"/>
    </row>
    <row r="906" spans="17:33" x14ac:dyDescent="0.25">
      <c r="Q906" s="232"/>
      <c r="R906" s="99"/>
      <c r="AG906" s="232"/>
    </row>
    <row r="907" spans="17:33" x14ac:dyDescent="0.25">
      <c r="Q907" s="232"/>
      <c r="R907" s="99"/>
      <c r="AG907" s="232"/>
    </row>
    <row r="908" spans="17:33" x14ac:dyDescent="0.25">
      <c r="Q908" s="232"/>
      <c r="R908" s="99"/>
      <c r="AG908" s="232"/>
    </row>
    <row r="909" spans="17:33" x14ac:dyDescent="0.25">
      <c r="Q909" s="232"/>
      <c r="R909" s="99"/>
      <c r="AG909" s="232"/>
    </row>
    <row r="910" spans="17:33" x14ac:dyDescent="0.25">
      <c r="Q910" s="232"/>
      <c r="R910" s="99"/>
      <c r="AG910" s="232"/>
    </row>
    <row r="911" spans="17:33" x14ac:dyDescent="0.25">
      <c r="Q911" s="232"/>
      <c r="R911" s="99"/>
      <c r="AG911" s="232"/>
    </row>
    <row r="912" spans="17:33" x14ac:dyDescent="0.25">
      <c r="Q912" s="232"/>
      <c r="R912" s="99"/>
      <c r="AG912" s="232"/>
    </row>
    <row r="913" spans="17:33" x14ac:dyDescent="0.25">
      <c r="Q913" s="232"/>
      <c r="R913" s="99"/>
      <c r="AG913" s="232"/>
    </row>
    <row r="914" spans="17:33" x14ac:dyDescent="0.25">
      <c r="Q914" s="232"/>
      <c r="R914" s="99"/>
      <c r="AG914" s="232"/>
    </row>
    <row r="915" spans="17:33" x14ac:dyDescent="0.25">
      <c r="Q915" s="232"/>
      <c r="R915" s="99"/>
      <c r="AG915" s="232"/>
    </row>
    <row r="916" spans="17:33" x14ac:dyDescent="0.25">
      <c r="Q916" s="232"/>
      <c r="R916" s="99"/>
      <c r="AG916" s="232"/>
    </row>
    <row r="917" spans="17:33" x14ac:dyDescent="0.25">
      <c r="Q917" s="232"/>
      <c r="R917" s="99"/>
      <c r="AG917" s="232"/>
    </row>
    <row r="918" spans="17:33" x14ac:dyDescent="0.25">
      <c r="Q918" s="232"/>
      <c r="R918" s="99"/>
      <c r="AG918" s="232"/>
    </row>
    <row r="919" spans="17:33" x14ac:dyDescent="0.25">
      <c r="Q919" s="232"/>
      <c r="R919" s="99"/>
      <c r="AG919" s="232"/>
    </row>
    <row r="920" spans="17:33" x14ac:dyDescent="0.25">
      <c r="Q920" s="232"/>
      <c r="R920" s="99"/>
      <c r="AG920" s="232"/>
    </row>
    <row r="921" spans="17:33" x14ac:dyDescent="0.25">
      <c r="Q921" s="232"/>
      <c r="R921" s="99"/>
      <c r="AG921" s="232"/>
    </row>
    <row r="922" spans="17:33" x14ac:dyDescent="0.25">
      <c r="Q922" s="232"/>
      <c r="R922" s="99"/>
      <c r="AG922" s="232"/>
    </row>
    <row r="923" spans="17:33" x14ac:dyDescent="0.25">
      <c r="Q923" s="232"/>
      <c r="R923" s="99"/>
      <c r="AG923" s="232"/>
    </row>
    <row r="924" spans="17:33" x14ac:dyDescent="0.25">
      <c r="Q924" s="232"/>
      <c r="R924" s="99"/>
      <c r="AG924" s="232"/>
    </row>
    <row r="925" spans="17:33" x14ac:dyDescent="0.25">
      <c r="Q925" s="232"/>
      <c r="R925" s="99"/>
      <c r="AG925" s="232"/>
    </row>
    <row r="926" spans="17:33" x14ac:dyDescent="0.25">
      <c r="Q926" s="232"/>
      <c r="R926" s="99"/>
      <c r="AG926" s="232"/>
    </row>
    <row r="927" spans="17:33" x14ac:dyDescent="0.25">
      <c r="Q927" s="232"/>
      <c r="R927" s="99"/>
      <c r="AG927" s="232"/>
    </row>
    <row r="928" spans="17:33" x14ac:dyDescent="0.25">
      <c r="Q928" s="232"/>
      <c r="R928" s="99"/>
      <c r="AG928" s="232"/>
    </row>
    <row r="929" spans="17:33" x14ac:dyDescent="0.25">
      <c r="Q929" s="232"/>
      <c r="R929" s="99"/>
      <c r="AG929" s="232"/>
    </row>
    <row r="930" spans="17:33" x14ac:dyDescent="0.25">
      <c r="Q930" s="232"/>
      <c r="R930" s="99"/>
      <c r="AG930" s="232"/>
    </row>
    <row r="931" spans="17:33" x14ac:dyDescent="0.25">
      <c r="Q931" s="232"/>
      <c r="R931" s="99"/>
      <c r="AG931" s="232"/>
    </row>
    <row r="932" spans="17:33" x14ac:dyDescent="0.25">
      <c r="Q932" s="232"/>
      <c r="R932" s="99"/>
      <c r="AG932" s="232"/>
    </row>
    <row r="933" spans="17:33" x14ac:dyDescent="0.25">
      <c r="Q933" s="232"/>
      <c r="R933" s="99"/>
      <c r="AG933" s="232"/>
    </row>
    <row r="934" spans="17:33" x14ac:dyDescent="0.25">
      <c r="Q934" s="232"/>
      <c r="R934" s="99"/>
      <c r="AG934" s="232"/>
    </row>
    <row r="935" spans="17:33" x14ac:dyDescent="0.25">
      <c r="Q935" s="232"/>
      <c r="R935" s="99"/>
      <c r="AG935" s="232"/>
    </row>
    <row r="936" spans="17:33" x14ac:dyDescent="0.25">
      <c r="Q936" s="232"/>
      <c r="R936" s="99"/>
      <c r="AG936" s="232"/>
    </row>
    <row r="937" spans="17:33" x14ac:dyDescent="0.25">
      <c r="Q937" s="232"/>
      <c r="R937" s="99"/>
      <c r="AG937" s="232"/>
    </row>
    <row r="938" spans="17:33" x14ac:dyDescent="0.25">
      <c r="Q938" s="232"/>
      <c r="R938" s="99"/>
      <c r="AG938" s="232"/>
    </row>
    <row r="939" spans="17:33" x14ac:dyDescent="0.25">
      <c r="Q939" s="232"/>
      <c r="R939" s="99"/>
      <c r="AG939" s="232"/>
    </row>
    <row r="940" spans="17:33" x14ac:dyDescent="0.25">
      <c r="Q940" s="232"/>
      <c r="R940" s="99"/>
      <c r="AG940" s="232"/>
    </row>
    <row r="941" spans="17:33" x14ac:dyDescent="0.25">
      <c r="Q941" s="232"/>
      <c r="R941" s="99"/>
      <c r="AG941" s="232"/>
    </row>
    <row r="942" spans="17:33" x14ac:dyDescent="0.25">
      <c r="Q942" s="232"/>
      <c r="R942" s="99"/>
      <c r="AG942" s="232"/>
    </row>
    <row r="943" spans="17:33" x14ac:dyDescent="0.25">
      <c r="Q943" s="232"/>
      <c r="R943" s="99"/>
      <c r="AG943" s="232"/>
    </row>
    <row r="944" spans="17:33" x14ac:dyDescent="0.25">
      <c r="Q944" s="232"/>
      <c r="R944" s="99"/>
      <c r="AG944" s="232"/>
    </row>
    <row r="945" spans="17:33" x14ac:dyDescent="0.25">
      <c r="Q945" s="232"/>
      <c r="R945" s="99"/>
      <c r="AG945" s="232"/>
    </row>
    <row r="946" spans="17:33" x14ac:dyDescent="0.25">
      <c r="Q946" s="232"/>
      <c r="R946" s="99"/>
      <c r="AG946" s="232"/>
    </row>
    <row r="947" spans="17:33" x14ac:dyDescent="0.25">
      <c r="Q947" s="232"/>
      <c r="R947" s="99"/>
      <c r="AG947" s="232"/>
    </row>
    <row r="948" spans="17:33" x14ac:dyDescent="0.25">
      <c r="Q948" s="232"/>
      <c r="R948" s="99"/>
      <c r="AG948" s="232"/>
    </row>
    <row r="949" spans="17:33" x14ac:dyDescent="0.25">
      <c r="Q949" s="232"/>
      <c r="R949" s="99"/>
      <c r="AG949" s="232"/>
    </row>
    <row r="950" spans="17:33" x14ac:dyDescent="0.25">
      <c r="Q950" s="232"/>
      <c r="R950" s="99"/>
      <c r="AG950" s="232"/>
    </row>
    <row r="951" spans="17:33" x14ac:dyDescent="0.25">
      <c r="Q951" s="232"/>
      <c r="R951" s="99"/>
      <c r="AG951" s="232"/>
    </row>
    <row r="952" spans="17:33" x14ac:dyDescent="0.25">
      <c r="Q952" s="232"/>
      <c r="R952" s="99"/>
      <c r="AG952" s="232"/>
    </row>
    <row r="953" spans="17:33" x14ac:dyDescent="0.25">
      <c r="Q953" s="232"/>
      <c r="R953" s="99"/>
      <c r="AG953" s="232"/>
    </row>
    <row r="954" spans="17:33" x14ac:dyDescent="0.25">
      <c r="Q954" s="232"/>
      <c r="R954" s="99"/>
      <c r="AG954" s="232"/>
    </row>
    <row r="955" spans="17:33" x14ac:dyDescent="0.25">
      <c r="Q955" s="232"/>
      <c r="R955" s="99"/>
      <c r="AG955" s="232"/>
    </row>
    <row r="956" spans="17:33" x14ac:dyDescent="0.25">
      <c r="Q956" s="232"/>
      <c r="R956" s="99"/>
      <c r="AG956" s="232"/>
    </row>
    <row r="957" spans="17:33" x14ac:dyDescent="0.25">
      <c r="Q957" s="232"/>
      <c r="R957" s="99"/>
      <c r="AG957" s="232"/>
    </row>
    <row r="958" spans="17:33" x14ac:dyDescent="0.25">
      <c r="Q958" s="232"/>
      <c r="R958" s="99"/>
      <c r="AG958" s="232"/>
    </row>
    <row r="959" spans="17:33" x14ac:dyDescent="0.25">
      <c r="Q959" s="232"/>
      <c r="R959" s="99"/>
      <c r="AG959" s="232"/>
    </row>
    <row r="960" spans="17:33" x14ac:dyDescent="0.25">
      <c r="Q960" s="232"/>
      <c r="R960" s="99"/>
      <c r="AG960" s="232"/>
    </row>
    <row r="961" spans="17:33" x14ac:dyDescent="0.25">
      <c r="Q961" s="232"/>
      <c r="R961" s="99"/>
      <c r="AG961" s="232"/>
    </row>
    <row r="962" spans="17:33" x14ac:dyDescent="0.25">
      <c r="Q962" s="232"/>
      <c r="R962" s="99"/>
      <c r="AG962" s="232"/>
    </row>
    <row r="963" spans="17:33" x14ac:dyDescent="0.25">
      <c r="Q963" s="232"/>
      <c r="R963" s="99"/>
      <c r="AG963" s="232"/>
    </row>
    <row r="964" spans="17:33" x14ac:dyDescent="0.25">
      <c r="Q964" s="232"/>
      <c r="R964" s="99"/>
      <c r="AG964" s="232"/>
    </row>
    <row r="965" spans="17:33" x14ac:dyDescent="0.25">
      <c r="Q965" s="232"/>
      <c r="R965" s="99"/>
      <c r="AG965" s="232"/>
    </row>
    <row r="966" spans="17:33" x14ac:dyDescent="0.25">
      <c r="Q966" s="232"/>
      <c r="R966" s="99"/>
      <c r="AG966" s="232"/>
    </row>
    <row r="967" spans="17:33" x14ac:dyDescent="0.25">
      <c r="Q967" s="232"/>
      <c r="R967" s="99"/>
      <c r="AG967" s="232"/>
    </row>
    <row r="968" spans="17:33" x14ac:dyDescent="0.25">
      <c r="Q968" s="232"/>
      <c r="R968" s="99"/>
      <c r="AG968" s="232"/>
    </row>
    <row r="969" spans="17:33" x14ac:dyDescent="0.25">
      <c r="Q969" s="232"/>
      <c r="R969" s="99"/>
      <c r="AG969" s="232"/>
    </row>
    <row r="970" spans="17:33" x14ac:dyDescent="0.25">
      <c r="Q970" s="232"/>
      <c r="R970" s="99"/>
      <c r="AG970" s="232"/>
    </row>
    <row r="971" spans="17:33" x14ac:dyDescent="0.25">
      <c r="Q971" s="232"/>
      <c r="R971" s="99"/>
      <c r="AG971" s="232"/>
    </row>
    <row r="972" spans="17:33" x14ac:dyDescent="0.25">
      <c r="Q972" s="232"/>
      <c r="R972" s="99"/>
      <c r="AG972" s="232"/>
    </row>
    <row r="973" spans="17:33" x14ac:dyDescent="0.25">
      <c r="Q973" s="232"/>
      <c r="R973" s="99"/>
      <c r="AG973" s="232"/>
    </row>
    <row r="974" spans="17:33" x14ac:dyDescent="0.25">
      <c r="Q974" s="232"/>
      <c r="R974" s="99"/>
      <c r="AG974" s="232"/>
    </row>
    <row r="975" spans="17:33" x14ac:dyDescent="0.25">
      <c r="Q975" s="232"/>
      <c r="R975" s="99"/>
      <c r="AG975" s="232"/>
    </row>
    <row r="976" spans="17:33" x14ac:dyDescent="0.25">
      <c r="Q976" s="232"/>
      <c r="R976" s="99"/>
      <c r="AG976" s="232"/>
    </row>
    <row r="977" spans="17:33" x14ac:dyDescent="0.25">
      <c r="Q977" s="232"/>
      <c r="R977" s="99"/>
      <c r="AG977" s="232"/>
    </row>
    <row r="978" spans="17:33" x14ac:dyDescent="0.25">
      <c r="Q978" s="232"/>
      <c r="R978" s="99"/>
      <c r="AG978" s="232"/>
    </row>
    <row r="979" spans="17:33" x14ac:dyDescent="0.25">
      <c r="Q979" s="232"/>
      <c r="R979" s="99"/>
      <c r="AG979" s="232"/>
    </row>
    <row r="980" spans="17:33" x14ac:dyDescent="0.25">
      <c r="Q980" s="232"/>
      <c r="R980" s="99"/>
      <c r="AG980" s="232"/>
    </row>
    <row r="981" spans="17:33" x14ac:dyDescent="0.25">
      <c r="Q981" s="232"/>
      <c r="R981" s="99"/>
      <c r="AG981" s="232"/>
    </row>
    <row r="982" spans="17:33" x14ac:dyDescent="0.25">
      <c r="Q982" s="232"/>
      <c r="R982" s="99"/>
      <c r="AG982" s="232"/>
    </row>
    <row r="983" spans="17:33" x14ac:dyDescent="0.25">
      <c r="Q983" s="232"/>
      <c r="R983" s="99"/>
      <c r="AG983" s="232"/>
    </row>
    <row r="984" spans="17:33" x14ac:dyDescent="0.25">
      <c r="Q984" s="232"/>
      <c r="R984" s="99"/>
      <c r="AG984" s="232"/>
    </row>
    <row r="985" spans="17:33" x14ac:dyDescent="0.25">
      <c r="Q985" s="232"/>
      <c r="R985" s="99"/>
      <c r="AG985" s="232"/>
    </row>
    <row r="986" spans="17:33" x14ac:dyDescent="0.25">
      <c r="Q986" s="232"/>
      <c r="R986" s="99"/>
      <c r="AG986" s="232"/>
    </row>
    <row r="987" spans="17:33" x14ac:dyDescent="0.25">
      <c r="Q987" s="232"/>
      <c r="R987" s="99"/>
      <c r="AG987" s="232"/>
    </row>
    <row r="988" spans="17:33" x14ac:dyDescent="0.25">
      <c r="Q988" s="232"/>
      <c r="R988" s="99"/>
      <c r="AG988" s="232"/>
    </row>
    <row r="989" spans="17:33" x14ac:dyDescent="0.25">
      <c r="Q989" s="232"/>
      <c r="R989" s="99"/>
      <c r="AG989" s="232"/>
    </row>
    <row r="990" spans="17:33" x14ac:dyDescent="0.25">
      <c r="Q990" s="232"/>
      <c r="R990" s="99"/>
      <c r="AG990" s="232"/>
    </row>
    <row r="991" spans="17:33" x14ac:dyDescent="0.25">
      <c r="Q991" s="232"/>
      <c r="R991" s="99"/>
      <c r="AG991" s="232"/>
    </row>
    <row r="992" spans="17:33" x14ac:dyDescent="0.25">
      <c r="Q992" s="232"/>
      <c r="R992" s="99"/>
      <c r="AG992" s="232"/>
    </row>
    <row r="993" spans="17:33" x14ac:dyDescent="0.25">
      <c r="Q993" s="232"/>
      <c r="R993" s="99"/>
      <c r="AG993" s="232"/>
    </row>
    <row r="994" spans="17:33" x14ac:dyDescent="0.25">
      <c r="Q994" s="232"/>
      <c r="R994" s="99"/>
      <c r="AG994" s="232"/>
    </row>
    <row r="995" spans="17:33" x14ac:dyDescent="0.25">
      <c r="Q995" s="232"/>
      <c r="R995" s="99"/>
      <c r="AG995" s="232"/>
    </row>
    <row r="996" spans="17:33" x14ac:dyDescent="0.25">
      <c r="Q996" s="232"/>
      <c r="R996" s="99"/>
      <c r="AG996" s="232"/>
    </row>
    <row r="997" spans="17:33" x14ac:dyDescent="0.25">
      <c r="Q997" s="232"/>
      <c r="R997" s="99"/>
      <c r="AG997" s="232"/>
    </row>
    <row r="998" spans="17:33" x14ac:dyDescent="0.25">
      <c r="Q998" s="232"/>
      <c r="R998" s="99"/>
      <c r="AG998" s="232"/>
    </row>
    <row r="999" spans="17:33" x14ac:dyDescent="0.25">
      <c r="Q999" s="232"/>
      <c r="R999" s="99"/>
      <c r="AG999" s="232"/>
    </row>
    <row r="1000" spans="17:33" x14ac:dyDescent="0.25">
      <c r="Q1000" s="232"/>
      <c r="R1000" s="99"/>
      <c r="AG1000" s="232"/>
    </row>
    <row r="1001" spans="17:33" x14ac:dyDescent="0.25">
      <c r="Q1001" s="232"/>
      <c r="R1001" s="99"/>
      <c r="AG1001" s="232"/>
    </row>
    <row r="1002" spans="17:33" x14ac:dyDescent="0.25">
      <c r="Q1002" s="232"/>
      <c r="R1002" s="99"/>
      <c r="AG1002" s="232"/>
    </row>
    <row r="1003" spans="17:33" x14ac:dyDescent="0.25">
      <c r="Q1003" s="232"/>
      <c r="R1003" s="99"/>
      <c r="AG1003" s="232"/>
    </row>
    <row r="1004" spans="17:33" x14ac:dyDescent="0.25">
      <c r="Q1004" s="232"/>
      <c r="R1004" s="99"/>
      <c r="AG1004" s="232"/>
    </row>
    <row r="1005" spans="17:33" x14ac:dyDescent="0.25">
      <c r="Q1005" s="232"/>
      <c r="R1005" s="99"/>
      <c r="AG1005" s="232"/>
    </row>
    <row r="1006" spans="17:33" x14ac:dyDescent="0.25">
      <c r="Q1006" s="232"/>
      <c r="R1006" s="99"/>
      <c r="AG1006" s="232"/>
    </row>
    <row r="1007" spans="17:33" x14ac:dyDescent="0.25">
      <c r="Q1007" s="232"/>
      <c r="R1007" s="99"/>
      <c r="AG1007" s="232"/>
    </row>
    <row r="1008" spans="17:33" x14ac:dyDescent="0.25">
      <c r="Q1008" s="232"/>
      <c r="R1008" s="99"/>
      <c r="AG1008" s="232"/>
    </row>
    <row r="1009" spans="17:33" x14ac:dyDescent="0.25">
      <c r="Q1009" s="232"/>
      <c r="R1009" s="99"/>
      <c r="AG1009" s="232"/>
    </row>
    <row r="1010" spans="17:33" x14ac:dyDescent="0.25">
      <c r="Q1010" s="232"/>
      <c r="R1010" s="99"/>
      <c r="AG1010" s="232"/>
    </row>
    <row r="1011" spans="17:33" x14ac:dyDescent="0.25">
      <c r="Q1011" s="232"/>
      <c r="R1011" s="99"/>
      <c r="AG1011" s="232"/>
    </row>
    <row r="1012" spans="17:33" x14ac:dyDescent="0.25">
      <c r="Q1012" s="232"/>
      <c r="R1012" s="99"/>
      <c r="AG1012" s="232"/>
    </row>
    <row r="1013" spans="17:33" x14ac:dyDescent="0.25">
      <c r="Q1013" s="232"/>
      <c r="R1013" s="99"/>
      <c r="AG1013" s="232"/>
    </row>
    <row r="1014" spans="17:33" x14ac:dyDescent="0.25">
      <c r="Q1014" s="232"/>
      <c r="R1014" s="99"/>
      <c r="AG1014" s="232"/>
    </row>
    <row r="1015" spans="17:33" x14ac:dyDescent="0.25">
      <c r="Q1015" s="232"/>
      <c r="R1015" s="99"/>
      <c r="AG1015" s="232"/>
    </row>
    <row r="1016" spans="17:33" x14ac:dyDescent="0.25">
      <c r="Q1016" s="232"/>
      <c r="R1016" s="99"/>
      <c r="AG1016" s="232"/>
    </row>
    <row r="1017" spans="17:33" x14ac:dyDescent="0.25">
      <c r="Q1017" s="232"/>
      <c r="R1017" s="99"/>
      <c r="AG1017" s="232"/>
    </row>
    <row r="1018" spans="17:33" x14ac:dyDescent="0.25">
      <c r="Q1018" s="232"/>
      <c r="R1018" s="99"/>
      <c r="AG1018" s="232"/>
    </row>
    <row r="1019" spans="17:33" x14ac:dyDescent="0.25">
      <c r="Q1019" s="232"/>
      <c r="R1019" s="99"/>
      <c r="AG1019" s="232"/>
    </row>
    <row r="1020" spans="17:33" x14ac:dyDescent="0.25">
      <c r="Q1020" s="232"/>
      <c r="R1020" s="99"/>
      <c r="AG1020" s="232"/>
    </row>
    <row r="1021" spans="17:33" x14ac:dyDescent="0.25">
      <c r="Q1021" s="232"/>
      <c r="R1021" s="99"/>
      <c r="AG1021" s="232"/>
    </row>
    <row r="1022" spans="17:33" x14ac:dyDescent="0.25">
      <c r="Q1022" s="232"/>
      <c r="R1022" s="99"/>
      <c r="AG1022" s="232"/>
    </row>
    <row r="1023" spans="17:33" x14ac:dyDescent="0.25">
      <c r="Q1023" s="232"/>
      <c r="R1023" s="99"/>
      <c r="AG1023" s="232"/>
    </row>
    <row r="1024" spans="17:33" x14ac:dyDescent="0.25">
      <c r="Q1024" s="232"/>
      <c r="R1024" s="99"/>
      <c r="AG1024" s="232"/>
    </row>
    <row r="1025" spans="17:33" x14ac:dyDescent="0.25">
      <c r="Q1025" s="232"/>
      <c r="R1025" s="99"/>
      <c r="AG1025" s="232"/>
    </row>
    <row r="1026" spans="17:33" x14ac:dyDescent="0.25">
      <c r="Q1026" s="232"/>
      <c r="R1026" s="99"/>
      <c r="AG1026" s="232"/>
    </row>
    <row r="1027" spans="17:33" x14ac:dyDescent="0.25">
      <c r="Q1027" s="232"/>
      <c r="R1027" s="99"/>
      <c r="AG1027" s="232"/>
    </row>
    <row r="1028" spans="17:33" x14ac:dyDescent="0.25">
      <c r="Q1028" s="232"/>
      <c r="R1028" s="99"/>
      <c r="AG1028" s="232"/>
    </row>
    <row r="1029" spans="17:33" x14ac:dyDescent="0.25">
      <c r="Q1029" s="232"/>
      <c r="R1029" s="99"/>
      <c r="AG1029" s="232"/>
    </row>
    <row r="1030" spans="17:33" x14ac:dyDescent="0.25">
      <c r="Q1030" s="232"/>
      <c r="R1030" s="99"/>
      <c r="AG1030" s="232"/>
    </row>
    <row r="1031" spans="17:33" x14ac:dyDescent="0.25">
      <c r="Q1031" s="232"/>
      <c r="R1031" s="99"/>
      <c r="AG1031" s="232"/>
    </row>
    <row r="1032" spans="17:33" x14ac:dyDescent="0.25">
      <c r="Q1032" s="232"/>
      <c r="R1032" s="99"/>
      <c r="AG1032" s="232"/>
    </row>
    <row r="1033" spans="17:33" x14ac:dyDescent="0.25">
      <c r="Q1033" s="232"/>
      <c r="R1033" s="99"/>
      <c r="AG1033" s="232"/>
    </row>
    <row r="1034" spans="17:33" x14ac:dyDescent="0.25">
      <c r="Q1034" s="232"/>
      <c r="R1034" s="99"/>
      <c r="AG1034" s="232"/>
    </row>
    <row r="1035" spans="17:33" x14ac:dyDescent="0.25">
      <c r="Q1035" s="232"/>
      <c r="R1035" s="99"/>
      <c r="AG1035" s="232"/>
    </row>
    <row r="1036" spans="17:33" x14ac:dyDescent="0.25">
      <c r="Q1036" s="232"/>
      <c r="R1036" s="99"/>
      <c r="AG1036" s="232"/>
    </row>
    <row r="1037" spans="17:33" x14ac:dyDescent="0.25">
      <c r="Q1037" s="232"/>
      <c r="R1037" s="99"/>
      <c r="AG1037" s="232"/>
    </row>
    <row r="1038" spans="17:33" x14ac:dyDescent="0.25">
      <c r="Q1038" s="232"/>
      <c r="R1038" s="99"/>
      <c r="AG1038" s="232"/>
    </row>
    <row r="1039" spans="17:33" x14ac:dyDescent="0.25">
      <c r="Q1039" s="232"/>
      <c r="R1039" s="99"/>
      <c r="AG1039" s="232"/>
    </row>
    <row r="1040" spans="17:33" x14ac:dyDescent="0.25">
      <c r="Q1040" s="232"/>
      <c r="R1040" s="99"/>
      <c r="AG1040" s="232"/>
    </row>
    <row r="1041" spans="17:33" x14ac:dyDescent="0.25">
      <c r="Q1041" s="232"/>
      <c r="R1041" s="99"/>
      <c r="AG1041" s="232"/>
    </row>
    <row r="1042" spans="17:33" x14ac:dyDescent="0.25">
      <c r="Q1042" s="232"/>
      <c r="R1042" s="99"/>
      <c r="AG1042" s="232"/>
    </row>
    <row r="1043" spans="17:33" x14ac:dyDescent="0.25">
      <c r="Q1043" s="232"/>
      <c r="R1043" s="99"/>
      <c r="AG1043" s="232"/>
    </row>
    <row r="1044" spans="17:33" x14ac:dyDescent="0.25">
      <c r="Q1044" s="232"/>
      <c r="R1044" s="99"/>
      <c r="AG1044" s="232"/>
    </row>
    <row r="1045" spans="17:33" x14ac:dyDescent="0.25">
      <c r="Q1045" s="232"/>
      <c r="R1045" s="99"/>
      <c r="AG1045" s="232"/>
    </row>
    <row r="1046" spans="17:33" x14ac:dyDescent="0.25">
      <c r="Q1046" s="232"/>
      <c r="R1046" s="99"/>
      <c r="AG1046" s="232"/>
    </row>
    <row r="1047" spans="17:33" x14ac:dyDescent="0.25">
      <c r="Q1047" s="232"/>
      <c r="R1047" s="99"/>
      <c r="AG1047" s="232"/>
    </row>
    <row r="1048" spans="17:33" x14ac:dyDescent="0.25">
      <c r="Q1048" s="232"/>
      <c r="R1048" s="99"/>
      <c r="AG1048" s="232"/>
    </row>
    <row r="1049" spans="17:33" x14ac:dyDescent="0.25">
      <c r="Q1049" s="232"/>
      <c r="R1049" s="99"/>
      <c r="AG1049" s="232"/>
    </row>
    <row r="1050" spans="17:33" x14ac:dyDescent="0.25">
      <c r="Q1050" s="232"/>
      <c r="R1050" s="99"/>
      <c r="AG1050" s="232"/>
    </row>
    <row r="1051" spans="17:33" x14ac:dyDescent="0.25">
      <c r="Q1051" s="232"/>
      <c r="R1051" s="99"/>
      <c r="AG1051" s="232"/>
    </row>
    <row r="1052" spans="17:33" x14ac:dyDescent="0.25">
      <c r="Q1052" s="232"/>
      <c r="R1052" s="99"/>
      <c r="AG1052" s="232"/>
    </row>
    <row r="1053" spans="17:33" x14ac:dyDescent="0.25">
      <c r="Q1053" s="232"/>
      <c r="R1053" s="99"/>
      <c r="AG1053" s="232"/>
    </row>
    <row r="1054" spans="17:33" x14ac:dyDescent="0.25">
      <c r="Q1054" s="232"/>
      <c r="R1054" s="99"/>
      <c r="AG1054" s="232"/>
    </row>
    <row r="1055" spans="17:33" x14ac:dyDescent="0.25">
      <c r="Q1055" s="232"/>
      <c r="R1055" s="99"/>
      <c r="AG1055" s="232"/>
    </row>
    <row r="1056" spans="17:33" x14ac:dyDescent="0.25">
      <c r="Q1056" s="232"/>
      <c r="R1056" s="99"/>
      <c r="AG1056" s="232"/>
    </row>
    <row r="1057" spans="17:33" x14ac:dyDescent="0.25">
      <c r="Q1057" s="232"/>
      <c r="R1057" s="99"/>
      <c r="AG1057" s="232"/>
    </row>
    <row r="1058" spans="17:33" x14ac:dyDescent="0.25">
      <c r="Q1058" s="232"/>
      <c r="R1058" s="99"/>
      <c r="AG1058" s="232"/>
    </row>
    <row r="1059" spans="17:33" x14ac:dyDescent="0.25">
      <c r="Q1059" s="232"/>
      <c r="R1059" s="99"/>
      <c r="AG1059" s="232"/>
    </row>
    <row r="1060" spans="17:33" x14ac:dyDescent="0.25">
      <c r="Q1060" s="232"/>
      <c r="R1060" s="99"/>
      <c r="AG1060" s="232"/>
    </row>
    <row r="1061" spans="17:33" x14ac:dyDescent="0.25">
      <c r="Q1061" s="232"/>
      <c r="R1061" s="99"/>
      <c r="AG1061" s="232"/>
    </row>
    <row r="1062" spans="17:33" x14ac:dyDescent="0.25">
      <c r="Q1062" s="232"/>
      <c r="R1062" s="99"/>
      <c r="AG1062" s="232"/>
    </row>
    <row r="1063" spans="17:33" x14ac:dyDescent="0.25">
      <c r="Q1063" s="232"/>
      <c r="R1063" s="99"/>
      <c r="AG1063" s="232"/>
    </row>
    <row r="1064" spans="17:33" x14ac:dyDescent="0.25">
      <c r="Q1064" s="232"/>
      <c r="R1064" s="99"/>
      <c r="AG1064" s="232"/>
    </row>
    <row r="1065" spans="17:33" x14ac:dyDescent="0.25">
      <c r="Q1065" s="232"/>
      <c r="R1065" s="99"/>
      <c r="AG1065" s="232"/>
    </row>
    <row r="1066" spans="17:33" x14ac:dyDescent="0.25">
      <c r="Q1066" s="232"/>
      <c r="R1066" s="99"/>
      <c r="AG1066" s="232"/>
    </row>
    <row r="1067" spans="17:33" x14ac:dyDescent="0.25">
      <c r="Q1067" s="232"/>
      <c r="R1067" s="99"/>
      <c r="AG1067" s="232"/>
    </row>
    <row r="1068" spans="17:33" x14ac:dyDescent="0.25">
      <c r="Q1068" s="232"/>
      <c r="R1068" s="99"/>
      <c r="AG1068" s="232"/>
    </row>
    <row r="1069" spans="17:33" x14ac:dyDescent="0.25">
      <c r="Q1069" s="232"/>
      <c r="R1069" s="99"/>
      <c r="AG1069" s="232"/>
    </row>
    <row r="1070" spans="17:33" x14ac:dyDescent="0.25">
      <c r="Q1070" s="232"/>
      <c r="R1070" s="99"/>
      <c r="AG1070" s="232"/>
    </row>
    <row r="1071" spans="17:33" x14ac:dyDescent="0.25">
      <c r="Q1071" s="232"/>
      <c r="R1071" s="99"/>
      <c r="AG1071" s="232"/>
    </row>
    <row r="1072" spans="17:33" x14ac:dyDescent="0.25">
      <c r="Q1072" s="232"/>
      <c r="R1072" s="99"/>
      <c r="AG1072" s="232"/>
    </row>
    <row r="1073" spans="17:33" x14ac:dyDescent="0.25">
      <c r="Q1073" s="232"/>
      <c r="R1073" s="99"/>
      <c r="AG1073" s="232"/>
    </row>
    <row r="1074" spans="17:33" x14ac:dyDescent="0.25">
      <c r="Q1074" s="232"/>
      <c r="R1074" s="99"/>
      <c r="AG1074" s="232"/>
    </row>
    <row r="1075" spans="17:33" x14ac:dyDescent="0.25">
      <c r="Q1075" s="232"/>
      <c r="R1075" s="99"/>
      <c r="AG1075" s="232"/>
    </row>
    <row r="1076" spans="17:33" x14ac:dyDescent="0.25">
      <c r="Q1076" s="232"/>
      <c r="R1076" s="99"/>
      <c r="AG1076" s="232"/>
    </row>
    <row r="1077" spans="17:33" x14ac:dyDescent="0.25">
      <c r="Q1077" s="232"/>
      <c r="R1077" s="99"/>
      <c r="AG1077" s="232"/>
    </row>
    <row r="1078" spans="17:33" x14ac:dyDescent="0.25">
      <c r="Q1078" s="232"/>
      <c r="R1078" s="99"/>
      <c r="AG1078" s="232"/>
    </row>
    <row r="1079" spans="17:33" x14ac:dyDescent="0.25">
      <c r="Q1079" s="232"/>
      <c r="R1079" s="99"/>
      <c r="AG1079" s="232"/>
    </row>
    <row r="1080" spans="17:33" x14ac:dyDescent="0.25">
      <c r="Q1080" s="232"/>
      <c r="R1080" s="99"/>
      <c r="AG1080" s="232"/>
    </row>
    <row r="1081" spans="17:33" x14ac:dyDescent="0.25">
      <c r="Q1081" s="232"/>
      <c r="R1081" s="99"/>
      <c r="AG1081" s="232"/>
    </row>
    <row r="1082" spans="17:33" x14ac:dyDescent="0.25">
      <c r="Q1082" s="232"/>
      <c r="R1082" s="99"/>
      <c r="AG1082" s="232"/>
    </row>
    <row r="1083" spans="17:33" x14ac:dyDescent="0.25">
      <c r="Q1083" s="232"/>
      <c r="R1083" s="99"/>
      <c r="AG1083" s="232"/>
    </row>
    <row r="1084" spans="17:33" x14ac:dyDescent="0.25">
      <c r="Q1084" s="232"/>
      <c r="R1084" s="99"/>
      <c r="AG1084" s="232"/>
    </row>
    <row r="1085" spans="17:33" x14ac:dyDescent="0.25">
      <c r="Q1085" s="232"/>
      <c r="R1085" s="99"/>
      <c r="AG1085" s="232"/>
    </row>
    <row r="1086" spans="17:33" x14ac:dyDescent="0.25">
      <c r="Q1086" s="232"/>
      <c r="R1086" s="99"/>
      <c r="AG1086" s="232"/>
    </row>
    <row r="1087" spans="17:33" x14ac:dyDescent="0.25">
      <c r="Q1087" s="232"/>
      <c r="R1087" s="99"/>
      <c r="AG1087" s="232"/>
    </row>
    <row r="1088" spans="17:33" x14ac:dyDescent="0.25">
      <c r="Q1088" s="232"/>
      <c r="R1088" s="99"/>
      <c r="AG1088" s="232"/>
    </row>
    <row r="1089" spans="17:33" x14ac:dyDescent="0.25">
      <c r="Q1089" s="232"/>
      <c r="R1089" s="99"/>
      <c r="AG1089" s="232"/>
    </row>
    <row r="1090" spans="17:33" x14ac:dyDescent="0.25">
      <c r="Q1090" s="232"/>
      <c r="R1090" s="99"/>
      <c r="AG1090" s="232"/>
    </row>
    <row r="1091" spans="17:33" x14ac:dyDescent="0.25">
      <c r="Q1091" s="232"/>
      <c r="R1091" s="99"/>
      <c r="AG1091" s="232"/>
    </row>
    <row r="1092" spans="17:33" x14ac:dyDescent="0.25">
      <c r="Q1092" s="232"/>
      <c r="R1092" s="99"/>
      <c r="AG1092" s="232"/>
    </row>
    <row r="1093" spans="17:33" x14ac:dyDescent="0.25">
      <c r="Q1093" s="232"/>
      <c r="R1093" s="99"/>
      <c r="AG1093" s="232"/>
    </row>
    <row r="1094" spans="17:33" x14ac:dyDescent="0.25">
      <c r="Q1094" s="232"/>
      <c r="R1094" s="99"/>
      <c r="AG1094" s="232"/>
    </row>
    <row r="1095" spans="17:33" x14ac:dyDescent="0.25">
      <c r="Q1095" s="232"/>
      <c r="R1095" s="99"/>
      <c r="AG1095" s="232"/>
    </row>
    <row r="1096" spans="17:33" x14ac:dyDescent="0.25">
      <c r="Q1096" s="232"/>
      <c r="R1096" s="99"/>
      <c r="AG1096" s="232"/>
    </row>
    <row r="1097" spans="17:33" x14ac:dyDescent="0.25">
      <c r="Q1097" s="232"/>
      <c r="R1097" s="99"/>
      <c r="AG1097" s="232"/>
    </row>
    <row r="1098" spans="17:33" x14ac:dyDescent="0.25">
      <c r="Q1098" s="232"/>
      <c r="R1098" s="99"/>
      <c r="AG1098" s="232"/>
    </row>
    <row r="1099" spans="17:33" x14ac:dyDescent="0.25">
      <c r="Q1099" s="232"/>
      <c r="R1099" s="99"/>
      <c r="AG1099" s="232"/>
    </row>
    <row r="1100" spans="17:33" x14ac:dyDescent="0.25">
      <c r="Q1100" s="232"/>
      <c r="R1100" s="99"/>
      <c r="AG1100" s="232"/>
    </row>
    <row r="1101" spans="17:33" x14ac:dyDescent="0.25">
      <c r="Q1101" s="232"/>
      <c r="R1101" s="99"/>
      <c r="AG1101" s="232"/>
    </row>
    <row r="1102" spans="17:33" x14ac:dyDescent="0.25">
      <c r="Q1102" s="232"/>
      <c r="R1102" s="99"/>
      <c r="AG1102" s="232"/>
    </row>
    <row r="1103" spans="17:33" x14ac:dyDescent="0.25">
      <c r="Q1103" s="232"/>
      <c r="R1103" s="99"/>
      <c r="AG1103" s="232"/>
    </row>
    <row r="1104" spans="17:33" x14ac:dyDescent="0.25">
      <c r="Q1104" s="232"/>
      <c r="R1104" s="99"/>
      <c r="AG1104" s="232"/>
    </row>
    <row r="1105" spans="17:33" x14ac:dyDescent="0.25">
      <c r="Q1105" s="232"/>
      <c r="R1105" s="99"/>
      <c r="AG1105" s="232"/>
    </row>
    <row r="1106" spans="17:33" x14ac:dyDescent="0.25">
      <c r="Q1106" s="232"/>
      <c r="R1106" s="99"/>
      <c r="AG1106" s="232"/>
    </row>
    <row r="1107" spans="17:33" x14ac:dyDescent="0.25">
      <c r="Q1107" s="232"/>
      <c r="R1107" s="99"/>
      <c r="AG1107" s="232"/>
    </row>
    <row r="1108" spans="17:33" x14ac:dyDescent="0.25">
      <c r="Q1108" s="232"/>
      <c r="R1108" s="99"/>
      <c r="AG1108" s="232"/>
    </row>
    <row r="1109" spans="17:33" x14ac:dyDescent="0.25">
      <c r="Q1109" s="232"/>
      <c r="R1109" s="99"/>
      <c r="AG1109" s="232"/>
    </row>
    <row r="1110" spans="17:33" x14ac:dyDescent="0.25">
      <c r="Q1110" s="232"/>
      <c r="R1110" s="99"/>
      <c r="AG1110" s="232"/>
    </row>
    <row r="1111" spans="17:33" x14ac:dyDescent="0.25">
      <c r="Q1111" s="232"/>
      <c r="R1111" s="99"/>
      <c r="AG1111" s="232"/>
    </row>
    <row r="1112" spans="17:33" x14ac:dyDescent="0.25">
      <c r="Q1112" s="232"/>
      <c r="R1112" s="99"/>
      <c r="AG1112" s="232"/>
    </row>
    <row r="1113" spans="17:33" x14ac:dyDescent="0.25">
      <c r="Q1113" s="232"/>
      <c r="R1113" s="99"/>
      <c r="AG1113" s="232"/>
    </row>
    <row r="1114" spans="17:33" x14ac:dyDescent="0.25">
      <c r="Q1114" s="232"/>
      <c r="R1114" s="99"/>
      <c r="AG1114" s="232"/>
    </row>
    <row r="1115" spans="17:33" x14ac:dyDescent="0.25">
      <c r="Q1115" s="232"/>
      <c r="R1115" s="99"/>
      <c r="AG1115" s="232"/>
    </row>
    <row r="1116" spans="17:33" x14ac:dyDescent="0.25">
      <c r="Q1116" s="232"/>
      <c r="R1116" s="99"/>
      <c r="AG1116" s="232"/>
    </row>
    <row r="1117" spans="17:33" x14ac:dyDescent="0.25">
      <c r="Q1117" s="232"/>
      <c r="R1117" s="99"/>
      <c r="AG1117" s="232"/>
    </row>
    <row r="1118" spans="17:33" x14ac:dyDescent="0.25">
      <c r="Q1118" s="232"/>
      <c r="R1118" s="99"/>
      <c r="AG1118" s="232"/>
    </row>
    <row r="1119" spans="17:33" x14ac:dyDescent="0.25">
      <c r="Q1119" s="232"/>
      <c r="R1119" s="99"/>
      <c r="AG1119" s="232"/>
    </row>
    <row r="1120" spans="17:33" x14ac:dyDescent="0.25">
      <c r="Q1120" s="232"/>
      <c r="R1120" s="99"/>
      <c r="AG1120" s="232"/>
    </row>
    <row r="1121" spans="17:33" x14ac:dyDescent="0.25">
      <c r="Q1121" s="232"/>
      <c r="R1121" s="99"/>
      <c r="AG1121" s="232"/>
    </row>
    <row r="1122" spans="17:33" x14ac:dyDescent="0.25">
      <c r="Q1122" s="232"/>
      <c r="R1122" s="99"/>
      <c r="AG1122" s="232"/>
    </row>
    <row r="1123" spans="17:33" x14ac:dyDescent="0.25">
      <c r="Q1123" s="232"/>
      <c r="R1123" s="99"/>
      <c r="AG1123" s="232"/>
    </row>
    <row r="1124" spans="17:33" x14ac:dyDescent="0.25">
      <c r="Q1124" s="232"/>
      <c r="R1124" s="99"/>
      <c r="AG1124" s="232"/>
    </row>
    <row r="1125" spans="17:33" x14ac:dyDescent="0.25">
      <c r="Q1125" s="232"/>
      <c r="R1125" s="99"/>
      <c r="AG1125" s="232"/>
    </row>
    <row r="1126" spans="17:33" x14ac:dyDescent="0.25">
      <c r="Q1126" s="232"/>
      <c r="R1126" s="99"/>
      <c r="AG1126" s="232"/>
    </row>
    <row r="1127" spans="17:33" x14ac:dyDescent="0.25">
      <c r="Q1127" s="232"/>
      <c r="R1127" s="99"/>
      <c r="AG1127" s="232"/>
    </row>
    <row r="1128" spans="17:33" x14ac:dyDescent="0.25">
      <c r="Q1128" s="232"/>
      <c r="R1128" s="99"/>
      <c r="AG1128" s="232"/>
    </row>
    <row r="1129" spans="17:33" x14ac:dyDescent="0.25">
      <c r="Q1129" s="232"/>
      <c r="R1129" s="99"/>
      <c r="AG1129" s="232"/>
    </row>
    <row r="1130" spans="17:33" x14ac:dyDescent="0.25">
      <c r="Q1130" s="232"/>
      <c r="R1130" s="99"/>
      <c r="AG1130" s="232"/>
    </row>
    <row r="1131" spans="17:33" x14ac:dyDescent="0.25">
      <c r="Q1131" s="232"/>
      <c r="R1131" s="99"/>
      <c r="AG1131" s="232"/>
    </row>
    <row r="1132" spans="17:33" x14ac:dyDescent="0.25">
      <c r="Q1132" s="232"/>
      <c r="R1132" s="99"/>
      <c r="AG1132" s="232"/>
    </row>
    <row r="1133" spans="17:33" x14ac:dyDescent="0.25">
      <c r="Q1133" s="232"/>
      <c r="R1133" s="99"/>
      <c r="AG1133" s="232"/>
    </row>
    <row r="1134" spans="17:33" x14ac:dyDescent="0.25">
      <c r="Q1134" s="232"/>
      <c r="R1134" s="99"/>
      <c r="AG1134" s="232"/>
    </row>
    <row r="1135" spans="17:33" x14ac:dyDescent="0.25">
      <c r="Q1135" s="232"/>
      <c r="R1135" s="99"/>
      <c r="AG1135" s="232"/>
    </row>
    <row r="1136" spans="17:33" x14ac:dyDescent="0.25">
      <c r="Q1136" s="232"/>
      <c r="R1136" s="99"/>
      <c r="AG1136" s="232"/>
    </row>
    <row r="1137" spans="17:33" x14ac:dyDescent="0.25">
      <c r="Q1137" s="232"/>
      <c r="R1137" s="99"/>
      <c r="AG1137" s="232"/>
    </row>
    <row r="1138" spans="17:33" x14ac:dyDescent="0.25">
      <c r="Q1138" s="232"/>
      <c r="R1138" s="99"/>
      <c r="AG1138" s="232"/>
    </row>
    <row r="1139" spans="17:33" x14ac:dyDescent="0.25">
      <c r="Q1139" s="232"/>
      <c r="R1139" s="99"/>
      <c r="AG1139" s="232"/>
    </row>
    <row r="1140" spans="17:33" x14ac:dyDescent="0.25">
      <c r="Q1140" s="232"/>
      <c r="R1140" s="99"/>
      <c r="AG1140" s="232"/>
    </row>
    <row r="1141" spans="17:33" x14ac:dyDescent="0.25">
      <c r="Q1141" s="232"/>
      <c r="R1141" s="99"/>
      <c r="AG1141" s="232"/>
    </row>
    <row r="1142" spans="17:33" x14ac:dyDescent="0.25">
      <c r="Q1142" s="232"/>
      <c r="R1142" s="99"/>
      <c r="AG1142" s="232"/>
    </row>
    <row r="1143" spans="17:33" x14ac:dyDescent="0.25">
      <c r="Q1143" s="232"/>
      <c r="R1143" s="99"/>
      <c r="AG1143" s="232"/>
    </row>
    <row r="1144" spans="17:33" x14ac:dyDescent="0.25">
      <c r="Q1144" s="232"/>
      <c r="R1144" s="99"/>
      <c r="AG1144" s="232"/>
    </row>
    <row r="1145" spans="17:33" x14ac:dyDescent="0.25">
      <c r="Q1145" s="232"/>
      <c r="R1145" s="99"/>
      <c r="AG1145" s="232"/>
    </row>
    <row r="1146" spans="17:33" x14ac:dyDescent="0.25">
      <c r="Q1146" s="232"/>
      <c r="R1146" s="99"/>
      <c r="AG1146" s="232"/>
    </row>
    <row r="1147" spans="17:33" x14ac:dyDescent="0.25">
      <c r="Q1147" s="232"/>
      <c r="R1147" s="99"/>
      <c r="AG1147" s="232"/>
    </row>
    <row r="1148" spans="17:33" x14ac:dyDescent="0.25">
      <c r="Q1148" s="232"/>
      <c r="R1148" s="99"/>
      <c r="AG1148" s="232"/>
    </row>
    <row r="1149" spans="17:33" x14ac:dyDescent="0.25">
      <c r="Q1149" s="232"/>
      <c r="R1149" s="99"/>
      <c r="AG1149" s="232"/>
    </row>
    <row r="1150" spans="17:33" x14ac:dyDescent="0.25">
      <c r="Q1150" s="232"/>
      <c r="R1150" s="99"/>
      <c r="AG1150" s="232"/>
    </row>
    <row r="1151" spans="17:33" x14ac:dyDescent="0.25">
      <c r="Q1151" s="232"/>
      <c r="R1151" s="99"/>
      <c r="AG1151" s="232"/>
    </row>
    <row r="1152" spans="17:33" x14ac:dyDescent="0.25">
      <c r="Q1152" s="232"/>
      <c r="R1152" s="99"/>
      <c r="AG1152" s="232"/>
    </row>
    <row r="1153" spans="17:33" x14ac:dyDescent="0.25">
      <c r="Q1153" s="232"/>
      <c r="R1153" s="99"/>
      <c r="AG1153" s="232"/>
    </row>
    <row r="1154" spans="17:33" x14ac:dyDescent="0.25">
      <c r="Q1154" s="232"/>
      <c r="R1154" s="99"/>
      <c r="AG1154" s="232"/>
    </row>
    <row r="1155" spans="17:33" x14ac:dyDescent="0.25">
      <c r="Q1155" s="232"/>
      <c r="R1155" s="99"/>
      <c r="AG1155" s="232"/>
    </row>
    <row r="1156" spans="17:33" x14ac:dyDescent="0.25">
      <c r="Q1156" s="232"/>
      <c r="R1156" s="99"/>
      <c r="AG1156" s="232"/>
    </row>
    <row r="1157" spans="17:33" x14ac:dyDescent="0.25">
      <c r="Q1157" s="232"/>
      <c r="R1157" s="99"/>
      <c r="AG1157" s="232"/>
    </row>
    <row r="1158" spans="17:33" x14ac:dyDescent="0.25">
      <c r="Q1158" s="232"/>
      <c r="R1158" s="99"/>
      <c r="AG1158" s="232"/>
    </row>
    <row r="1159" spans="17:33" x14ac:dyDescent="0.25">
      <c r="Q1159" s="232"/>
      <c r="R1159" s="99"/>
      <c r="AG1159" s="232"/>
    </row>
    <row r="1160" spans="17:33" x14ac:dyDescent="0.25">
      <c r="Q1160" s="232"/>
      <c r="R1160" s="99"/>
      <c r="AG1160" s="232"/>
    </row>
    <row r="1161" spans="17:33" x14ac:dyDescent="0.25">
      <c r="Q1161" s="232"/>
      <c r="R1161" s="99"/>
      <c r="AG1161" s="232"/>
    </row>
    <row r="1162" spans="17:33" x14ac:dyDescent="0.25">
      <c r="Q1162" s="232"/>
      <c r="R1162" s="99"/>
      <c r="AG1162" s="232"/>
    </row>
    <row r="1163" spans="17:33" x14ac:dyDescent="0.25">
      <c r="Q1163" s="232"/>
      <c r="R1163" s="99"/>
      <c r="AG1163" s="232"/>
    </row>
    <row r="1164" spans="17:33" x14ac:dyDescent="0.25">
      <c r="Q1164" s="232"/>
      <c r="R1164" s="99"/>
      <c r="AG1164" s="232"/>
    </row>
    <row r="1165" spans="17:33" x14ac:dyDescent="0.25">
      <c r="Q1165" s="232"/>
      <c r="R1165" s="99"/>
      <c r="AG1165" s="232"/>
    </row>
    <row r="1166" spans="17:33" x14ac:dyDescent="0.25">
      <c r="Q1166" s="232"/>
      <c r="R1166" s="99"/>
      <c r="AG1166" s="232"/>
    </row>
    <row r="1167" spans="17:33" x14ac:dyDescent="0.25">
      <c r="Q1167" s="232"/>
      <c r="R1167" s="99"/>
      <c r="AG1167" s="232"/>
    </row>
    <row r="1168" spans="17:33" x14ac:dyDescent="0.25">
      <c r="Q1168" s="232"/>
      <c r="R1168" s="99"/>
      <c r="AG1168" s="232"/>
    </row>
    <row r="1169" spans="17:33" x14ac:dyDescent="0.25">
      <c r="Q1169" s="232"/>
      <c r="R1169" s="99"/>
      <c r="AG1169" s="232"/>
    </row>
    <row r="1170" spans="17:33" x14ac:dyDescent="0.25">
      <c r="Q1170" s="232"/>
      <c r="R1170" s="99"/>
      <c r="AG1170" s="232"/>
    </row>
    <row r="1171" spans="17:33" x14ac:dyDescent="0.25">
      <c r="Q1171" s="232"/>
      <c r="R1171" s="99"/>
      <c r="AG1171" s="232"/>
    </row>
    <row r="1172" spans="17:33" x14ac:dyDescent="0.25">
      <c r="Q1172" s="232"/>
      <c r="R1172" s="99"/>
      <c r="AG1172" s="232"/>
    </row>
    <row r="1173" spans="17:33" x14ac:dyDescent="0.25">
      <c r="Q1173" s="232"/>
      <c r="R1173" s="99"/>
      <c r="AG1173" s="232"/>
    </row>
    <row r="1174" spans="17:33" x14ac:dyDescent="0.25">
      <c r="Q1174" s="232"/>
      <c r="R1174" s="99"/>
      <c r="AG1174" s="232"/>
    </row>
    <row r="1175" spans="17:33" x14ac:dyDescent="0.25">
      <c r="Q1175" s="232"/>
      <c r="R1175" s="99"/>
      <c r="AG1175" s="232"/>
    </row>
    <row r="1176" spans="17:33" x14ac:dyDescent="0.25">
      <c r="Q1176" s="232"/>
      <c r="R1176" s="99"/>
      <c r="AG1176" s="232"/>
    </row>
    <row r="1177" spans="17:33" x14ac:dyDescent="0.25">
      <c r="Q1177" s="232"/>
      <c r="R1177" s="99"/>
      <c r="AG1177" s="232"/>
    </row>
    <row r="1178" spans="17:33" x14ac:dyDescent="0.25">
      <c r="Q1178" s="232"/>
      <c r="R1178" s="99"/>
      <c r="AG1178" s="232"/>
    </row>
    <row r="1179" spans="17:33" x14ac:dyDescent="0.25">
      <c r="Q1179" s="232"/>
      <c r="R1179" s="99"/>
      <c r="AG1179" s="232"/>
    </row>
    <row r="1180" spans="17:33" x14ac:dyDescent="0.25">
      <c r="Q1180" s="232"/>
      <c r="R1180" s="99"/>
      <c r="AG1180" s="232"/>
    </row>
    <row r="1181" spans="17:33" x14ac:dyDescent="0.25">
      <c r="Q1181" s="232"/>
      <c r="R1181" s="99"/>
      <c r="AG1181" s="232"/>
    </row>
    <row r="1182" spans="17:33" x14ac:dyDescent="0.25">
      <c r="Q1182" s="232"/>
      <c r="R1182" s="99"/>
      <c r="AG1182" s="232"/>
    </row>
    <row r="1183" spans="17:33" x14ac:dyDescent="0.25">
      <c r="Q1183" s="232"/>
      <c r="R1183" s="99"/>
      <c r="AG1183" s="232"/>
    </row>
    <row r="1184" spans="17:33" x14ac:dyDescent="0.25">
      <c r="Q1184" s="232"/>
      <c r="R1184" s="99"/>
      <c r="AG1184" s="232"/>
    </row>
    <row r="1185" spans="17:33" x14ac:dyDescent="0.25">
      <c r="Q1185" s="232"/>
      <c r="R1185" s="99"/>
      <c r="AG1185" s="232"/>
    </row>
    <row r="1186" spans="17:33" x14ac:dyDescent="0.25">
      <c r="Q1186" s="232"/>
      <c r="R1186" s="99"/>
      <c r="AG1186" s="232"/>
    </row>
    <row r="1187" spans="17:33" x14ac:dyDescent="0.25">
      <c r="Q1187" s="232"/>
      <c r="R1187" s="99"/>
      <c r="AG1187" s="232"/>
    </row>
    <row r="1188" spans="17:33" x14ac:dyDescent="0.25">
      <c r="Q1188" s="232"/>
      <c r="R1188" s="99"/>
      <c r="AG1188" s="232"/>
    </row>
    <row r="1189" spans="17:33" x14ac:dyDescent="0.25">
      <c r="Q1189" s="232"/>
      <c r="R1189" s="99"/>
      <c r="AG1189" s="232"/>
    </row>
    <row r="1190" spans="17:33" x14ac:dyDescent="0.25">
      <c r="Q1190" s="232"/>
      <c r="R1190" s="99"/>
      <c r="AG1190" s="232"/>
    </row>
    <row r="1191" spans="17:33" x14ac:dyDescent="0.25">
      <c r="Q1191" s="232"/>
      <c r="R1191" s="99"/>
      <c r="AG1191" s="232"/>
    </row>
    <row r="1192" spans="17:33" x14ac:dyDescent="0.25">
      <c r="Q1192" s="232"/>
      <c r="R1192" s="99"/>
      <c r="AG1192" s="232"/>
    </row>
    <row r="1193" spans="17:33" x14ac:dyDescent="0.25">
      <c r="Q1193" s="232"/>
      <c r="R1193" s="99"/>
      <c r="AG1193" s="232"/>
    </row>
    <row r="1194" spans="17:33" x14ac:dyDescent="0.25">
      <c r="Q1194" s="232"/>
      <c r="R1194" s="99"/>
      <c r="AG1194" s="232"/>
    </row>
    <row r="1195" spans="17:33" x14ac:dyDescent="0.25">
      <c r="Q1195" s="232"/>
      <c r="R1195" s="99"/>
      <c r="AG1195" s="232"/>
    </row>
    <row r="1196" spans="17:33" x14ac:dyDescent="0.25">
      <c r="Q1196" s="232"/>
      <c r="R1196" s="99"/>
      <c r="AG1196" s="232"/>
    </row>
    <row r="1197" spans="17:33" x14ac:dyDescent="0.25">
      <c r="Q1197" s="232"/>
      <c r="R1197" s="99"/>
      <c r="AG1197" s="232"/>
    </row>
    <row r="1198" spans="17:33" x14ac:dyDescent="0.25">
      <c r="Q1198" s="232"/>
      <c r="R1198" s="99"/>
      <c r="AG1198" s="232"/>
    </row>
    <row r="1199" spans="17:33" x14ac:dyDescent="0.25">
      <c r="Q1199" s="232"/>
      <c r="R1199" s="99"/>
      <c r="AG1199" s="232"/>
    </row>
    <row r="1200" spans="17:33" x14ac:dyDescent="0.25">
      <c r="Q1200" s="232"/>
      <c r="R1200" s="99"/>
      <c r="AG1200" s="232"/>
    </row>
    <row r="1201" spans="17:33" x14ac:dyDescent="0.25">
      <c r="Q1201" s="232"/>
      <c r="R1201" s="99"/>
      <c r="AG1201" s="232"/>
    </row>
    <row r="1202" spans="17:33" x14ac:dyDescent="0.25">
      <c r="Q1202" s="232"/>
      <c r="R1202" s="99"/>
      <c r="AG1202" s="232"/>
    </row>
    <row r="1203" spans="17:33" x14ac:dyDescent="0.25">
      <c r="Q1203" s="232"/>
      <c r="R1203" s="99"/>
      <c r="AG1203" s="232"/>
    </row>
    <row r="1204" spans="17:33" x14ac:dyDescent="0.25">
      <c r="Q1204" s="232"/>
      <c r="R1204" s="99"/>
      <c r="AG1204" s="232"/>
    </row>
    <row r="1205" spans="17:33" x14ac:dyDescent="0.25">
      <c r="Q1205" s="232"/>
      <c r="R1205" s="99"/>
      <c r="AG1205" s="232"/>
    </row>
    <row r="1206" spans="17:33" x14ac:dyDescent="0.25">
      <c r="Q1206" s="232"/>
      <c r="R1206" s="99"/>
      <c r="AG1206" s="232"/>
    </row>
    <row r="1207" spans="17:33" x14ac:dyDescent="0.25">
      <c r="Q1207" s="232"/>
      <c r="R1207" s="99"/>
      <c r="AG1207" s="232"/>
    </row>
    <row r="1208" spans="17:33" x14ac:dyDescent="0.25">
      <c r="Q1208" s="232"/>
      <c r="R1208" s="99"/>
      <c r="AG1208" s="232"/>
    </row>
    <row r="1209" spans="17:33" x14ac:dyDescent="0.25">
      <c r="Q1209" s="232"/>
      <c r="R1209" s="99"/>
      <c r="AG1209" s="232"/>
    </row>
    <row r="1210" spans="17:33" x14ac:dyDescent="0.25">
      <c r="Q1210" s="232"/>
      <c r="R1210" s="99"/>
      <c r="AG1210" s="232"/>
    </row>
    <row r="1211" spans="17:33" x14ac:dyDescent="0.25">
      <c r="Q1211" s="232"/>
      <c r="R1211" s="99"/>
      <c r="AG1211" s="232"/>
    </row>
    <row r="1212" spans="17:33" x14ac:dyDescent="0.25">
      <c r="Q1212" s="232"/>
      <c r="R1212" s="99"/>
      <c r="AG1212" s="232"/>
    </row>
    <row r="1213" spans="17:33" x14ac:dyDescent="0.25">
      <c r="Q1213" s="232"/>
      <c r="R1213" s="99"/>
      <c r="AG1213" s="232"/>
    </row>
    <row r="1214" spans="17:33" x14ac:dyDescent="0.25">
      <c r="Q1214" s="232"/>
      <c r="R1214" s="99"/>
      <c r="AG1214" s="232"/>
    </row>
    <row r="1215" spans="17:33" x14ac:dyDescent="0.25">
      <c r="Q1215" s="232"/>
      <c r="R1215" s="99"/>
      <c r="AG1215" s="232"/>
    </row>
    <row r="1216" spans="17:33" x14ac:dyDescent="0.25">
      <c r="Q1216" s="232"/>
      <c r="R1216" s="99"/>
      <c r="AG1216" s="232"/>
    </row>
    <row r="1217" spans="17:33" x14ac:dyDescent="0.25">
      <c r="Q1217" s="232"/>
      <c r="R1217" s="99"/>
      <c r="AG1217" s="232"/>
    </row>
    <row r="1218" spans="17:33" x14ac:dyDescent="0.25">
      <c r="Q1218" s="232"/>
      <c r="R1218" s="99"/>
      <c r="AG1218" s="232"/>
    </row>
    <row r="1219" spans="17:33" x14ac:dyDescent="0.25">
      <c r="Q1219" s="232"/>
      <c r="R1219" s="99"/>
      <c r="AG1219" s="232"/>
    </row>
    <row r="1220" spans="17:33" x14ac:dyDescent="0.25">
      <c r="Q1220" s="232"/>
      <c r="R1220" s="99"/>
      <c r="AG1220" s="232"/>
    </row>
    <row r="1221" spans="17:33" x14ac:dyDescent="0.25">
      <c r="Q1221" s="232"/>
      <c r="R1221" s="99"/>
      <c r="AG1221" s="232"/>
    </row>
    <row r="1222" spans="17:33" x14ac:dyDescent="0.25">
      <c r="Q1222" s="232"/>
      <c r="R1222" s="99"/>
      <c r="AG1222" s="232"/>
    </row>
    <row r="1223" spans="17:33" x14ac:dyDescent="0.25">
      <c r="Q1223" s="232"/>
      <c r="R1223" s="99"/>
      <c r="AG1223" s="232"/>
    </row>
    <row r="1224" spans="17:33" x14ac:dyDescent="0.25">
      <c r="Q1224" s="232"/>
      <c r="R1224" s="99"/>
      <c r="AG1224" s="232"/>
    </row>
    <row r="1225" spans="17:33" x14ac:dyDescent="0.25">
      <c r="Q1225" s="232"/>
      <c r="R1225" s="99"/>
      <c r="AG1225" s="232"/>
    </row>
    <row r="1226" spans="17:33" x14ac:dyDescent="0.25">
      <c r="Q1226" s="232"/>
      <c r="R1226" s="99"/>
      <c r="AG1226" s="232"/>
    </row>
    <row r="1227" spans="17:33" x14ac:dyDescent="0.25">
      <c r="Q1227" s="232"/>
      <c r="R1227" s="99"/>
      <c r="AG1227" s="232"/>
    </row>
    <row r="1228" spans="17:33" x14ac:dyDescent="0.25">
      <c r="Q1228" s="232"/>
      <c r="R1228" s="99"/>
      <c r="AG1228" s="232"/>
    </row>
    <row r="1229" spans="17:33" x14ac:dyDescent="0.25">
      <c r="Q1229" s="232"/>
      <c r="R1229" s="99"/>
      <c r="AG1229" s="232"/>
    </row>
    <row r="1230" spans="17:33" x14ac:dyDescent="0.25">
      <c r="Q1230" s="232"/>
      <c r="R1230" s="99"/>
      <c r="AG1230" s="232"/>
    </row>
    <row r="1231" spans="17:33" x14ac:dyDescent="0.25">
      <c r="Q1231" s="232"/>
      <c r="R1231" s="99"/>
      <c r="AG1231" s="232"/>
    </row>
    <row r="1232" spans="17:33" x14ac:dyDescent="0.25">
      <c r="Q1232" s="232"/>
      <c r="R1232" s="99"/>
      <c r="AG1232" s="232"/>
    </row>
    <row r="1233" spans="17:33" x14ac:dyDescent="0.25">
      <c r="Q1233" s="232"/>
      <c r="R1233" s="99"/>
      <c r="AG1233" s="232"/>
    </row>
    <row r="1234" spans="17:33" x14ac:dyDescent="0.25">
      <c r="Q1234" s="232"/>
      <c r="R1234" s="99"/>
      <c r="AG1234" s="232"/>
    </row>
    <row r="1235" spans="17:33" x14ac:dyDescent="0.25">
      <c r="Q1235" s="232"/>
      <c r="R1235" s="99"/>
      <c r="AG1235" s="232"/>
    </row>
    <row r="1236" spans="17:33" x14ac:dyDescent="0.25">
      <c r="Q1236" s="232"/>
      <c r="R1236" s="99"/>
      <c r="AG1236" s="232"/>
    </row>
    <row r="1237" spans="17:33" x14ac:dyDescent="0.25">
      <c r="Q1237" s="232"/>
      <c r="R1237" s="99"/>
      <c r="AG1237" s="232"/>
    </row>
    <row r="1238" spans="17:33" x14ac:dyDescent="0.25">
      <c r="Q1238" s="232"/>
      <c r="R1238" s="99"/>
      <c r="AG1238" s="232"/>
    </row>
    <row r="1239" spans="17:33" x14ac:dyDescent="0.25">
      <c r="Q1239" s="232"/>
      <c r="R1239" s="99"/>
      <c r="AG1239" s="232"/>
    </row>
    <row r="1240" spans="17:33" x14ac:dyDescent="0.25">
      <c r="Q1240" s="232"/>
      <c r="R1240" s="99"/>
      <c r="AG1240" s="232"/>
    </row>
    <row r="1241" spans="17:33" x14ac:dyDescent="0.25">
      <c r="Q1241" s="232"/>
      <c r="R1241" s="99"/>
      <c r="AG1241" s="232"/>
    </row>
    <row r="1242" spans="17:33" x14ac:dyDescent="0.25">
      <c r="Q1242" s="232"/>
      <c r="R1242" s="99"/>
      <c r="AG1242" s="232"/>
    </row>
    <row r="1243" spans="17:33" x14ac:dyDescent="0.25">
      <c r="Q1243" s="232"/>
      <c r="R1243" s="99"/>
      <c r="AG1243" s="232"/>
    </row>
    <row r="1244" spans="17:33" x14ac:dyDescent="0.25">
      <c r="Q1244" s="232"/>
      <c r="R1244" s="99"/>
      <c r="AG1244" s="232"/>
    </row>
    <row r="1245" spans="17:33" x14ac:dyDescent="0.25">
      <c r="Q1245" s="232"/>
      <c r="R1245" s="99"/>
      <c r="AG1245" s="232"/>
    </row>
    <row r="1246" spans="17:33" x14ac:dyDescent="0.25">
      <c r="Q1246" s="232"/>
      <c r="R1246" s="99"/>
      <c r="AG1246" s="232"/>
    </row>
    <row r="1247" spans="17:33" x14ac:dyDescent="0.25">
      <c r="Q1247" s="232"/>
      <c r="R1247" s="99"/>
      <c r="AG1247" s="232"/>
    </row>
    <row r="1248" spans="17:33" x14ac:dyDescent="0.25">
      <c r="Q1248" s="232"/>
      <c r="R1248" s="99"/>
      <c r="AG1248" s="232"/>
    </row>
    <row r="1249" spans="17:33" x14ac:dyDescent="0.25">
      <c r="Q1249" s="232"/>
      <c r="R1249" s="99"/>
      <c r="AG1249" s="232"/>
    </row>
    <row r="1250" spans="17:33" x14ac:dyDescent="0.25">
      <c r="Q1250" s="232"/>
      <c r="R1250" s="99"/>
      <c r="AG1250" s="232"/>
    </row>
    <row r="1251" spans="17:33" x14ac:dyDescent="0.25">
      <c r="Q1251" s="232"/>
      <c r="R1251" s="99"/>
      <c r="AG1251" s="232"/>
    </row>
    <row r="1252" spans="17:33" x14ac:dyDescent="0.25">
      <c r="Q1252" s="232"/>
      <c r="R1252" s="99"/>
      <c r="AG1252" s="232"/>
    </row>
    <row r="1253" spans="17:33" x14ac:dyDescent="0.25">
      <c r="Q1253" s="232"/>
      <c r="R1253" s="99"/>
      <c r="AG1253" s="232"/>
    </row>
    <row r="1254" spans="17:33" x14ac:dyDescent="0.25">
      <c r="Q1254" s="232"/>
      <c r="R1254" s="99"/>
      <c r="AG1254" s="232"/>
    </row>
    <row r="1255" spans="17:33" x14ac:dyDescent="0.25">
      <c r="Q1255" s="232"/>
      <c r="R1255" s="99"/>
      <c r="AG1255" s="232"/>
    </row>
    <row r="1256" spans="17:33" x14ac:dyDescent="0.25">
      <c r="Q1256" s="232"/>
      <c r="R1256" s="99"/>
      <c r="AG1256" s="232"/>
    </row>
    <row r="1257" spans="17:33" x14ac:dyDescent="0.25">
      <c r="Q1257" s="232"/>
      <c r="R1257" s="99"/>
      <c r="AG1257" s="232"/>
    </row>
    <row r="1258" spans="17:33" x14ac:dyDescent="0.25">
      <c r="Q1258" s="232"/>
      <c r="R1258" s="99"/>
      <c r="AG1258" s="232"/>
    </row>
    <row r="1259" spans="17:33" x14ac:dyDescent="0.25">
      <c r="Q1259" s="232"/>
      <c r="R1259" s="99"/>
      <c r="AG1259" s="232"/>
    </row>
    <row r="1260" spans="17:33" x14ac:dyDescent="0.25">
      <c r="Q1260" s="232"/>
      <c r="R1260" s="99"/>
      <c r="AG1260" s="232"/>
    </row>
    <row r="1261" spans="17:33" x14ac:dyDescent="0.25">
      <c r="Q1261" s="232"/>
      <c r="R1261" s="99"/>
      <c r="AG1261" s="232"/>
    </row>
    <row r="1262" spans="17:33" x14ac:dyDescent="0.25">
      <c r="Q1262" s="232"/>
      <c r="R1262" s="99"/>
      <c r="AG1262" s="232"/>
    </row>
    <row r="1263" spans="17:33" x14ac:dyDescent="0.25">
      <c r="Q1263" s="232"/>
      <c r="R1263" s="99"/>
      <c r="AG1263" s="232"/>
    </row>
    <row r="1264" spans="17:33" x14ac:dyDescent="0.25">
      <c r="Q1264" s="232"/>
      <c r="R1264" s="99"/>
      <c r="AG1264" s="232"/>
    </row>
    <row r="1265" spans="17:33" x14ac:dyDescent="0.25">
      <c r="Q1265" s="232"/>
      <c r="R1265" s="99"/>
      <c r="AG1265" s="232"/>
    </row>
    <row r="1266" spans="17:33" x14ac:dyDescent="0.25">
      <c r="Q1266" s="232"/>
      <c r="R1266" s="99"/>
      <c r="AG1266" s="232"/>
    </row>
    <row r="1267" spans="17:33" x14ac:dyDescent="0.25">
      <c r="Q1267" s="232"/>
      <c r="R1267" s="99"/>
      <c r="AG1267" s="232"/>
    </row>
    <row r="1268" spans="17:33" x14ac:dyDescent="0.25">
      <c r="Q1268" s="232"/>
      <c r="R1268" s="99"/>
      <c r="AG1268" s="232"/>
    </row>
    <row r="1269" spans="17:33" x14ac:dyDescent="0.25">
      <c r="Q1269" s="232"/>
      <c r="R1269" s="99"/>
      <c r="AG1269" s="232"/>
    </row>
    <row r="1270" spans="17:33" x14ac:dyDescent="0.25">
      <c r="Q1270" s="232"/>
      <c r="R1270" s="99"/>
      <c r="AG1270" s="232"/>
    </row>
    <row r="1271" spans="17:33" x14ac:dyDescent="0.25">
      <c r="Q1271" s="232"/>
      <c r="R1271" s="99"/>
      <c r="AG1271" s="232"/>
    </row>
    <row r="1272" spans="17:33" x14ac:dyDescent="0.25">
      <c r="Q1272" s="232"/>
      <c r="R1272" s="99"/>
      <c r="AG1272" s="232"/>
    </row>
    <row r="1273" spans="17:33" x14ac:dyDescent="0.25">
      <c r="Q1273" s="232"/>
      <c r="R1273" s="99"/>
      <c r="AG1273" s="232"/>
    </row>
    <row r="1274" spans="17:33" x14ac:dyDescent="0.25">
      <c r="Q1274" s="232"/>
      <c r="R1274" s="99"/>
      <c r="AG1274" s="232"/>
    </row>
    <row r="1275" spans="17:33" x14ac:dyDescent="0.25">
      <c r="Q1275" s="232"/>
      <c r="R1275" s="99"/>
      <c r="AG1275" s="232"/>
    </row>
    <row r="1276" spans="17:33" x14ac:dyDescent="0.25">
      <c r="Q1276" s="232"/>
      <c r="R1276" s="99"/>
      <c r="AG1276" s="232"/>
    </row>
    <row r="1277" spans="17:33" x14ac:dyDescent="0.25">
      <c r="Q1277" s="232"/>
      <c r="R1277" s="99"/>
      <c r="AG1277" s="232"/>
    </row>
    <row r="1278" spans="17:33" x14ac:dyDescent="0.25">
      <c r="Q1278" s="232"/>
      <c r="R1278" s="99"/>
      <c r="AG1278" s="232"/>
    </row>
    <row r="1279" spans="17:33" x14ac:dyDescent="0.25">
      <c r="Q1279" s="232"/>
      <c r="R1279" s="99"/>
      <c r="AG1279" s="232"/>
    </row>
    <row r="1280" spans="17:33" x14ac:dyDescent="0.25">
      <c r="Q1280" s="232"/>
      <c r="R1280" s="99"/>
      <c r="AG1280" s="232"/>
    </row>
    <row r="1281" spans="17:33" x14ac:dyDescent="0.25">
      <c r="Q1281" s="232"/>
      <c r="R1281" s="99"/>
      <c r="AG1281" s="232"/>
    </row>
    <row r="1282" spans="17:33" x14ac:dyDescent="0.25">
      <c r="Q1282" s="232"/>
      <c r="R1282" s="99"/>
      <c r="AG1282" s="232"/>
    </row>
    <row r="1283" spans="17:33" x14ac:dyDescent="0.25">
      <c r="Q1283" s="232"/>
      <c r="R1283" s="99"/>
      <c r="AG1283" s="232"/>
    </row>
    <row r="1284" spans="17:33" x14ac:dyDescent="0.25">
      <c r="Q1284" s="232"/>
      <c r="R1284" s="99"/>
      <c r="AG1284" s="232"/>
    </row>
    <row r="1285" spans="17:33" x14ac:dyDescent="0.25">
      <c r="Q1285" s="232"/>
      <c r="R1285" s="99"/>
      <c r="AG1285" s="232"/>
    </row>
    <row r="1286" spans="17:33" x14ac:dyDescent="0.25">
      <c r="Q1286" s="232"/>
      <c r="R1286" s="99"/>
      <c r="AG1286" s="232"/>
    </row>
    <row r="1287" spans="17:33" x14ac:dyDescent="0.25">
      <c r="Q1287" s="232"/>
      <c r="R1287" s="99"/>
      <c r="AG1287" s="232"/>
    </row>
    <row r="1288" spans="17:33" x14ac:dyDescent="0.25">
      <c r="Q1288" s="232"/>
      <c r="R1288" s="99"/>
      <c r="AG1288" s="232"/>
    </row>
    <row r="1289" spans="17:33" x14ac:dyDescent="0.25">
      <c r="Q1289" s="232"/>
      <c r="R1289" s="99"/>
      <c r="AG1289" s="232"/>
    </row>
    <row r="1290" spans="17:33" x14ac:dyDescent="0.25">
      <c r="Q1290" s="232"/>
      <c r="R1290" s="99"/>
      <c r="AG1290" s="232"/>
    </row>
    <row r="1291" spans="17:33" x14ac:dyDescent="0.25">
      <c r="Q1291" s="232"/>
      <c r="R1291" s="99"/>
      <c r="AG1291" s="232"/>
    </row>
    <row r="1292" spans="17:33" x14ac:dyDescent="0.25">
      <c r="Q1292" s="232"/>
      <c r="R1292" s="99"/>
      <c r="AG1292" s="232"/>
    </row>
    <row r="1293" spans="17:33" x14ac:dyDescent="0.25">
      <c r="Q1293" s="232"/>
      <c r="R1293" s="99"/>
      <c r="AG1293" s="232"/>
    </row>
    <row r="1294" spans="17:33" x14ac:dyDescent="0.25">
      <c r="Q1294" s="232"/>
      <c r="R1294" s="99"/>
      <c r="AG1294" s="232"/>
    </row>
    <row r="1295" spans="17:33" x14ac:dyDescent="0.25">
      <c r="Q1295" s="232"/>
      <c r="R1295" s="99"/>
      <c r="AG1295" s="232"/>
    </row>
    <row r="1296" spans="17:33" x14ac:dyDescent="0.25">
      <c r="Q1296" s="232"/>
      <c r="R1296" s="99"/>
      <c r="AG1296" s="232"/>
    </row>
    <row r="1297" spans="17:33" x14ac:dyDescent="0.25">
      <c r="Q1297" s="232"/>
      <c r="R1297" s="99"/>
      <c r="AG1297" s="232"/>
    </row>
    <row r="1298" spans="17:33" x14ac:dyDescent="0.25">
      <c r="Q1298" s="232"/>
      <c r="R1298" s="99"/>
      <c r="AG1298" s="232"/>
    </row>
    <row r="1299" spans="17:33" x14ac:dyDescent="0.25">
      <c r="Q1299" s="232"/>
      <c r="R1299" s="99"/>
      <c r="AG1299" s="232"/>
    </row>
    <row r="1300" spans="17:33" x14ac:dyDescent="0.25">
      <c r="Q1300" s="232"/>
      <c r="R1300" s="99"/>
      <c r="AG1300" s="232"/>
    </row>
    <row r="1301" spans="17:33" x14ac:dyDescent="0.25">
      <c r="Q1301" s="232"/>
      <c r="R1301" s="99"/>
      <c r="AG1301" s="232"/>
    </row>
    <row r="1302" spans="17:33" x14ac:dyDescent="0.25">
      <c r="Q1302" s="232"/>
      <c r="R1302" s="99"/>
      <c r="AG1302" s="232"/>
    </row>
    <row r="1303" spans="17:33" x14ac:dyDescent="0.25">
      <c r="Q1303" s="232"/>
      <c r="R1303" s="99"/>
      <c r="AG1303" s="232"/>
    </row>
    <row r="1304" spans="17:33" x14ac:dyDescent="0.25">
      <c r="Q1304" s="232"/>
      <c r="R1304" s="99"/>
      <c r="AG1304" s="232"/>
    </row>
    <row r="1305" spans="17:33" x14ac:dyDescent="0.25">
      <c r="Q1305" s="232"/>
      <c r="R1305" s="99"/>
      <c r="AG1305" s="232"/>
    </row>
    <row r="1306" spans="17:33" x14ac:dyDescent="0.25">
      <c r="Q1306" s="232"/>
      <c r="R1306" s="99"/>
      <c r="AG1306" s="232"/>
    </row>
    <row r="1307" spans="17:33" x14ac:dyDescent="0.25">
      <c r="Q1307" s="232"/>
      <c r="R1307" s="99"/>
      <c r="AG1307" s="232"/>
    </row>
    <row r="1308" spans="17:33" x14ac:dyDescent="0.25">
      <c r="Q1308" s="232"/>
      <c r="R1308" s="99"/>
      <c r="AG1308" s="232"/>
    </row>
    <row r="1309" spans="17:33" x14ac:dyDescent="0.25">
      <c r="Q1309" s="232"/>
      <c r="R1309" s="99"/>
      <c r="AG1309" s="232"/>
    </row>
    <row r="1310" spans="17:33" x14ac:dyDescent="0.25">
      <c r="Q1310" s="232"/>
      <c r="R1310" s="99"/>
      <c r="AG1310" s="232"/>
    </row>
    <row r="1311" spans="17:33" x14ac:dyDescent="0.25">
      <c r="Q1311" s="232"/>
      <c r="R1311" s="99"/>
      <c r="AG1311" s="232"/>
    </row>
    <row r="1312" spans="17:33" x14ac:dyDescent="0.25">
      <c r="Q1312" s="232"/>
      <c r="R1312" s="99"/>
      <c r="AG1312" s="232"/>
    </row>
    <row r="1313" spans="17:33" x14ac:dyDescent="0.25">
      <c r="Q1313" s="232"/>
      <c r="R1313" s="99"/>
      <c r="AG1313" s="232"/>
    </row>
    <row r="1314" spans="17:33" x14ac:dyDescent="0.25">
      <c r="Q1314" s="232"/>
      <c r="R1314" s="99"/>
      <c r="AG1314" s="232"/>
    </row>
    <row r="1315" spans="17:33" x14ac:dyDescent="0.25">
      <c r="Q1315" s="232"/>
      <c r="R1315" s="99"/>
      <c r="AG1315" s="232"/>
    </row>
    <row r="1316" spans="17:33" x14ac:dyDescent="0.25">
      <c r="Q1316" s="232"/>
      <c r="R1316" s="99"/>
      <c r="AG1316" s="232"/>
    </row>
    <row r="1317" spans="17:33" x14ac:dyDescent="0.25">
      <c r="Q1317" s="232"/>
      <c r="R1317" s="99"/>
      <c r="AG1317" s="232"/>
    </row>
    <row r="1318" spans="17:33" x14ac:dyDescent="0.25">
      <c r="Q1318" s="232"/>
      <c r="R1318" s="99"/>
      <c r="AG1318" s="232"/>
    </row>
    <row r="1319" spans="17:33" x14ac:dyDescent="0.25">
      <c r="Q1319" s="232"/>
      <c r="R1319" s="99"/>
      <c r="AG1319" s="232"/>
    </row>
    <row r="1320" spans="17:33" x14ac:dyDescent="0.25">
      <c r="Q1320" s="232"/>
      <c r="R1320" s="99"/>
      <c r="AG1320" s="232"/>
    </row>
    <row r="1321" spans="17:33" x14ac:dyDescent="0.25">
      <c r="Q1321" s="232"/>
      <c r="R1321" s="99"/>
      <c r="AG1321" s="232"/>
    </row>
    <row r="1322" spans="17:33" x14ac:dyDescent="0.25">
      <c r="Q1322" s="232"/>
      <c r="R1322" s="99"/>
      <c r="AG1322" s="232"/>
    </row>
    <row r="1323" spans="17:33" x14ac:dyDescent="0.25">
      <c r="Q1323" s="232"/>
      <c r="R1323" s="99"/>
      <c r="AG1323" s="232"/>
    </row>
    <row r="1324" spans="17:33" x14ac:dyDescent="0.25">
      <c r="Q1324" s="232"/>
      <c r="R1324" s="99"/>
      <c r="AG1324" s="232"/>
    </row>
    <row r="1325" spans="17:33" x14ac:dyDescent="0.25">
      <c r="Q1325" s="232"/>
      <c r="R1325" s="99"/>
      <c r="AG1325" s="232"/>
    </row>
    <row r="1326" spans="17:33" x14ac:dyDescent="0.25">
      <c r="Q1326" s="232"/>
      <c r="R1326" s="99"/>
      <c r="AG1326" s="232"/>
    </row>
    <row r="1327" spans="17:33" x14ac:dyDescent="0.25">
      <c r="Q1327" s="232"/>
      <c r="R1327" s="99"/>
      <c r="AG1327" s="232"/>
    </row>
    <row r="1328" spans="17:33" x14ac:dyDescent="0.25">
      <c r="Q1328" s="232"/>
      <c r="R1328" s="99"/>
      <c r="AG1328" s="232"/>
    </row>
    <row r="1329" spans="17:33" x14ac:dyDescent="0.25">
      <c r="Q1329" s="232"/>
      <c r="R1329" s="99"/>
      <c r="AG1329" s="232"/>
    </row>
    <row r="1330" spans="17:33" x14ac:dyDescent="0.25">
      <c r="Q1330" s="232"/>
      <c r="R1330" s="99"/>
      <c r="AG1330" s="232"/>
    </row>
    <row r="1331" spans="17:33" x14ac:dyDescent="0.25">
      <c r="Q1331" s="232"/>
      <c r="R1331" s="99"/>
      <c r="AG1331" s="232"/>
    </row>
    <row r="1332" spans="17:33" x14ac:dyDescent="0.25">
      <c r="Q1332" s="232"/>
      <c r="R1332" s="99"/>
      <c r="AG1332" s="232"/>
    </row>
    <row r="1333" spans="17:33" x14ac:dyDescent="0.25">
      <c r="Q1333" s="232"/>
      <c r="R1333" s="99"/>
      <c r="AG1333" s="232"/>
    </row>
    <row r="1334" spans="17:33" x14ac:dyDescent="0.25">
      <c r="Q1334" s="232"/>
      <c r="R1334" s="99"/>
      <c r="AG1334" s="232"/>
    </row>
    <row r="1335" spans="17:33" x14ac:dyDescent="0.25">
      <c r="Q1335" s="232"/>
      <c r="R1335" s="99"/>
      <c r="AG1335" s="232"/>
    </row>
    <row r="1336" spans="17:33" x14ac:dyDescent="0.25">
      <c r="Q1336" s="232"/>
      <c r="R1336" s="99"/>
      <c r="AG1336" s="232"/>
    </row>
    <row r="1337" spans="17:33" x14ac:dyDescent="0.25">
      <c r="Q1337" s="232"/>
      <c r="R1337" s="99"/>
      <c r="AG1337" s="232"/>
    </row>
    <row r="1338" spans="17:33" x14ac:dyDescent="0.25">
      <c r="Q1338" s="232"/>
      <c r="R1338" s="99"/>
      <c r="AG1338" s="232"/>
    </row>
    <row r="1339" spans="17:33" x14ac:dyDescent="0.25">
      <c r="Q1339" s="232"/>
      <c r="R1339" s="99"/>
      <c r="AG1339" s="232"/>
    </row>
    <row r="1340" spans="17:33" x14ac:dyDescent="0.25">
      <c r="Q1340" s="232"/>
      <c r="R1340" s="99"/>
      <c r="AG1340" s="232"/>
    </row>
    <row r="1341" spans="17:33" x14ac:dyDescent="0.25">
      <c r="Q1341" s="232"/>
      <c r="R1341" s="99"/>
      <c r="AG1341" s="232"/>
    </row>
    <row r="1342" spans="17:33" x14ac:dyDescent="0.25">
      <c r="Q1342" s="232"/>
      <c r="R1342" s="99"/>
      <c r="AG1342" s="232"/>
    </row>
    <row r="1343" spans="17:33" x14ac:dyDescent="0.25">
      <c r="Q1343" s="232"/>
      <c r="R1343" s="99"/>
      <c r="AG1343" s="232"/>
    </row>
    <row r="1344" spans="17:33" x14ac:dyDescent="0.25">
      <c r="Q1344" s="232"/>
      <c r="R1344" s="99"/>
      <c r="AG1344" s="232"/>
    </row>
    <row r="1345" spans="17:33" x14ac:dyDescent="0.25">
      <c r="Q1345" s="232"/>
      <c r="R1345" s="99"/>
      <c r="AG1345" s="232"/>
    </row>
    <row r="1346" spans="17:33" x14ac:dyDescent="0.25">
      <c r="Q1346" s="232"/>
      <c r="R1346" s="99"/>
      <c r="AG1346" s="232"/>
    </row>
    <row r="1347" spans="17:33" x14ac:dyDescent="0.25">
      <c r="Q1347" s="232"/>
      <c r="R1347" s="99"/>
      <c r="AG1347" s="232"/>
    </row>
    <row r="1348" spans="17:33" x14ac:dyDescent="0.25">
      <c r="Q1348" s="232"/>
      <c r="R1348" s="99"/>
      <c r="AG1348" s="232"/>
    </row>
    <row r="1349" spans="17:33" x14ac:dyDescent="0.25">
      <c r="Q1349" s="232"/>
      <c r="R1349" s="99"/>
      <c r="AG1349" s="232"/>
    </row>
    <row r="1350" spans="17:33" x14ac:dyDescent="0.25">
      <c r="Q1350" s="232"/>
      <c r="R1350" s="99"/>
      <c r="AG1350" s="232"/>
    </row>
    <row r="1351" spans="17:33" x14ac:dyDescent="0.25">
      <c r="Q1351" s="232"/>
      <c r="R1351" s="99"/>
      <c r="AG1351" s="232"/>
    </row>
    <row r="1352" spans="17:33" x14ac:dyDescent="0.25">
      <c r="Q1352" s="232"/>
      <c r="R1352" s="99"/>
      <c r="AG1352" s="232"/>
    </row>
    <row r="1353" spans="17:33" x14ac:dyDescent="0.25">
      <c r="Q1353" s="232"/>
      <c r="R1353" s="99"/>
      <c r="AG1353" s="232"/>
    </row>
    <row r="1354" spans="17:33" x14ac:dyDescent="0.25">
      <c r="Q1354" s="232"/>
      <c r="R1354" s="99"/>
      <c r="AG1354" s="232"/>
    </row>
    <row r="1355" spans="17:33" x14ac:dyDescent="0.25">
      <c r="Q1355" s="232"/>
      <c r="R1355" s="99"/>
      <c r="AG1355" s="232"/>
    </row>
    <row r="1356" spans="17:33" x14ac:dyDescent="0.25">
      <c r="Q1356" s="232"/>
      <c r="R1356" s="99"/>
      <c r="AG1356" s="232"/>
    </row>
    <row r="1357" spans="17:33" x14ac:dyDescent="0.25">
      <c r="Q1357" s="232"/>
      <c r="R1357" s="99"/>
      <c r="AG1357" s="232"/>
    </row>
    <row r="1358" spans="17:33" x14ac:dyDescent="0.25">
      <c r="Q1358" s="232"/>
      <c r="R1358" s="99"/>
      <c r="AG1358" s="232"/>
    </row>
    <row r="1359" spans="17:33" x14ac:dyDescent="0.25">
      <c r="Q1359" s="232"/>
      <c r="R1359" s="99"/>
      <c r="AG1359" s="232"/>
    </row>
    <row r="1360" spans="17:33" x14ac:dyDescent="0.25">
      <c r="Q1360" s="232"/>
      <c r="R1360" s="99"/>
      <c r="AG1360" s="232"/>
    </row>
    <row r="1361" spans="17:33" x14ac:dyDescent="0.25">
      <c r="Q1361" s="232"/>
      <c r="R1361" s="99"/>
      <c r="AG1361" s="232"/>
    </row>
    <row r="1362" spans="17:33" x14ac:dyDescent="0.25">
      <c r="Q1362" s="232"/>
      <c r="R1362" s="99"/>
      <c r="AG1362" s="232"/>
    </row>
    <row r="1363" spans="17:33" x14ac:dyDescent="0.25">
      <c r="Q1363" s="232"/>
      <c r="R1363" s="99"/>
      <c r="AG1363" s="232"/>
    </row>
    <row r="1364" spans="17:33" x14ac:dyDescent="0.25">
      <c r="Q1364" s="232"/>
      <c r="R1364" s="99"/>
      <c r="AG1364" s="232"/>
    </row>
    <row r="1365" spans="17:33" x14ac:dyDescent="0.25">
      <c r="Q1365" s="232"/>
      <c r="R1365" s="99"/>
      <c r="AG1365" s="232"/>
    </row>
    <row r="1366" spans="17:33" x14ac:dyDescent="0.25">
      <c r="Q1366" s="232"/>
      <c r="R1366" s="99"/>
      <c r="AG1366" s="232"/>
    </row>
    <row r="1367" spans="17:33" x14ac:dyDescent="0.25">
      <c r="Q1367" s="232"/>
      <c r="R1367" s="99"/>
      <c r="AG1367" s="232"/>
    </row>
    <row r="1368" spans="17:33" x14ac:dyDescent="0.25">
      <c r="Q1368" s="232"/>
      <c r="R1368" s="99"/>
      <c r="AG1368" s="232"/>
    </row>
    <row r="1369" spans="17:33" x14ac:dyDescent="0.25">
      <c r="Q1369" s="232"/>
      <c r="R1369" s="99"/>
      <c r="AG1369" s="232"/>
    </row>
    <row r="1370" spans="17:33" x14ac:dyDescent="0.25">
      <c r="Q1370" s="232"/>
      <c r="R1370" s="99"/>
      <c r="AG1370" s="232"/>
    </row>
    <row r="1371" spans="17:33" x14ac:dyDescent="0.25">
      <c r="Q1371" s="232"/>
      <c r="R1371" s="99"/>
      <c r="AG1371" s="232"/>
    </row>
    <row r="1372" spans="17:33" x14ac:dyDescent="0.25">
      <c r="Q1372" s="232"/>
      <c r="R1372" s="99"/>
      <c r="AG1372" s="232"/>
    </row>
    <row r="1373" spans="17:33" x14ac:dyDescent="0.25">
      <c r="Q1373" s="232"/>
      <c r="R1373" s="99"/>
      <c r="AG1373" s="232"/>
    </row>
    <row r="1374" spans="17:33" x14ac:dyDescent="0.25">
      <c r="Q1374" s="232"/>
      <c r="R1374" s="99"/>
      <c r="AG1374" s="232"/>
    </row>
    <row r="1375" spans="17:33" x14ac:dyDescent="0.25">
      <c r="Q1375" s="232"/>
      <c r="R1375" s="99"/>
      <c r="AG1375" s="232"/>
    </row>
    <row r="1376" spans="17:33" x14ac:dyDescent="0.25">
      <c r="Q1376" s="232"/>
      <c r="R1376" s="99"/>
      <c r="AG1376" s="232"/>
    </row>
    <row r="1377" spans="17:33" x14ac:dyDescent="0.25">
      <c r="Q1377" s="232"/>
      <c r="R1377" s="99"/>
      <c r="AG1377" s="232"/>
    </row>
    <row r="1378" spans="17:33" x14ac:dyDescent="0.25">
      <c r="Q1378" s="232"/>
      <c r="R1378" s="99"/>
      <c r="AG1378" s="232"/>
    </row>
    <row r="1379" spans="17:33" x14ac:dyDescent="0.25">
      <c r="Q1379" s="232"/>
      <c r="R1379" s="99"/>
      <c r="AG1379" s="232"/>
    </row>
    <row r="1380" spans="17:33" x14ac:dyDescent="0.25">
      <c r="Q1380" s="232"/>
      <c r="R1380" s="99"/>
      <c r="AG1380" s="232"/>
    </row>
    <row r="1381" spans="17:33" x14ac:dyDescent="0.25">
      <c r="Q1381" s="232"/>
      <c r="R1381" s="99"/>
      <c r="AG1381" s="232"/>
    </row>
    <row r="1382" spans="17:33" x14ac:dyDescent="0.25">
      <c r="Q1382" s="232"/>
      <c r="R1382" s="99"/>
      <c r="AG1382" s="232"/>
    </row>
    <row r="1383" spans="17:33" x14ac:dyDescent="0.25">
      <c r="Q1383" s="232"/>
      <c r="R1383" s="99"/>
      <c r="AG1383" s="232"/>
    </row>
    <row r="1384" spans="17:33" x14ac:dyDescent="0.25">
      <c r="Q1384" s="232"/>
      <c r="R1384" s="99"/>
      <c r="AG1384" s="232"/>
    </row>
    <row r="1385" spans="17:33" x14ac:dyDescent="0.25">
      <c r="Q1385" s="232"/>
      <c r="R1385" s="99"/>
      <c r="AG1385" s="232"/>
    </row>
    <row r="1386" spans="17:33" x14ac:dyDescent="0.25">
      <c r="Q1386" s="232"/>
      <c r="R1386" s="99"/>
      <c r="AG1386" s="232"/>
    </row>
    <row r="1387" spans="17:33" x14ac:dyDescent="0.25">
      <c r="Q1387" s="232"/>
      <c r="R1387" s="99"/>
      <c r="AG1387" s="232"/>
    </row>
    <row r="1388" spans="17:33" x14ac:dyDescent="0.25">
      <c r="Q1388" s="232"/>
      <c r="R1388" s="99"/>
      <c r="AG1388" s="232"/>
    </row>
    <row r="1389" spans="17:33" x14ac:dyDescent="0.25">
      <c r="Q1389" s="232"/>
      <c r="R1389" s="99"/>
      <c r="AG1389" s="232"/>
    </row>
    <row r="1390" spans="17:33" x14ac:dyDescent="0.25">
      <c r="Q1390" s="232"/>
      <c r="R1390" s="99"/>
      <c r="AG1390" s="232"/>
    </row>
    <row r="1391" spans="17:33" x14ac:dyDescent="0.25">
      <c r="Q1391" s="232"/>
      <c r="R1391" s="99"/>
      <c r="AG1391" s="232"/>
    </row>
    <row r="1392" spans="17:33" x14ac:dyDescent="0.25">
      <c r="Q1392" s="232"/>
      <c r="R1392" s="99"/>
      <c r="AG1392" s="232"/>
    </row>
    <row r="1393" spans="17:33" x14ac:dyDescent="0.25">
      <c r="Q1393" s="232"/>
      <c r="R1393" s="99"/>
      <c r="AG1393" s="232"/>
    </row>
    <row r="1394" spans="17:33" x14ac:dyDescent="0.25">
      <c r="Q1394" s="232"/>
      <c r="R1394" s="99"/>
      <c r="AG1394" s="232"/>
    </row>
    <row r="1395" spans="17:33" x14ac:dyDescent="0.25">
      <c r="Q1395" s="232"/>
      <c r="R1395" s="99"/>
      <c r="AG1395" s="232"/>
    </row>
    <row r="1396" spans="17:33" x14ac:dyDescent="0.25">
      <c r="Q1396" s="232"/>
      <c r="R1396" s="99"/>
      <c r="AG1396" s="232"/>
    </row>
    <row r="1397" spans="17:33" x14ac:dyDescent="0.25">
      <c r="Q1397" s="232"/>
      <c r="R1397" s="99"/>
      <c r="AG1397" s="232"/>
    </row>
    <row r="1398" spans="17:33" x14ac:dyDescent="0.25">
      <c r="Q1398" s="232"/>
      <c r="R1398" s="99"/>
      <c r="AG1398" s="232"/>
    </row>
    <row r="1399" spans="17:33" x14ac:dyDescent="0.25">
      <c r="Q1399" s="232"/>
      <c r="R1399" s="99"/>
      <c r="AG1399" s="232"/>
    </row>
    <row r="1400" spans="17:33" x14ac:dyDescent="0.25">
      <c r="Q1400" s="232"/>
      <c r="R1400" s="99"/>
      <c r="AG1400" s="232"/>
    </row>
    <row r="1401" spans="17:33" x14ac:dyDescent="0.25">
      <c r="Q1401" s="232"/>
      <c r="R1401" s="99"/>
      <c r="AG1401" s="232"/>
    </row>
    <row r="1402" spans="17:33" x14ac:dyDescent="0.25">
      <c r="Q1402" s="232"/>
      <c r="R1402" s="99"/>
      <c r="AG1402" s="232"/>
    </row>
    <row r="1403" spans="17:33" x14ac:dyDescent="0.25">
      <c r="Q1403" s="232"/>
      <c r="R1403" s="99"/>
      <c r="AG1403" s="232"/>
    </row>
    <row r="1404" spans="17:33" x14ac:dyDescent="0.25">
      <c r="Q1404" s="232"/>
      <c r="R1404" s="99"/>
      <c r="AG1404" s="232"/>
    </row>
    <row r="1405" spans="17:33" x14ac:dyDescent="0.25">
      <c r="Q1405" s="232"/>
      <c r="R1405" s="99"/>
      <c r="AG1405" s="232"/>
    </row>
    <row r="1406" spans="17:33" x14ac:dyDescent="0.25">
      <c r="Q1406" s="232"/>
      <c r="R1406" s="99"/>
      <c r="AG1406" s="232"/>
    </row>
    <row r="1407" spans="17:33" x14ac:dyDescent="0.25">
      <c r="Q1407" s="232"/>
      <c r="R1407" s="99"/>
      <c r="AG1407" s="232"/>
    </row>
    <row r="1408" spans="17:33" x14ac:dyDescent="0.25">
      <c r="Q1408" s="232"/>
      <c r="R1408" s="99"/>
      <c r="AG1408" s="232"/>
    </row>
    <row r="1409" spans="17:33" x14ac:dyDescent="0.25">
      <c r="Q1409" s="232"/>
      <c r="R1409" s="99"/>
      <c r="AG1409" s="232"/>
    </row>
    <row r="1410" spans="17:33" x14ac:dyDescent="0.25">
      <c r="Q1410" s="232"/>
      <c r="R1410" s="99"/>
      <c r="AG1410" s="232"/>
    </row>
    <row r="1411" spans="17:33" x14ac:dyDescent="0.25">
      <c r="Q1411" s="232"/>
      <c r="R1411" s="99"/>
      <c r="AG1411" s="232"/>
    </row>
    <row r="1412" spans="17:33" x14ac:dyDescent="0.25">
      <c r="Q1412" s="232"/>
      <c r="R1412" s="99"/>
      <c r="AG1412" s="232"/>
    </row>
    <row r="1413" spans="17:33" x14ac:dyDescent="0.25">
      <c r="Q1413" s="232"/>
      <c r="R1413" s="99"/>
      <c r="AG1413" s="232"/>
    </row>
    <row r="1414" spans="17:33" x14ac:dyDescent="0.25">
      <c r="Q1414" s="232"/>
      <c r="R1414" s="99"/>
      <c r="AG1414" s="232"/>
    </row>
    <row r="1415" spans="17:33" x14ac:dyDescent="0.25">
      <c r="Q1415" s="232"/>
      <c r="R1415" s="99"/>
      <c r="AG1415" s="232"/>
    </row>
    <row r="1416" spans="17:33" x14ac:dyDescent="0.25">
      <c r="Q1416" s="232"/>
      <c r="R1416" s="99"/>
      <c r="AG1416" s="232"/>
    </row>
    <row r="1417" spans="17:33" x14ac:dyDescent="0.25">
      <c r="Q1417" s="232"/>
      <c r="R1417" s="99"/>
      <c r="AG1417" s="232"/>
    </row>
    <row r="1418" spans="17:33" x14ac:dyDescent="0.25">
      <c r="Q1418" s="232"/>
      <c r="R1418" s="99"/>
      <c r="AG1418" s="232"/>
    </row>
    <row r="1419" spans="17:33" x14ac:dyDescent="0.25">
      <c r="Q1419" s="232"/>
      <c r="R1419" s="99"/>
      <c r="AG1419" s="232"/>
    </row>
    <row r="1420" spans="17:33" x14ac:dyDescent="0.25">
      <c r="Q1420" s="232"/>
      <c r="R1420" s="99"/>
      <c r="AG1420" s="232"/>
    </row>
    <row r="1421" spans="17:33" x14ac:dyDescent="0.25">
      <c r="Q1421" s="232"/>
      <c r="R1421" s="99"/>
      <c r="AG1421" s="232"/>
    </row>
    <row r="1422" spans="17:33" x14ac:dyDescent="0.25">
      <c r="Q1422" s="232"/>
      <c r="R1422" s="99"/>
      <c r="AG1422" s="232"/>
    </row>
    <row r="1423" spans="17:33" x14ac:dyDescent="0.25">
      <c r="Q1423" s="232"/>
      <c r="R1423" s="99"/>
      <c r="AG1423" s="232"/>
    </row>
    <row r="1424" spans="17:33" x14ac:dyDescent="0.25">
      <c r="Q1424" s="232"/>
      <c r="R1424" s="99"/>
      <c r="AG1424" s="232"/>
    </row>
    <row r="1425" spans="17:33" x14ac:dyDescent="0.25">
      <c r="Q1425" s="232"/>
      <c r="R1425" s="99"/>
      <c r="AG1425" s="232"/>
    </row>
    <row r="1426" spans="17:33" x14ac:dyDescent="0.25">
      <c r="Q1426" s="232"/>
      <c r="R1426" s="99"/>
      <c r="AG1426" s="232"/>
    </row>
    <row r="1427" spans="17:33" x14ac:dyDescent="0.25">
      <c r="Q1427" s="232"/>
      <c r="R1427" s="99"/>
      <c r="AG1427" s="232"/>
    </row>
    <row r="1428" spans="17:33" x14ac:dyDescent="0.25">
      <c r="Q1428" s="232"/>
      <c r="R1428" s="99"/>
      <c r="AG1428" s="232"/>
    </row>
    <row r="1429" spans="17:33" x14ac:dyDescent="0.25">
      <c r="Q1429" s="232"/>
      <c r="R1429" s="99"/>
      <c r="AG1429" s="232"/>
    </row>
    <row r="1430" spans="17:33" x14ac:dyDescent="0.25">
      <c r="Q1430" s="232"/>
      <c r="R1430" s="99"/>
      <c r="AG1430" s="232"/>
    </row>
    <row r="1431" spans="17:33" x14ac:dyDescent="0.25">
      <c r="Q1431" s="232"/>
      <c r="R1431" s="99"/>
      <c r="AG1431" s="232"/>
    </row>
    <row r="1432" spans="17:33" x14ac:dyDescent="0.25">
      <c r="Q1432" s="232"/>
      <c r="R1432" s="99"/>
      <c r="AG1432" s="232"/>
    </row>
    <row r="1433" spans="17:33" x14ac:dyDescent="0.25">
      <c r="Q1433" s="232"/>
      <c r="R1433" s="99"/>
      <c r="AG1433" s="232"/>
    </row>
    <row r="1434" spans="17:33" x14ac:dyDescent="0.25">
      <c r="Q1434" s="232"/>
      <c r="R1434" s="99"/>
      <c r="AG1434" s="232"/>
    </row>
    <row r="1435" spans="17:33" x14ac:dyDescent="0.25">
      <c r="Q1435" s="232"/>
      <c r="R1435" s="99"/>
      <c r="AG1435" s="232"/>
    </row>
    <row r="1436" spans="17:33" x14ac:dyDescent="0.25">
      <c r="Q1436" s="232"/>
      <c r="R1436" s="99"/>
      <c r="AG1436" s="232"/>
    </row>
    <row r="1437" spans="17:33" x14ac:dyDescent="0.25">
      <c r="Q1437" s="232"/>
      <c r="R1437" s="99"/>
      <c r="AG1437" s="232"/>
    </row>
    <row r="1438" spans="17:33" x14ac:dyDescent="0.25">
      <c r="Q1438" s="232"/>
      <c r="R1438" s="99"/>
      <c r="AG1438" s="232"/>
    </row>
    <row r="1439" spans="17:33" x14ac:dyDescent="0.25">
      <c r="Q1439" s="232"/>
      <c r="R1439" s="99"/>
      <c r="AG1439" s="232"/>
    </row>
    <row r="1440" spans="17:33" x14ac:dyDescent="0.25">
      <c r="Q1440" s="232"/>
      <c r="R1440" s="99"/>
      <c r="AG1440" s="232"/>
    </row>
    <row r="1441" spans="17:33" x14ac:dyDescent="0.25">
      <c r="Q1441" s="232"/>
      <c r="R1441" s="99"/>
      <c r="AG1441" s="232"/>
    </row>
    <row r="1442" spans="17:33" x14ac:dyDescent="0.25">
      <c r="Q1442" s="232"/>
      <c r="R1442" s="99"/>
      <c r="AG1442" s="232"/>
    </row>
    <row r="1443" spans="17:33" x14ac:dyDescent="0.25">
      <c r="Q1443" s="232"/>
      <c r="R1443" s="99"/>
      <c r="AG1443" s="232"/>
    </row>
    <row r="1444" spans="17:33" x14ac:dyDescent="0.25">
      <c r="Q1444" s="232"/>
      <c r="R1444" s="99"/>
      <c r="AG1444" s="232"/>
    </row>
    <row r="1445" spans="17:33" x14ac:dyDescent="0.25">
      <c r="Q1445" s="232"/>
      <c r="R1445" s="99"/>
      <c r="AG1445" s="232"/>
    </row>
    <row r="1446" spans="17:33" x14ac:dyDescent="0.25">
      <c r="Q1446" s="232"/>
      <c r="R1446" s="99"/>
      <c r="AG1446" s="232"/>
    </row>
    <row r="1447" spans="17:33" x14ac:dyDescent="0.25">
      <c r="Q1447" s="232"/>
      <c r="R1447" s="99"/>
      <c r="AG1447" s="232"/>
    </row>
    <row r="1448" spans="17:33" x14ac:dyDescent="0.25">
      <c r="Q1448" s="232"/>
      <c r="R1448" s="99"/>
      <c r="AG1448" s="232"/>
    </row>
    <row r="1449" spans="17:33" x14ac:dyDescent="0.25">
      <c r="Q1449" s="232"/>
      <c r="R1449" s="99"/>
      <c r="AG1449" s="232"/>
    </row>
    <row r="1450" spans="17:33" x14ac:dyDescent="0.25">
      <c r="Q1450" s="232"/>
      <c r="R1450" s="99"/>
      <c r="AG1450" s="232"/>
    </row>
    <row r="1451" spans="17:33" x14ac:dyDescent="0.25">
      <c r="Q1451" s="232"/>
      <c r="R1451" s="99"/>
      <c r="AG1451" s="232"/>
    </row>
    <row r="1452" spans="17:33" x14ac:dyDescent="0.25">
      <c r="Q1452" s="232"/>
      <c r="R1452" s="99"/>
      <c r="AG1452" s="232"/>
    </row>
    <row r="1453" spans="17:33" x14ac:dyDescent="0.25">
      <c r="Q1453" s="232"/>
      <c r="R1453" s="99"/>
      <c r="AG1453" s="232"/>
    </row>
    <row r="1454" spans="17:33" x14ac:dyDescent="0.25">
      <c r="Q1454" s="232"/>
      <c r="R1454" s="99"/>
      <c r="AG1454" s="232"/>
    </row>
    <row r="1455" spans="17:33" x14ac:dyDescent="0.25">
      <c r="Q1455" s="232"/>
      <c r="R1455" s="99"/>
      <c r="AG1455" s="232"/>
    </row>
    <row r="1456" spans="17:33" x14ac:dyDescent="0.25">
      <c r="Q1456" s="232"/>
      <c r="R1456" s="99"/>
      <c r="AG1456" s="232"/>
    </row>
    <row r="1457" spans="17:33" x14ac:dyDescent="0.25">
      <c r="Q1457" s="232"/>
      <c r="R1457" s="99"/>
      <c r="AG1457" s="232"/>
    </row>
    <row r="1458" spans="17:33" x14ac:dyDescent="0.25">
      <c r="Q1458" s="232"/>
      <c r="R1458" s="99"/>
      <c r="AG1458" s="232"/>
    </row>
    <row r="1459" spans="17:33" x14ac:dyDescent="0.25">
      <c r="Q1459" s="232"/>
      <c r="R1459" s="99"/>
      <c r="AG1459" s="232"/>
    </row>
    <row r="1460" spans="17:33" x14ac:dyDescent="0.25">
      <c r="Q1460" s="232"/>
      <c r="R1460" s="99"/>
      <c r="AG1460" s="232"/>
    </row>
    <row r="1461" spans="17:33" x14ac:dyDescent="0.25">
      <c r="Q1461" s="232"/>
      <c r="R1461" s="99"/>
      <c r="AG1461" s="232"/>
    </row>
    <row r="1462" spans="17:33" x14ac:dyDescent="0.25">
      <c r="Q1462" s="232"/>
      <c r="R1462" s="99"/>
      <c r="AG1462" s="232"/>
    </row>
    <row r="1463" spans="17:33" x14ac:dyDescent="0.25">
      <c r="Q1463" s="232"/>
      <c r="R1463" s="99"/>
      <c r="AG1463" s="232"/>
    </row>
    <row r="1464" spans="17:33" x14ac:dyDescent="0.25">
      <c r="Q1464" s="232"/>
      <c r="R1464" s="99"/>
      <c r="AG1464" s="232"/>
    </row>
    <row r="1465" spans="17:33" x14ac:dyDescent="0.25">
      <c r="Q1465" s="232"/>
      <c r="R1465" s="99"/>
      <c r="AG1465" s="232"/>
    </row>
    <row r="1466" spans="17:33" x14ac:dyDescent="0.25">
      <c r="Q1466" s="232"/>
      <c r="R1466" s="99"/>
      <c r="AG1466" s="232"/>
    </row>
    <row r="1467" spans="17:33" x14ac:dyDescent="0.25">
      <c r="Q1467" s="232"/>
      <c r="R1467" s="99"/>
      <c r="AG1467" s="232"/>
    </row>
    <row r="1468" spans="17:33" x14ac:dyDescent="0.25">
      <c r="Q1468" s="232"/>
      <c r="R1468" s="99"/>
      <c r="AG1468" s="232"/>
    </row>
    <row r="1469" spans="17:33" x14ac:dyDescent="0.25">
      <c r="Q1469" s="232"/>
      <c r="R1469" s="99"/>
      <c r="AG1469" s="232"/>
    </row>
    <row r="1470" spans="17:33" x14ac:dyDescent="0.25">
      <c r="Q1470" s="232"/>
      <c r="R1470" s="99"/>
      <c r="AG1470" s="232"/>
    </row>
    <row r="1471" spans="17:33" x14ac:dyDescent="0.25">
      <c r="Q1471" s="232"/>
      <c r="R1471" s="99"/>
      <c r="AG1471" s="232"/>
    </row>
    <row r="1472" spans="17:33" x14ac:dyDescent="0.25">
      <c r="Q1472" s="232"/>
      <c r="R1472" s="99"/>
      <c r="AG1472" s="232"/>
    </row>
    <row r="1473" spans="17:33" x14ac:dyDescent="0.25">
      <c r="Q1473" s="232"/>
      <c r="R1473" s="99"/>
      <c r="AG1473" s="232"/>
    </row>
    <row r="1474" spans="17:33" x14ac:dyDescent="0.25">
      <c r="Q1474" s="232"/>
      <c r="R1474" s="99"/>
      <c r="AG1474" s="232"/>
    </row>
    <row r="1475" spans="17:33" x14ac:dyDescent="0.25">
      <c r="Q1475" s="232"/>
      <c r="R1475" s="99"/>
      <c r="AG1475" s="232"/>
    </row>
    <row r="1476" spans="17:33" x14ac:dyDescent="0.25">
      <c r="Q1476" s="232"/>
      <c r="R1476" s="99"/>
      <c r="AG1476" s="232"/>
    </row>
    <row r="1477" spans="17:33" x14ac:dyDescent="0.25">
      <c r="Q1477" s="232"/>
      <c r="R1477" s="99"/>
      <c r="AG1477" s="232"/>
    </row>
    <row r="1478" spans="17:33" x14ac:dyDescent="0.25">
      <c r="Q1478" s="232"/>
      <c r="R1478" s="99"/>
      <c r="AG1478" s="232"/>
    </row>
    <row r="1479" spans="17:33" x14ac:dyDescent="0.25">
      <c r="Q1479" s="232"/>
      <c r="R1479" s="99"/>
      <c r="AG1479" s="232"/>
    </row>
    <row r="1480" spans="17:33" x14ac:dyDescent="0.25">
      <c r="Q1480" s="232"/>
      <c r="R1480" s="99"/>
      <c r="AG1480" s="232"/>
    </row>
    <row r="1481" spans="17:33" x14ac:dyDescent="0.25">
      <c r="Q1481" s="232"/>
      <c r="R1481" s="99"/>
      <c r="AG1481" s="232"/>
    </row>
    <row r="1482" spans="17:33" x14ac:dyDescent="0.25">
      <c r="Q1482" s="232"/>
      <c r="R1482" s="99"/>
      <c r="AG1482" s="232"/>
    </row>
    <row r="1483" spans="17:33" x14ac:dyDescent="0.25">
      <c r="Q1483" s="232"/>
      <c r="R1483" s="99"/>
      <c r="AG1483" s="232"/>
    </row>
    <row r="1484" spans="17:33" x14ac:dyDescent="0.25">
      <c r="Q1484" s="232"/>
      <c r="R1484" s="99"/>
      <c r="AG1484" s="232"/>
    </row>
    <row r="1485" spans="17:33" x14ac:dyDescent="0.25">
      <c r="Q1485" s="232"/>
      <c r="R1485" s="99"/>
      <c r="AG1485" s="232"/>
    </row>
    <row r="1486" spans="17:33" x14ac:dyDescent="0.25">
      <c r="Q1486" s="232"/>
      <c r="R1486" s="99"/>
      <c r="AG1486" s="232"/>
    </row>
    <row r="1487" spans="17:33" x14ac:dyDescent="0.25">
      <c r="Q1487" s="232"/>
      <c r="R1487" s="99"/>
      <c r="AG1487" s="232"/>
    </row>
    <row r="1488" spans="17:33" x14ac:dyDescent="0.25">
      <c r="Q1488" s="232"/>
      <c r="R1488" s="99"/>
      <c r="AG1488" s="232"/>
    </row>
    <row r="1489" spans="17:33" x14ac:dyDescent="0.25">
      <c r="Q1489" s="232"/>
      <c r="R1489" s="99"/>
      <c r="AG1489" s="232"/>
    </row>
    <row r="1490" spans="17:33" x14ac:dyDescent="0.25">
      <c r="Q1490" s="232"/>
      <c r="R1490" s="99"/>
      <c r="AG1490" s="232"/>
    </row>
    <row r="1491" spans="17:33" x14ac:dyDescent="0.25">
      <c r="Q1491" s="232"/>
      <c r="R1491" s="99"/>
      <c r="AG1491" s="232"/>
    </row>
    <row r="1492" spans="17:33" x14ac:dyDescent="0.25">
      <c r="Q1492" s="232"/>
      <c r="R1492" s="99"/>
      <c r="AG1492" s="232"/>
    </row>
    <row r="1493" spans="17:33" x14ac:dyDescent="0.25">
      <c r="Q1493" s="232"/>
      <c r="R1493" s="99"/>
      <c r="AG1493" s="232"/>
    </row>
    <row r="1494" spans="17:33" x14ac:dyDescent="0.25">
      <c r="Q1494" s="232"/>
      <c r="R1494" s="99"/>
      <c r="AG1494" s="232"/>
    </row>
    <row r="1495" spans="17:33" x14ac:dyDescent="0.25">
      <c r="Q1495" s="232"/>
      <c r="R1495" s="99"/>
      <c r="AG1495" s="232"/>
    </row>
    <row r="1496" spans="17:33" x14ac:dyDescent="0.25">
      <c r="Q1496" s="232"/>
      <c r="R1496" s="99"/>
      <c r="AG1496" s="232"/>
    </row>
    <row r="1497" spans="17:33" x14ac:dyDescent="0.25">
      <c r="Q1497" s="232"/>
      <c r="R1497" s="99"/>
      <c r="AG1497" s="232"/>
    </row>
    <row r="1498" spans="17:33" x14ac:dyDescent="0.25">
      <c r="Q1498" s="232"/>
      <c r="R1498" s="99"/>
      <c r="AG1498" s="232"/>
    </row>
    <row r="1499" spans="17:33" x14ac:dyDescent="0.25">
      <c r="Q1499" s="232"/>
      <c r="R1499" s="99"/>
      <c r="AG1499" s="232"/>
    </row>
    <row r="1500" spans="17:33" x14ac:dyDescent="0.25">
      <c r="Q1500" s="232"/>
      <c r="R1500" s="99"/>
      <c r="AG1500" s="232"/>
    </row>
    <row r="1501" spans="17:33" x14ac:dyDescent="0.25">
      <c r="Q1501" s="232"/>
      <c r="R1501" s="99"/>
      <c r="AG1501" s="232"/>
    </row>
    <row r="1502" spans="17:33" x14ac:dyDescent="0.25">
      <c r="Q1502" s="232"/>
      <c r="R1502" s="99"/>
      <c r="AG1502" s="232"/>
    </row>
    <row r="1503" spans="17:33" x14ac:dyDescent="0.25">
      <c r="Q1503" s="232"/>
      <c r="R1503" s="99"/>
      <c r="AG1503" s="232"/>
    </row>
    <row r="1504" spans="17:33" x14ac:dyDescent="0.25">
      <c r="Q1504" s="232"/>
      <c r="R1504" s="99"/>
      <c r="AG1504" s="232"/>
    </row>
    <row r="1505" spans="17:33" x14ac:dyDescent="0.25">
      <c r="Q1505" s="232"/>
      <c r="R1505" s="99"/>
      <c r="AG1505" s="232"/>
    </row>
    <row r="1506" spans="17:33" x14ac:dyDescent="0.25">
      <c r="Q1506" s="232"/>
      <c r="R1506" s="99"/>
      <c r="AG1506" s="232"/>
    </row>
    <row r="1507" spans="17:33" x14ac:dyDescent="0.25">
      <c r="Q1507" s="232"/>
      <c r="R1507" s="99"/>
      <c r="AG1507" s="232"/>
    </row>
    <row r="1508" spans="17:33" x14ac:dyDescent="0.25">
      <c r="Q1508" s="232"/>
      <c r="R1508" s="99"/>
      <c r="AG1508" s="232"/>
    </row>
    <row r="1509" spans="17:33" x14ac:dyDescent="0.25">
      <c r="Q1509" s="232"/>
      <c r="R1509" s="99"/>
      <c r="AG1509" s="232"/>
    </row>
    <row r="1510" spans="17:33" x14ac:dyDescent="0.25">
      <c r="Q1510" s="232"/>
      <c r="R1510" s="99"/>
      <c r="AG1510" s="232"/>
    </row>
    <row r="1511" spans="17:33" x14ac:dyDescent="0.25">
      <c r="Q1511" s="232"/>
      <c r="R1511" s="99"/>
      <c r="AG1511" s="232"/>
    </row>
    <row r="1512" spans="17:33" x14ac:dyDescent="0.25">
      <c r="Q1512" s="232"/>
      <c r="R1512" s="99"/>
      <c r="AG1512" s="232"/>
    </row>
    <row r="1513" spans="17:33" x14ac:dyDescent="0.25">
      <c r="Q1513" s="232"/>
      <c r="R1513" s="99"/>
      <c r="AG1513" s="232"/>
    </row>
    <row r="1514" spans="17:33" x14ac:dyDescent="0.25">
      <c r="Q1514" s="232"/>
      <c r="R1514" s="99"/>
      <c r="AG1514" s="232"/>
    </row>
    <row r="1515" spans="17:33" x14ac:dyDescent="0.25">
      <c r="Q1515" s="232"/>
      <c r="R1515" s="99"/>
      <c r="AG1515" s="232"/>
    </row>
    <row r="1516" spans="17:33" x14ac:dyDescent="0.25">
      <c r="Q1516" s="232"/>
      <c r="R1516" s="99"/>
      <c r="AG1516" s="232"/>
    </row>
    <row r="1517" spans="17:33" x14ac:dyDescent="0.25">
      <c r="Q1517" s="232"/>
      <c r="R1517" s="99"/>
      <c r="AG1517" s="232"/>
    </row>
    <row r="1518" spans="17:33" x14ac:dyDescent="0.25">
      <c r="Q1518" s="232"/>
      <c r="R1518" s="99"/>
      <c r="AG1518" s="232"/>
    </row>
    <row r="1519" spans="17:33" x14ac:dyDescent="0.25">
      <c r="Q1519" s="232"/>
      <c r="R1519" s="99"/>
      <c r="AG1519" s="232"/>
    </row>
    <row r="1520" spans="17:33" x14ac:dyDescent="0.25">
      <c r="Q1520" s="232"/>
      <c r="R1520" s="99"/>
      <c r="AG1520" s="232"/>
    </row>
    <row r="1521" spans="17:33" x14ac:dyDescent="0.25">
      <c r="Q1521" s="232"/>
      <c r="R1521" s="99"/>
      <c r="AG1521" s="232"/>
    </row>
    <row r="1522" spans="17:33" x14ac:dyDescent="0.25">
      <c r="Q1522" s="232"/>
      <c r="R1522" s="99"/>
      <c r="AG1522" s="232"/>
    </row>
    <row r="1523" spans="17:33" x14ac:dyDescent="0.25">
      <c r="Q1523" s="232"/>
      <c r="R1523" s="99"/>
      <c r="AG1523" s="232"/>
    </row>
    <row r="1524" spans="17:33" x14ac:dyDescent="0.25">
      <c r="Q1524" s="232"/>
      <c r="R1524" s="99"/>
      <c r="AG1524" s="232"/>
    </row>
    <row r="1525" spans="17:33" x14ac:dyDescent="0.25">
      <c r="Q1525" s="232"/>
      <c r="R1525" s="99"/>
      <c r="AG1525" s="232"/>
    </row>
    <row r="1526" spans="17:33" x14ac:dyDescent="0.25">
      <c r="Q1526" s="232"/>
      <c r="R1526" s="99"/>
      <c r="AG1526" s="232"/>
    </row>
    <row r="1527" spans="17:33" x14ac:dyDescent="0.25">
      <c r="Q1527" s="232"/>
      <c r="R1527" s="99"/>
      <c r="AG1527" s="232"/>
    </row>
    <row r="1528" spans="17:33" x14ac:dyDescent="0.25">
      <c r="Q1528" s="232"/>
      <c r="R1528" s="99"/>
      <c r="AG1528" s="232"/>
    </row>
    <row r="1529" spans="17:33" x14ac:dyDescent="0.25">
      <c r="Q1529" s="232"/>
      <c r="R1529" s="99"/>
      <c r="AG1529" s="232"/>
    </row>
    <row r="1530" spans="17:33" x14ac:dyDescent="0.25">
      <c r="Q1530" s="232"/>
      <c r="R1530" s="99"/>
      <c r="AG1530" s="232"/>
    </row>
    <row r="1531" spans="17:33" x14ac:dyDescent="0.25">
      <c r="Q1531" s="232"/>
      <c r="R1531" s="99"/>
      <c r="AG1531" s="232"/>
    </row>
    <row r="1532" spans="17:33" x14ac:dyDescent="0.25">
      <c r="Q1532" s="232"/>
      <c r="R1532" s="99"/>
      <c r="AG1532" s="232"/>
    </row>
    <row r="1533" spans="17:33" x14ac:dyDescent="0.25">
      <c r="Q1533" s="232"/>
      <c r="R1533" s="99"/>
      <c r="AG1533" s="232"/>
    </row>
    <row r="1534" spans="17:33" x14ac:dyDescent="0.25">
      <c r="Q1534" s="232"/>
      <c r="R1534" s="99"/>
      <c r="AG1534" s="232"/>
    </row>
    <row r="1535" spans="17:33" x14ac:dyDescent="0.25">
      <c r="Q1535" s="232"/>
      <c r="R1535" s="99"/>
      <c r="AG1535" s="232"/>
    </row>
    <row r="1536" spans="17:33" x14ac:dyDescent="0.25">
      <c r="Q1536" s="232"/>
      <c r="R1536" s="99"/>
      <c r="AG1536" s="232"/>
    </row>
    <row r="1537" spans="17:33" x14ac:dyDescent="0.25">
      <c r="Q1537" s="232"/>
      <c r="R1537" s="99"/>
      <c r="AG1537" s="232"/>
    </row>
    <row r="1538" spans="17:33" x14ac:dyDescent="0.25">
      <c r="Q1538" s="232"/>
      <c r="R1538" s="99"/>
      <c r="AG1538" s="232"/>
    </row>
    <row r="1539" spans="17:33" x14ac:dyDescent="0.25">
      <c r="Q1539" s="232"/>
      <c r="R1539" s="99"/>
      <c r="AG1539" s="232"/>
    </row>
    <row r="1540" spans="17:33" x14ac:dyDescent="0.25">
      <c r="Q1540" s="232"/>
      <c r="R1540" s="99"/>
      <c r="AG1540" s="232"/>
    </row>
    <row r="1541" spans="17:33" x14ac:dyDescent="0.25">
      <c r="Q1541" s="232"/>
      <c r="R1541" s="99"/>
      <c r="AG1541" s="232"/>
    </row>
    <row r="1542" spans="17:33" x14ac:dyDescent="0.25">
      <c r="Q1542" s="232"/>
      <c r="R1542" s="99"/>
      <c r="AG1542" s="232"/>
    </row>
    <row r="1543" spans="17:33" x14ac:dyDescent="0.25">
      <c r="Q1543" s="232"/>
      <c r="R1543" s="99"/>
      <c r="AG1543" s="232"/>
    </row>
    <row r="1544" spans="17:33" x14ac:dyDescent="0.25">
      <c r="Q1544" s="232"/>
      <c r="R1544" s="99"/>
      <c r="AG1544" s="232"/>
    </row>
    <row r="1545" spans="17:33" x14ac:dyDescent="0.25">
      <c r="Q1545" s="232"/>
      <c r="R1545" s="99"/>
      <c r="AG1545" s="232"/>
    </row>
    <row r="1546" spans="17:33" x14ac:dyDescent="0.25">
      <c r="Q1546" s="232"/>
      <c r="R1546" s="99"/>
      <c r="AG1546" s="232"/>
    </row>
    <row r="1547" spans="17:33" x14ac:dyDescent="0.25">
      <c r="Q1547" s="232"/>
      <c r="R1547" s="99"/>
      <c r="AG1547" s="232"/>
    </row>
    <row r="1548" spans="17:33" x14ac:dyDescent="0.25">
      <c r="Q1548" s="232"/>
      <c r="R1548" s="99"/>
      <c r="AG1548" s="232"/>
    </row>
    <row r="1549" spans="17:33" x14ac:dyDescent="0.25">
      <c r="Q1549" s="232"/>
      <c r="R1549" s="99"/>
      <c r="AG1549" s="232"/>
    </row>
    <row r="1550" spans="17:33" x14ac:dyDescent="0.25">
      <c r="Q1550" s="232"/>
      <c r="R1550" s="99"/>
      <c r="AG1550" s="232"/>
    </row>
    <row r="1551" spans="17:33" x14ac:dyDescent="0.25">
      <c r="Q1551" s="232"/>
      <c r="R1551" s="99"/>
      <c r="AG1551" s="232"/>
    </row>
    <row r="1552" spans="17:33" x14ac:dyDescent="0.25">
      <c r="Q1552" s="232"/>
      <c r="R1552" s="99"/>
      <c r="AG1552" s="232"/>
    </row>
    <row r="1553" spans="17:33" x14ac:dyDescent="0.25">
      <c r="Q1553" s="232"/>
      <c r="R1553" s="99"/>
      <c r="AG1553" s="232"/>
    </row>
    <row r="1554" spans="17:33" x14ac:dyDescent="0.25">
      <c r="Q1554" s="232"/>
      <c r="R1554" s="99"/>
      <c r="AG1554" s="232"/>
    </row>
    <row r="1555" spans="17:33" x14ac:dyDescent="0.25">
      <c r="Q1555" s="232"/>
      <c r="R1555" s="99"/>
      <c r="AG1555" s="232"/>
    </row>
    <row r="1556" spans="17:33" x14ac:dyDescent="0.25">
      <c r="Q1556" s="232"/>
      <c r="R1556" s="99"/>
      <c r="AG1556" s="232"/>
    </row>
    <row r="1557" spans="17:33" x14ac:dyDescent="0.25">
      <c r="Q1557" s="232"/>
      <c r="R1557" s="99"/>
      <c r="AG1557" s="232"/>
    </row>
    <row r="1558" spans="17:33" x14ac:dyDescent="0.25">
      <c r="Q1558" s="232"/>
      <c r="R1558" s="99"/>
      <c r="AG1558" s="232"/>
    </row>
    <row r="1559" spans="17:33" x14ac:dyDescent="0.25">
      <c r="Q1559" s="232"/>
      <c r="R1559" s="99"/>
      <c r="AG1559" s="232"/>
    </row>
    <row r="1560" spans="17:33" x14ac:dyDescent="0.25">
      <c r="Q1560" s="232"/>
      <c r="R1560" s="99"/>
      <c r="AG1560" s="232"/>
    </row>
    <row r="1561" spans="17:33" x14ac:dyDescent="0.25">
      <c r="Q1561" s="232"/>
      <c r="R1561" s="99"/>
      <c r="AG1561" s="232"/>
    </row>
    <row r="1562" spans="17:33" x14ac:dyDescent="0.25">
      <c r="Q1562" s="232"/>
      <c r="R1562" s="99"/>
      <c r="AG1562" s="232"/>
    </row>
    <row r="1563" spans="17:33" x14ac:dyDescent="0.25">
      <c r="Q1563" s="232"/>
      <c r="R1563" s="99"/>
      <c r="AG1563" s="232"/>
    </row>
    <row r="1564" spans="17:33" x14ac:dyDescent="0.25">
      <c r="Q1564" s="232"/>
      <c r="R1564" s="99"/>
      <c r="AG1564" s="232"/>
    </row>
    <row r="1565" spans="17:33" x14ac:dyDescent="0.25">
      <c r="Q1565" s="232"/>
      <c r="R1565" s="99"/>
      <c r="AG1565" s="232"/>
    </row>
    <row r="1566" spans="17:33" x14ac:dyDescent="0.25">
      <c r="Q1566" s="232"/>
      <c r="R1566" s="99"/>
      <c r="AG1566" s="232"/>
    </row>
    <row r="1567" spans="17:33" x14ac:dyDescent="0.25">
      <c r="Q1567" s="232"/>
      <c r="R1567" s="99"/>
      <c r="AG1567" s="232"/>
    </row>
    <row r="1568" spans="17:33" x14ac:dyDescent="0.25">
      <c r="Q1568" s="232"/>
      <c r="R1568" s="99"/>
      <c r="AG1568" s="232"/>
    </row>
    <row r="1569" spans="17:33" x14ac:dyDescent="0.25">
      <c r="Q1569" s="232"/>
      <c r="R1569" s="99"/>
      <c r="AG1569" s="232"/>
    </row>
    <row r="1570" spans="17:33" x14ac:dyDescent="0.25">
      <c r="Q1570" s="232"/>
      <c r="R1570" s="99"/>
      <c r="AG1570" s="232"/>
    </row>
    <row r="1571" spans="17:33" x14ac:dyDescent="0.25">
      <c r="Q1571" s="232"/>
      <c r="R1571" s="99"/>
      <c r="AG1571" s="232"/>
    </row>
    <row r="1572" spans="17:33" x14ac:dyDescent="0.25">
      <c r="Q1572" s="232"/>
      <c r="R1572" s="99"/>
      <c r="AG1572" s="232"/>
    </row>
    <row r="1573" spans="17:33" x14ac:dyDescent="0.25">
      <c r="Q1573" s="232"/>
      <c r="R1573" s="99"/>
      <c r="AG1573" s="232"/>
    </row>
    <row r="1574" spans="17:33" x14ac:dyDescent="0.25">
      <c r="Q1574" s="232"/>
      <c r="R1574" s="99"/>
      <c r="AG1574" s="232"/>
    </row>
    <row r="1575" spans="17:33" x14ac:dyDescent="0.25">
      <c r="Q1575" s="232"/>
      <c r="R1575" s="99"/>
      <c r="AG1575" s="232"/>
    </row>
    <row r="1576" spans="17:33" x14ac:dyDescent="0.25">
      <c r="Q1576" s="232"/>
      <c r="R1576" s="99"/>
      <c r="AG1576" s="232"/>
    </row>
    <row r="1577" spans="17:33" x14ac:dyDescent="0.25">
      <c r="Q1577" s="232"/>
      <c r="R1577" s="99"/>
      <c r="AG1577" s="232"/>
    </row>
    <row r="1578" spans="17:33" x14ac:dyDescent="0.25">
      <c r="Q1578" s="232"/>
      <c r="R1578" s="99"/>
      <c r="AG1578" s="232"/>
    </row>
    <row r="1579" spans="17:33" x14ac:dyDescent="0.25">
      <c r="Q1579" s="232"/>
      <c r="R1579" s="99"/>
      <c r="AG1579" s="232"/>
    </row>
    <row r="1580" spans="17:33" x14ac:dyDescent="0.25">
      <c r="Q1580" s="232"/>
      <c r="R1580" s="99"/>
      <c r="AG1580" s="232"/>
    </row>
    <row r="1581" spans="17:33" x14ac:dyDescent="0.25">
      <c r="Q1581" s="232"/>
      <c r="R1581" s="99"/>
      <c r="AG1581" s="232"/>
    </row>
    <row r="1582" spans="17:33" x14ac:dyDescent="0.25">
      <c r="Q1582" s="232"/>
      <c r="R1582" s="99"/>
      <c r="AG1582" s="232"/>
    </row>
    <row r="1583" spans="17:33" x14ac:dyDescent="0.25">
      <c r="Q1583" s="232"/>
      <c r="R1583" s="99"/>
      <c r="AG1583" s="232"/>
    </row>
    <row r="1584" spans="17:33" x14ac:dyDescent="0.25">
      <c r="Q1584" s="232"/>
      <c r="R1584" s="99"/>
      <c r="AG1584" s="232"/>
    </row>
    <row r="1585" spans="17:33" x14ac:dyDescent="0.25">
      <c r="Q1585" s="232"/>
      <c r="R1585" s="99"/>
      <c r="AG1585" s="232"/>
    </row>
    <row r="1586" spans="17:33" x14ac:dyDescent="0.25">
      <c r="Q1586" s="232"/>
      <c r="R1586" s="99"/>
      <c r="AG1586" s="232"/>
    </row>
    <row r="1587" spans="17:33" x14ac:dyDescent="0.25">
      <c r="Q1587" s="232"/>
      <c r="R1587" s="99"/>
      <c r="AG1587" s="232"/>
    </row>
    <row r="1588" spans="17:33" x14ac:dyDescent="0.25">
      <c r="Q1588" s="232"/>
      <c r="R1588" s="99"/>
      <c r="AG1588" s="232"/>
    </row>
    <row r="1589" spans="17:33" x14ac:dyDescent="0.25">
      <c r="Q1589" s="232"/>
      <c r="R1589" s="99"/>
      <c r="AG1589" s="232"/>
    </row>
    <row r="1590" spans="17:33" x14ac:dyDescent="0.25">
      <c r="Q1590" s="232"/>
      <c r="R1590" s="99"/>
      <c r="AG1590" s="232"/>
    </row>
    <row r="1591" spans="17:33" x14ac:dyDescent="0.25">
      <c r="Q1591" s="232"/>
      <c r="R1591" s="99"/>
      <c r="AG1591" s="232"/>
    </row>
    <row r="1592" spans="17:33" x14ac:dyDescent="0.25">
      <c r="Q1592" s="232"/>
      <c r="R1592" s="99"/>
      <c r="AG1592" s="232"/>
    </row>
    <row r="1593" spans="17:33" x14ac:dyDescent="0.25">
      <c r="Q1593" s="232"/>
      <c r="R1593" s="99"/>
      <c r="AG1593" s="232"/>
    </row>
    <row r="1594" spans="17:33" x14ac:dyDescent="0.25">
      <c r="Q1594" s="232"/>
      <c r="R1594" s="99"/>
      <c r="AG1594" s="232"/>
    </row>
    <row r="1595" spans="17:33" x14ac:dyDescent="0.25">
      <c r="Q1595" s="232"/>
      <c r="R1595" s="99"/>
      <c r="AG1595" s="232"/>
    </row>
    <row r="1596" spans="17:33" x14ac:dyDescent="0.25">
      <c r="Q1596" s="232"/>
      <c r="R1596" s="99"/>
      <c r="AG1596" s="232"/>
    </row>
    <row r="1597" spans="17:33" x14ac:dyDescent="0.25">
      <c r="Q1597" s="232"/>
      <c r="R1597" s="99"/>
      <c r="AG1597" s="232"/>
    </row>
    <row r="1598" spans="17:33" x14ac:dyDescent="0.25">
      <c r="Q1598" s="232"/>
      <c r="R1598" s="99"/>
      <c r="AG1598" s="232"/>
    </row>
    <row r="1599" spans="17:33" x14ac:dyDescent="0.25">
      <c r="Q1599" s="232"/>
      <c r="R1599" s="99"/>
      <c r="AG1599" s="232"/>
    </row>
    <row r="1600" spans="17:33" x14ac:dyDescent="0.25">
      <c r="Q1600" s="232"/>
      <c r="R1600" s="99"/>
      <c r="AG1600" s="232"/>
    </row>
    <row r="1601" spans="17:33" x14ac:dyDescent="0.25">
      <c r="Q1601" s="232"/>
      <c r="R1601" s="99"/>
      <c r="AG1601" s="232"/>
    </row>
    <row r="1602" spans="17:33" x14ac:dyDescent="0.25">
      <c r="Q1602" s="232"/>
      <c r="R1602" s="99"/>
      <c r="AG1602" s="232"/>
    </row>
    <row r="1603" spans="17:33" x14ac:dyDescent="0.25">
      <c r="Q1603" s="232"/>
      <c r="R1603" s="99"/>
      <c r="AG1603" s="232"/>
    </row>
    <row r="1604" spans="17:33" x14ac:dyDescent="0.25">
      <c r="Q1604" s="232"/>
      <c r="R1604" s="99"/>
      <c r="AG1604" s="232"/>
    </row>
    <row r="1605" spans="17:33" x14ac:dyDescent="0.25">
      <c r="Q1605" s="232"/>
      <c r="R1605" s="99"/>
      <c r="AG1605" s="232"/>
    </row>
    <row r="1606" spans="17:33" x14ac:dyDescent="0.25">
      <c r="Q1606" s="232"/>
      <c r="R1606" s="99"/>
      <c r="AG1606" s="232"/>
    </row>
    <row r="1607" spans="17:33" x14ac:dyDescent="0.25">
      <c r="Q1607" s="232"/>
      <c r="R1607" s="99"/>
      <c r="AG1607" s="232"/>
    </row>
    <row r="1608" spans="17:33" x14ac:dyDescent="0.25">
      <c r="Q1608" s="232"/>
      <c r="R1608" s="99"/>
      <c r="AG1608" s="232"/>
    </row>
    <row r="1609" spans="17:33" x14ac:dyDescent="0.25">
      <c r="Q1609" s="232"/>
      <c r="R1609" s="99"/>
      <c r="AG1609" s="232"/>
    </row>
    <row r="1610" spans="17:33" x14ac:dyDescent="0.25">
      <c r="Q1610" s="232"/>
      <c r="R1610" s="99"/>
      <c r="AG1610" s="232"/>
    </row>
    <row r="1611" spans="17:33" x14ac:dyDescent="0.25">
      <c r="Q1611" s="232"/>
      <c r="R1611" s="99"/>
      <c r="AG1611" s="232"/>
    </row>
    <row r="1612" spans="17:33" x14ac:dyDescent="0.25">
      <c r="Q1612" s="232"/>
      <c r="R1612" s="99"/>
      <c r="AG1612" s="232"/>
    </row>
    <row r="1613" spans="17:33" x14ac:dyDescent="0.25">
      <c r="Q1613" s="232"/>
      <c r="R1613" s="99"/>
      <c r="AG1613" s="232"/>
    </row>
    <row r="1614" spans="17:33" x14ac:dyDescent="0.25">
      <c r="Q1614" s="232"/>
      <c r="R1614" s="99"/>
      <c r="AG1614" s="232"/>
    </row>
    <row r="1615" spans="17:33" x14ac:dyDescent="0.25">
      <c r="Q1615" s="232"/>
      <c r="R1615" s="99"/>
      <c r="AG1615" s="232"/>
    </row>
    <row r="1616" spans="17:33" x14ac:dyDescent="0.25">
      <c r="Q1616" s="232"/>
      <c r="R1616" s="99"/>
      <c r="AG1616" s="232"/>
    </row>
    <row r="1617" spans="17:33" x14ac:dyDescent="0.25">
      <c r="Q1617" s="232"/>
      <c r="R1617" s="99"/>
      <c r="AG1617" s="232"/>
    </row>
    <row r="1618" spans="17:33" x14ac:dyDescent="0.25">
      <c r="Q1618" s="232"/>
      <c r="R1618" s="99"/>
      <c r="AG1618" s="232"/>
    </row>
    <row r="1619" spans="17:33" x14ac:dyDescent="0.25">
      <c r="Q1619" s="232"/>
      <c r="R1619" s="99"/>
      <c r="AG1619" s="232"/>
    </row>
    <row r="1620" spans="17:33" x14ac:dyDescent="0.25">
      <c r="Q1620" s="232"/>
      <c r="R1620" s="99"/>
      <c r="AG1620" s="232"/>
    </row>
    <row r="1621" spans="17:33" x14ac:dyDescent="0.25">
      <c r="Q1621" s="232"/>
      <c r="R1621" s="99"/>
      <c r="AG1621" s="232"/>
    </row>
    <row r="1622" spans="17:33" x14ac:dyDescent="0.25">
      <c r="Q1622" s="232"/>
      <c r="R1622" s="99"/>
      <c r="AG1622" s="232"/>
    </row>
    <row r="1623" spans="17:33" x14ac:dyDescent="0.25">
      <c r="Q1623" s="232"/>
      <c r="R1623" s="99"/>
      <c r="AG1623" s="232"/>
    </row>
    <row r="1624" spans="17:33" x14ac:dyDescent="0.25">
      <c r="Q1624" s="232"/>
      <c r="R1624" s="99"/>
      <c r="AG1624" s="232"/>
    </row>
    <row r="1625" spans="17:33" x14ac:dyDescent="0.25">
      <c r="Q1625" s="232"/>
      <c r="R1625" s="99"/>
      <c r="AG1625" s="232"/>
    </row>
    <row r="1626" spans="17:33" x14ac:dyDescent="0.25">
      <c r="Q1626" s="232"/>
      <c r="R1626" s="99"/>
      <c r="AG1626" s="232"/>
    </row>
    <row r="1627" spans="17:33" x14ac:dyDescent="0.25">
      <c r="Q1627" s="232"/>
      <c r="R1627" s="99"/>
      <c r="AG1627" s="232"/>
    </row>
    <row r="1628" spans="17:33" x14ac:dyDescent="0.25">
      <c r="Q1628" s="232"/>
      <c r="R1628" s="99"/>
      <c r="AG1628" s="232"/>
    </row>
    <row r="1629" spans="17:33" x14ac:dyDescent="0.25">
      <c r="Q1629" s="232"/>
      <c r="R1629" s="99"/>
      <c r="AG1629" s="232"/>
    </row>
    <row r="1630" spans="17:33" x14ac:dyDescent="0.25">
      <c r="Q1630" s="232"/>
      <c r="R1630" s="99"/>
      <c r="AG1630" s="232"/>
    </row>
    <row r="1631" spans="17:33" x14ac:dyDescent="0.25">
      <c r="Q1631" s="232"/>
      <c r="R1631" s="99"/>
      <c r="AG1631" s="232"/>
    </row>
    <row r="1632" spans="17:33" x14ac:dyDescent="0.25">
      <c r="Q1632" s="232"/>
      <c r="R1632" s="99"/>
      <c r="AG1632" s="232"/>
    </row>
    <row r="1633" spans="17:33" x14ac:dyDescent="0.25">
      <c r="Q1633" s="232"/>
      <c r="R1633" s="99"/>
      <c r="AG1633" s="232"/>
    </row>
    <row r="1634" spans="17:33" x14ac:dyDescent="0.25">
      <c r="Q1634" s="232"/>
      <c r="R1634" s="99"/>
      <c r="AG1634" s="232"/>
    </row>
    <row r="1635" spans="17:33" x14ac:dyDescent="0.25">
      <c r="Q1635" s="232"/>
      <c r="R1635" s="99"/>
      <c r="AG1635" s="232"/>
    </row>
    <row r="1636" spans="17:33" x14ac:dyDescent="0.25">
      <c r="Q1636" s="232"/>
      <c r="R1636" s="99"/>
      <c r="AG1636" s="232"/>
    </row>
    <row r="1637" spans="17:33" x14ac:dyDescent="0.25">
      <c r="Q1637" s="232"/>
      <c r="R1637" s="99"/>
      <c r="AG1637" s="232"/>
    </row>
    <row r="1638" spans="17:33" x14ac:dyDescent="0.25">
      <c r="Q1638" s="232"/>
      <c r="R1638" s="99"/>
      <c r="AG1638" s="232"/>
    </row>
    <row r="1639" spans="17:33" x14ac:dyDescent="0.25">
      <c r="Q1639" s="232"/>
      <c r="R1639" s="99"/>
      <c r="AG1639" s="232"/>
    </row>
    <row r="1640" spans="17:33" x14ac:dyDescent="0.25">
      <c r="Q1640" s="232"/>
      <c r="R1640" s="99"/>
      <c r="AG1640" s="232"/>
    </row>
    <row r="1641" spans="17:33" x14ac:dyDescent="0.25">
      <c r="Q1641" s="232"/>
      <c r="R1641" s="99"/>
      <c r="AG1641" s="232"/>
    </row>
    <row r="1642" spans="17:33" x14ac:dyDescent="0.25">
      <c r="Q1642" s="232"/>
      <c r="R1642" s="99"/>
      <c r="AG1642" s="232"/>
    </row>
    <row r="1643" spans="17:33" x14ac:dyDescent="0.25">
      <c r="Q1643" s="232"/>
      <c r="R1643" s="99"/>
      <c r="AG1643" s="232"/>
    </row>
    <row r="1644" spans="17:33" x14ac:dyDescent="0.25">
      <c r="Q1644" s="232"/>
      <c r="R1644" s="99"/>
      <c r="AG1644" s="232"/>
    </row>
    <row r="1645" spans="17:33" x14ac:dyDescent="0.25">
      <c r="Q1645" s="232"/>
      <c r="R1645" s="99"/>
      <c r="AG1645" s="232"/>
    </row>
    <row r="1646" spans="17:33" x14ac:dyDescent="0.25">
      <c r="Q1646" s="232"/>
      <c r="R1646" s="99"/>
      <c r="AG1646" s="232"/>
    </row>
    <row r="1647" spans="17:33" x14ac:dyDescent="0.25">
      <c r="Q1647" s="232"/>
      <c r="R1647" s="99"/>
      <c r="AG1647" s="232"/>
    </row>
    <row r="1648" spans="17:33" x14ac:dyDescent="0.25">
      <c r="Q1648" s="232"/>
      <c r="R1648" s="99"/>
      <c r="AG1648" s="232"/>
    </row>
    <row r="1649" spans="17:33" x14ac:dyDescent="0.25">
      <c r="Q1649" s="232"/>
      <c r="R1649" s="99"/>
      <c r="AG1649" s="232"/>
    </row>
    <row r="1650" spans="17:33" x14ac:dyDescent="0.25">
      <c r="Q1650" s="232"/>
      <c r="R1650" s="99"/>
      <c r="AG1650" s="232"/>
    </row>
    <row r="1651" spans="17:33" x14ac:dyDescent="0.25">
      <c r="Q1651" s="232"/>
      <c r="R1651" s="99"/>
      <c r="AG1651" s="232"/>
    </row>
    <row r="1652" spans="17:33" x14ac:dyDescent="0.25">
      <c r="Q1652" s="232"/>
      <c r="R1652" s="99"/>
      <c r="AG1652" s="232"/>
    </row>
    <row r="1653" spans="17:33" x14ac:dyDescent="0.25">
      <c r="Q1653" s="232"/>
      <c r="R1653" s="99"/>
      <c r="AG1653" s="232"/>
    </row>
    <row r="1654" spans="17:33" x14ac:dyDescent="0.25">
      <c r="Q1654" s="232"/>
      <c r="R1654" s="99"/>
      <c r="AG1654" s="232"/>
    </row>
    <row r="1655" spans="17:33" x14ac:dyDescent="0.25">
      <c r="Q1655" s="232"/>
      <c r="R1655" s="99"/>
      <c r="AG1655" s="232"/>
    </row>
    <row r="1656" spans="17:33" x14ac:dyDescent="0.25">
      <c r="Q1656" s="232"/>
      <c r="R1656" s="99"/>
      <c r="AG1656" s="232"/>
    </row>
    <row r="1657" spans="17:33" x14ac:dyDescent="0.25">
      <c r="Q1657" s="232"/>
      <c r="R1657" s="99"/>
      <c r="AG1657" s="232"/>
    </row>
    <row r="1658" spans="17:33" x14ac:dyDescent="0.25">
      <c r="Q1658" s="232"/>
      <c r="R1658" s="99"/>
      <c r="AG1658" s="232"/>
    </row>
    <row r="1659" spans="17:33" x14ac:dyDescent="0.25">
      <c r="Q1659" s="232"/>
      <c r="R1659" s="99"/>
      <c r="AG1659" s="232"/>
    </row>
    <row r="1660" spans="17:33" x14ac:dyDescent="0.25">
      <c r="Q1660" s="232"/>
      <c r="R1660" s="99"/>
      <c r="AG1660" s="232"/>
    </row>
    <row r="1661" spans="17:33" x14ac:dyDescent="0.25">
      <c r="Q1661" s="232"/>
      <c r="R1661" s="99"/>
      <c r="AG1661" s="232"/>
    </row>
    <row r="1662" spans="17:33" x14ac:dyDescent="0.25">
      <c r="Q1662" s="232"/>
      <c r="R1662" s="99"/>
      <c r="AG1662" s="232"/>
    </row>
    <row r="1663" spans="17:33" x14ac:dyDescent="0.25">
      <c r="Q1663" s="232"/>
      <c r="R1663" s="99"/>
      <c r="AG1663" s="232"/>
    </row>
    <row r="1664" spans="17:33" x14ac:dyDescent="0.25">
      <c r="Q1664" s="232"/>
      <c r="R1664" s="99"/>
      <c r="AG1664" s="232"/>
    </row>
    <row r="1665" spans="17:33" x14ac:dyDescent="0.25">
      <c r="Q1665" s="232"/>
      <c r="R1665" s="99"/>
      <c r="AG1665" s="232"/>
    </row>
    <row r="1666" spans="17:33" x14ac:dyDescent="0.25">
      <c r="Q1666" s="232"/>
      <c r="R1666" s="99"/>
      <c r="AG1666" s="232"/>
    </row>
    <row r="1667" spans="17:33" x14ac:dyDescent="0.25">
      <c r="Q1667" s="232"/>
      <c r="R1667" s="99"/>
      <c r="AG1667" s="232"/>
    </row>
    <row r="1668" spans="17:33" x14ac:dyDescent="0.25">
      <c r="Q1668" s="232"/>
      <c r="R1668" s="99"/>
      <c r="AG1668" s="232"/>
    </row>
    <row r="1669" spans="17:33" x14ac:dyDescent="0.25">
      <c r="Q1669" s="232"/>
      <c r="R1669" s="99"/>
      <c r="AG1669" s="232"/>
    </row>
    <row r="1670" spans="17:33" x14ac:dyDescent="0.25">
      <c r="Q1670" s="232"/>
      <c r="R1670" s="99"/>
      <c r="AG1670" s="232"/>
    </row>
    <row r="1671" spans="17:33" x14ac:dyDescent="0.25">
      <c r="Q1671" s="232"/>
      <c r="R1671" s="99"/>
      <c r="AG1671" s="232"/>
    </row>
    <row r="1672" spans="17:33" x14ac:dyDescent="0.25">
      <c r="Q1672" s="232"/>
      <c r="R1672" s="99"/>
      <c r="AG1672" s="232"/>
    </row>
    <row r="1673" spans="17:33" x14ac:dyDescent="0.25">
      <c r="Q1673" s="232"/>
      <c r="R1673" s="99"/>
      <c r="AG1673" s="232"/>
    </row>
    <row r="1674" spans="17:33" x14ac:dyDescent="0.25">
      <c r="Q1674" s="232"/>
      <c r="R1674" s="99"/>
      <c r="AG1674" s="232"/>
    </row>
    <row r="1675" spans="17:33" x14ac:dyDescent="0.25">
      <c r="Q1675" s="232"/>
      <c r="R1675" s="99"/>
      <c r="AG1675" s="232"/>
    </row>
    <row r="1676" spans="17:33" x14ac:dyDescent="0.25">
      <c r="Q1676" s="232"/>
      <c r="R1676" s="99"/>
      <c r="AG1676" s="232"/>
    </row>
    <row r="1677" spans="17:33" x14ac:dyDescent="0.25">
      <c r="Q1677" s="232"/>
      <c r="R1677" s="99"/>
      <c r="AG1677" s="232"/>
    </row>
    <row r="1678" spans="17:33" x14ac:dyDescent="0.25">
      <c r="Q1678" s="232"/>
      <c r="R1678" s="99"/>
      <c r="AG1678" s="232"/>
    </row>
    <row r="1679" spans="17:33" x14ac:dyDescent="0.25">
      <c r="Q1679" s="232"/>
      <c r="R1679" s="99"/>
      <c r="AG1679" s="232"/>
    </row>
    <row r="1680" spans="17:33" x14ac:dyDescent="0.25">
      <c r="Q1680" s="232"/>
      <c r="R1680" s="99"/>
      <c r="AG1680" s="232"/>
    </row>
    <row r="1681" spans="17:33" x14ac:dyDescent="0.25">
      <c r="Q1681" s="232"/>
      <c r="R1681" s="99"/>
      <c r="AG1681" s="232"/>
    </row>
    <row r="1682" spans="17:33" x14ac:dyDescent="0.25">
      <c r="Q1682" s="232"/>
      <c r="R1682" s="99"/>
      <c r="AG1682" s="232"/>
    </row>
    <row r="1683" spans="17:33" x14ac:dyDescent="0.25">
      <c r="Q1683" s="232"/>
      <c r="R1683" s="99"/>
      <c r="AG1683" s="232"/>
    </row>
    <row r="1684" spans="17:33" x14ac:dyDescent="0.25">
      <c r="Q1684" s="232"/>
      <c r="R1684" s="99"/>
      <c r="AG1684" s="232"/>
    </row>
    <row r="1685" spans="17:33" x14ac:dyDescent="0.25">
      <c r="Q1685" s="232"/>
      <c r="R1685" s="99"/>
      <c r="AG1685" s="232"/>
    </row>
    <row r="1686" spans="17:33" x14ac:dyDescent="0.25">
      <c r="Q1686" s="232"/>
      <c r="R1686" s="99"/>
      <c r="AG1686" s="232"/>
    </row>
    <row r="1687" spans="17:33" x14ac:dyDescent="0.25">
      <c r="Q1687" s="232"/>
      <c r="R1687" s="99"/>
      <c r="AG1687" s="232"/>
    </row>
    <row r="1688" spans="17:33" x14ac:dyDescent="0.25">
      <c r="Q1688" s="232"/>
      <c r="R1688" s="99"/>
      <c r="AG1688" s="232"/>
    </row>
    <row r="1689" spans="17:33" x14ac:dyDescent="0.25">
      <c r="Q1689" s="232"/>
      <c r="R1689" s="99"/>
      <c r="AG1689" s="232"/>
    </row>
    <row r="1690" spans="17:33" x14ac:dyDescent="0.25">
      <c r="Q1690" s="232"/>
      <c r="R1690" s="99"/>
      <c r="AG1690" s="232"/>
    </row>
    <row r="1691" spans="17:33" x14ac:dyDescent="0.25">
      <c r="Q1691" s="232"/>
      <c r="R1691" s="99"/>
      <c r="AG1691" s="232"/>
    </row>
    <row r="1692" spans="17:33" x14ac:dyDescent="0.25">
      <c r="Q1692" s="232"/>
      <c r="R1692" s="99"/>
      <c r="AG1692" s="232"/>
    </row>
    <row r="1693" spans="17:33" x14ac:dyDescent="0.25">
      <c r="Q1693" s="232"/>
      <c r="R1693" s="99"/>
      <c r="AG1693" s="232"/>
    </row>
    <row r="1694" spans="17:33" x14ac:dyDescent="0.25">
      <c r="Q1694" s="232"/>
      <c r="R1694" s="99"/>
      <c r="AG1694" s="232"/>
    </row>
    <row r="1695" spans="17:33" x14ac:dyDescent="0.25">
      <c r="Q1695" s="232"/>
      <c r="R1695" s="99"/>
      <c r="AG1695" s="232"/>
    </row>
    <row r="1696" spans="17:33" x14ac:dyDescent="0.25">
      <c r="Q1696" s="232"/>
      <c r="R1696" s="99"/>
      <c r="AG1696" s="232"/>
    </row>
    <row r="1697" spans="17:33" x14ac:dyDescent="0.25">
      <c r="Q1697" s="232"/>
      <c r="R1697" s="99"/>
      <c r="AG1697" s="232"/>
    </row>
    <row r="1698" spans="17:33" x14ac:dyDescent="0.25">
      <c r="Q1698" s="232"/>
      <c r="R1698" s="99"/>
      <c r="AG1698" s="232"/>
    </row>
    <row r="1699" spans="17:33" x14ac:dyDescent="0.25">
      <c r="Q1699" s="232"/>
      <c r="R1699" s="99"/>
      <c r="AG1699" s="232"/>
    </row>
    <row r="1700" spans="17:33" x14ac:dyDescent="0.25">
      <c r="Q1700" s="232"/>
      <c r="R1700" s="99"/>
      <c r="AG1700" s="232"/>
    </row>
    <row r="1701" spans="17:33" x14ac:dyDescent="0.25">
      <c r="Q1701" s="232"/>
      <c r="R1701" s="99"/>
      <c r="AG1701" s="232"/>
    </row>
    <row r="1702" spans="17:33" x14ac:dyDescent="0.25">
      <c r="Q1702" s="232"/>
      <c r="R1702" s="99"/>
      <c r="AG1702" s="232"/>
    </row>
    <row r="1703" spans="17:33" x14ac:dyDescent="0.25">
      <c r="Q1703" s="232"/>
      <c r="R1703" s="99"/>
      <c r="AG1703" s="232"/>
    </row>
    <row r="1704" spans="17:33" x14ac:dyDescent="0.25">
      <c r="Q1704" s="232"/>
      <c r="R1704" s="99"/>
      <c r="AG1704" s="232"/>
    </row>
    <row r="1705" spans="17:33" x14ac:dyDescent="0.25">
      <c r="Q1705" s="232"/>
      <c r="R1705" s="99"/>
      <c r="AG1705" s="232"/>
    </row>
    <row r="1706" spans="17:33" x14ac:dyDescent="0.25">
      <c r="Q1706" s="232"/>
      <c r="R1706" s="99"/>
      <c r="AG1706" s="232"/>
    </row>
    <row r="1707" spans="17:33" x14ac:dyDescent="0.25">
      <c r="Q1707" s="232"/>
      <c r="R1707" s="99"/>
      <c r="AG1707" s="232"/>
    </row>
    <row r="1708" spans="17:33" x14ac:dyDescent="0.25">
      <c r="Q1708" s="232"/>
      <c r="R1708" s="99"/>
      <c r="AG1708" s="232"/>
    </row>
    <row r="1709" spans="17:33" x14ac:dyDescent="0.25">
      <c r="Q1709" s="232"/>
      <c r="R1709" s="99"/>
      <c r="AG1709" s="232"/>
    </row>
    <row r="1710" spans="17:33" x14ac:dyDescent="0.25">
      <c r="Q1710" s="232"/>
      <c r="R1710" s="99"/>
      <c r="AG1710" s="232"/>
    </row>
    <row r="1711" spans="17:33" x14ac:dyDescent="0.25">
      <c r="Q1711" s="232"/>
      <c r="R1711" s="99"/>
      <c r="AG1711" s="232"/>
    </row>
    <row r="1712" spans="17:33" x14ac:dyDescent="0.25">
      <c r="Q1712" s="232"/>
      <c r="R1712" s="99"/>
      <c r="AG1712" s="232"/>
    </row>
    <row r="1713" spans="17:33" x14ac:dyDescent="0.25">
      <c r="Q1713" s="232"/>
      <c r="R1713" s="99"/>
      <c r="AG1713" s="232"/>
    </row>
    <row r="1714" spans="17:33" x14ac:dyDescent="0.25">
      <c r="Q1714" s="232"/>
      <c r="R1714" s="99"/>
      <c r="AG1714" s="232"/>
    </row>
    <row r="1715" spans="17:33" x14ac:dyDescent="0.25">
      <c r="Q1715" s="232"/>
      <c r="R1715" s="99"/>
      <c r="AG1715" s="232"/>
    </row>
    <row r="1716" spans="17:33" x14ac:dyDescent="0.25">
      <c r="Q1716" s="232"/>
      <c r="R1716" s="99"/>
      <c r="AG1716" s="232"/>
    </row>
    <row r="1717" spans="17:33" x14ac:dyDescent="0.25">
      <c r="Q1717" s="232"/>
      <c r="R1717" s="99"/>
      <c r="AG1717" s="232"/>
    </row>
    <row r="1718" spans="17:33" x14ac:dyDescent="0.25">
      <c r="Q1718" s="232"/>
      <c r="R1718" s="99"/>
      <c r="AG1718" s="232"/>
    </row>
    <row r="1719" spans="17:33" x14ac:dyDescent="0.25">
      <c r="Q1719" s="232"/>
      <c r="R1719" s="99"/>
      <c r="AG1719" s="232"/>
    </row>
    <row r="1720" spans="17:33" x14ac:dyDescent="0.25">
      <c r="Q1720" s="232"/>
      <c r="R1720" s="99"/>
      <c r="AG1720" s="232"/>
    </row>
    <row r="1721" spans="17:33" x14ac:dyDescent="0.25">
      <c r="Q1721" s="232"/>
      <c r="R1721" s="99"/>
      <c r="AG1721" s="232"/>
    </row>
    <row r="1722" spans="17:33" x14ac:dyDescent="0.25">
      <c r="Q1722" s="232"/>
      <c r="R1722" s="99"/>
      <c r="AG1722" s="232"/>
    </row>
    <row r="1723" spans="17:33" x14ac:dyDescent="0.25">
      <c r="Q1723" s="232"/>
      <c r="R1723" s="99"/>
      <c r="AG1723" s="232"/>
    </row>
    <row r="1724" spans="17:33" x14ac:dyDescent="0.25">
      <c r="Q1724" s="232"/>
      <c r="R1724" s="99"/>
      <c r="AG1724" s="232"/>
    </row>
    <row r="1725" spans="17:33" x14ac:dyDescent="0.25">
      <c r="Q1725" s="232"/>
      <c r="R1725" s="99"/>
      <c r="AG1725" s="232"/>
    </row>
    <row r="1726" spans="17:33" x14ac:dyDescent="0.25">
      <c r="Q1726" s="232"/>
      <c r="R1726" s="99"/>
      <c r="AG1726" s="232"/>
    </row>
    <row r="1727" spans="17:33" x14ac:dyDescent="0.25">
      <c r="Q1727" s="232"/>
      <c r="R1727" s="99"/>
      <c r="AG1727" s="232"/>
    </row>
    <row r="1728" spans="17:33" x14ac:dyDescent="0.25">
      <c r="Q1728" s="232"/>
      <c r="R1728" s="99"/>
      <c r="AG1728" s="232"/>
    </row>
    <row r="1729" spans="17:33" x14ac:dyDescent="0.25">
      <c r="Q1729" s="232"/>
      <c r="R1729" s="99"/>
      <c r="AG1729" s="232"/>
    </row>
    <row r="1730" spans="17:33" x14ac:dyDescent="0.25">
      <c r="Q1730" s="232"/>
      <c r="R1730" s="99"/>
      <c r="AG1730" s="232"/>
    </row>
    <row r="1731" spans="17:33" x14ac:dyDescent="0.25">
      <c r="Q1731" s="232"/>
      <c r="R1731" s="99"/>
      <c r="AG1731" s="232"/>
    </row>
    <row r="1732" spans="17:33" x14ac:dyDescent="0.25">
      <c r="Q1732" s="232"/>
      <c r="R1732" s="99"/>
      <c r="AG1732" s="232"/>
    </row>
    <row r="1733" spans="17:33" x14ac:dyDescent="0.25">
      <c r="Q1733" s="232"/>
      <c r="R1733" s="99"/>
      <c r="AG1733" s="232"/>
    </row>
    <row r="1734" spans="17:33" x14ac:dyDescent="0.25">
      <c r="Q1734" s="232"/>
      <c r="R1734" s="99"/>
      <c r="AG1734" s="232"/>
    </row>
    <row r="1735" spans="17:33" x14ac:dyDescent="0.25">
      <c r="Q1735" s="232"/>
      <c r="R1735" s="99"/>
      <c r="AG1735" s="232"/>
    </row>
    <row r="1736" spans="17:33" x14ac:dyDescent="0.25">
      <c r="Q1736" s="232"/>
      <c r="R1736" s="99"/>
      <c r="AG1736" s="232"/>
    </row>
    <row r="1737" spans="17:33" x14ac:dyDescent="0.25">
      <c r="Q1737" s="232"/>
      <c r="R1737" s="99"/>
      <c r="AG1737" s="232"/>
    </row>
    <row r="1738" spans="17:33" x14ac:dyDescent="0.25">
      <c r="Q1738" s="232"/>
      <c r="R1738" s="99"/>
      <c r="AG1738" s="232"/>
    </row>
    <row r="1739" spans="17:33" x14ac:dyDescent="0.25">
      <c r="Q1739" s="232"/>
      <c r="R1739" s="99"/>
      <c r="AG1739" s="232"/>
    </row>
    <row r="1740" spans="17:33" x14ac:dyDescent="0.25">
      <c r="Q1740" s="232"/>
      <c r="R1740" s="99"/>
      <c r="AG1740" s="232"/>
    </row>
    <row r="1741" spans="17:33" x14ac:dyDescent="0.25">
      <c r="Q1741" s="232"/>
      <c r="R1741" s="99"/>
      <c r="AG1741" s="232"/>
    </row>
    <row r="1742" spans="17:33" x14ac:dyDescent="0.25">
      <c r="Q1742" s="232"/>
      <c r="R1742" s="99"/>
      <c r="AG1742" s="232"/>
    </row>
    <row r="1743" spans="17:33" x14ac:dyDescent="0.25">
      <c r="Q1743" s="232"/>
      <c r="R1743" s="99"/>
      <c r="AG1743" s="232"/>
    </row>
    <row r="1744" spans="17:33" x14ac:dyDescent="0.25">
      <c r="Q1744" s="232"/>
      <c r="R1744" s="99"/>
      <c r="AG1744" s="232"/>
    </row>
    <row r="1745" spans="17:33" x14ac:dyDescent="0.25">
      <c r="Q1745" s="232"/>
      <c r="R1745" s="99"/>
      <c r="AG1745" s="232"/>
    </row>
    <row r="1746" spans="17:33" x14ac:dyDescent="0.25">
      <c r="Q1746" s="232"/>
      <c r="R1746" s="99"/>
      <c r="AG1746" s="232"/>
    </row>
    <row r="1747" spans="17:33" x14ac:dyDescent="0.25">
      <c r="Q1747" s="232"/>
      <c r="R1747" s="99"/>
      <c r="AG1747" s="232"/>
    </row>
    <row r="1748" spans="17:33" x14ac:dyDescent="0.25">
      <c r="Q1748" s="232"/>
      <c r="R1748" s="99"/>
      <c r="AG1748" s="232"/>
    </row>
    <row r="1749" spans="17:33" x14ac:dyDescent="0.25">
      <c r="Q1749" s="232"/>
      <c r="R1749" s="99"/>
      <c r="AG1749" s="232"/>
    </row>
    <row r="1750" spans="17:33" x14ac:dyDescent="0.25">
      <c r="Q1750" s="232"/>
      <c r="R1750" s="99"/>
      <c r="AG1750" s="232"/>
    </row>
    <row r="1751" spans="17:33" x14ac:dyDescent="0.25">
      <c r="Q1751" s="232"/>
      <c r="R1751" s="99"/>
      <c r="AG1751" s="232"/>
    </row>
    <row r="1752" spans="17:33" x14ac:dyDescent="0.25">
      <c r="Q1752" s="232"/>
      <c r="R1752" s="99"/>
      <c r="AG1752" s="232"/>
    </row>
    <row r="1753" spans="17:33" x14ac:dyDescent="0.25">
      <c r="Q1753" s="232"/>
      <c r="R1753" s="99"/>
      <c r="AG1753" s="232"/>
    </row>
    <row r="1754" spans="17:33" x14ac:dyDescent="0.25">
      <c r="Q1754" s="232"/>
      <c r="R1754" s="99"/>
      <c r="AG1754" s="232"/>
    </row>
    <row r="1755" spans="17:33" x14ac:dyDescent="0.25">
      <c r="Q1755" s="232"/>
      <c r="R1755" s="99"/>
      <c r="AG1755" s="232"/>
    </row>
    <row r="1756" spans="17:33" x14ac:dyDescent="0.25">
      <c r="Q1756" s="232"/>
      <c r="R1756" s="99"/>
      <c r="AG1756" s="232"/>
    </row>
    <row r="1757" spans="17:33" x14ac:dyDescent="0.25">
      <c r="Q1757" s="232"/>
      <c r="R1757" s="99"/>
      <c r="AG1757" s="232"/>
    </row>
    <row r="1758" spans="17:33" x14ac:dyDescent="0.25">
      <c r="Q1758" s="232"/>
      <c r="R1758" s="99"/>
      <c r="AG1758" s="232"/>
    </row>
    <row r="1759" spans="17:33" x14ac:dyDescent="0.25">
      <c r="Q1759" s="232"/>
      <c r="R1759" s="99"/>
      <c r="AG1759" s="232"/>
    </row>
    <row r="1760" spans="17:33" x14ac:dyDescent="0.25">
      <c r="Q1760" s="232"/>
      <c r="R1760" s="99"/>
      <c r="AG1760" s="232"/>
    </row>
    <row r="1761" spans="17:33" x14ac:dyDescent="0.25">
      <c r="Q1761" s="232"/>
      <c r="R1761" s="99"/>
      <c r="AG1761" s="232"/>
    </row>
    <row r="1762" spans="17:33" x14ac:dyDescent="0.25">
      <c r="Q1762" s="232"/>
      <c r="R1762" s="99"/>
      <c r="AG1762" s="232"/>
    </row>
    <row r="1763" spans="17:33" x14ac:dyDescent="0.25">
      <c r="Q1763" s="232"/>
      <c r="R1763" s="99"/>
      <c r="AG1763" s="232"/>
    </row>
    <row r="1764" spans="17:33" x14ac:dyDescent="0.25">
      <c r="Q1764" s="232"/>
      <c r="R1764" s="99"/>
      <c r="AG1764" s="232"/>
    </row>
    <row r="1765" spans="17:33" x14ac:dyDescent="0.25">
      <c r="Q1765" s="232"/>
      <c r="R1765" s="99"/>
      <c r="AG1765" s="232"/>
    </row>
    <row r="1766" spans="17:33" x14ac:dyDescent="0.25">
      <c r="Q1766" s="232"/>
      <c r="R1766" s="99"/>
      <c r="AG1766" s="232"/>
    </row>
    <row r="1767" spans="17:33" x14ac:dyDescent="0.25">
      <c r="Q1767" s="232"/>
      <c r="R1767" s="99"/>
      <c r="AG1767" s="232"/>
    </row>
    <row r="1768" spans="17:33" x14ac:dyDescent="0.25">
      <c r="Q1768" s="232"/>
      <c r="R1768" s="99"/>
      <c r="AG1768" s="232"/>
    </row>
    <row r="1769" spans="17:33" x14ac:dyDescent="0.25">
      <c r="Q1769" s="232"/>
      <c r="R1769" s="99"/>
      <c r="AG1769" s="232"/>
    </row>
    <row r="1770" spans="17:33" x14ac:dyDescent="0.25">
      <c r="Q1770" s="232"/>
      <c r="R1770" s="99"/>
      <c r="AG1770" s="232"/>
    </row>
    <row r="1771" spans="17:33" x14ac:dyDescent="0.25">
      <c r="Q1771" s="232"/>
      <c r="R1771" s="99"/>
      <c r="AG1771" s="232"/>
    </row>
    <row r="1772" spans="17:33" x14ac:dyDescent="0.25">
      <c r="Q1772" s="232"/>
      <c r="R1772" s="99"/>
      <c r="AG1772" s="232"/>
    </row>
    <row r="1773" spans="17:33" x14ac:dyDescent="0.25">
      <c r="Q1773" s="232"/>
      <c r="R1773" s="99"/>
      <c r="AG1773" s="232"/>
    </row>
    <row r="1774" spans="17:33" x14ac:dyDescent="0.25">
      <c r="Q1774" s="232"/>
      <c r="R1774" s="99"/>
      <c r="AG1774" s="232"/>
    </row>
    <row r="1775" spans="17:33" x14ac:dyDescent="0.25">
      <c r="Q1775" s="232"/>
      <c r="R1775" s="99"/>
      <c r="AG1775" s="232"/>
    </row>
    <row r="1776" spans="17:33" x14ac:dyDescent="0.25">
      <c r="Q1776" s="232"/>
      <c r="R1776" s="99"/>
      <c r="AG1776" s="232"/>
    </row>
    <row r="1777" spans="17:33" x14ac:dyDescent="0.25">
      <c r="Q1777" s="232"/>
      <c r="R1777" s="99"/>
      <c r="AG1777" s="232"/>
    </row>
    <row r="1778" spans="17:33" x14ac:dyDescent="0.25">
      <c r="Q1778" s="232"/>
      <c r="R1778" s="99"/>
      <c r="AG1778" s="232"/>
    </row>
    <row r="1779" spans="17:33" x14ac:dyDescent="0.25">
      <c r="Q1779" s="232"/>
      <c r="R1779" s="99"/>
      <c r="AG1779" s="232"/>
    </row>
    <row r="1780" spans="17:33" x14ac:dyDescent="0.25">
      <c r="Q1780" s="232"/>
      <c r="R1780" s="99"/>
      <c r="AG1780" s="232"/>
    </row>
    <row r="1781" spans="17:33" x14ac:dyDescent="0.25">
      <c r="Q1781" s="232"/>
      <c r="R1781" s="99"/>
      <c r="AG1781" s="232"/>
    </row>
    <row r="1782" spans="17:33" x14ac:dyDescent="0.25">
      <c r="Q1782" s="232"/>
      <c r="R1782" s="99"/>
      <c r="AG1782" s="232"/>
    </row>
    <row r="1783" spans="17:33" x14ac:dyDescent="0.25">
      <c r="Q1783" s="232"/>
      <c r="R1783" s="99"/>
      <c r="AG1783" s="232"/>
    </row>
    <row r="1784" spans="17:33" x14ac:dyDescent="0.25">
      <c r="Q1784" s="232"/>
      <c r="R1784" s="99"/>
      <c r="AG1784" s="232"/>
    </row>
    <row r="1785" spans="17:33" x14ac:dyDescent="0.25">
      <c r="Q1785" s="232"/>
      <c r="R1785" s="99"/>
      <c r="AG1785" s="232"/>
    </row>
    <row r="1786" spans="17:33" x14ac:dyDescent="0.25">
      <c r="Q1786" s="232"/>
      <c r="R1786" s="99"/>
      <c r="AG1786" s="232"/>
    </row>
    <row r="1787" spans="17:33" x14ac:dyDescent="0.25">
      <c r="Q1787" s="232"/>
      <c r="R1787" s="99"/>
      <c r="AG1787" s="232"/>
    </row>
    <row r="1788" spans="17:33" x14ac:dyDescent="0.25">
      <c r="Q1788" s="232"/>
      <c r="R1788" s="99"/>
      <c r="AG1788" s="232"/>
    </row>
    <row r="1789" spans="17:33" x14ac:dyDescent="0.25">
      <c r="Q1789" s="232"/>
      <c r="R1789" s="99"/>
      <c r="AG1789" s="232"/>
    </row>
    <row r="1790" spans="17:33" x14ac:dyDescent="0.25">
      <c r="Q1790" s="232"/>
      <c r="R1790" s="99"/>
      <c r="AG1790" s="232"/>
    </row>
    <row r="1791" spans="17:33" x14ac:dyDescent="0.25">
      <c r="Q1791" s="232"/>
      <c r="R1791" s="99"/>
      <c r="AG1791" s="232"/>
    </row>
    <row r="1792" spans="17:33" x14ac:dyDescent="0.25">
      <c r="Q1792" s="232"/>
      <c r="R1792" s="99"/>
      <c r="AG1792" s="232"/>
    </row>
    <row r="1793" spans="17:33" x14ac:dyDescent="0.25">
      <c r="Q1793" s="232"/>
      <c r="R1793" s="99"/>
      <c r="AG1793" s="232"/>
    </row>
    <row r="1794" spans="17:33" x14ac:dyDescent="0.25">
      <c r="Q1794" s="232"/>
      <c r="R1794" s="99"/>
      <c r="AG1794" s="232"/>
    </row>
    <row r="1795" spans="17:33" x14ac:dyDescent="0.25">
      <c r="Q1795" s="232"/>
      <c r="R1795" s="99"/>
      <c r="AG1795" s="232"/>
    </row>
    <row r="1796" spans="17:33" x14ac:dyDescent="0.25">
      <c r="Q1796" s="232"/>
      <c r="R1796" s="99"/>
      <c r="AG1796" s="232"/>
    </row>
    <row r="1797" spans="17:33" x14ac:dyDescent="0.25">
      <c r="Q1797" s="232"/>
      <c r="R1797" s="99"/>
      <c r="AG1797" s="232"/>
    </row>
    <row r="1798" spans="17:33" x14ac:dyDescent="0.25">
      <c r="Q1798" s="232"/>
      <c r="R1798" s="99"/>
      <c r="AG1798" s="232"/>
    </row>
    <row r="1799" spans="17:33" x14ac:dyDescent="0.25">
      <c r="Q1799" s="232"/>
      <c r="R1799" s="99"/>
      <c r="AG1799" s="232"/>
    </row>
    <row r="1800" spans="17:33" x14ac:dyDescent="0.25">
      <c r="Q1800" s="232"/>
      <c r="R1800" s="99"/>
      <c r="AG1800" s="232"/>
    </row>
    <row r="1801" spans="17:33" x14ac:dyDescent="0.25">
      <c r="Q1801" s="232"/>
      <c r="R1801" s="99"/>
      <c r="AG1801" s="232"/>
    </row>
    <row r="1802" spans="17:33" x14ac:dyDescent="0.25">
      <c r="Q1802" s="232"/>
      <c r="R1802" s="99"/>
      <c r="AG1802" s="232"/>
    </row>
    <row r="1803" spans="17:33" x14ac:dyDescent="0.25">
      <c r="Q1803" s="232"/>
      <c r="R1803" s="99"/>
      <c r="AG1803" s="232"/>
    </row>
    <row r="1804" spans="17:33" x14ac:dyDescent="0.25">
      <c r="Q1804" s="232"/>
      <c r="R1804" s="99"/>
      <c r="AG1804" s="232"/>
    </row>
    <row r="1805" spans="17:33" x14ac:dyDescent="0.25">
      <c r="Q1805" s="232"/>
      <c r="R1805" s="99"/>
      <c r="AG1805" s="232"/>
    </row>
  </sheetData>
  <phoneticPr fontId="1" type="noConversion"/>
  <conditionalFormatting sqref="O275:O276 AU275:AU276">
    <cfRule type="expression" dxfId="145" priority="22" stopIfTrue="1">
      <formula>IF(OR(#REF!="",#REF!="",#REF!=""),1,0)</formula>
    </cfRule>
  </conditionalFormatting>
  <conditionalFormatting sqref="H212:L212">
    <cfRule type="expression" dxfId="144" priority="19" stopIfTrue="1">
      <formula>IF(OR(#REF!="",#REF!="",#REF!=""),1,0)</formula>
    </cfRule>
  </conditionalFormatting>
  <conditionalFormatting sqref="G212">
    <cfRule type="expression" dxfId="143" priority="21" stopIfTrue="1">
      <formula>IF(OR(#REF!="",#REF!="",#REF!=""),1,0)</formula>
    </cfRule>
  </conditionalFormatting>
  <conditionalFormatting sqref="B212:F212">
    <cfRule type="expression" dxfId="142" priority="23" stopIfTrue="1">
      <formula>IF(OR(#REF!="",#REF!="",#REF!=""),1,0)</formula>
    </cfRule>
  </conditionalFormatting>
  <conditionalFormatting sqref="M212">
    <cfRule type="expression" dxfId="141" priority="17" stopIfTrue="1">
      <formula>IF(OR(#REF!="",#REF!="",#REF!=""),1,0)</formula>
    </cfRule>
  </conditionalFormatting>
  <conditionalFormatting sqref="O244:O248">
    <cfRule type="expression" dxfId="140" priority="11" stopIfTrue="1">
      <formula>IF(OR(O232="",O233="",O234=""),1,0)</formula>
    </cfRule>
  </conditionalFormatting>
  <conditionalFormatting sqref="O160">
    <cfRule type="expression" dxfId="139" priority="15" stopIfTrue="1">
      <formula>IF(OR(O148="",O149="",O150=""),1,0)</formula>
    </cfRule>
  </conditionalFormatting>
  <conditionalFormatting sqref="O178">
    <cfRule type="expression" dxfId="138" priority="14" stopIfTrue="1">
      <formula>IF(OR(O166="",O167="",O168=""),1,0)</formula>
    </cfRule>
  </conditionalFormatting>
  <conditionalFormatting sqref="O212">
    <cfRule type="expression" dxfId="137" priority="13" stopIfTrue="1">
      <formula>IF(OR(#REF!="",#REF!="",#REF!=""),1,0)</formula>
    </cfRule>
  </conditionalFormatting>
  <conditionalFormatting sqref="O227:O230">
    <cfRule type="expression" dxfId="136" priority="12" stopIfTrue="1">
      <formula>IF(OR(O215="",O216="",O217=""),1,0)</formula>
    </cfRule>
  </conditionalFormatting>
  <conditionalFormatting sqref="O262:O263">
    <cfRule type="expression" dxfId="135" priority="10" stopIfTrue="1">
      <formula>IF(OR(O250="",O251="",O252=""),1,0)</formula>
    </cfRule>
  </conditionalFormatting>
  <conditionalFormatting sqref="AU160">
    <cfRule type="expression" dxfId="134" priority="8" stopIfTrue="1">
      <formula>IF(OR(AU148="",AU149="",AU150=""),1,0)</formula>
    </cfRule>
  </conditionalFormatting>
  <conditionalFormatting sqref="AU262:AU263">
    <cfRule type="expression" dxfId="133" priority="3" stopIfTrue="1">
      <formula>IF(OR(AU250="",AU251="",AU252=""),1,0)</formula>
    </cfRule>
  </conditionalFormatting>
  <conditionalFormatting sqref="AU244:AU248">
    <cfRule type="expression" dxfId="132" priority="4" stopIfTrue="1">
      <formula>IF(OR(AU232="",AU233="",AU234=""),1,0)</formula>
    </cfRule>
  </conditionalFormatting>
  <conditionalFormatting sqref="AU178">
    <cfRule type="expression" dxfId="131" priority="7" stopIfTrue="1">
      <formula>IF(OR(AU166="",AU167="",AU168=""),1,0)</formula>
    </cfRule>
  </conditionalFormatting>
  <conditionalFormatting sqref="AU212">
    <cfRule type="expression" dxfId="130" priority="6" stopIfTrue="1">
      <formula>IF(OR(#REF!="",#REF!="",#REF!=""),1,0)</formula>
    </cfRule>
  </conditionalFormatting>
  <conditionalFormatting sqref="AU227:AU230">
    <cfRule type="expression" dxfId="129" priority="5" stopIfTrue="1">
      <formula>IF(OR(AU215="",AU216="",AU217=""),1,0)</formula>
    </cfRule>
  </conditionalFormatting>
  <conditionalFormatting sqref="O264">
    <cfRule type="expression" dxfId="128" priority="2" stopIfTrue="1">
      <formula>IF(OR(O252="",O253="",O254=""),1,0)</formula>
    </cfRule>
  </conditionalFormatting>
  <conditionalFormatting sqref="AU264">
    <cfRule type="expression" dxfId="127" priority="1" stopIfTrue="1">
      <formula>IF(OR(AU252="",AU253="",AU254=""),1,0)</formula>
    </cfRule>
  </conditionalFormatting>
  <conditionalFormatting sqref="O274 AU274">
    <cfRule type="expression" dxfId="126" priority="31" stopIfTrue="1">
      <formula>IF(OR(O266="",#REF!="",#REF!=""),1,0)</formula>
    </cfRule>
  </conditionalFormatting>
  <conditionalFormatting sqref="O278 AU278">
    <cfRule type="expression" dxfId="125" priority="33" stopIfTrue="1">
      <formula>IF(OR(#REF!="",O267="",O268=""),1,0)</formula>
    </cfRule>
  </conditionalFormatting>
  <conditionalFormatting sqref="O277 AU277">
    <cfRule type="expression" dxfId="124" priority="34" stopIfTrue="1">
      <formula>IF(OR(#REF!="",#REF!="",O267=""),1,0)</formula>
    </cfRule>
  </conditionalFormatting>
  <hyperlinks>
    <hyperlink ref="D3" location="'Altres països d''interès'!A12" display="Turistes. Mensual"/>
    <hyperlink ref="D4" location="'Altres països d''interès'!A202" display="Turistes. Trimestral"/>
    <hyperlink ref="D5" location="'Altres països d''interès'!A266" display="Turistes. Estiu"/>
    <hyperlink ref="D6" location="'Altres països d''interès'!A283" display="Turistes. Anual"/>
  </hyperlinks>
  <pageMargins left="0.23622047244094491" right="0.23622047244094491" top="0.74803149606299213" bottom="0.74803149606299213" header="0.31496062992125984" footer="0.31496062992125984"/>
  <pageSetup paperSize="9" scale="45" orientation="landscape"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7"/>
  <dimension ref="A1:AD381"/>
  <sheetViews>
    <sheetView showGridLines="0" zoomScaleNormal="100" workbookViewId="0">
      <pane xSplit="1" ySplit="11" topLeftCell="B12" activePane="bottomRight" state="frozen"/>
      <selection pane="topRight" activeCell="B1" sqref="B1"/>
      <selection pane="bottomLeft" activeCell="A12" sqref="A12"/>
      <selection pane="bottomRight"/>
    </sheetView>
  </sheetViews>
  <sheetFormatPr defaultColWidth="9.109375" defaultRowHeight="13.2" x14ac:dyDescent="0.25"/>
  <cols>
    <col min="1" max="1" width="28" style="100" customWidth="1"/>
    <col min="2" max="2" width="13.5546875" style="83" customWidth="1"/>
    <col min="3" max="3" width="1.77734375" style="260" customWidth="1"/>
    <col min="4" max="4" width="13.5546875" style="83" customWidth="1"/>
    <col min="5" max="5" width="1.77734375" style="260" customWidth="1"/>
    <col min="6" max="6" width="13.5546875" style="83" customWidth="1"/>
    <col min="7" max="7" width="1.77734375" style="260" customWidth="1"/>
    <col min="8" max="8" width="13.5546875" style="83" customWidth="1"/>
    <col min="9" max="9" width="1.77734375" style="260" customWidth="1"/>
    <col min="10" max="10" width="9.109375" style="99"/>
    <col min="11" max="11" width="28" style="100" customWidth="1"/>
    <col min="12" max="12" width="13.5546875" style="83" customWidth="1"/>
    <col min="13" max="13" width="1.77734375" style="260" customWidth="1"/>
    <col min="14" max="14" width="13.5546875" style="83" customWidth="1"/>
    <col min="15" max="15" width="1.77734375" style="260" customWidth="1"/>
    <col min="16" max="16" width="13.5546875" style="83" customWidth="1"/>
    <col min="17" max="17" width="1.77734375" style="260" customWidth="1"/>
    <col min="18" max="18" width="13.5546875" style="83" customWidth="1"/>
    <col min="19" max="19" width="1.77734375" style="260" customWidth="1"/>
    <col min="20" max="20" width="9.109375" style="99"/>
    <col min="21" max="21" width="28" style="208" customWidth="1"/>
    <col min="22" max="22" width="13.5546875" style="211" customWidth="1"/>
    <col min="23" max="23" width="1.77734375" style="298" customWidth="1"/>
    <col min="24" max="24" width="13.5546875" style="211" customWidth="1"/>
    <col min="25" max="25" width="1.77734375" style="298" customWidth="1"/>
    <col min="26" max="26" width="13.5546875" style="211" customWidth="1"/>
    <col min="27" max="27" width="1.77734375" style="298" customWidth="1"/>
    <col min="28" max="28" width="13.5546875" style="211" customWidth="1"/>
    <col min="29" max="29" width="1.77734375" style="298" customWidth="1"/>
    <col min="30" max="30" width="9.109375" style="209"/>
    <col min="31" max="16384" width="9.109375" style="91"/>
  </cols>
  <sheetData>
    <row r="1" spans="1:30" x14ac:dyDescent="0.25">
      <c r="D1" s="95"/>
    </row>
    <row r="2" spans="1:30" x14ac:dyDescent="0.25">
      <c r="D2" s="248" t="s">
        <v>545</v>
      </c>
      <c r="K2" s="232"/>
    </row>
    <row r="3" spans="1:30" x14ac:dyDescent="0.25">
      <c r="D3" s="196" t="s">
        <v>583</v>
      </c>
    </row>
    <row r="4" spans="1:30" x14ac:dyDescent="0.25">
      <c r="D4" s="196" t="s">
        <v>584</v>
      </c>
    </row>
    <row r="5" spans="1:30" x14ac:dyDescent="0.25">
      <c r="D5" s="196" t="s">
        <v>585</v>
      </c>
    </row>
    <row r="6" spans="1:30" x14ac:dyDescent="0.25">
      <c r="D6" s="196" t="s">
        <v>586</v>
      </c>
    </row>
    <row r="8" spans="1:30" s="99" customFormat="1" x14ac:dyDescent="0.25">
      <c r="A8" s="110"/>
      <c r="B8" s="112"/>
      <c r="C8" s="275"/>
      <c r="D8" s="80"/>
      <c r="E8" s="275"/>
      <c r="F8" s="80"/>
      <c r="G8" s="275"/>
      <c r="H8" s="80"/>
      <c r="I8" s="275"/>
      <c r="K8" s="110"/>
      <c r="L8" s="112"/>
      <c r="M8" s="275"/>
      <c r="N8" s="80"/>
      <c r="O8" s="275"/>
      <c r="P8" s="80"/>
      <c r="Q8" s="275"/>
      <c r="R8" s="80"/>
      <c r="S8" s="275"/>
      <c r="U8" s="203"/>
      <c r="V8" s="204"/>
      <c r="W8" s="299"/>
      <c r="X8" s="204"/>
      <c r="Y8" s="299"/>
      <c r="Z8" s="204"/>
      <c r="AA8" s="299"/>
      <c r="AB8" s="204"/>
      <c r="AC8" s="299"/>
      <c r="AD8" s="205"/>
    </row>
    <row r="9" spans="1:30" s="99" customFormat="1" x14ac:dyDescent="0.25">
      <c r="A9" s="96" t="s">
        <v>448</v>
      </c>
      <c r="B9" s="98"/>
      <c r="C9" s="275"/>
      <c r="D9" s="80"/>
      <c r="E9" s="275"/>
      <c r="F9" s="80"/>
      <c r="G9" s="275"/>
      <c r="H9" s="80"/>
      <c r="I9" s="275"/>
      <c r="K9" s="96" t="s">
        <v>449</v>
      </c>
      <c r="L9" s="98"/>
      <c r="M9" s="275"/>
      <c r="N9" s="80"/>
      <c r="O9" s="275"/>
      <c r="P9" s="80"/>
      <c r="Q9" s="275"/>
      <c r="R9" s="80"/>
      <c r="S9" s="275"/>
      <c r="U9" s="206" t="s">
        <v>450</v>
      </c>
      <c r="V9" s="207"/>
      <c r="W9" s="299"/>
      <c r="X9" s="204"/>
      <c r="Y9" s="299"/>
      <c r="Z9" s="204"/>
      <c r="AA9" s="299"/>
      <c r="AB9" s="204"/>
      <c r="AC9" s="299"/>
      <c r="AD9" s="205"/>
    </row>
    <row r="10" spans="1:30" ht="12.75" customHeight="1" x14ac:dyDescent="0.25">
      <c r="B10" s="105"/>
      <c r="C10" s="295"/>
      <c r="D10" s="105"/>
      <c r="E10" s="295"/>
      <c r="F10" s="105"/>
      <c r="G10" s="295"/>
      <c r="I10" s="117" t="s">
        <v>436</v>
      </c>
      <c r="J10" s="197"/>
      <c r="L10" s="105"/>
      <c r="M10" s="295"/>
      <c r="N10" s="105"/>
      <c r="O10" s="295"/>
      <c r="P10" s="105"/>
      <c r="Q10" s="295"/>
      <c r="S10" s="106" t="s">
        <v>5</v>
      </c>
      <c r="T10" s="197"/>
      <c r="V10" s="105"/>
      <c r="W10" s="295"/>
      <c r="Z10" s="105"/>
      <c r="AA10" s="295"/>
      <c r="AB10" s="105"/>
      <c r="AC10" s="117" t="s">
        <v>6</v>
      </c>
    </row>
    <row r="11" spans="1:30" s="108" customFormat="1" ht="25.5" customHeight="1" x14ac:dyDescent="0.25">
      <c r="A11" s="93" t="s">
        <v>8</v>
      </c>
      <c r="B11" s="88" t="s">
        <v>257</v>
      </c>
      <c r="C11" s="265"/>
      <c r="D11" s="88" t="s">
        <v>258</v>
      </c>
      <c r="E11" s="265"/>
      <c r="F11" s="88" t="s">
        <v>592</v>
      </c>
      <c r="G11" s="265"/>
      <c r="H11" s="88" t="s">
        <v>294</v>
      </c>
      <c r="I11" s="265"/>
      <c r="J11" s="198"/>
      <c r="K11" s="93" t="s">
        <v>8</v>
      </c>
      <c r="L11" s="88" t="s">
        <v>257</v>
      </c>
      <c r="M11" s="265"/>
      <c r="N11" s="88" t="s">
        <v>258</v>
      </c>
      <c r="O11" s="265"/>
      <c r="P11" s="88" t="s">
        <v>592</v>
      </c>
      <c r="Q11" s="265"/>
      <c r="R11" s="88" t="s">
        <v>294</v>
      </c>
      <c r="S11" s="265"/>
      <c r="T11" s="198"/>
      <c r="U11" s="93" t="s">
        <v>8</v>
      </c>
      <c r="V11" s="88" t="s">
        <v>257</v>
      </c>
      <c r="W11" s="265"/>
      <c r="X11" s="88" t="s">
        <v>258</v>
      </c>
      <c r="Y11" s="265"/>
      <c r="Z11" s="88" t="s">
        <v>592</v>
      </c>
      <c r="AA11" s="265"/>
      <c r="AB11" s="88" t="s">
        <v>294</v>
      </c>
      <c r="AC11" s="265"/>
      <c r="AD11" s="210"/>
    </row>
    <row r="12" spans="1:30" s="108" customFormat="1" x14ac:dyDescent="0.25">
      <c r="A12" s="178" t="s">
        <v>529</v>
      </c>
      <c r="B12" s="179"/>
      <c r="C12" s="266"/>
      <c r="D12" s="179"/>
      <c r="E12" s="266"/>
      <c r="F12" s="179"/>
      <c r="G12" s="266"/>
      <c r="H12" s="179"/>
      <c r="I12" s="266"/>
      <c r="J12" s="89"/>
      <c r="K12" s="178" t="s">
        <v>529</v>
      </c>
      <c r="L12" s="107"/>
      <c r="M12" s="266"/>
      <c r="O12" s="266"/>
      <c r="P12" s="179"/>
      <c r="Q12" s="266"/>
      <c r="R12" s="179"/>
      <c r="S12" s="266"/>
      <c r="T12" s="89"/>
      <c r="U12" s="178" t="s">
        <v>529</v>
      </c>
      <c r="V12" s="107"/>
      <c r="W12" s="266"/>
      <c r="X12" s="210"/>
      <c r="Y12" s="300"/>
      <c r="Z12" s="179"/>
      <c r="AA12" s="266"/>
      <c r="AB12" s="179"/>
      <c r="AC12" s="266"/>
      <c r="AD12" s="210"/>
    </row>
    <row r="13" spans="1:30" s="99" customFormat="1" ht="12.75" customHeight="1" x14ac:dyDescent="0.25">
      <c r="A13" s="126" t="s">
        <v>84</v>
      </c>
      <c r="B13" s="127">
        <v>313.661</v>
      </c>
      <c r="C13" s="277" t="s">
        <v>601</v>
      </c>
      <c r="D13" s="127">
        <v>183.405</v>
      </c>
      <c r="E13" s="277" t="s">
        <v>601</v>
      </c>
      <c r="F13" s="127">
        <v>16.242999999999999</v>
      </c>
      <c r="G13" s="277" t="s">
        <v>601</v>
      </c>
      <c r="H13" s="127">
        <v>513.30899999999997</v>
      </c>
      <c r="I13" s="277" t="s">
        <v>601</v>
      </c>
      <c r="J13" s="82"/>
      <c r="K13" s="126" t="s">
        <v>84</v>
      </c>
      <c r="L13" s="133">
        <v>5.5639133171114227E-2</v>
      </c>
      <c r="M13" s="267" t="s">
        <v>601</v>
      </c>
      <c r="N13" s="188">
        <v>0.27634921187236855</v>
      </c>
      <c r="O13" s="267" t="s">
        <v>601</v>
      </c>
      <c r="P13" s="188">
        <v>0.16562612127735918</v>
      </c>
      <c r="Q13" s="267" t="s">
        <v>601</v>
      </c>
      <c r="R13" s="188">
        <v>0.12874951347856778</v>
      </c>
      <c r="S13" s="297" t="s">
        <v>601</v>
      </c>
      <c r="T13" s="82"/>
      <c r="U13" s="126" t="s">
        <v>84</v>
      </c>
      <c r="V13" s="188">
        <v>0.61105688776156275</v>
      </c>
      <c r="W13" s="277" t="s">
        <v>601</v>
      </c>
      <c r="X13" s="188">
        <v>0.35729940445228897</v>
      </c>
      <c r="Y13" s="297" t="s">
        <v>601</v>
      </c>
      <c r="Z13" s="188">
        <v>3.1643707786148306E-2</v>
      </c>
      <c r="AA13" s="277" t="s">
        <v>601</v>
      </c>
      <c r="AB13" s="133">
        <v>1</v>
      </c>
      <c r="AC13" s="277" t="s">
        <v>601</v>
      </c>
      <c r="AD13" s="205"/>
    </row>
    <row r="14" spans="1:30" s="99" customFormat="1" ht="12.75" customHeight="1" x14ac:dyDescent="0.25">
      <c r="A14" s="124" t="s">
        <v>85</v>
      </c>
      <c r="B14" s="82">
        <v>409.59699999999998</v>
      </c>
      <c r="C14" s="276" t="s">
        <v>601</v>
      </c>
      <c r="D14" s="82">
        <v>251.71600000000001</v>
      </c>
      <c r="E14" s="276" t="s">
        <v>601</v>
      </c>
      <c r="F14" s="82">
        <v>17.135000000000002</v>
      </c>
      <c r="G14" s="276" t="s">
        <v>601</v>
      </c>
      <c r="H14" s="82">
        <v>678.44799999999998</v>
      </c>
      <c r="I14" s="276" t="s">
        <v>601</v>
      </c>
      <c r="J14" s="82"/>
      <c r="K14" s="124" t="s">
        <v>85</v>
      </c>
      <c r="L14" s="190">
        <v>7.9784990456908456E-2</v>
      </c>
      <c r="M14" s="268" t="s">
        <v>601</v>
      </c>
      <c r="N14" s="190">
        <v>5.2249631088091567E-2</v>
      </c>
      <c r="O14" s="268" t="s">
        <v>601</v>
      </c>
      <c r="P14" s="190">
        <v>0.1055620080010324</v>
      </c>
      <c r="Q14" s="268" t="s">
        <v>601</v>
      </c>
      <c r="R14" s="190">
        <v>7.002793168329792E-2</v>
      </c>
      <c r="S14" s="276" t="s">
        <v>601</v>
      </c>
      <c r="T14" s="82"/>
      <c r="U14" s="124" t="s">
        <v>85</v>
      </c>
      <c r="V14" s="216">
        <v>0.60372644624201122</v>
      </c>
      <c r="W14" s="276" t="s">
        <v>601</v>
      </c>
      <c r="X14" s="216">
        <v>0.37101738084569491</v>
      </c>
      <c r="Y14" s="203" t="s">
        <v>601</v>
      </c>
      <c r="Z14" s="190">
        <v>2.5256172912293946E-2</v>
      </c>
      <c r="AA14" s="276" t="s">
        <v>601</v>
      </c>
      <c r="AB14" s="72">
        <v>1</v>
      </c>
      <c r="AC14" s="276" t="s">
        <v>601</v>
      </c>
      <c r="AD14" s="205"/>
    </row>
    <row r="15" spans="1:30" s="99" customFormat="1" ht="12.75" customHeight="1" x14ac:dyDescent="0.25">
      <c r="A15" s="124" t="s">
        <v>86</v>
      </c>
      <c r="B15" s="82">
        <v>525.08299999999997</v>
      </c>
      <c r="C15" s="276" t="s">
        <v>601</v>
      </c>
      <c r="D15" s="82">
        <v>382.08199999999999</v>
      </c>
      <c r="E15" s="276" t="s">
        <v>601</v>
      </c>
      <c r="F15" s="82">
        <v>28.077999999999999</v>
      </c>
      <c r="G15" s="276" t="s">
        <v>601</v>
      </c>
      <c r="H15" s="82">
        <v>935.245</v>
      </c>
      <c r="I15" s="276" t="s">
        <v>601</v>
      </c>
      <c r="J15" s="82"/>
      <c r="K15" s="124" t="s">
        <v>86</v>
      </c>
      <c r="L15" s="190">
        <v>0.19420911503760596</v>
      </c>
      <c r="M15" s="268" t="s">
        <v>601</v>
      </c>
      <c r="N15" s="190">
        <v>0.45224765010623458</v>
      </c>
      <c r="O15" s="268" t="s">
        <v>601</v>
      </c>
      <c r="P15" s="190">
        <v>0.1926687338062269</v>
      </c>
      <c r="Q15" s="268" t="s">
        <v>601</v>
      </c>
      <c r="R15" s="190">
        <v>0.28763096664050775</v>
      </c>
      <c r="S15" s="276" t="s">
        <v>601</v>
      </c>
      <c r="T15" s="82"/>
      <c r="U15" s="124" t="s">
        <v>86</v>
      </c>
      <c r="V15" s="216">
        <v>0.56143898122951741</v>
      </c>
      <c r="W15" s="276" t="s">
        <v>601</v>
      </c>
      <c r="X15" s="216">
        <v>0.40853680051751146</v>
      </c>
      <c r="Y15" s="203" t="s">
        <v>601</v>
      </c>
      <c r="Z15" s="190">
        <v>3.0022079775887601E-2</v>
      </c>
      <c r="AA15" s="276" t="s">
        <v>601</v>
      </c>
      <c r="AB15" s="72">
        <v>1</v>
      </c>
      <c r="AC15" s="276" t="s">
        <v>601</v>
      </c>
      <c r="AD15" s="205"/>
    </row>
    <row r="16" spans="1:30" s="99" customFormat="1" ht="12.75" customHeight="1" x14ac:dyDescent="0.25">
      <c r="A16" s="124" t="s">
        <v>87</v>
      </c>
      <c r="B16" s="82">
        <v>508.51</v>
      </c>
      <c r="C16" s="276" t="s">
        <v>601</v>
      </c>
      <c r="D16" s="82">
        <v>601.18600000000004</v>
      </c>
      <c r="E16" s="276" t="s">
        <v>601</v>
      </c>
      <c r="F16" s="82">
        <v>33.237000000000002</v>
      </c>
      <c r="G16" s="276" t="s">
        <v>601</v>
      </c>
      <c r="H16" s="82">
        <v>1142.934</v>
      </c>
      <c r="I16" s="276" t="s">
        <v>601</v>
      </c>
      <c r="J16" s="82"/>
      <c r="K16" s="124" t="s">
        <v>87</v>
      </c>
      <c r="L16" s="190">
        <v>4.3154100627067595E-3</v>
      </c>
      <c r="M16" s="268" t="s">
        <v>601</v>
      </c>
      <c r="N16" s="190">
        <v>0.14914586196548277</v>
      </c>
      <c r="O16" s="268" t="s">
        <v>601</v>
      </c>
      <c r="P16" s="190">
        <v>-3.9308630556679575E-2</v>
      </c>
      <c r="Q16" s="268" t="s">
        <v>601</v>
      </c>
      <c r="R16" s="190">
        <v>7.4103311586888987E-2</v>
      </c>
      <c r="S16" s="276" t="s">
        <v>601</v>
      </c>
      <c r="T16" s="82"/>
      <c r="U16" s="124" t="s">
        <v>87</v>
      </c>
      <c r="V16" s="216">
        <v>0.44491632937684938</v>
      </c>
      <c r="W16" s="276" t="s">
        <v>601</v>
      </c>
      <c r="X16" s="216">
        <v>0.5260023763401912</v>
      </c>
      <c r="Y16" s="203" t="s">
        <v>601</v>
      </c>
      <c r="Z16" s="190">
        <v>2.9080419341799266E-2</v>
      </c>
      <c r="AA16" s="276" t="s">
        <v>601</v>
      </c>
      <c r="AB16" s="72">
        <v>1</v>
      </c>
      <c r="AC16" s="276" t="s">
        <v>601</v>
      </c>
      <c r="AD16" s="205"/>
    </row>
    <row r="17" spans="1:30" s="99" customFormat="1" ht="12.75" customHeight="1" x14ac:dyDescent="0.25">
      <c r="A17" s="124" t="s">
        <v>88</v>
      </c>
      <c r="B17" s="82">
        <v>655.04</v>
      </c>
      <c r="C17" s="276" t="s">
        <v>601</v>
      </c>
      <c r="D17" s="82">
        <v>617.91300000000001</v>
      </c>
      <c r="E17" s="276" t="s">
        <v>601</v>
      </c>
      <c r="F17" s="82">
        <v>40.320999999999998</v>
      </c>
      <c r="G17" s="276" t="s">
        <v>601</v>
      </c>
      <c r="H17" s="82">
        <v>1313.2739999999999</v>
      </c>
      <c r="I17" s="276" t="s">
        <v>601</v>
      </c>
      <c r="J17" s="82"/>
      <c r="K17" s="124" t="s">
        <v>88</v>
      </c>
      <c r="L17" s="190">
        <v>0.15855082101748155</v>
      </c>
      <c r="M17" s="268" t="s">
        <v>601</v>
      </c>
      <c r="N17" s="190">
        <v>3.0404549092849519E-2</v>
      </c>
      <c r="O17" s="268" t="s">
        <v>601</v>
      </c>
      <c r="P17" s="190">
        <v>0.11553465209572555</v>
      </c>
      <c r="Q17" s="268" t="s">
        <v>601</v>
      </c>
      <c r="R17" s="190">
        <v>9.3282584969793234E-2</v>
      </c>
      <c r="S17" s="276" t="s">
        <v>601</v>
      </c>
      <c r="T17" s="82"/>
      <c r="U17" s="124" t="s">
        <v>88</v>
      </c>
      <c r="V17" s="216">
        <v>0.49878395521422036</v>
      </c>
      <c r="W17" s="276" t="s">
        <v>601</v>
      </c>
      <c r="X17" s="216">
        <v>0.47051338867593517</v>
      </c>
      <c r="Y17" s="203" t="s">
        <v>601</v>
      </c>
      <c r="Z17" s="190">
        <v>3.0702656109844559E-2</v>
      </c>
      <c r="AA17" s="276" t="s">
        <v>601</v>
      </c>
      <c r="AB17" s="72">
        <v>1</v>
      </c>
      <c r="AC17" s="276" t="s">
        <v>601</v>
      </c>
      <c r="AD17" s="205"/>
    </row>
    <row r="18" spans="1:30" s="99" customFormat="1" ht="12.75" customHeight="1" x14ac:dyDescent="0.25">
      <c r="A18" s="124" t="s">
        <v>89</v>
      </c>
      <c r="B18" s="82">
        <v>644.01900000000001</v>
      </c>
      <c r="C18" s="276" t="s">
        <v>601</v>
      </c>
      <c r="D18" s="82">
        <v>602.79700000000003</v>
      </c>
      <c r="E18" s="276" t="s">
        <v>601</v>
      </c>
      <c r="F18" s="82">
        <v>42.902999999999999</v>
      </c>
      <c r="G18" s="276" t="s">
        <v>601</v>
      </c>
      <c r="H18" s="82">
        <v>1289.721</v>
      </c>
      <c r="I18" s="276" t="s">
        <v>601</v>
      </c>
      <c r="J18" s="82"/>
      <c r="K18" s="124" t="s">
        <v>89</v>
      </c>
      <c r="L18" s="190">
        <v>0.13590008607187706</v>
      </c>
      <c r="M18" s="268" t="s">
        <v>601</v>
      </c>
      <c r="N18" s="190">
        <v>0.19476465318354436</v>
      </c>
      <c r="O18" s="268" t="s">
        <v>601</v>
      </c>
      <c r="P18" s="190">
        <v>-0.21011837914465084</v>
      </c>
      <c r="Q18" s="268" t="s">
        <v>601</v>
      </c>
      <c r="R18" s="190">
        <v>0.14558671613592616</v>
      </c>
      <c r="S18" s="276" t="s">
        <v>601</v>
      </c>
      <c r="T18" s="82"/>
      <c r="U18" s="124" t="s">
        <v>89</v>
      </c>
      <c r="V18" s="216">
        <v>0.49934753330371451</v>
      </c>
      <c r="W18" s="276" t="s">
        <v>601</v>
      </c>
      <c r="X18" s="216">
        <v>0.46738558184289475</v>
      </c>
      <c r="Y18" s="203" t="s">
        <v>601</v>
      </c>
      <c r="Z18" s="190">
        <v>3.3265334130404944E-2</v>
      </c>
      <c r="AA18" s="276" t="s">
        <v>601</v>
      </c>
      <c r="AB18" s="72">
        <v>1</v>
      </c>
      <c r="AC18" s="276" t="s">
        <v>601</v>
      </c>
      <c r="AD18" s="205"/>
    </row>
    <row r="19" spans="1:30" s="99" customFormat="1" ht="12.75" customHeight="1" x14ac:dyDescent="0.25">
      <c r="A19" s="124" t="s">
        <v>90</v>
      </c>
      <c r="B19" s="82">
        <v>783.96</v>
      </c>
      <c r="C19" s="276" t="s">
        <v>601</v>
      </c>
      <c r="D19" s="82">
        <v>1348.8720000000001</v>
      </c>
      <c r="E19" s="276" t="s">
        <v>601</v>
      </c>
      <c r="F19" s="82">
        <v>63.713000000000001</v>
      </c>
      <c r="G19" s="276" t="s">
        <v>601</v>
      </c>
      <c r="H19" s="82">
        <v>2196.5439999999999</v>
      </c>
      <c r="I19" s="276" t="s">
        <v>601</v>
      </c>
      <c r="J19" s="82"/>
      <c r="K19" s="124" t="s">
        <v>90</v>
      </c>
      <c r="L19" s="190">
        <v>0.12306176008801586</v>
      </c>
      <c r="M19" s="268" t="s">
        <v>601</v>
      </c>
      <c r="N19" s="190">
        <v>0.1196959848988567</v>
      </c>
      <c r="O19" s="268" t="s">
        <v>601</v>
      </c>
      <c r="P19" s="190">
        <v>-8.8474304681240706E-2</v>
      </c>
      <c r="Q19" s="268" t="s">
        <v>601</v>
      </c>
      <c r="R19" s="190">
        <v>0.11351038968280924</v>
      </c>
      <c r="S19" s="276" t="s">
        <v>601</v>
      </c>
      <c r="T19" s="82"/>
      <c r="U19" s="124" t="s">
        <v>90</v>
      </c>
      <c r="V19" s="216">
        <v>0.35690612161650304</v>
      </c>
      <c r="W19" s="276" t="s">
        <v>601</v>
      </c>
      <c r="X19" s="216">
        <v>0.61408831327758517</v>
      </c>
      <c r="Y19" s="203" t="s">
        <v>601</v>
      </c>
      <c r="Z19" s="190">
        <v>2.9006020366539438E-2</v>
      </c>
      <c r="AA19" s="276" t="s">
        <v>601</v>
      </c>
      <c r="AB19" s="72">
        <v>1</v>
      </c>
      <c r="AC19" s="276" t="s">
        <v>601</v>
      </c>
      <c r="AD19" s="205"/>
    </row>
    <row r="20" spans="1:30" s="99" customFormat="1" ht="12.75" customHeight="1" x14ac:dyDescent="0.25">
      <c r="A20" s="124" t="s">
        <v>91</v>
      </c>
      <c r="B20" s="82">
        <v>726.00099999999998</v>
      </c>
      <c r="C20" s="276" t="s">
        <v>601</v>
      </c>
      <c r="D20" s="82">
        <v>1172.5719999999999</v>
      </c>
      <c r="E20" s="276" t="s">
        <v>601</v>
      </c>
      <c r="F20" s="82">
        <v>76.701999999999998</v>
      </c>
      <c r="G20" s="276" t="s">
        <v>601</v>
      </c>
      <c r="H20" s="82">
        <v>1975.2750000000001</v>
      </c>
      <c r="I20" s="276" t="s">
        <v>601</v>
      </c>
      <c r="J20" s="82"/>
      <c r="K20" s="124" t="s">
        <v>91</v>
      </c>
      <c r="L20" s="190">
        <v>0.11621195698131193</v>
      </c>
      <c r="M20" s="268" t="s">
        <v>601</v>
      </c>
      <c r="N20" s="190">
        <v>0.13550458822207848</v>
      </c>
      <c r="O20" s="268" t="s">
        <v>601</v>
      </c>
      <c r="P20" s="190">
        <v>0.17089776665089226</v>
      </c>
      <c r="Q20" s="268" t="s">
        <v>601</v>
      </c>
      <c r="R20" s="190">
        <v>0.12965488843708983</v>
      </c>
      <c r="S20" s="276" t="s">
        <v>601</v>
      </c>
      <c r="T20" s="82"/>
      <c r="U20" s="124" t="s">
        <v>91</v>
      </c>
      <c r="V20" s="216">
        <v>0.36754426598828011</v>
      </c>
      <c r="W20" s="276" t="s">
        <v>601</v>
      </c>
      <c r="X20" s="216">
        <v>0.59362468517041922</v>
      </c>
      <c r="Y20" s="203" t="s">
        <v>601</v>
      </c>
      <c r="Z20" s="190">
        <v>3.8831048841300578E-2</v>
      </c>
      <c r="AA20" s="276" t="s">
        <v>601</v>
      </c>
      <c r="AB20" s="72">
        <v>1</v>
      </c>
      <c r="AC20" s="276" t="s">
        <v>601</v>
      </c>
      <c r="AD20" s="205"/>
    </row>
    <row r="21" spans="1:30" s="99" customFormat="1" ht="12.75" customHeight="1" x14ac:dyDescent="0.25">
      <c r="A21" s="124" t="s">
        <v>92</v>
      </c>
      <c r="B21" s="82">
        <v>690.048</v>
      </c>
      <c r="C21" s="276" t="s">
        <v>601</v>
      </c>
      <c r="D21" s="82">
        <v>577.00400000000002</v>
      </c>
      <c r="E21" s="276" t="s">
        <v>601</v>
      </c>
      <c r="F21" s="82">
        <v>45.381999999999998</v>
      </c>
      <c r="G21" s="276" t="s">
        <v>601</v>
      </c>
      <c r="H21" s="82">
        <v>1312.433</v>
      </c>
      <c r="I21" s="276" t="s">
        <v>601</v>
      </c>
      <c r="J21" s="82"/>
      <c r="K21" s="124" t="s">
        <v>92</v>
      </c>
      <c r="L21" s="190">
        <v>0.16990402368127927</v>
      </c>
      <c r="M21" s="268" t="s">
        <v>601</v>
      </c>
      <c r="N21" s="190">
        <v>0.12623064731463191</v>
      </c>
      <c r="O21" s="268" t="s">
        <v>601</v>
      </c>
      <c r="P21" s="190">
        <v>-0.16445115439849761</v>
      </c>
      <c r="Q21" s="268" t="s">
        <v>601</v>
      </c>
      <c r="R21" s="190">
        <v>0.13485242706525583</v>
      </c>
      <c r="S21" s="276" t="s">
        <v>601</v>
      </c>
      <c r="T21" s="82"/>
      <c r="U21" s="124" t="s">
        <v>92</v>
      </c>
      <c r="V21" s="216">
        <v>0.52577769684242925</v>
      </c>
      <c r="W21" s="276" t="s">
        <v>601</v>
      </c>
      <c r="X21" s="216">
        <v>0.43964453804498976</v>
      </c>
      <c r="Y21" s="203" t="s">
        <v>601</v>
      </c>
      <c r="Z21" s="190">
        <v>3.4578527056238297E-2</v>
      </c>
      <c r="AA21" s="276" t="s">
        <v>601</v>
      </c>
      <c r="AB21" s="72">
        <v>1</v>
      </c>
      <c r="AC21" s="276" t="s">
        <v>601</v>
      </c>
      <c r="AD21" s="205"/>
    </row>
    <row r="22" spans="1:30" s="99" customFormat="1" ht="12.75" customHeight="1" x14ac:dyDescent="0.25">
      <c r="A22" s="124" t="s">
        <v>93</v>
      </c>
      <c r="B22" s="82">
        <v>618.75099999999998</v>
      </c>
      <c r="C22" s="276" t="s">
        <v>601</v>
      </c>
      <c r="D22" s="82">
        <v>523.50599999999997</v>
      </c>
      <c r="E22" s="276" t="s">
        <v>601</v>
      </c>
      <c r="F22" s="82">
        <v>31.451000000000001</v>
      </c>
      <c r="G22" s="276" t="s">
        <v>601</v>
      </c>
      <c r="H22" s="82">
        <v>1173.7059999999999</v>
      </c>
      <c r="I22" s="276" t="s">
        <v>601</v>
      </c>
      <c r="J22" s="82"/>
      <c r="K22" s="124" t="s">
        <v>93</v>
      </c>
      <c r="L22" s="190">
        <v>0.14935561887707904</v>
      </c>
      <c r="M22" s="268" t="s">
        <v>601</v>
      </c>
      <c r="N22" s="190">
        <v>0.13283807850358889</v>
      </c>
      <c r="O22" s="268" t="s">
        <v>601</v>
      </c>
      <c r="P22" s="190">
        <v>-0.35464674860977163</v>
      </c>
      <c r="Q22" s="268" t="s">
        <v>601</v>
      </c>
      <c r="R22" s="190">
        <v>0.11866968865743167</v>
      </c>
      <c r="S22" s="276" t="s">
        <v>601</v>
      </c>
      <c r="T22" s="82"/>
      <c r="U22" s="124" t="s">
        <v>93</v>
      </c>
      <c r="V22" s="216">
        <v>0.52717716361678313</v>
      </c>
      <c r="W22" s="276" t="s">
        <v>601</v>
      </c>
      <c r="X22" s="216">
        <v>0.44602822171821566</v>
      </c>
      <c r="Y22" s="203" t="s">
        <v>601</v>
      </c>
      <c r="Z22" s="190">
        <v>2.6796318669240853E-2</v>
      </c>
      <c r="AA22" s="276" t="s">
        <v>601</v>
      </c>
      <c r="AB22" s="72">
        <v>1</v>
      </c>
      <c r="AC22" s="276" t="s">
        <v>601</v>
      </c>
      <c r="AD22" s="205"/>
    </row>
    <row r="23" spans="1:30" s="99" customFormat="1" ht="12.75" customHeight="1" x14ac:dyDescent="0.25">
      <c r="A23" s="124" t="s">
        <v>94</v>
      </c>
      <c r="B23" s="82">
        <v>445.02499999999998</v>
      </c>
      <c r="C23" s="276" t="s">
        <v>601</v>
      </c>
      <c r="D23" s="82">
        <v>244.25299999999999</v>
      </c>
      <c r="E23" s="276" t="s">
        <v>601</v>
      </c>
      <c r="F23" s="82">
        <v>17.684999999999999</v>
      </c>
      <c r="G23" s="276" t="s">
        <v>601</v>
      </c>
      <c r="H23" s="82">
        <v>706.96299999999997</v>
      </c>
      <c r="I23" s="276" t="s">
        <v>601</v>
      </c>
      <c r="J23" s="82"/>
      <c r="K23" s="124" t="s">
        <v>94</v>
      </c>
      <c r="L23" s="190">
        <v>0.15791212851322028</v>
      </c>
      <c r="M23" s="268" t="s">
        <v>601</v>
      </c>
      <c r="N23" s="190">
        <v>5.495184209389712E-2</v>
      </c>
      <c r="O23" s="268" t="s">
        <v>601</v>
      </c>
      <c r="P23" s="190">
        <v>0.15422268633337685</v>
      </c>
      <c r="Q23" s="268" t="s">
        <v>601</v>
      </c>
      <c r="R23" s="190">
        <v>0.12005671871162971</v>
      </c>
      <c r="S23" s="276" t="s">
        <v>601</v>
      </c>
      <c r="T23" s="82"/>
      <c r="U23" s="124" t="s">
        <v>94</v>
      </c>
      <c r="V23" s="216">
        <v>0.62948838906703741</v>
      </c>
      <c r="W23" s="276" t="s">
        <v>601</v>
      </c>
      <c r="X23" s="216">
        <v>0.34549615750753576</v>
      </c>
      <c r="Y23" s="203" t="s">
        <v>601</v>
      </c>
      <c r="Z23" s="190">
        <v>2.5015453425426791E-2</v>
      </c>
      <c r="AA23" s="276" t="s">
        <v>601</v>
      </c>
      <c r="AB23" s="72">
        <v>1</v>
      </c>
      <c r="AC23" s="276" t="s">
        <v>601</v>
      </c>
      <c r="AD23" s="205"/>
    </row>
    <row r="24" spans="1:30" s="99" customFormat="1" ht="12.75" customHeight="1" x14ac:dyDescent="0.25">
      <c r="A24" s="184" t="s">
        <v>95</v>
      </c>
      <c r="B24" s="186">
        <v>428.93799999999999</v>
      </c>
      <c r="C24" s="278" t="s">
        <v>601</v>
      </c>
      <c r="D24" s="186">
        <v>344.58</v>
      </c>
      <c r="E24" s="278" t="s">
        <v>601</v>
      </c>
      <c r="F24" s="186">
        <v>17.263999999999999</v>
      </c>
      <c r="G24" s="278" t="s">
        <v>601</v>
      </c>
      <c r="H24" s="186">
        <v>790.78300000000002</v>
      </c>
      <c r="I24" s="278" t="s">
        <v>601</v>
      </c>
      <c r="J24" s="82"/>
      <c r="K24" s="184" t="s">
        <v>95</v>
      </c>
      <c r="L24" s="192">
        <v>0.16589970725979403</v>
      </c>
      <c r="M24" s="269" t="s">
        <v>601</v>
      </c>
      <c r="N24" s="192">
        <v>-1.2308168565155328E-2</v>
      </c>
      <c r="O24" s="269" t="s">
        <v>601</v>
      </c>
      <c r="P24" s="192">
        <v>7.5868106215348698E-3</v>
      </c>
      <c r="Q24" s="269" t="s">
        <v>601</v>
      </c>
      <c r="R24" s="192">
        <v>7.7491684959075421E-2</v>
      </c>
      <c r="S24" s="278" t="s">
        <v>601</v>
      </c>
      <c r="T24" s="82"/>
      <c r="U24" s="184" t="s">
        <v>95</v>
      </c>
      <c r="V24" s="219">
        <v>0.54242187806262909</v>
      </c>
      <c r="W24" s="278" t="s">
        <v>601</v>
      </c>
      <c r="X24" s="219">
        <v>0.43574533089355738</v>
      </c>
      <c r="Y24" s="301" t="s">
        <v>601</v>
      </c>
      <c r="Z24" s="192">
        <v>2.1831526474393102E-2</v>
      </c>
      <c r="AA24" s="278" t="s">
        <v>601</v>
      </c>
      <c r="AB24" s="201">
        <v>1</v>
      </c>
      <c r="AC24" s="278" t="s">
        <v>601</v>
      </c>
      <c r="AD24" s="205"/>
    </row>
    <row r="25" spans="1:30" s="99" customFormat="1" ht="12.75" customHeight="1" x14ac:dyDescent="0.25">
      <c r="A25" s="124" t="s">
        <v>100</v>
      </c>
      <c r="B25" s="82">
        <v>354.98899999999998</v>
      </c>
      <c r="C25" s="276" t="s">
        <v>601</v>
      </c>
      <c r="D25" s="82">
        <v>202.065</v>
      </c>
      <c r="E25" s="276" t="s">
        <v>601</v>
      </c>
      <c r="F25" s="82">
        <v>22.067</v>
      </c>
      <c r="G25" s="276" t="s">
        <v>601</v>
      </c>
      <c r="H25" s="82">
        <v>579.12199999999996</v>
      </c>
      <c r="I25" s="276" t="s">
        <v>601</v>
      </c>
      <c r="J25" s="82"/>
      <c r="K25" s="124" t="s">
        <v>100</v>
      </c>
      <c r="L25" s="190">
        <v>0.13176008493245892</v>
      </c>
      <c r="M25" s="268" t="s">
        <v>601</v>
      </c>
      <c r="N25" s="190">
        <v>0.10174204629099534</v>
      </c>
      <c r="O25" s="268" t="s">
        <v>601</v>
      </c>
      <c r="P25" s="190">
        <v>0.358554454226436</v>
      </c>
      <c r="Q25" s="276" t="s">
        <v>601</v>
      </c>
      <c r="R25" s="190">
        <v>0.12821322049681577</v>
      </c>
      <c r="S25" s="276" t="s">
        <v>601</v>
      </c>
      <c r="T25" s="82"/>
      <c r="U25" s="124" t="s">
        <v>100</v>
      </c>
      <c r="V25" s="216">
        <v>0.61297792175051202</v>
      </c>
      <c r="W25" s="276" t="s">
        <v>601</v>
      </c>
      <c r="X25" s="216">
        <v>0.34891611784736204</v>
      </c>
      <c r="Y25" s="203" t="s">
        <v>601</v>
      </c>
      <c r="Z25" s="190">
        <v>3.8104233650249862E-2</v>
      </c>
      <c r="AA25" s="276" t="s">
        <v>601</v>
      </c>
      <c r="AB25" s="72">
        <v>1</v>
      </c>
      <c r="AC25" s="276" t="s">
        <v>601</v>
      </c>
      <c r="AD25" s="205"/>
    </row>
    <row r="26" spans="1:30" s="99" customFormat="1" ht="12.75" customHeight="1" x14ac:dyDescent="0.25">
      <c r="A26" s="124" t="s">
        <v>101</v>
      </c>
      <c r="B26" s="82">
        <v>439.92700000000002</v>
      </c>
      <c r="C26" s="276" t="s">
        <v>601</v>
      </c>
      <c r="D26" s="82">
        <v>327.69499999999999</v>
      </c>
      <c r="E26" s="276" t="s">
        <v>601</v>
      </c>
      <c r="F26" s="82">
        <v>18.577000000000002</v>
      </c>
      <c r="G26" s="276" t="s">
        <v>601</v>
      </c>
      <c r="H26" s="82">
        <v>786.19899999999996</v>
      </c>
      <c r="I26" s="276" t="s">
        <v>601</v>
      </c>
      <c r="J26" s="82"/>
      <c r="K26" s="124" t="s">
        <v>101</v>
      </c>
      <c r="L26" s="190">
        <v>7.4048393909135077E-2</v>
      </c>
      <c r="M26" s="268" t="s">
        <v>601</v>
      </c>
      <c r="N26" s="190">
        <v>0.30184414181061198</v>
      </c>
      <c r="O26" s="268" t="s">
        <v>601</v>
      </c>
      <c r="P26" s="190">
        <v>8.4218512898330808E-2</v>
      </c>
      <c r="Q26" s="276" t="s">
        <v>601</v>
      </c>
      <c r="R26" s="190">
        <v>0.15881983586067022</v>
      </c>
      <c r="S26" s="276" t="s">
        <v>601</v>
      </c>
      <c r="T26" s="82"/>
      <c r="U26" s="124" t="s">
        <v>101</v>
      </c>
      <c r="V26" s="216">
        <v>0.55956189209093377</v>
      </c>
      <c r="W26" s="276" t="s">
        <v>601</v>
      </c>
      <c r="X26" s="216">
        <v>0.41680923023305805</v>
      </c>
      <c r="Y26" s="203" t="s">
        <v>601</v>
      </c>
      <c r="Z26" s="190">
        <v>2.3628877676008242E-2</v>
      </c>
      <c r="AA26" s="276" t="s">
        <v>601</v>
      </c>
      <c r="AB26" s="72">
        <v>1</v>
      </c>
      <c r="AC26" s="276" t="s">
        <v>601</v>
      </c>
      <c r="AD26" s="205"/>
    </row>
    <row r="27" spans="1:30" s="99" customFormat="1" ht="12.75" customHeight="1" x14ac:dyDescent="0.25">
      <c r="A27" s="124" t="s">
        <v>102</v>
      </c>
      <c r="B27" s="82">
        <v>541.02599999999995</v>
      </c>
      <c r="C27" s="276" t="s">
        <v>601</v>
      </c>
      <c r="D27" s="82">
        <v>400.09699999999998</v>
      </c>
      <c r="E27" s="276" t="s">
        <v>601</v>
      </c>
      <c r="F27" s="82">
        <v>29.131</v>
      </c>
      <c r="G27" s="276" t="s">
        <v>601</v>
      </c>
      <c r="H27" s="82">
        <v>970.25199999999995</v>
      </c>
      <c r="I27" s="276" t="s">
        <v>601</v>
      </c>
      <c r="J27" s="82"/>
      <c r="K27" s="124" t="s">
        <v>102</v>
      </c>
      <c r="L27" s="190">
        <v>3.0362818830546791E-2</v>
      </c>
      <c r="M27" s="268" t="s">
        <v>601</v>
      </c>
      <c r="N27" s="190">
        <v>4.7149564753115825E-2</v>
      </c>
      <c r="O27" s="268" t="s">
        <v>601</v>
      </c>
      <c r="P27" s="190">
        <v>3.7430107909825851E-2</v>
      </c>
      <c r="Q27" s="276" t="s">
        <v>601</v>
      </c>
      <c r="R27" s="190">
        <v>3.7430833631829093E-2</v>
      </c>
      <c r="S27" s="276" t="s">
        <v>601</v>
      </c>
      <c r="T27" s="82"/>
      <c r="U27" s="124" t="s">
        <v>102</v>
      </c>
      <c r="V27" s="216">
        <v>0.55761389824499197</v>
      </c>
      <c r="W27" s="276" t="s">
        <v>601</v>
      </c>
      <c r="X27" s="216">
        <v>0.41236400440297982</v>
      </c>
      <c r="Y27" s="203" t="s">
        <v>601</v>
      </c>
      <c r="Z27" s="190">
        <v>3.0024158672180012E-2</v>
      </c>
      <c r="AA27" s="276" t="s">
        <v>601</v>
      </c>
      <c r="AB27" s="72">
        <v>1</v>
      </c>
      <c r="AC27" s="276" t="s">
        <v>601</v>
      </c>
      <c r="AD27" s="205"/>
    </row>
    <row r="28" spans="1:30" s="99" customFormat="1" ht="12.75" customHeight="1" x14ac:dyDescent="0.25">
      <c r="A28" s="124" t="s">
        <v>103</v>
      </c>
      <c r="B28" s="82">
        <v>637.08399999999995</v>
      </c>
      <c r="C28" s="276" t="s">
        <v>601</v>
      </c>
      <c r="D28" s="82">
        <v>695.10500000000002</v>
      </c>
      <c r="E28" s="276" t="s">
        <v>601</v>
      </c>
      <c r="F28" s="82">
        <v>46.622</v>
      </c>
      <c r="G28" s="276" t="s">
        <v>601</v>
      </c>
      <c r="H28" s="82">
        <v>1378.8109999999999</v>
      </c>
      <c r="I28" s="276" t="s">
        <v>601</v>
      </c>
      <c r="J28" s="82"/>
      <c r="K28" s="124" t="s">
        <v>103</v>
      </c>
      <c r="L28" s="190">
        <v>0.25284458516056713</v>
      </c>
      <c r="M28" s="268" t="s">
        <v>601</v>
      </c>
      <c r="N28" s="190">
        <v>0.15622286613460726</v>
      </c>
      <c r="O28" s="268" t="s">
        <v>601</v>
      </c>
      <c r="P28" s="190">
        <v>0.40267164089295387</v>
      </c>
      <c r="Q28" s="276" t="s">
        <v>601</v>
      </c>
      <c r="R28" s="190">
        <v>0.20637849604614089</v>
      </c>
      <c r="S28" s="276" t="s">
        <v>601</v>
      </c>
      <c r="T28" s="82"/>
      <c r="U28" s="124" t="s">
        <v>103</v>
      </c>
      <c r="V28" s="216">
        <v>0.4620531748006072</v>
      </c>
      <c r="W28" s="276" t="s">
        <v>601</v>
      </c>
      <c r="X28" s="216">
        <v>0.50413363397884126</v>
      </c>
      <c r="Y28" s="203" t="s">
        <v>601</v>
      </c>
      <c r="Z28" s="190">
        <v>3.3813191220551625E-2</v>
      </c>
      <c r="AA28" s="276" t="s">
        <v>601</v>
      </c>
      <c r="AB28" s="72">
        <v>1</v>
      </c>
      <c r="AC28" s="276" t="s">
        <v>601</v>
      </c>
      <c r="AD28" s="205"/>
    </row>
    <row r="29" spans="1:30" s="99" customFormat="1" ht="12.75" customHeight="1" x14ac:dyDescent="0.25">
      <c r="A29" s="124" t="s">
        <v>104</v>
      </c>
      <c r="B29" s="82">
        <v>727.10799999999995</v>
      </c>
      <c r="C29" s="276" t="s">
        <v>601</v>
      </c>
      <c r="D29" s="82">
        <v>692.56899999999996</v>
      </c>
      <c r="E29" s="276" t="s">
        <v>601</v>
      </c>
      <c r="F29" s="82">
        <v>50.244</v>
      </c>
      <c r="G29" s="276" t="s">
        <v>601</v>
      </c>
      <c r="H29" s="82">
        <v>1469.922</v>
      </c>
      <c r="I29" s="276" t="s">
        <v>601</v>
      </c>
      <c r="J29" s="82"/>
      <c r="K29" s="124" t="s">
        <v>104</v>
      </c>
      <c r="L29" s="190">
        <v>0.11002076209086468</v>
      </c>
      <c r="M29" s="268" t="s">
        <v>601</v>
      </c>
      <c r="N29" s="190">
        <v>0.12081959758088921</v>
      </c>
      <c r="O29" s="268" t="s">
        <v>601</v>
      </c>
      <c r="P29" s="190">
        <v>0.24610004712184719</v>
      </c>
      <c r="Q29" s="276" t="s">
        <v>601</v>
      </c>
      <c r="R29" s="190">
        <v>0.11928051571873044</v>
      </c>
      <c r="S29" s="276" t="s">
        <v>601</v>
      </c>
      <c r="T29" s="82"/>
      <c r="U29" s="124" t="s">
        <v>104</v>
      </c>
      <c r="V29" s="216">
        <v>0.49465753965176379</v>
      </c>
      <c r="W29" s="276" t="s">
        <v>601</v>
      </c>
      <c r="X29" s="216">
        <v>0.47116037449606168</v>
      </c>
      <c r="Y29" s="203" t="s">
        <v>601</v>
      </c>
      <c r="Z29" s="190">
        <v>3.418140554396764E-2</v>
      </c>
      <c r="AA29" s="276" t="s">
        <v>601</v>
      </c>
      <c r="AB29" s="72">
        <v>1</v>
      </c>
      <c r="AC29" s="276" t="s">
        <v>601</v>
      </c>
      <c r="AD29" s="205"/>
    </row>
    <row r="30" spans="1:30" s="99" customFormat="1" ht="12.75" customHeight="1" x14ac:dyDescent="0.25">
      <c r="A30" s="124" t="s">
        <v>105</v>
      </c>
      <c r="B30" s="82">
        <v>735.005</v>
      </c>
      <c r="C30" s="276" t="s">
        <v>601</v>
      </c>
      <c r="D30" s="82">
        <v>585.30100000000004</v>
      </c>
      <c r="E30" s="276" t="s">
        <v>601</v>
      </c>
      <c r="F30" s="82">
        <v>58.558999999999997</v>
      </c>
      <c r="G30" s="276" t="s">
        <v>601</v>
      </c>
      <c r="H30" s="82">
        <v>1378.865</v>
      </c>
      <c r="I30" s="276" t="s">
        <v>601</v>
      </c>
      <c r="J30" s="82"/>
      <c r="K30" s="124" t="s">
        <v>105</v>
      </c>
      <c r="L30" s="190">
        <v>0.14127844054290323</v>
      </c>
      <c r="M30" s="268" t="s">
        <v>601</v>
      </c>
      <c r="N30" s="190">
        <v>-2.9024696539631085E-2</v>
      </c>
      <c r="O30" s="268" t="s">
        <v>601</v>
      </c>
      <c r="P30" s="190">
        <v>0.36488439306358383</v>
      </c>
      <c r="Q30" s="276" t="s">
        <v>601</v>
      </c>
      <c r="R30" s="190">
        <v>6.9118824924150266E-2</v>
      </c>
      <c r="S30" s="276" t="s">
        <v>601</v>
      </c>
      <c r="T30" s="82"/>
      <c r="U30" s="124" t="s">
        <v>105</v>
      </c>
      <c r="V30" s="216">
        <v>0.53305073375566137</v>
      </c>
      <c r="W30" s="276" t="s">
        <v>601</v>
      </c>
      <c r="X30" s="216">
        <v>0.42448027907010477</v>
      </c>
      <c r="Y30" s="203" t="s">
        <v>601</v>
      </c>
      <c r="Z30" s="190">
        <v>4.2468987174233877E-2</v>
      </c>
      <c r="AA30" s="276" t="s">
        <v>601</v>
      </c>
      <c r="AB30" s="72">
        <v>1</v>
      </c>
      <c r="AC30" s="276" t="s">
        <v>601</v>
      </c>
      <c r="AD30" s="205"/>
    </row>
    <row r="31" spans="1:30" s="99" customFormat="1" ht="12.75" customHeight="1" x14ac:dyDescent="0.25">
      <c r="A31" s="124" t="s">
        <v>106</v>
      </c>
      <c r="B31" s="82">
        <v>780.71699999999998</v>
      </c>
      <c r="C31" s="276" t="s">
        <v>601</v>
      </c>
      <c r="D31" s="82">
        <v>1282.145</v>
      </c>
      <c r="E31" s="276" t="s">
        <v>601</v>
      </c>
      <c r="F31" s="82">
        <v>67.3</v>
      </c>
      <c r="G31" s="276" t="s">
        <v>601</v>
      </c>
      <c r="H31" s="82">
        <v>2130.1640000000002</v>
      </c>
      <c r="I31" s="276" t="s">
        <v>601</v>
      </c>
      <c r="J31" s="82"/>
      <c r="K31" s="124" t="s">
        <v>106</v>
      </c>
      <c r="L31" s="190">
        <v>-4.1366906474820143E-3</v>
      </c>
      <c r="M31" s="268" t="s">
        <v>601</v>
      </c>
      <c r="N31" s="190">
        <v>-4.9468741289017786E-2</v>
      </c>
      <c r="O31" s="268" t="s">
        <v>601</v>
      </c>
      <c r="P31" s="190">
        <v>5.6331617277749872E-2</v>
      </c>
      <c r="Q31" s="276" t="s">
        <v>601</v>
      </c>
      <c r="R31" s="190">
        <v>-3.0220200460359548E-2</v>
      </c>
      <c r="S31" s="276" t="s">
        <v>601</v>
      </c>
      <c r="T31" s="82"/>
      <c r="U31" s="124" t="s">
        <v>106</v>
      </c>
      <c r="V31" s="216">
        <v>0.36650558360764707</v>
      </c>
      <c r="W31" s="276" t="s">
        <v>601</v>
      </c>
      <c r="X31" s="216">
        <v>0.6018996659412138</v>
      </c>
      <c r="Y31" s="203" t="s">
        <v>601</v>
      </c>
      <c r="Z31" s="190">
        <v>3.1593811556293316E-2</v>
      </c>
      <c r="AA31" s="276" t="s">
        <v>601</v>
      </c>
      <c r="AB31" s="72">
        <v>1</v>
      </c>
      <c r="AC31" s="276" t="s">
        <v>601</v>
      </c>
      <c r="AD31" s="205"/>
    </row>
    <row r="32" spans="1:30" s="99" customFormat="1" ht="12.75" customHeight="1" x14ac:dyDescent="0.25">
      <c r="A32" s="124" t="s">
        <v>107</v>
      </c>
      <c r="B32" s="82">
        <v>790.07399999999996</v>
      </c>
      <c r="C32" s="276" t="s">
        <v>601</v>
      </c>
      <c r="D32" s="82">
        <v>1257.5450000000001</v>
      </c>
      <c r="E32" s="276" t="s">
        <v>601</v>
      </c>
      <c r="F32" s="82">
        <v>99.572999999999993</v>
      </c>
      <c r="G32" s="276" t="s">
        <v>601</v>
      </c>
      <c r="H32" s="82">
        <v>2147.1909999999998</v>
      </c>
      <c r="I32" s="276" t="s">
        <v>601</v>
      </c>
      <c r="J32" s="82"/>
      <c r="K32" s="124" t="s">
        <v>107</v>
      </c>
      <c r="L32" s="190">
        <v>8.8254699373692319E-2</v>
      </c>
      <c r="M32" s="268" t="s">
        <v>601</v>
      </c>
      <c r="N32" s="190">
        <v>7.2467191780120968E-2</v>
      </c>
      <c r="O32" s="268" t="s">
        <v>601</v>
      </c>
      <c r="P32" s="190">
        <v>0.29816693176188364</v>
      </c>
      <c r="Q32" s="276" t="s">
        <v>601</v>
      </c>
      <c r="R32" s="190">
        <v>8.7033957297085213E-2</v>
      </c>
      <c r="S32" s="276" t="s">
        <v>601</v>
      </c>
      <c r="T32" s="82"/>
      <c r="U32" s="124" t="s">
        <v>107</v>
      </c>
      <c r="V32" s="216">
        <v>0.36795701919391427</v>
      </c>
      <c r="W32" s="276" t="s">
        <v>601</v>
      </c>
      <c r="X32" s="216">
        <v>0.58566983561313368</v>
      </c>
      <c r="Y32" s="203" t="s">
        <v>601</v>
      </c>
      <c r="Z32" s="190">
        <v>4.6373610917705969E-2</v>
      </c>
      <c r="AA32" s="276" t="s">
        <v>601</v>
      </c>
      <c r="AB32" s="72">
        <v>1</v>
      </c>
      <c r="AC32" s="276" t="s">
        <v>601</v>
      </c>
      <c r="AD32" s="205"/>
    </row>
    <row r="33" spans="1:30" s="99" customFormat="1" ht="12.75" customHeight="1" x14ac:dyDescent="0.25">
      <c r="A33" s="124" t="s">
        <v>108</v>
      </c>
      <c r="B33" s="82">
        <v>751.37900000000002</v>
      </c>
      <c r="C33" s="276" t="s">
        <v>601</v>
      </c>
      <c r="D33" s="82">
        <v>650.73099999999999</v>
      </c>
      <c r="E33" s="276" t="s">
        <v>601</v>
      </c>
      <c r="F33" s="82">
        <v>58.994999999999997</v>
      </c>
      <c r="G33" s="276" t="s">
        <v>601</v>
      </c>
      <c r="H33" s="82">
        <v>1461.105</v>
      </c>
      <c r="I33" s="276" t="s">
        <v>601</v>
      </c>
      <c r="J33" s="82"/>
      <c r="K33" s="124" t="s">
        <v>108</v>
      </c>
      <c r="L33" s="190">
        <v>8.8879324336857732E-2</v>
      </c>
      <c r="M33" s="268" t="s">
        <v>601</v>
      </c>
      <c r="N33" s="190">
        <v>0.12777554401702587</v>
      </c>
      <c r="O33" s="268" t="s">
        <v>601</v>
      </c>
      <c r="P33" s="190">
        <v>0.29996474373099469</v>
      </c>
      <c r="Q33" s="276" t="s">
        <v>601</v>
      </c>
      <c r="R33" s="190">
        <v>0.11327968742023402</v>
      </c>
      <c r="S33" s="276" t="s">
        <v>601</v>
      </c>
      <c r="T33" s="82"/>
      <c r="U33" s="124" t="s">
        <v>108</v>
      </c>
      <c r="V33" s="216">
        <v>0.51425393794422714</v>
      </c>
      <c r="W33" s="276" t="s">
        <v>601</v>
      </c>
      <c r="X33" s="216">
        <v>0.44536908709504108</v>
      </c>
      <c r="Y33" s="203" t="s">
        <v>601</v>
      </c>
      <c r="Z33" s="190">
        <v>4.0376974960731775E-2</v>
      </c>
      <c r="AA33" s="276" t="s">
        <v>601</v>
      </c>
      <c r="AB33" s="72">
        <v>1</v>
      </c>
      <c r="AC33" s="276" t="s">
        <v>601</v>
      </c>
      <c r="AD33" s="205"/>
    </row>
    <row r="34" spans="1:30" s="99" customFormat="1" ht="12.75" customHeight="1" x14ac:dyDescent="0.25">
      <c r="A34" s="124" t="s">
        <v>109</v>
      </c>
      <c r="B34" s="82">
        <v>687.34199999999998</v>
      </c>
      <c r="C34" s="276" t="s">
        <v>601</v>
      </c>
      <c r="D34" s="82">
        <v>518.06299999999999</v>
      </c>
      <c r="E34" s="276" t="s">
        <v>601</v>
      </c>
      <c r="F34" s="82">
        <v>46.55</v>
      </c>
      <c r="G34" s="276" t="s">
        <v>601</v>
      </c>
      <c r="H34" s="82">
        <v>1251.954</v>
      </c>
      <c r="I34" s="276" t="s">
        <v>601</v>
      </c>
      <c r="J34" s="82"/>
      <c r="K34" s="124" t="s">
        <v>109</v>
      </c>
      <c r="L34" s="190">
        <v>0.11085396225622261</v>
      </c>
      <c r="M34" s="268" t="s">
        <v>601</v>
      </c>
      <c r="N34" s="190">
        <v>-1.0397206526763781E-2</v>
      </c>
      <c r="O34" s="268" t="s">
        <v>601</v>
      </c>
      <c r="P34" s="190">
        <v>0.48012718600953896</v>
      </c>
      <c r="Q34" s="276" t="s">
        <v>601</v>
      </c>
      <c r="R34" s="190">
        <v>6.6667461868645125E-2</v>
      </c>
      <c r="S34" s="276" t="s">
        <v>601</v>
      </c>
      <c r="T34" s="82"/>
      <c r="U34" s="124" t="s">
        <v>109</v>
      </c>
      <c r="V34" s="216">
        <v>0.54901537915929821</v>
      </c>
      <c r="W34" s="276" t="s">
        <v>601</v>
      </c>
      <c r="X34" s="216">
        <v>0.41380354230267247</v>
      </c>
      <c r="Y34" s="203" t="s">
        <v>601</v>
      </c>
      <c r="Z34" s="190">
        <v>3.7181877289421177E-2</v>
      </c>
      <c r="AA34" s="276" t="s">
        <v>601</v>
      </c>
      <c r="AB34" s="72">
        <v>1</v>
      </c>
      <c r="AC34" s="276" t="s">
        <v>601</v>
      </c>
      <c r="AD34" s="205"/>
    </row>
    <row r="35" spans="1:30" s="99" customFormat="1" ht="12.75" customHeight="1" x14ac:dyDescent="0.25">
      <c r="A35" s="124" t="s">
        <v>110</v>
      </c>
      <c r="B35" s="82">
        <v>465.30799999999999</v>
      </c>
      <c r="C35" s="276" t="s">
        <v>601</v>
      </c>
      <c r="D35" s="82">
        <v>242.565</v>
      </c>
      <c r="E35" s="276" t="s">
        <v>601</v>
      </c>
      <c r="F35" s="82">
        <v>25.65</v>
      </c>
      <c r="G35" s="276" t="s">
        <v>601</v>
      </c>
      <c r="H35" s="82">
        <v>733.52200000000005</v>
      </c>
      <c r="I35" s="276" t="s">
        <v>601</v>
      </c>
      <c r="J35" s="82"/>
      <c r="K35" s="124" t="s">
        <v>110</v>
      </c>
      <c r="L35" s="190">
        <v>4.5577214763215551E-2</v>
      </c>
      <c r="M35" s="268" t="s">
        <v>601</v>
      </c>
      <c r="N35" s="190">
        <v>-6.9108670108453119E-3</v>
      </c>
      <c r="O35" s="268" t="s">
        <v>601</v>
      </c>
      <c r="P35" s="190">
        <v>0.45032513429459992</v>
      </c>
      <c r="Q35" s="276" t="s">
        <v>601</v>
      </c>
      <c r="R35" s="190">
        <v>3.7567736925411939E-2</v>
      </c>
      <c r="S35" s="276" t="s">
        <v>601</v>
      </c>
      <c r="T35" s="82"/>
      <c r="U35" s="124" t="s">
        <v>110</v>
      </c>
      <c r="V35" s="216">
        <v>0.63434770872584589</v>
      </c>
      <c r="W35" s="276" t="s">
        <v>601</v>
      </c>
      <c r="X35" s="216">
        <v>0.33068537821633159</v>
      </c>
      <c r="Y35" s="203" t="s">
        <v>601</v>
      </c>
      <c r="Z35" s="190">
        <v>3.4968276343449817E-2</v>
      </c>
      <c r="AA35" s="276" t="s">
        <v>601</v>
      </c>
      <c r="AB35" s="72">
        <v>1</v>
      </c>
      <c r="AC35" s="276" t="s">
        <v>601</v>
      </c>
      <c r="AD35" s="205"/>
    </row>
    <row r="36" spans="1:30" s="99" customFormat="1" ht="12.75" customHeight="1" x14ac:dyDescent="0.25">
      <c r="A36" s="184" t="s">
        <v>111</v>
      </c>
      <c r="B36" s="186">
        <v>464.28800000000001</v>
      </c>
      <c r="C36" s="278" t="s">
        <v>601</v>
      </c>
      <c r="D36" s="186">
        <v>348.197</v>
      </c>
      <c r="E36" s="278" t="s">
        <v>601</v>
      </c>
      <c r="F36" s="186">
        <v>17.495000000000001</v>
      </c>
      <c r="G36" s="278" t="s">
        <v>601</v>
      </c>
      <c r="H36" s="186">
        <v>829.97799999999995</v>
      </c>
      <c r="I36" s="278" t="s">
        <v>601</v>
      </c>
      <c r="J36" s="82"/>
      <c r="K36" s="184" t="s">
        <v>111</v>
      </c>
      <c r="L36" s="192">
        <v>8.2412842881721834E-2</v>
      </c>
      <c r="M36" s="269" t="s">
        <v>601</v>
      </c>
      <c r="N36" s="192">
        <v>1.0496836728771258E-2</v>
      </c>
      <c r="O36" s="269" t="s">
        <v>601</v>
      </c>
      <c r="P36" s="192">
        <v>1.3263828554879814E-2</v>
      </c>
      <c r="Q36" s="278" t="s">
        <v>601</v>
      </c>
      <c r="R36" s="192">
        <v>4.9564798433957231E-2</v>
      </c>
      <c r="S36" s="278" t="s">
        <v>601</v>
      </c>
      <c r="T36" s="82"/>
      <c r="U36" s="184" t="s">
        <v>111</v>
      </c>
      <c r="V36" s="219">
        <v>0.55939795994592634</v>
      </c>
      <c r="W36" s="278" t="s">
        <v>601</v>
      </c>
      <c r="X36" s="219">
        <v>0.41952557778639921</v>
      </c>
      <c r="Y36" s="301" t="s">
        <v>601</v>
      </c>
      <c r="Z36" s="192">
        <v>2.1078871970100416E-2</v>
      </c>
      <c r="AA36" s="278" t="s">
        <v>601</v>
      </c>
      <c r="AB36" s="201">
        <v>1</v>
      </c>
      <c r="AC36" s="278" t="s">
        <v>601</v>
      </c>
      <c r="AD36" s="205"/>
    </row>
    <row r="37" spans="1:30" s="99" customFormat="1" ht="12.75" customHeight="1" x14ac:dyDescent="0.25">
      <c r="A37" s="124" t="s">
        <v>117</v>
      </c>
      <c r="B37" s="82">
        <v>386.29599999999999</v>
      </c>
      <c r="C37" s="276" t="s">
        <v>601</v>
      </c>
      <c r="D37" s="82">
        <v>213.40600000000001</v>
      </c>
      <c r="E37" s="276" t="s">
        <v>601</v>
      </c>
      <c r="F37" s="82">
        <v>18.875</v>
      </c>
      <c r="G37" s="276" t="s">
        <v>601</v>
      </c>
      <c r="H37" s="82">
        <v>618.57799999999997</v>
      </c>
      <c r="I37" s="276" t="s">
        <v>601</v>
      </c>
      <c r="J37" s="82"/>
      <c r="K37" s="124" t="s">
        <v>117</v>
      </c>
      <c r="L37" s="190">
        <v>8.8191465087650606E-2</v>
      </c>
      <c r="M37" s="268" t="s">
        <v>601</v>
      </c>
      <c r="N37" s="190">
        <v>5.6125504169450426E-2</v>
      </c>
      <c r="O37" s="268" t="s">
        <v>601</v>
      </c>
      <c r="P37" s="190">
        <v>-0.14465038292472923</v>
      </c>
      <c r="Q37" s="276" t="s">
        <v>601</v>
      </c>
      <c r="R37" s="190">
        <v>6.8130722024029478E-2</v>
      </c>
      <c r="S37" s="276" t="s">
        <v>601</v>
      </c>
      <c r="T37" s="82"/>
      <c r="U37" s="124" t="s">
        <v>117</v>
      </c>
      <c r="V37" s="216">
        <v>0.62449036338182085</v>
      </c>
      <c r="W37" s="276" t="s">
        <v>601</v>
      </c>
      <c r="X37" s="216">
        <v>0.34499448735648536</v>
      </c>
      <c r="Y37" s="203" t="s">
        <v>601</v>
      </c>
      <c r="Z37" s="190">
        <v>3.0513532650692395E-2</v>
      </c>
      <c r="AA37" s="276" t="s">
        <v>601</v>
      </c>
      <c r="AB37" s="72">
        <v>1</v>
      </c>
      <c r="AC37" s="276" t="s">
        <v>601</v>
      </c>
      <c r="AD37" s="205"/>
    </row>
    <row r="38" spans="1:30" s="99" customFormat="1" ht="12.75" customHeight="1" x14ac:dyDescent="0.25">
      <c r="A38" s="124" t="s">
        <v>118</v>
      </c>
      <c r="B38" s="82">
        <v>474.68799999999999</v>
      </c>
      <c r="C38" s="276" t="s">
        <v>601</v>
      </c>
      <c r="D38" s="82">
        <v>291.51799999999997</v>
      </c>
      <c r="E38" s="276" t="s">
        <v>601</v>
      </c>
      <c r="F38" s="82">
        <v>14.651</v>
      </c>
      <c r="G38" s="276" t="s">
        <v>601</v>
      </c>
      <c r="H38" s="82">
        <v>780.85799999999995</v>
      </c>
      <c r="I38" s="276" t="s">
        <v>601</v>
      </c>
      <c r="J38" s="82"/>
      <c r="K38" s="124" t="s">
        <v>118</v>
      </c>
      <c r="L38" s="190">
        <v>7.9015382097484349E-2</v>
      </c>
      <c r="M38" s="268" t="s">
        <v>601</v>
      </c>
      <c r="N38" s="190">
        <v>-0.11039838874563238</v>
      </c>
      <c r="O38" s="268" t="s">
        <v>601</v>
      </c>
      <c r="P38" s="190">
        <v>-0.21128276901544921</v>
      </c>
      <c r="Q38" s="276" t="s">
        <v>601</v>
      </c>
      <c r="R38" s="190">
        <v>-6.793445425394843E-3</v>
      </c>
      <c r="S38" s="276" t="s">
        <v>601</v>
      </c>
      <c r="T38" s="82"/>
      <c r="U38" s="124" t="s">
        <v>118</v>
      </c>
      <c r="V38" s="216">
        <v>0.60790566274533908</v>
      </c>
      <c r="W38" s="276" t="s">
        <v>601</v>
      </c>
      <c r="X38" s="216">
        <v>0.37333036224255883</v>
      </c>
      <c r="Y38" s="203" t="s">
        <v>601</v>
      </c>
      <c r="Z38" s="190">
        <v>1.8762694369526853E-2</v>
      </c>
      <c r="AA38" s="276" t="s">
        <v>601</v>
      </c>
      <c r="AB38" s="72">
        <v>1</v>
      </c>
      <c r="AC38" s="276" t="s">
        <v>601</v>
      </c>
      <c r="AD38" s="205"/>
    </row>
    <row r="39" spans="1:30" s="99" customFormat="1" ht="12.75" customHeight="1" x14ac:dyDescent="0.25">
      <c r="A39" s="124" t="s">
        <v>119</v>
      </c>
      <c r="B39" s="82">
        <v>597.447</v>
      </c>
      <c r="C39" s="276" t="s">
        <v>601</v>
      </c>
      <c r="D39" s="82">
        <v>392.49700000000001</v>
      </c>
      <c r="E39" s="276" t="s">
        <v>601</v>
      </c>
      <c r="F39" s="82">
        <v>25.468</v>
      </c>
      <c r="G39" s="276" t="s">
        <v>601</v>
      </c>
      <c r="H39" s="82">
        <v>1015.413</v>
      </c>
      <c r="I39" s="276" t="s">
        <v>601</v>
      </c>
      <c r="J39" s="82"/>
      <c r="K39" s="124" t="s">
        <v>119</v>
      </c>
      <c r="L39" s="190">
        <v>0.10428519146954121</v>
      </c>
      <c r="M39" s="268" t="s">
        <v>601</v>
      </c>
      <c r="N39" s="190">
        <v>-1.8995393617047867E-2</v>
      </c>
      <c r="O39" s="268" t="s">
        <v>601</v>
      </c>
      <c r="P39" s="190">
        <v>-0.12567799519395811</v>
      </c>
      <c r="Q39" s="276" t="s">
        <v>601</v>
      </c>
      <c r="R39" s="190">
        <v>4.6545639689482735E-2</v>
      </c>
      <c r="S39" s="276" t="s">
        <v>601</v>
      </c>
      <c r="T39" s="82"/>
      <c r="U39" s="124" t="s">
        <v>119</v>
      </c>
      <c r="V39" s="216">
        <v>0.58837832487864539</v>
      </c>
      <c r="W39" s="276" t="s">
        <v>601</v>
      </c>
      <c r="X39" s="216">
        <v>0.38653927022797624</v>
      </c>
      <c r="Y39" s="203" t="s">
        <v>601</v>
      </c>
      <c r="Z39" s="190">
        <v>2.5081420072423734E-2</v>
      </c>
      <c r="AA39" s="276" t="s">
        <v>601</v>
      </c>
      <c r="AB39" s="72">
        <v>1</v>
      </c>
      <c r="AC39" s="276" t="s">
        <v>601</v>
      </c>
      <c r="AD39" s="205"/>
    </row>
    <row r="40" spans="1:30" s="99" customFormat="1" ht="12.75" customHeight="1" x14ac:dyDescent="0.25">
      <c r="A40" s="124" t="s">
        <v>120</v>
      </c>
      <c r="B40" s="82">
        <v>700.80399999999997</v>
      </c>
      <c r="C40" s="276" t="s">
        <v>601</v>
      </c>
      <c r="D40" s="82">
        <v>555.22199999999998</v>
      </c>
      <c r="E40" s="276" t="s">
        <v>601</v>
      </c>
      <c r="F40" s="82">
        <v>38.6</v>
      </c>
      <c r="G40" s="276" t="s">
        <v>601</v>
      </c>
      <c r="H40" s="82">
        <v>1294.626</v>
      </c>
      <c r="I40" s="276" t="s">
        <v>601</v>
      </c>
      <c r="J40" s="82"/>
      <c r="K40" s="124" t="s">
        <v>120</v>
      </c>
      <c r="L40" s="190">
        <v>0.10001820796001783</v>
      </c>
      <c r="M40" s="268" t="s">
        <v>601</v>
      </c>
      <c r="N40" s="190">
        <v>-0.20124010041648385</v>
      </c>
      <c r="O40" s="268" t="s">
        <v>601</v>
      </c>
      <c r="P40" s="190">
        <v>-0.17206469048946849</v>
      </c>
      <c r="Q40" s="276" t="s">
        <v>601</v>
      </c>
      <c r="R40" s="190">
        <v>-6.1056228881260735E-2</v>
      </c>
      <c r="S40" s="276" t="s">
        <v>601</v>
      </c>
      <c r="T40" s="82"/>
      <c r="U40" s="124" t="s">
        <v>120</v>
      </c>
      <c r="V40" s="216">
        <v>0.54131772419216051</v>
      </c>
      <c r="W40" s="276" t="s">
        <v>601</v>
      </c>
      <c r="X40" s="216">
        <v>0.42886671517488445</v>
      </c>
      <c r="Y40" s="203" t="s">
        <v>601</v>
      </c>
      <c r="Z40" s="190">
        <v>2.9815560632955002E-2</v>
      </c>
      <c r="AA40" s="276" t="s">
        <v>601</v>
      </c>
      <c r="AB40" s="72">
        <v>1</v>
      </c>
      <c r="AC40" s="276" t="s">
        <v>601</v>
      </c>
      <c r="AD40" s="205"/>
    </row>
    <row r="41" spans="1:30" s="99" customFormat="1" ht="12.75" customHeight="1" x14ac:dyDescent="0.25">
      <c r="A41" s="124" t="s">
        <v>121</v>
      </c>
      <c r="B41" s="82">
        <v>793.77099999999996</v>
      </c>
      <c r="C41" s="276" t="s">
        <v>601</v>
      </c>
      <c r="D41" s="82">
        <v>613.82000000000005</v>
      </c>
      <c r="E41" s="276" t="s">
        <v>601</v>
      </c>
      <c r="F41" s="82">
        <v>41.430999999999997</v>
      </c>
      <c r="G41" s="276" t="s">
        <v>601</v>
      </c>
      <c r="H41" s="82">
        <v>1449.0219999999999</v>
      </c>
      <c r="I41" s="276" t="s">
        <v>601</v>
      </c>
      <c r="J41" s="82"/>
      <c r="K41" s="124" t="s">
        <v>121</v>
      </c>
      <c r="L41" s="190">
        <v>9.1682391061575441E-2</v>
      </c>
      <c r="M41" s="268" t="s">
        <v>601</v>
      </c>
      <c r="N41" s="190">
        <v>-0.11370563799419264</v>
      </c>
      <c r="O41" s="268" t="s">
        <v>601</v>
      </c>
      <c r="P41" s="190">
        <v>-0.17540402834169255</v>
      </c>
      <c r="Q41" s="276" t="s">
        <v>601</v>
      </c>
      <c r="R41" s="190">
        <v>-1.4218441522747465E-2</v>
      </c>
      <c r="S41" s="276" t="s">
        <v>601</v>
      </c>
      <c r="T41" s="82"/>
      <c r="U41" s="124" t="s">
        <v>121</v>
      </c>
      <c r="V41" s="216">
        <v>0.54779775600370462</v>
      </c>
      <c r="W41" s="276" t="s">
        <v>601</v>
      </c>
      <c r="X41" s="216">
        <v>0.42360985547493418</v>
      </c>
      <c r="Y41" s="203" t="s">
        <v>601</v>
      </c>
      <c r="Z41" s="190">
        <v>2.8592388521361305E-2</v>
      </c>
      <c r="AA41" s="276" t="s">
        <v>601</v>
      </c>
      <c r="AB41" s="72">
        <v>1</v>
      </c>
      <c r="AC41" s="276" t="s">
        <v>601</v>
      </c>
      <c r="AD41" s="205"/>
    </row>
    <row r="42" spans="1:30" s="99" customFormat="1" ht="12.75" customHeight="1" x14ac:dyDescent="0.25">
      <c r="A42" s="124" t="s">
        <v>122</v>
      </c>
      <c r="B42" s="82">
        <v>833.94</v>
      </c>
      <c r="C42" s="276" t="s">
        <v>601</v>
      </c>
      <c r="D42" s="82">
        <v>577.14</v>
      </c>
      <c r="E42" s="276" t="s">
        <v>601</v>
      </c>
      <c r="F42" s="82">
        <v>43.582000000000001</v>
      </c>
      <c r="G42" s="276" t="s">
        <v>601</v>
      </c>
      <c r="H42" s="82">
        <v>1454.663</v>
      </c>
      <c r="I42" s="276" t="s">
        <v>601</v>
      </c>
      <c r="J42" s="82"/>
      <c r="K42" s="124" t="s">
        <v>122</v>
      </c>
      <c r="L42" s="190">
        <v>0.13460452649981972</v>
      </c>
      <c r="M42" s="268" t="s">
        <v>601</v>
      </c>
      <c r="N42" s="190">
        <v>-1.3943253129586315E-2</v>
      </c>
      <c r="O42" s="268" t="s">
        <v>601</v>
      </c>
      <c r="P42" s="190">
        <v>-0.25574207209822575</v>
      </c>
      <c r="Q42" s="276" t="s">
        <v>601</v>
      </c>
      <c r="R42" s="190">
        <v>5.4971298858118814E-2</v>
      </c>
      <c r="S42" s="276" t="s">
        <v>601</v>
      </c>
      <c r="T42" s="82"/>
      <c r="U42" s="124" t="s">
        <v>122</v>
      </c>
      <c r="V42" s="216">
        <v>0.57328742121027343</v>
      </c>
      <c r="W42" s="276" t="s">
        <v>601</v>
      </c>
      <c r="X42" s="216">
        <v>0.39675168750425355</v>
      </c>
      <c r="Y42" s="203" t="s">
        <v>601</v>
      </c>
      <c r="Z42" s="190">
        <v>2.9960203841027096E-2</v>
      </c>
      <c r="AA42" s="276" t="s">
        <v>601</v>
      </c>
      <c r="AB42" s="72">
        <v>1</v>
      </c>
      <c r="AC42" s="276" t="s">
        <v>601</v>
      </c>
      <c r="AD42" s="205"/>
    </row>
    <row r="43" spans="1:30" s="99" customFormat="1" ht="12.75" customHeight="1" x14ac:dyDescent="0.25">
      <c r="A43" s="124" t="s">
        <v>123</v>
      </c>
      <c r="B43" s="82">
        <v>882.56299999999999</v>
      </c>
      <c r="C43" s="276" t="s">
        <v>601</v>
      </c>
      <c r="D43" s="82">
        <v>1138.768</v>
      </c>
      <c r="E43" s="276" t="s">
        <v>601</v>
      </c>
      <c r="F43" s="82">
        <v>50.56</v>
      </c>
      <c r="G43" s="276" t="s">
        <v>601</v>
      </c>
      <c r="H43" s="82">
        <v>2071.89</v>
      </c>
      <c r="I43" s="276" t="s">
        <v>601</v>
      </c>
      <c r="J43" s="82"/>
      <c r="K43" s="124" t="s">
        <v>123</v>
      </c>
      <c r="L43" s="190">
        <v>0.13045187949026343</v>
      </c>
      <c r="M43" s="268" t="s">
        <v>601</v>
      </c>
      <c r="N43" s="190">
        <v>-0.11182588552776793</v>
      </c>
      <c r="O43" s="268" t="s">
        <v>601</v>
      </c>
      <c r="P43" s="190">
        <v>-0.24874816124574672</v>
      </c>
      <c r="Q43" s="276" t="s">
        <v>601</v>
      </c>
      <c r="R43" s="190">
        <v>-2.735657911785196E-2</v>
      </c>
      <c r="S43" s="276" t="s">
        <v>601</v>
      </c>
      <c r="T43" s="82"/>
      <c r="U43" s="124" t="s">
        <v>123</v>
      </c>
      <c r="V43" s="216">
        <v>0.42597000806027346</v>
      </c>
      <c r="W43" s="276" t="s">
        <v>601</v>
      </c>
      <c r="X43" s="216">
        <v>0.54962763467172493</v>
      </c>
      <c r="Y43" s="203" t="s">
        <v>601</v>
      </c>
      <c r="Z43" s="190">
        <v>2.4402839919107678E-2</v>
      </c>
      <c r="AA43" s="276" t="s">
        <v>601</v>
      </c>
      <c r="AB43" s="72">
        <v>1</v>
      </c>
      <c r="AC43" s="276" t="s">
        <v>601</v>
      </c>
      <c r="AD43" s="205"/>
    </row>
    <row r="44" spans="1:30" s="99" customFormat="1" ht="12.75" customHeight="1" x14ac:dyDescent="0.25">
      <c r="A44" s="124" t="s">
        <v>124</v>
      </c>
      <c r="B44" s="82">
        <v>921.45299999999997</v>
      </c>
      <c r="C44" s="276" t="s">
        <v>601</v>
      </c>
      <c r="D44" s="82">
        <v>1204.82</v>
      </c>
      <c r="E44" s="276" t="s">
        <v>601</v>
      </c>
      <c r="F44" s="82">
        <v>84.432000000000002</v>
      </c>
      <c r="G44" s="276" t="s">
        <v>601</v>
      </c>
      <c r="H44" s="82">
        <v>2210.7049999999999</v>
      </c>
      <c r="I44" s="276" t="s">
        <v>601</v>
      </c>
      <c r="J44" s="82"/>
      <c r="K44" s="124" t="s">
        <v>124</v>
      </c>
      <c r="L44" s="190">
        <v>0.16628695539911451</v>
      </c>
      <c r="M44" s="268" t="s">
        <v>601</v>
      </c>
      <c r="N44" s="190">
        <v>-4.1926929056216679E-2</v>
      </c>
      <c r="O44" s="268" t="s">
        <v>601</v>
      </c>
      <c r="P44" s="190">
        <v>-0.15205077732695937</v>
      </c>
      <c r="Q44" s="276" t="s">
        <v>601</v>
      </c>
      <c r="R44" s="190">
        <v>2.9580042017687293E-2</v>
      </c>
      <c r="S44" s="276" t="s">
        <v>601</v>
      </c>
      <c r="T44" s="82"/>
      <c r="U44" s="124" t="s">
        <v>124</v>
      </c>
      <c r="V44" s="216">
        <v>0.41681409324174867</v>
      </c>
      <c r="W44" s="276" t="s">
        <v>601</v>
      </c>
      <c r="X44" s="216">
        <v>0.54499356540108246</v>
      </c>
      <c r="Y44" s="203" t="s">
        <v>601</v>
      </c>
      <c r="Z44" s="190">
        <v>3.8192341357168869E-2</v>
      </c>
      <c r="AA44" s="276" t="s">
        <v>601</v>
      </c>
      <c r="AB44" s="72">
        <v>1</v>
      </c>
      <c r="AC44" s="276" t="s">
        <v>601</v>
      </c>
      <c r="AD44" s="205"/>
    </row>
    <row r="45" spans="1:30" s="99" customFormat="1" ht="12.75" customHeight="1" x14ac:dyDescent="0.25">
      <c r="A45" s="124" t="s">
        <v>125</v>
      </c>
      <c r="B45" s="82">
        <v>844.78099999999995</v>
      </c>
      <c r="C45" s="276" t="s">
        <v>601</v>
      </c>
      <c r="D45" s="82">
        <v>577.351</v>
      </c>
      <c r="E45" s="276" t="s">
        <v>601</v>
      </c>
      <c r="F45" s="82">
        <v>51.953000000000003</v>
      </c>
      <c r="G45" s="276" t="s">
        <v>601</v>
      </c>
      <c r="H45" s="82">
        <v>1474.0840000000001</v>
      </c>
      <c r="I45" s="276" t="s">
        <v>601</v>
      </c>
      <c r="J45" s="82"/>
      <c r="K45" s="124" t="s">
        <v>125</v>
      </c>
      <c r="L45" s="190">
        <v>0.12430744005355486</v>
      </c>
      <c r="M45" s="268" t="s">
        <v>601</v>
      </c>
      <c r="N45" s="190">
        <v>-0.11276548988752649</v>
      </c>
      <c r="O45" s="268" t="s">
        <v>601</v>
      </c>
      <c r="P45" s="190">
        <v>-0.11938299855919993</v>
      </c>
      <c r="Q45" s="276" t="s">
        <v>601</v>
      </c>
      <c r="R45" s="190">
        <v>8.8830029327118861E-3</v>
      </c>
      <c r="S45" s="276" t="s">
        <v>601</v>
      </c>
      <c r="T45" s="82"/>
      <c r="U45" s="124" t="s">
        <v>125</v>
      </c>
      <c r="V45" s="216">
        <v>0.57308877920118517</v>
      </c>
      <c r="W45" s="276" t="s">
        <v>601</v>
      </c>
      <c r="X45" s="216">
        <v>0.39166763902192819</v>
      </c>
      <c r="Y45" s="203" t="s">
        <v>601</v>
      </c>
      <c r="Z45" s="190">
        <v>3.5244260164278292E-2</v>
      </c>
      <c r="AA45" s="276" t="s">
        <v>601</v>
      </c>
      <c r="AB45" s="72">
        <v>1</v>
      </c>
      <c r="AC45" s="276" t="s">
        <v>601</v>
      </c>
      <c r="AD45" s="205"/>
    </row>
    <row r="46" spans="1:30" s="99" customFormat="1" ht="12.75" customHeight="1" x14ac:dyDescent="0.25">
      <c r="A46" s="124" t="s">
        <v>126</v>
      </c>
      <c r="B46" s="82">
        <v>761.93</v>
      </c>
      <c r="C46" s="276" t="s">
        <v>601</v>
      </c>
      <c r="D46" s="82">
        <v>409.85300000000001</v>
      </c>
      <c r="E46" s="276" t="s">
        <v>601</v>
      </c>
      <c r="F46" s="82">
        <v>34.832999999999998</v>
      </c>
      <c r="G46" s="276" t="s">
        <v>601</v>
      </c>
      <c r="H46" s="82">
        <v>1206.616</v>
      </c>
      <c r="I46" s="276" t="s">
        <v>601</v>
      </c>
      <c r="J46" s="82"/>
      <c r="K46" s="124" t="s">
        <v>126</v>
      </c>
      <c r="L46" s="190">
        <v>0.10851657544570244</v>
      </c>
      <c r="M46" s="268" t="s">
        <v>601</v>
      </c>
      <c r="N46" s="190">
        <v>-0.20887421027944478</v>
      </c>
      <c r="O46" s="268" t="s">
        <v>601</v>
      </c>
      <c r="P46" s="190">
        <v>-0.25172932330827069</v>
      </c>
      <c r="Q46" s="276" t="s">
        <v>601</v>
      </c>
      <c r="R46" s="190">
        <v>-3.6213790602530126E-2</v>
      </c>
      <c r="S46" s="276" t="s">
        <v>601</v>
      </c>
      <c r="T46" s="82"/>
      <c r="U46" s="124" t="s">
        <v>126</v>
      </c>
      <c r="V46" s="216">
        <v>0.63146021600906999</v>
      </c>
      <c r="W46" s="276" t="s">
        <v>601</v>
      </c>
      <c r="X46" s="216">
        <v>0.33967144476784661</v>
      </c>
      <c r="Y46" s="203" t="s">
        <v>601</v>
      </c>
      <c r="Z46" s="190">
        <v>2.8868339223083399E-2</v>
      </c>
      <c r="AA46" s="276" t="s">
        <v>601</v>
      </c>
      <c r="AB46" s="72">
        <v>1</v>
      </c>
      <c r="AC46" s="276" t="s">
        <v>601</v>
      </c>
      <c r="AD46" s="205"/>
    </row>
    <row r="47" spans="1:30" s="99" customFormat="1" ht="12.75" customHeight="1" x14ac:dyDescent="0.25">
      <c r="A47" s="124" t="s">
        <v>127</v>
      </c>
      <c r="B47" s="82">
        <v>535.46500000000003</v>
      </c>
      <c r="C47" s="276" t="s">
        <v>601</v>
      </c>
      <c r="D47" s="82">
        <v>247.084</v>
      </c>
      <c r="E47" s="276" t="s">
        <v>601</v>
      </c>
      <c r="F47" s="82">
        <v>20.632999999999999</v>
      </c>
      <c r="G47" s="276" t="s">
        <v>601</v>
      </c>
      <c r="H47" s="82">
        <v>803.18200000000002</v>
      </c>
      <c r="I47" s="276" t="s">
        <v>601</v>
      </c>
      <c r="J47" s="82"/>
      <c r="K47" s="124" t="s">
        <v>127</v>
      </c>
      <c r="L47" s="190">
        <v>0.15077540037996337</v>
      </c>
      <c r="M47" s="268" t="s">
        <v>601</v>
      </c>
      <c r="N47" s="190">
        <v>1.8630057922618678E-2</v>
      </c>
      <c r="O47" s="268" t="s">
        <v>601</v>
      </c>
      <c r="P47" s="190">
        <v>-0.19556317985106633</v>
      </c>
      <c r="Q47" s="276" t="s">
        <v>601</v>
      </c>
      <c r="R47" s="190">
        <v>9.4966476806421618E-2</v>
      </c>
      <c r="S47" s="276" t="s">
        <v>601</v>
      </c>
      <c r="T47" s="82"/>
      <c r="U47" s="124" t="s">
        <v>127</v>
      </c>
      <c r="V47" s="216">
        <v>0.66667953216083031</v>
      </c>
      <c r="W47" s="276" t="s">
        <v>601</v>
      </c>
      <c r="X47" s="216">
        <v>0.30763139612192503</v>
      </c>
      <c r="Y47" s="203" t="s">
        <v>601</v>
      </c>
      <c r="Z47" s="190">
        <v>2.5689071717244657E-2</v>
      </c>
      <c r="AA47" s="276" t="s">
        <v>601</v>
      </c>
      <c r="AB47" s="72">
        <v>1</v>
      </c>
      <c r="AC47" s="276" t="s">
        <v>601</v>
      </c>
      <c r="AD47" s="205"/>
    </row>
    <row r="48" spans="1:30" s="99" customFormat="1" ht="12.75" customHeight="1" x14ac:dyDescent="0.25">
      <c r="A48" s="184" t="s">
        <v>128</v>
      </c>
      <c r="B48" s="186">
        <v>511.70400000000001</v>
      </c>
      <c r="C48" s="278" t="s">
        <v>601</v>
      </c>
      <c r="D48" s="186">
        <v>327.82600000000002</v>
      </c>
      <c r="E48" s="278" t="s">
        <v>601</v>
      </c>
      <c r="F48" s="186">
        <v>14.554</v>
      </c>
      <c r="G48" s="278" t="s">
        <v>601</v>
      </c>
      <c r="H48" s="186">
        <v>854.08500000000004</v>
      </c>
      <c r="I48" s="278" t="s">
        <v>601</v>
      </c>
      <c r="J48" s="82"/>
      <c r="K48" s="184" t="s">
        <v>128</v>
      </c>
      <c r="L48" s="192">
        <v>0.10212626645530361</v>
      </c>
      <c r="M48" s="269" t="s">
        <v>601</v>
      </c>
      <c r="N48" s="192">
        <v>-5.8504237543689351E-2</v>
      </c>
      <c r="O48" s="269" t="s">
        <v>601</v>
      </c>
      <c r="P48" s="192">
        <v>-0.16805761975534469</v>
      </c>
      <c r="Q48" s="278" t="s">
        <v>601</v>
      </c>
      <c r="R48" s="192">
        <v>2.9045348189952021E-2</v>
      </c>
      <c r="S48" s="278" t="s">
        <v>601</v>
      </c>
      <c r="T48" s="82"/>
      <c r="U48" s="184" t="s">
        <v>128</v>
      </c>
      <c r="V48" s="219">
        <v>0.59912537979240943</v>
      </c>
      <c r="W48" s="278" t="s">
        <v>601</v>
      </c>
      <c r="X48" s="219">
        <v>0.3838329908615653</v>
      </c>
      <c r="Y48" s="301" t="s">
        <v>601</v>
      </c>
      <c r="Z48" s="192">
        <v>1.7040458502373883E-2</v>
      </c>
      <c r="AA48" s="278" t="s">
        <v>601</v>
      </c>
      <c r="AB48" s="201">
        <v>1</v>
      </c>
      <c r="AC48" s="278" t="s">
        <v>601</v>
      </c>
      <c r="AD48" s="205"/>
    </row>
    <row r="49" spans="1:30" s="99" customFormat="1" ht="12.75" customHeight="1" x14ac:dyDescent="0.25">
      <c r="A49" s="124" t="s">
        <v>134</v>
      </c>
      <c r="B49" s="82">
        <v>439.69200000000001</v>
      </c>
      <c r="C49" s="276" t="s">
        <v>601</v>
      </c>
      <c r="D49" s="82">
        <v>179.63399999999999</v>
      </c>
      <c r="E49" s="276" t="s">
        <v>601</v>
      </c>
      <c r="F49" s="82">
        <v>18.309000000000001</v>
      </c>
      <c r="G49" s="276" t="s">
        <v>601</v>
      </c>
      <c r="H49" s="82">
        <v>637.63499999999999</v>
      </c>
      <c r="I49" s="276" t="s">
        <v>601</v>
      </c>
      <c r="J49" s="82"/>
      <c r="K49" s="124" t="s">
        <v>134</v>
      </c>
      <c r="L49" s="190">
        <v>0.13822560937726511</v>
      </c>
      <c r="M49" s="268" t="s">
        <v>601</v>
      </c>
      <c r="N49" s="190">
        <v>-0.15825234529488394</v>
      </c>
      <c r="O49" s="268" t="s">
        <v>601</v>
      </c>
      <c r="P49" s="190">
        <v>-2.9933774834437085E-2</v>
      </c>
      <c r="Q49" s="276" t="s">
        <v>601</v>
      </c>
      <c r="R49" s="190">
        <v>3.0807755852940131E-2</v>
      </c>
      <c r="S49" s="276" t="s">
        <v>601</v>
      </c>
      <c r="T49" s="82"/>
      <c r="U49" s="124" t="s">
        <v>134</v>
      </c>
      <c r="V49" s="216">
        <v>0.68956691524147828</v>
      </c>
      <c r="W49" s="276" t="s">
        <v>601</v>
      </c>
      <c r="X49" s="216">
        <v>0.28171916535321928</v>
      </c>
      <c r="Y49" s="203" t="s">
        <v>601</v>
      </c>
      <c r="Z49" s="190">
        <v>2.8713919405302407E-2</v>
      </c>
      <c r="AA49" s="276" t="s">
        <v>601</v>
      </c>
      <c r="AB49" s="72">
        <v>1</v>
      </c>
      <c r="AC49" s="276" t="s">
        <v>601</v>
      </c>
      <c r="AD49" s="205"/>
    </row>
    <row r="50" spans="1:30" s="99" customFormat="1" ht="12.75" customHeight="1" x14ac:dyDescent="0.25">
      <c r="A50" s="124" t="s">
        <v>135</v>
      </c>
      <c r="B50" s="82">
        <v>529.28700000000003</v>
      </c>
      <c r="C50" s="276" t="s">
        <v>601</v>
      </c>
      <c r="D50" s="82">
        <v>287.85700000000003</v>
      </c>
      <c r="E50" s="276" t="s">
        <v>601</v>
      </c>
      <c r="F50" s="82">
        <v>13.917999999999999</v>
      </c>
      <c r="G50" s="276" t="s">
        <v>601</v>
      </c>
      <c r="H50" s="82">
        <v>831.06100000000004</v>
      </c>
      <c r="I50" s="276" t="s">
        <v>601</v>
      </c>
      <c r="J50" s="82"/>
      <c r="K50" s="124" t="s">
        <v>135</v>
      </c>
      <c r="L50" s="190">
        <v>0.11502081367129567</v>
      </c>
      <c r="M50" s="268" t="s">
        <v>601</v>
      </c>
      <c r="N50" s="190">
        <v>-1.2558401196495586E-2</v>
      </c>
      <c r="O50" s="268" t="s">
        <v>601</v>
      </c>
      <c r="P50" s="190">
        <v>-5.0095550095550098E-2</v>
      </c>
      <c r="Q50" s="276" t="s">
        <v>601</v>
      </c>
      <c r="R50" s="190">
        <v>6.429209920369644E-2</v>
      </c>
      <c r="S50" s="276" t="s">
        <v>601</v>
      </c>
      <c r="T50" s="82"/>
      <c r="U50" s="124" t="s">
        <v>135</v>
      </c>
      <c r="V50" s="216">
        <v>0.63688104723961303</v>
      </c>
      <c r="W50" s="276" t="s">
        <v>601</v>
      </c>
      <c r="X50" s="216">
        <v>0.34637288959534862</v>
      </c>
      <c r="Y50" s="203" t="s">
        <v>601</v>
      </c>
      <c r="Z50" s="190">
        <v>1.6747266446145347E-2</v>
      </c>
      <c r="AA50" s="276" t="s">
        <v>601</v>
      </c>
      <c r="AB50" s="72">
        <v>1</v>
      </c>
      <c r="AC50" s="276" t="s">
        <v>601</v>
      </c>
      <c r="AD50" s="205"/>
    </row>
    <row r="51" spans="1:30" s="99" customFormat="1" ht="12.75" customHeight="1" x14ac:dyDescent="0.25">
      <c r="A51" s="124" t="s">
        <v>136</v>
      </c>
      <c r="B51" s="82">
        <v>613.92700000000002</v>
      </c>
      <c r="C51" s="276" t="s">
        <v>601</v>
      </c>
      <c r="D51" s="82">
        <v>410.36500000000001</v>
      </c>
      <c r="E51" s="276" t="s">
        <v>601</v>
      </c>
      <c r="F51" s="82">
        <v>30.395</v>
      </c>
      <c r="G51" s="276" t="s">
        <v>601</v>
      </c>
      <c r="H51" s="82">
        <v>1054.6849999999999</v>
      </c>
      <c r="I51" s="276" t="s">
        <v>601</v>
      </c>
      <c r="J51" s="82"/>
      <c r="K51" s="124" t="s">
        <v>136</v>
      </c>
      <c r="L51" s="190">
        <v>2.7584036743008165E-2</v>
      </c>
      <c r="M51" s="268" t="s">
        <v>601</v>
      </c>
      <c r="N51" s="190">
        <v>4.5523914832470057E-2</v>
      </c>
      <c r="O51" s="268" t="s">
        <v>601</v>
      </c>
      <c r="P51" s="190">
        <v>0.1933723349954847</v>
      </c>
      <c r="Q51" s="276" t="s">
        <v>601</v>
      </c>
      <c r="R51" s="190">
        <v>3.8675888530085786E-2</v>
      </c>
      <c r="S51" s="276" t="s">
        <v>601</v>
      </c>
      <c r="T51" s="82"/>
      <c r="U51" s="124" t="s">
        <v>136</v>
      </c>
      <c r="V51" s="216">
        <v>0.58209512792919216</v>
      </c>
      <c r="W51" s="276" t="s">
        <v>601</v>
      </c>
      <c r="X51" s="216">
        <v>0.38908773709685834</v>
      </c>
      <c r="Y51" s="203" t="s">
        <v>601</v>
      </c>
      <c r="Z51" s="190">
        <v>2.8819031274740801E-2</v>
      </c>
      <c r="AA51" s="276" t="s">
        <v>601</v>
      </c>
      <c r="AB51" s="72">
        <v>1</v>
      </c>
      <c r="AC51" s="276" t="s">
        <v>601</v>
      </c>
      <c r="AD51" s="205"/>
    </row>
    <row r="52" spans="1:30" s="99" customFormat="1" ht="12.75" customHeight="1" x14ac:dyDescent="0.25">
      <c r="A52" s="124" t="s">
        <v>137</v>
      </c>
      <c r="B52" s="82">
        <v>679.69600000000003</v>
      </c>
      <c r="C52" s="276" t="s">
        <v>601</v>
      </c>
      <c r="D52" s="82">
        <v>542.06399999999996</v>
      </c>
      <c r="E52" s="276" t="s">
        <v>601</v>
      </c>
      <c r="F52" s="82">
        <v>35.622</v>
      </c>
      <c r="G52" s="276" t="s">
        <v>601</v>
      </c>
      <c r="H52" s="82">
        <v>1257.3820000000001</v>
      </c>
      <c r="I52" s="276" t="s">
        <v>601</v>
      </c>
      <c r="J52" s="82"/>
      <c r="K52" s="124" t="s">
        <v>137</v>
      </c>
      <c r="L52" s="190">
        <v>-3.0119691097653552E-2</v>
      </c>
      <c r="M52" s="268" t="s">
        <v>601</v>
      </c>
      <c r="N52" s="190">
        <v>-2.3698628656645449E-2</v>
      </c>
      <c r="O52" s="268" t="s">
        <v>601</v>
      </c>
      <c r="P52" s="190">
        <v>-7.7150259067357507E-2</v>
      </c>
      <c r="Q52" s="276" t="s">
        <v>601</v>
      </c>
      <c r="R52" s="190">
        <v>-2.87681538915486E-2</v>
      </c>
      <c r="S52" s="276" t="s">
        <v>601</v>
      </c>
      <c r="T52" s="82"/>
      <c r="U52" s="124" t="s">
        <v>137</v>
      </c>
      <c r="V52" s="216">
        <v>0.54056444262761838</v>
      </c>
      <c r="W52" s="276" t="s">
        <v>601</v>
      </c>
      <c r="X52" s="216">
        <v>0.43110526474850119</v>
      </c>
      <c r="Y52" s="203" t="s">
        <v>601</v>
      </c>
      <c r="Z52" s="190">
        <v>2.8330292623880409E-2</v>
      </c>
      <c r="AA52" s="276" t="s">
        <v>601</v>
      </c>
      <c r="AB52" s="72">
        <v>1</v>
      </c>
      <c r="AC52" s="276" t="s">
        <v>601</v>
      </c>
      <c r="AD52" s="205"/>
    </row>
    <row r="53" spans="1:30" s="99" customFormat="1" ht="12.75" customHeight="1" x14ac:dyDescent="0.25">
      <c r="A53" s="124" t="s">
        <v>138</v>
      </c>
      <c r="B53" s="82">
        <v>809.65</v>
      </c>
      <c r="C53" s="276" t="s">
        <v>601</v>
      </c>
      <c r="D53" s="82">
        <v>608.173</v>
      </c>
      <c r="E53" s="276" t="s">
        <v>601</v>
      </c>
      <c r="F53" s="82">
        <v>44.848999999999997</v>
      </c>
      <c r="G53" s="276" t="s">
        <v>601</v>
      </c>
      <c r="H53" s="82">
        <v>1462.674</v>
      </c>
      <c r="I53" s="276" t="s">
        <v>601</v>
      </c>
      <c r="J53" s="82"/>
      <c r="K53" s="124" t="s">
        <v>138</v>
      </c>
      <c r="L53" s="190">
        <v>2.0004510116897696E-2</v>
      </c>
      <c r="M53" s="268" t="s">
        <v>601</v>
      </c>
      <c r="N53" s="190">
        <v>-9.1997654035384964E-3</v>
      </c>
      <c r="O53" s="268" t="s">
        <v>601</v>
      </c>
      <c r="P53" s="190">
        <v>8.2522748666457479E-2</v>
      </c>
      <c r="Q53" s="276" t="s">
        <v>601</v>
      </c>
      <c r="R53" s="190">
        <v>9.4215270713626162E-3</v>
      </c>
      <c r="S53" s="276" t="s">
        <v>601</v>
      </c>
      <c r="T53" s="82"/>
      <c r="U53" s="124" t="s">
        <v>138</v>
      </c>
      <c r="V53" s="216">
        <v>0.55354098042352562</v>
      </c>
      <c r="W53" s="276" t="s">
        <v>601</v>
      </c>
      <c r="X53" s="216">
        <v>0.41579531734344083</v>
      </c>
      <c r="Y53" s="203" t="s">
        <v>601</v>
      </c>
      <c r="Z53" s="190">
        <v>3.066233487434657E-2</v>
      </c>
      <c r="AA53" s="276" t="s">
        <v>601</v>
      </c>
      <c r="AB53" s="72">
        <v>1</v>
      </c>
      <c r="AC53" s="276" t="s">
        <v>601</v>
      </c>
      <c r="AD53" s="205"/>
    </row>
    <row r="54" spans="1:30" s="99" customFormat="1" ht="12.75" customHeight="1" x14ac:dyDescent="0.25">
      <c r="A54" s="124" t="s">
        <v>139</v>
      </c>
      <c r="B54" s="82">
        <v>817.40899999999999</v>
      </c>
      <c r="C54" s="276" t="s">
        <v>601</v>
      </c>
      <c r="D54" s="82">
        <v>637.21500000000003</v>
      </c>
      <c r="E54" s="276" t="s">
        <v>601</v>
      </c>
      <c r="F54" s="82">
        <v>49.475999999999999</v>
      </c>
      <c r="G54" s="276" t="s">
        <v>601</v>
      </c>
      <c r="H54" s="82">
        <v>1504.1</v>
      </c>
      <c r="I54" s="276" t="s">
        <v>601</v>
      </c>
      <c r="J54" s="82"/>
      <c r="K54" s="124" t="s">
        <v>139</v>
      </c>
      <c r="L54" s="190">
        <v>-1.9822769024150418E-2</v>
      </c>
      <c r="M54" s="268" t="s">
        <v>601</v>
      </c>
      <c r="N54" s="190">
        <v>0.10409086183594968</v>
      </c>
      <c r="O54" s="268" t="s">
        <v>601</v>
      </c>
      <c r="P54" s="190">
        <v>0.13521327122960788</v>
      </c>
      <c r="Q54" s="276" t="s">
        <v>601</v>
      </c>
      <c r="R54" s="190">
        <v>3.3985191071746516E-2</v>
      </c>
      <c r="S54" s="276" t="s">
        <v>601</v>
      </c>
      <c r="T54" s="82"/>
      <c r="U54" s="124" t="s">
        <v>139</v>
      </c>
      <c r="V54" s="216">
        <v>0.54345389269330502</v>
      </c>
      <c r="W54" s="276" t="s">
        <v>601</v>
      </c>
      <c r="X54" s="216">
        <v>0.4236520178179643</v>
      </c>
      <c r="Y54" s="203" t="s">
        <v>601</v>
      </c>
      <c r="Z54" s="190">
        <v>3.2894089488730807E-2</v>
      </c>
      <c r="AA54" s="276" t="s">
        <v>601</v>
      </c>
      <c r="AB54" s="72">
        <v>1</v>
      </c>
      <c r="AC54" s="276" t="s">
        <v>601</v>
      </c>
      <c r="AD54" s="205"/>
    </row>
    <row r="55" spans="1:30" s="99" customFormat="1" ht="12.75" customHeight="1" x14ac:dyDescent="0.25">
      <c r="A55" s="124" t="s">
        <v>140</v>
      </c>
      <c r="B55" s="82">
        <v>891.86</v>
      </c>
      <c r="C55" s="276" t="s">
        <v>601</v>
      </c>
      <c r="D55" s="82">
        <v>886.04300000000001</v>
      </c>
      <c r="E55" s="276" t="s">
        <v>601</v>
      </c>
      <c r="F55" s="82">
        <v>56.216000000000001</v>
      </c>
      <c r="G55" s="276" t="s">
        <v>601</v>
      </c>
      <c r="H55" s="82">
        <v>1834.12</v>
      </c>
      <c r="I55" s="276" t="s">
        <v>601</v>
      </c>
      <c r="J55" s="82"/>
      <c r="K55" s="124" t="s">
        <v>140</v>
      </c>
      <c r="L55" s="190">
        <v>1.0534092183787447E-2</v>
      </c>
      <c r="M55" s="268" t="s">
        <v>601</v>
      </c>
      <c r="N55" s="190">
        <v>-0.22192843494021608</v>
      </c>
      <c r="O55" s="268" t="s">
        <v>601</v>
      </c>
      <c r="P55" s="190">
        <v>0.11188686708860759</v>
      </c>
      <c r="Q55" s="276" t="s">
        <v>601</v>
      </c>
      <c r="R55" s="190">
        <v>-0.11475995347243338</v>
      </c>
      <c r="S55" s="276" t="s">
        <v>601</v>
      </c>
      <c r="T55" s="82"/>
      <c r="U55" s="124" t="s">
        <v>140</v>
      </c>
      <c r="V55" s="216">
        <v>0.48626044097441828</v>
      </c>
      <c r="W55" s="276" t="s">
        <v>601</v>
      </c>
      <c r="X55" s="216">
        <v>0.48308889276601313</v>
      </c>
      <c r="Y55" s="203" t="s">
        <v>601</v>
      </c>
      <c r="Z55" s="190">
        <v>3.0650121038972369E-2</v>
      </c>
      <c r="AA55" s="276" t="s">
        <v>601</v>
      </c>
      <c r="AB55" s="72">
        <v>1</v>
      </c>
      <c r="AC55" s="276" t="s">
        <v>601</v>
      </c>
      <c r="AD55" s="205"/>
    </row>
    <row r="56" spans="1:30" s="99" customFormat="1" ht="12.75" customHeight="1" x14ac:dyDescent="0.25">
      <c r="A56" s="124" t="s">
        <v>141</v>
      </c>
      <c r="B56" s="82">
        <v>913.97500000000002</v>
      </c>
      <c r="C56" s="276" t="s">
        <v>601</v>
      </c>
      <c r="D56" s="82">
        <v>892.90099999999995</v>
      </c>
      <c r="E56" s="276" t="s">
        <v>601</v>
      </c>
      <c r="F56" s="82">
        <v>92.084000000000003</v>
      </c>
      <c r="G56" s="276" t="s">
        <v>601</v>
      </c>
      <c r="H56" s="82">
        <v>1898.96</v>
      </c>
      <c r="I56" s="276" t="s">
        <v>601</v>
      </c>
      <c r="J56" s="82"/>
      <c r="K56" s="124" t="s">
        <v>141</v>
      </c>
      <c r="L56" s="190">
        <v>-8.1154437611033886E-3</v>
      </c>
      <c r="M56" s="268" t="s">
        <v>601</v>
      </c>
      <c r="N56" s="190">
        <v>-0.2588926146644312</v>
      </c>
      <c r="O56" s="268" t="s">
        <v>601</v>
      </c>
      <c r="P56" s="190">
        <v>9.062914534773546E-2</v>
      </c>
      <c r="Q56" s="276" t="s">
        <v>601</v>
      </c>
      <c r="R56" s="190">
        <v>-0.14101610119848645</v>
      </c>
      <c r="S56" s="276" t="s">
        <v>601</v>
      </c>
      <c r="T56" s="82"/>
      <c r="U56" s="124" t="s">
        <v>141</v>
      </c>
      <c r="V56" s="216">
        <v>0.48130292370560729</v>
      </c>
      <c r="W56" s="276" t="s">
        <v>601</v>
      </c>
      <c r="X56" s="216">
        <v>0.4702052702531912</v>
      </c>
      <c r="Y56" s="203" t="s">
        <v>601</v>
      </c>
      <c r="Z56" s="190">
        <v>4.8491806041201499E-2</v>
      </c>
      <c r="AA56" s="276" t="s">
        <v>601</v>
      </c>
      <c r="AB56" s="72">
        <v>1</v>
      </c>
      <c r="AC56" s="276" t="s">
        <v>601</v>
      </c>
      <c r="AD56" s="205"/>
    </row>
    <row r="57" spans="1:30" s="99" customFormat="1" ht="12.75" customHeight="1" x14ac:dyDescent="0.25">
      <c r="A57" s="124" t="s">
        <v>142</v>
      </c>
      <c r="B57" s="82">
        <v>842.40099999999995</v>
      </c>
      <c r="C57" s="276" t="s">
        <v>601</v>
      </c>
      <c r="D57" s="82">
        <v>433.10300000000001</v>
      </c>
      <c r="E57" s="276" t="s">
        <v>601</v>
      </c>
      <c r="F57" s="82">
        <v>49.878999999999998</v>
      </c>
      <c r="G57" s="276" t="s">
        <v>601</v>
      </c>
      <c r="H57" s="82">
        <v>1325.383</v>
      </c>
      <c r="I57" s="276" t="s">
        <v>601</v>
      </c>
      <c r="J57" s="82"/>
      <c r="K57" s="124" t="s">
        <v>142</v>
      </c>
      <c r="L57" s="190">
        <v>-2.8172982110156362E-3</v>
      </c>
      <c r="M57" s="268" t="s">
        <v>601</v>
      </c>
      <c r="N57" s="190">
        <v>-0.24984454863679115</v>
      </c>
      <c r="O57" s="268" t="s">
        <v>601</v>
      </c>
      <c r="P57" s="190">
        <v>-3.9902217431475206E-2</v>
      </c>
      <c r="Q57" s="276" t="s">
        <v>601</v>
      </c>
      <c r="R57" s="190">
        <v>-0.10087688354259323</v>
      </c>
      <c r="S57" s="276" t="s">
        <v>601</v>
      </c>
      <c r="T57" s="82"/>
      <c r="U57" s="124" t="s">
        <v>142</v>
      </c>
      <c r="V57" s="216">
        <v>0.63559061795722438</v>
      </c>
      <c r="W57" s="276" t="s">
        <v>601</v>
      </c>
      <c r="X57" s="216">
        <v>0.32677573199595888</v>
      </c>
      <c r="Y57" s="203" t="s">
        <v>601</v>
      </c>
      <c r="Z57" s="190">
        <v>3.7633650046816652E-2</v>
      </c>
      <c r="AA57" s="276" t="s">
        <v>601</v>
      </c>
      <c r="AB57" s="72">
        <v>1</v>
      </c>
      <c r="AC57" s="276" t="s">
        <v>601</v>
      </c>
      <c r="AD57" s="205"/>
    </row>
    <row r="58" spans="1:30" s="99" customFormat="1" ht="12.75" customHeight="1" x14ac:dyDescent="0.25">
      <c r="A58" s="124" t="s">
        <v>143</v>
      </c>
      <c r="B58" s="82">
        <v>699.74400000000003</v>
      </c>
      <c r="C58" s="276" t="s">
        <v>601</v>
      </c>
      <c r="D58" s="82">
        <v>347.69</v>
      </c>
      <c r="E58" s="276" t="s">
        <v>601</v>
      </c>
      <c r="F58" s="82">
        <v>37.6</v>
      </c>
      <c r="G58" s="276" t="s">
        <v>601</v>
      </c>
      <c r="H58" s="82">
        <v>1085.0319999999999</v>
      </c>
      <c r="I58" s="276" t="s">
        <v>601</v>
      </c>
      <c r="J58" s="82"/>
      <c r="K58" s="124" t="s">
        <v>143</v>
      </c>
      <c r="L58" s="190">
        <v>-8.161642145603927E-2</v>
      </c>
      <c r="M58" s="268" t="s">
        <v>601</v>
      </c>
      <c r="N58" s="190">
        <v>-0.15167145293556469</v>
      </c>
      <c r="O58" s="268" t="s">
        <v>601</v>
      </c>
      <c r="P58" s="190">
        <v>7.943844740468535E-2</v>
      </c>
      <c r="Q58" s="276" t="s">
        <v>601</v>
      </c>
      <c r="R58" s="190">
        <v>-0.10076445198803928</v>
      </c>
      <c r="S58" s="276" t="s">
        <v>601</v>
      </c>
      <c r="T58" s="82"/>
      <c r="U58" s="124" t="s">
        <v>143</v>
      </c>
      <c r="V58" s="216">
        <v>0.64490632534340009</v>
      </c>
      <c r="W58" s="276" t="s">
        <v>601</v>
      </c>
      <c r="X58" s="216">
        <v>0.32044216207448262</v>
      </c>
      <c r="Y58" s="203" t="s">
        <v>601</v>
      </c>
      <c r="Z58" s="190">
        <v>3.4653355845726215E-2</v>
      </c>
      <c r="AA58" s="276" t="s">
        <v>601</v>
      </c>
      <c r="AB58" s="72">
        <v>1</v>
      </c>
      <c r="AC58" s="276" t="s">
        <v>601</v>
      </c>
      <c r="AD58" s="205"/>
    </row>
    <row r="59" spans="1:30" s="99" customFormat="1" ht="12.75" customHeight="1" x14ac:dyDescent="0.25">
      <c r="A59" s="124" t="s">
        <v>144</v>
      </c>
      <c r="B59" s="82">
        <v>453.12200000000001</v>
      </c>
      <c r="C59" s="276" t="s">
        <v>601</v>
      </c>
      <c r="D59" s="82">
        <v>243.96700000000001</v>
      </c>
      <c r="E59" s="276" t="s">
        <v>601</v>
      </c>
      <c r="F59" s="82">
        <v>22.783999999999999</v>
      </c>
      <c r="G59" s="276" t="s">
        <v>601</v>
      </c>
      <c r="H59" s="82">
        <v>719.87400000000002</v>
      </c>
      <c r="I59" s="276" t="s">
        <v>601</v>
      </c>
      <c r="J59" s="82"/>
      <c r="K59" s="124" t="s">
        <v>144</v>
      </c>
      <c r="L59" s="190">
        <v>-0.15377849159142054</v>
      </c>
      <c r="M59" s="268" t="s">
        <v>601</v>
      </c>
      <c r="N59" s="190">
        <v>-1.2615143028281879E-2</v>
      </c>
      <c r="O59" s="268" t="s">
        <v>601</v>
      </c>
      <c r="P59" s="190">
        <v>0.10425047254398294</v>
      </c>
      <c r="Q59" s="276" t="s">
        <v>601</v>
      </c>
      <c r="R59" s="190">
        <v>-0.10372244397907324</v>
      </c>
      <c r="S59" s="276" t="s">
        <v>601</v>
      </c>
      <c r="T59" s="82"/>
      <c r="U59" s="124" t="s">
        <v>144</v>
      </c>
      <c r="V59" s="216">
        <v>0.62944626420734739</v>
      </c>
      <c r="W59" s="276" t="s">
        <v>601</v>
      </c>
      <c r="X59" s="216">
        <v>0.33890236346916269</v>
      </c>
      <c r="Y59" s="203" t="s">
        <v>601</v>
      </c>
      <c r="Z59" s="190">
        <v>3.1649983191502952E-2</v>
      </c>
      <c r="AA59" s="276" t="s">
        <v>601</v>
      </c>
      <c r="AB59" s="72">
        <v>1</v>
      </c>
      <c r="AC59" s="276" t="s">
        <v>601</v>
      </c>
      <c r="AD59" s="205"/>
    </row>
    <row r="60" spans="1:30" s="99" customFormat="1" ht="12.75" customHeight="1" x14ac:dyDescent="0.25">
      <c r="A60" s="184" t="s">
        <v>145</v>
      </c>
      <c r="B60" s="186">
        <v>450.45400000000001</v>
      </c>
      <c r="C60" s="278" t="s">
        <v>601</v>
      </c>
      <c r="D60" s="186">
        <v>268.15499999999997</v>
      </c>
      <c r="E60" s="278" t="s">
        <v>601</v>
      </c>
      <c r="F60" s="186">
        <v>14.818</v>
      </c>
      <c r="G60" s="278" t="s">
        <v>601</v>
      </c>
      <c r="H60" s="186">
        <v>733.42700000000002</v>
      </c>
      <c r="I60" s="278" t="s">
        <v>601</v>
      </c>
      <c r="J60" s="82"/>
      <c r="K60" s="184" t="s">
        <v>145</v>
      </c>
      <c r="L60" s="192">
        <v>-0.11969810671794631</v>
      </c>
      <c r="M60" s="269" t="s">
        <v>601</v>
      </c>
      <c r="N60" s="192">
        <v>-0.18202034005844564</v>
      </c>
      <c r="O60" s="269" t="s">
        <v>601</v>
      </c>
      <c r="P60" s="192">
        <v>1.8070633502817096E-2</v>
      </c>
      <c r="Q60" s="278" t="s">
        <v>601</v>
      </c>
      <c r="R60" s="192">
        <v>-0.14127165328977795</v>
      </c>
      <c r="S60" s="278" t="s">
        <v>601</v>
      </c>
      <c r="T60" s="82"/>
      <c r="U60" s="184" t="s">
        <v>145</v>
      </c>
      <c r="V60" s="219">
        <v>0.61417700739132863</v>
      </c>
      <c r="W60" s="278" t="s">
        <v>601</v>
      </c>
      <c r="X60" s="219">
        <v>0.36561920954641697</v>
      </c>
      <c r="Y60" s="301" t="s">
        <v>601</v>
      </c>
      <c r="Z60" s="192">
        <v>2.0203783062254319E-2</v>
      </c>
      <c r="AA60" s="278" t="s">
        <v>601</v>
      </c>
      <c r="AB60" s="201">
        <v>1</v>
      </c>
      <c r="AC60" s="278" t="s">
        <v>601</v>
      </c>
      <c r="AD60" s="205"/>
    </row>
    <row r="61" spans="1:30" s="99" customFormat="1" ht="12.75" customHeight="1" x14ac:dyDescent="0.25">
      <c r="A61" s="124" t="s">
        <v>151</v>
      </c>
      <c r="B61" s="82">
        <v>361.55399999999997</v>
      </c>
      <c r="C61" s="276" t="s">
        <v>601</v>
      </c>
      <c r="D61" s="82">
        <v>187.36799999999999</v>
      </c>
      <c r="E61" s="276" t="s">
        <v>601</v>
      </c>
      <c r="F61" s="82">
        <v>16.853999999999999</v>
      </c>
      <c r="G61" s="276" t="s">
        <v>601</v>
      </c>
      <c r="H61" s="82">
        <v>565.77700000000004</v>
      </c>
      <c r="I61" s="276" t="s">
        <v>601</v>
      </c>
      <c r="J61" s="82"/>
      <c r="K61" s="124" t="s">
        <v>151</v>
      </c>
      <c r="L61" s="190">
        <v>-0.17771076116918205</v>
      </c>
      <c r="M61" s="268" t="s">
        <v>601</v>
      </c>
      <c r="N61" s="190">
        <v>4.305421022746251E-2</v>
      </c>
      <c r="O61" s="268" t="s">
        <v>601</v>
      </c>
      <c r="P61" s="190">
        <v>-7.9464773347897324E-2</v>
      </c>
      <c r="Q61" s="276" t="s">
        <v>601</v>
      </c>
      <c r="R61" s="190">
        <v>-0.11269456664078979</v>
      </c>
      <c r="S61" s="276" t="s">
        <v>601</v>
      </c>
      <c r="T61" s="82"/>
      <c r="U61" s="124" t="s">
        <v>151</v>
      </c>
      <c r="V61" s="216">
        <v>0.6390397630161706</v>
      </c>
      <c r="W61" s="276" t="s">
        <v>601</v>
      </c>
      <c r="X61" s="216">
        <v>0.33116934764050143</v>
      </c>
      <c r="Y61" s="203" t="s">
        <v>601</v>
      </c>
      <c r="Z61" s="190">
        <v>2.9789121862500594E-2</v>
      </c>
      <c r="AA61" s="276" t="s">
        <v>601</v>
      </c>
      <c r="AB61" s="72">
        <v>1</v>
      </c>
      <c r="AC61" s="276" t="s">
        <v>601</v>
      </c>
      <c r="AD61" s="205"/>
    </row>
    <row r="62" spans="1:30" s="99" customFormat="1" ht="12.75" customHeight="1" x14ac:dyDescent="0.25">
      <c r="A62" s="124" t="s">
        <v>152</v>
      </c>
      <c r="B62" s="82">
        <v>433.56700000000001</v>
      </c>
      <c r="C62" s="276" t="s">
        <v>601</v>
      </c>
      <c r="D62" s="82">
        <v>279.31799999999998</v>
      </c>
      <c r="E62" s="276" t="s">
        <v>601</v>
      </c>
      <c r="F62" s="82">
        <v>13.694000000000001</v>
      </c>
      <c r="G62" s="276" t="s">
        <v>601</v>
      </c>
      <c r="H62" s="82">
        <v>726.58</v>
      </c>
      <c r="I62" s="276" t="s">
        <v>601</v>
      </c>
      <c r="J62" s="82"/>
      <c r="K62" s="124" t="s">
        <v>152</v>
      </c>
      <c r="L62" s="190">
        <v>-0.18084706406921008</v>
      </c>
      <c r="M62" s="268" t="s">
        <v>601</v>
      </c>
      <c r="N62" s="190">
        <v>-2.9664034572721872E-2</v>
      </c>
      <c r="O62" s="268" t="s">
        <v>601</v>
      </c>
      <c r="P62" s="190">
        <v>-1.6094266417588734E-2</v>
      </c>
      <c r="Q62" s="276" t="s">
        <v>601</v>
      </c>
      <c r="R62" s="190">
        <v>-0.12572001333235466</v>
      </c>
      <c r="S62" s="276" t="s">
        <v>601</v>
      </c>
      <c r="T62" s="82"/>
      <c r="U62" s="124" t="s">
        <v>152</v>
      </c>
      <c r="V62" s="216">
        <v>0.59672300366098707</v>
      </c>
      <c r="W62" s="276" t="s">
        <v>601</v>
      </c>
      <c r="X62" s="216">
        <v>0.38442841806820993</v>
      </c>
      <c r="Y62" s="203" t="s">
        <v>601</v>
      </c>
      <c r="Z62" s="190">
        <v>1.8847201959866774E-2</v>
      </c>
      <c r="AA62" s="276" t="s">
        <v>601</v>
      </c>
      <c r="AB62" s="72">
        <v>1</v>
      </c>
      <c r="AC62" s="276" t="s">
        <v>601</v>
      </c>
      <c r="AD62" s="205"/>
    </row>
    <row r="63" spans="1:30" s="99" customFormat="1" ht="12.75" customHeight="1" x14ac:dyDescent="0.25">
      <c r="A63" s="124" t="s">
        <v>153</v>
      </c>
      <c r="B63" s="82">
        <v>466.87400000000002</v>
      </c>
      <c r="C63" s="276" t="s">
        <v>601</v>
      </c>
      <c r="D63" s="82">
        <v>334.87200000000001</v>
      </c>
      <c r="E63" s="276" t="s">
        <v>601</v>
      </c>
      <c r="F63" s="82">
        <v>25.553000000000001</v>
      </c>
      <c r="G63" s="276" t="s">
        <v>601</v>
      </c>
      <c r="H63" s="82">
        <v>827.29899999999998</v>
      </c>
      <c r="I63" s="276" t="s">
        <v>601</v>
      </c>
      <c r="J63" s="82"/>
      <c r="K63" s="124" t="s">
        <v>153</v>
      </c>
      <c r="L63" s="190">
        <v>-0.23952847814153799</v>
      </c>
      <c r="M63" s="268" t="s">
        <v>601</v>
      </c>
      <c r="N63" s="190">
        <v>-0.1839654941332716</v>
      </c>
      <c r="O63" s="268" t="s">
        <v>601</v>
      </c>
      <c r="P63" s="190">
        <v>-0.15927485687964729</v>
      </c>
      <c r="Q63" s="276" t="s">
        <v>601</v>
      </c>
      <c r="R63" s="190">
        <v>-0.2155961258574835</v>
      </c>
      <c r="S63" s="276" t="s">
        <v>601</v>
      </c>
      <c r="T63" s="82"/>
      <c r="U63" s="124" t="s">
        <v>153</v>
      </c>
      <c r="V63" s="216">
        <v>0.56433526451742366</v>
      </c>
      <c r="W63" s="276" t="s">
        <v>601</v>
      </c>
      <c r="X63" s="216">
        <v>0.40477747464943148</v>
      </c>
      <c r="Y63" s="203" t="s">
        <v>601</v>
      </c>
      <c r="Z63" s="190">
        <v>3.0887260833144973E-2</v>
      </c>
      <c r="AA63" s="276" t="s">
        <v>601</v>
      </c>
      <c r="AB63" s="72">
        <v>1</v>
      </c>
      <c r="AC63" s="276" t="s">
        <v>601</v>
      </c>
      <c r="AD63" s="205"/>
    </row>
    <row r="64" spans="1:30" s="99" customFormat="1" ht="12.75" customHeight="1" x14ac:dyDescent="0.25">
      <c r="A64" s="124" t="s">
        <v>154</v>
      </c>
      <c r="B64" s="82">
        <v>647.91200000000003</v>
      </c>
      <c r="C64" s="276" t="s">
        <v>601</v>
      </c>
      <c r="D64" s="82">
        <v>542.67899999999997</v>
      </c>
      <c r="E64" s="276" t="s">
        <v>601</v>
      </c>
      <c r="F64" s="82">
        <v>34.341999999999999</v>
      </c>
      <c r="G64" s="276" t="s">
        <v>601</v>
      </c>
      <c r="H64" s="82">
        <v>1224.933</v>
      </c>
      <c r="I64" s="276" t="s">
        <v>601</v>
      </c>
      <c r="J64" s="82"/>
      <c r="K64" s="124" t="s">
        <v>154</v>
      </c>
      <c r="L64" s="190">
        <v>-4.6762081871895671E-2</v>
      </c>
      <c r="M64" s="268" t="s">
        <v>601</v>
      </c>
      <c r="N64" s="190">
        <v>1.1345523775790312E-3</v>
      </c>
      <c r="O64" s="268" t="s">
        <v>601</v>
      </c>
      <c r="P64" s="190">
        <v>-3.5932850485654935E-2</v>
      </c>
      <c r="Q64" s="276" t="s">
        <v>601</v>
      </c>
      <c r="R64" s="190">
        <v>-2.5806795389149838E-2</v>
      </c>
      <c r="S64" s="276" t="s">
        <v>601</v>
      </c>
      <c r="T64" s="82"/>
      <c r="U64" s="124" t="s">
        <v>154</v>
      </c>
      <c r="V64" s="216">
        <v>0.52893668470030608</v>
      </c>
      <c r="W64" s="276" t="s">
        <v>601</v>
      </c>
      <c r="X64" s="216">
        <v>0.44302749619775122</v>
      </c>
      <c r="Y64" s="203" t="s">
        <v>601</v>
      </c>
      <c r="Z64" s="190">
        <v>2.8035819101942718E-2</v>
      </c>
      <c r="AA64" s="276" t="s">
        <v>601</v>
      </c>
      <c r="AB64" s="72">
        <v>1</v>
      </c>
      <c r="AC64" s="276" t="s">
        <v>601</v>
      </c>
      <c r="AD64" s="205"/>
    </row>
    <row r="65" spans="1:30" s="99" customFormat="1" ht="12.75" customHeight="1" x14ac:dyDescent="0.25">
      <c r="A65" s="124" t="s">
        <v>155</v>
      </c>
      <c r="B65" s="82">
        <v>701.92399999999998</v>
      </c>
      <c r="C65" s="276" t="s">
        <v>601</v>
      </c>
      <c r="D65" s="82">
        <v>529.33699999999999</v>
      </c>
      <c r="E65" s="276" t="s">
        <v>601</v>
      </c>
      <c r="F65" s="82">
        <v>31.164000000000001</v>
      </c>
      <c r="G65" s="276" t="s">
        <v>601</v>
      </c>
      <c r="H65" s="82">
        <v>1262.4259999999999</v>
      </c>
      <c r="I65" s="276" t="s">
        <v>601</v>
      </c>
      <c r="J65" s="82"/>
      <c r="K65" s="124" t="s">
        <v>155</v>
      </c>
      <c r="L65" s="190">
        <v>-0.13305255357253135</v>
      </c>
      <c r="M65" s="268" t="s">
        <v>601</v>
      </c>
      <c r="N65" s="190">
        <v>-0.12962758951811409</v>
      </c>
      <c r="O65" s="268" t="s">
        <v>601</v>
      </c>
      <c r="P65" s="190">
        <v>-0.30515050167224078</v>
      </c>
      <c r="Q65" s="276" t="s">
        <v>601</v>
      </c>
      <c r="R65" s="190">
        <v>-0.13690542116698595</v>
      </c>
      <c r="S65" s="276" t="s">
        <v>601</v>
      </c>
      <c r="T65" s="82"/>
      <c r="U65" s="124" t="s">
        <v>155</v>
      </c>
      <c r="V65" s="216">
        <v>0.55601199595065376</v>
      </c>
      <c r="W65" s="276" t="s">
        <v>601</v>
      </c>
      <c r="X65" s="216">
        <v>0.41930140855780856</v>
      </c>
      <c r="Y65" s="203" t="s">
        <v>601</v>
      </c>
      <c r="Z65" s="190">
        <v>2.4685803365900261E-2</v>
      </c>
      <c r="AA65" s="276" t="s">
        <v>601</v>
      </c>
      <c r="AB65" s="72">
        <v>1</v>
      </c>
      <c r="AC65" s="276" t="s">
        <v>601</v>
      </c>
      <c r="AD65" s="205"/>
    </row>
    <row r="66" spans="1:30" s="99" customFormat="1" ht="12.75" customHeight="1" x14ac:dyDescent="0.25">
      <c r="A66" s="124" t="s">
        <v>156</v>
      </c>
      <c r="B66" s="82">
        <v>721.16300000000001</v>
      </c>
      <c r="C66" s="276" t="s">
        <v>601</v>
      </c>
      <c r="D66" s="82">
        <v>512.84299999999996</v>
      </c>
      <c r="E66" s="276" t="s">
        <v>601</v>
      </c>
      <c r="F66" s="82">
        <v>35.302999999999997</v>
      </c>
      <c r="G66" s="276" t="s">
        <v>601</v>
      </c>
      <c r="H66" s="82">
        <v>1269.309</v>
      </c>
      <c r="I66" s="276" t="s">
        <v>601</v>
      </c>
      <c r="J66" s="82"/>
      <c r="K66" s="124" t="s">
        <v>156</v>
      </c>
      <c r="L66" s="190">
        <v>-0.11774521689876181</v>
      </c>
      <c r="M66" s="268" t="s">
        <v>601</v>
      </c>
      <c r="N66" s="190">
        <v>-0.19518059053851525</v>
      </c>
      <c r="O66" s="268" t="s">
        <v>601</v>
      </c>
      <c r="P66" s="190">
        <v>-0.28646212304955937</v>
      </c>
      <c r="Q66" s="276" t="s">
        <v>601</v>
      </c>
      <c r="R66" s="190">
        <v>-0.15610065820091748</v>
      </c>
      <c r="S66" s="276" t="s">
        <v>601</v>
      </c>
      <c r="T66" s="82"/>
      <c r="U66" s="124" t="s">
        <v>156</v>
      </c>
      <c r="V66" s="216">
        <v>0.56815401135578492</v>
      </c>
      <c r="W66" s="276" t="s">
        <v>601</v>
      </c>
      <c r="X66" s="216">
        <v>0.40403321807377085</v>
      </c>
      <c r="Y66" s="203" t="s">
        <v>601</v>
      </c>
      <c r="Z66" s="190">
        <v>2.7812770570444234E-2</v>
      </c>
      <c r="AA66" s="276" t="s">
        <v>601</v>
      </c>
      <c r="AB66" s="72">
        <v>1</v>
      </c>
      <c r="AC66" s="276" t="s">
        <v>601</v>
      </c>
      <c r="AD66" s="205"/>
    </row>
    <row r="67" spans="1:30" s="99" customFormat="1" ht="12.75" customHeight="1" x14ac:dyDescent="0.25">
      <c r="A67" s="124" t="s">
        <v>157</v>
      </c>
      <c r="B67" s="82">
        <v>804.72199999999998</v>
      </c>
      <c r="C67" s="276" t="s">
        <v>601</v>
      </c>
      <c r="D67" s="82">
        <v>797.03399999999999</v>
      </c>
      <c r="E67" s="276" t="s">
        <v>601</v>
      </c>
      <c r="F67" s="82">
        <v>47.616999999999997</v>
      </c>
      <c r="G67" s="276" t="s">
        <v>601</v>
      </c>
      <c r="H67" s="82">
        <v>1649.3720000000001</v>
      </c>
      <c r="I67" s="276" t="s">
        <v>601</v>
      </c>
      <c r="J67" s="82"/>
      <c r="K67" s="124" t="s">
        <v>157</v>
      </c>
      <c r="L67" s="190">
        <v>-9.7703675464759041E-2</v>
      </c>
      <c r="M67" s="268" t="s">
        <v>601</v>
      </c>
      <c r="N67" s="190">
        <v>-0.10045674984171198</v>
      </c>
      <c r="O67" s="268" t="s">
        <v>601</v>
      </c>
      <c r="P67" s="190">
        <v>-0.15299642456908052</v>
      </c>
      <c r="Q67" s="276" t="s">
        <v>601</v>
      </c>
      <c r="R67" s="190">
        <v>-0.10072841471659433</v>
      </c>
      <c r="S67" s="276" t="s">
        <v>601</v>
      </c>
      <c r="T67" s="82"/>
      <c r="U67" s="124" t="s">
        <v>157</v>
      </c>
      <c r="V67" s="216">
        <v>0.48789599920454568</v>
      </c>
      <c r="W67" s="276" t="s">
        <v>601</v>
      </c>
      <c r="X67" s="216">
        <v>0.48323483119635835</v>
      </c>
      <c r="Y67" s="203" t="s">
        <v>601</v>
      </c>
      <c r="Z67" s="190">
        <v>2.8869775890460123E-2</v>
      </c>
      <c r="AA67" s="276" t="s">
        <v>601</v>
      </c>
      <c r="AB67" s="72">
        <v>1</v>
      </c>
      <c r="AC67" s="276" t="s">
        <v>601</v>
      </c>
      <c r="AD67" s="205"/>
    </row>
    <row r="68" spans="1:30" s="99" customFormat="1" ht="12.75" customHeight="1" x14ac:dyDescent="0.25">
      <c r="A68" s="124" t="s">
        <v>158</v>
      </c>
      <c r="B68" s="82">
        <v>730.55899999999997</v>
      </c>
      <c r="C68" s="276" t="s">
        <v>601</v>
      </c>
      <c r="D68" s="82">
        <v>895.35</v>
      </c>
      <c r="E68" s="276" t="s">
        <v>601</v>
      </c>
      <c r="F68" s="82">
        <v>59.307000000000002</v>
      </c>
      <c r="G68" s="276" t="s">
        <v>601</v>
      </c>
      <c r="H68" s="82">
        <v>1685.2159999999999</v>
      </c>
      <c r="I68" s="276" t="s">
        <v>601</v>
      </c>
      <c r="J68" s="82"/>
      <c r="K68" s="124" t="s">
        <v>158</v>
      </c>
      <c r="L68" s="190">
        <v>-0.20067944965671927</v>
      </c>
      <c r="M68" s="268" t="s">
        <v>601</v>
      </c>
      <c r="N68" s="190">
        <v>2.7427452763520255E-3</v>
      </c>
      <c r="O68" s="268" t="s">
        <v>601</v>
      </c>
      <c r="P68" s="190">
        <v>-0.35594674427696449</v>
      </c>
      <c r="Q68" s="276" t="s">
        <v>601</v>
      </c>
      <c r="R68" s="190">
        <v>-0.11255845304798416</v>
      </c>
      <c r="S68" s="276" t="s">
        <v>601</v>
      </c>
      <c r="T68" s="82"/>
      <c r="U68" s="124" t="s">
        <v>158</v>
      </c>
      <c r="V68" s="216">
        <v>0.43351060042154832</v>
      </c>
      <c r="W68" s="276" t="s">
        <v>601</v>
      </c>
      <c r="X68" s="216">
        <v>0.53129687826367666</v>
      </c>
      <c r="Y68" s="203" t="s">
        <v>601</v>
      </c>
      <c r="Z68" s="190">
        <v>3.5192521314775085E-2</v>
      </c>
      <c r="AA68" s="276" t="s">
        <v>601</v>
      </c>
      <c r="AB68" s="72">
        <v>1</v>
      </c>
      <c r="AC68" s="276" t="s">
        <v>601</v>
      </c>
      <c r="AD68" s="205"/>
    </row>
    <row r="69" spans="1:30" s="99" customFormat="1" ht="12.75" customHeight="1" x14ac:dyDescent="0.25">
      <c r="A69" s="124" t="s">
        <v>159</v>
      </c>
      <c r="B69" s="82">
        <v>723.45899999999995</v>
      </c>
      <c r="C69" s="276" t="s">
        <v>601</v>
      </c>
      <c r="D69" s="82">
        <v>417.346</v>
      </c>
      <c r="E69" s="276" t="s">
        <v>601</v>
      </c>
      <c r="F69" s="82">
        <v>38.64</v>
      </c>
      <c r="G69" s="276" t="s">
        <v>601</v>
      </c>
      <c r="H69" s="82">
        <v>1179.4449999999999</v>
      </c>
      <c r="I69" s="276" t="s">
        <v>601</v>
      </c>
      <c r="J69" s="82"/>
      <c r="K69" s="124" t="s">
        <v>159</v>
      </c>
      <c r="L69" s="190">
        <v>-0.14119403941828179</v>
      </c>
      <c r="M69" s="268" t="s">
        <v>601</v>
      </c>
      <c r="N69" s="190">
        <v>-3.6381645936416976E-2</v>
      </c>
      <c r="O69" s="268" t="s">
        <v>601</v>
      </c>
      <c r="P69" s="190">
        <v>-0.22532528719501194</v>
      </c>
      <c r="Q69" s="276" t="s">
        <v>601</v>
      </c>
      <c r="R69" s="190">
        <v>-0.11011005875282842</v>
      </c>
      <c r="S69" s="276" t="s">
        <v>601</v>
      </c>
      <c r="T69" s="82"/>
      <c r="U69" s="124" t="s">
        <v>159</v>
      </c>
      <c r="V69" s="216">
        <v>0.6133893483799584</v>
      </c>
      <c r="W69" s="276" t="s">
        <v>601</v>
      </c>
      <c r="X69" s="216">
        <v>0.35384948005205841</v>
      </c>
      <c r="Y69" s="203" t="s">
        <v>601</v>
      </c>
      <c r="Z69" s="190">
        <v>3.2761171567983249E-2</v>
      </c>
      <c r="AA69" s="276" t="s">
        <v>601</v>
      </c>
      <c r="AB69" s="72">
        <v>1</v>
      </c>
      <c r="AC69" s="276" t="s">
        <v>601</v>
      </c>
      <c r="AD69" s="205"/>
    </row>
    <row r="70" spans="1:30" s="99" customFormat="1" ht="12.75" customHeight="1" x14ac:dyDescent="0.25">
      <c r="A70" s="124" t="s">
        <v>160</v>
      </c>
      <c r="B70" s="82">
        <v>656.00599999999997</v>
      </c>
      <c r="C70" s="276" t="s">
        <v>601</v>
      </c>
      <c r="D70" s="82">
        <v>353.81400000000002</v>
      </c>
      <c r="E70" s="276" t="s">
        <v>601</v>
      </c>
      <c r="F70" s="82">
        <v>27.847999999999999</v>
      </c>
      <c r="G70" s="276" t="s">
        <v>601</v>
      </c>
      <c r="H70" s="82">
        <v>1037.6679999999999</v>
      </c>
      <c r="I70" s="276" t="s">
        <v>601</v>
      </c>
      <c r="J70" s="82"/>
      <c r="K70" s="124" t="s">
        <v>160</v>
      </c>
      <c r="L70" s="190">
        <v>-6.250571637627475E-2</v>
      </c>
      <c r="M70" s="268" t="s">
        <v>601</v>
      </c>
      <c r="N70" s="190">
        <v>1.7613391239322384E-2</v>
      </c>
      <c r="O70" s="268" t="s">
        <v>601</v>
      </c>
      <c r="P70" s="190">
        <v>-0.25931540732466291</v>
      </c>
      <c r="Q70" s="276" t="s">
        <v>601</v>
      </c>
      <c r="R70" s="190">
        <v>-4.3652168783962129E-2</v>
      </c>
      <c r="S70" s="276" t="s">
        <v>601</v>
      </c>
      <c r="T70" s="82"/>
      <c r="U70" s="124" t="s">
        <v>160</v>
      </c>
      <c r="V70" s="216">
        <v>0.63219257026332121</v>
      </c>
      <c r="W70" s="276" t="s">
        <v>601</v>
      </c>
      <c r="X70" s="216">
        <v>0.34097032962373325</v>
      </c>
      <c r="Y70" s="203" t="s">
        <v>601</v>
      </c>
      <c r="Z70" s="190">
        <v>2.6837100112945569E-2</v>
      </c>
      <c r="AA70" s="276" t="s">
        <v>601</v>
      </c>
      <c r="AB70" s="72">
        <v>1</v>
      </c>
      <c r="AC70" s="276" t="s">
        <v>601</v>
      </c>
      <c r="AD70" s="205"/>
    </row>
    <row r="71" spans="1:30" s="99" customFormat="1" ht="12.75" customHeight="1" x14ac:dyDescent="0.25">
      <c r="A71" s="124" t="s">
        <v>161</v>
      </c>
      <c r="B71" s="82">
        <v>411.49799999999999</v>
      </c>
      <c r="C71" s="276" t="s">
        <v>601</v>
      </c>
      <c r="D71" s="82">
        <v>227.92099999999999</v>
      </c>
      <c r="E71" s="276" t="s">
        <v>601</v>
      </c>
      <c r="F71" s="82">
        <v>18.841000000000001</v>
      </c>
      <c r="G71" s="276" t="s">
        <v>601</v>
      </c>
      <c r="H71" s="82">
        <v>658.25900000000001</v>
      </c>
      <c r="I71" s="276" t="s">
        <v>601</v>
      </c>
      <c r="J71" s="82"/>
      <c r="K71" s="124" t="s">
        <v>161</v>
      </c>
      <c r="L71" s="190">
        <v>-9.1860470248630616E-2</v>
      </c>
      <c r="M71" s="268" t="s">
        <v>601</v>
      </c>
      <c r="N71" s="190">
        <v>-6.5771190365910143E-2</v>
      </c>
      <c r="O71" s="268" t="s">
        <v>601</v>
      </c>
      <c r="P71" s="190">
        <v>-0.17306004213483145</v>
      </c>
      <c r="Q71" s="276" t="s">
        <v>601</v>
      </c>
      <c r="R71" s="190">
        <v>-8.5591367378180072E-2</v>
      </c>
      <c r="S71" s="276" t="s">
        <v>601</v>
      </c>
      <c r="T71" s="82"/>
      <c r="U71" s="124" t="s">
        <v>161</v>
      </c>
      <c r="V71" s="216">
        <v>0.62513083755786092</v>
      </c>
      <c r="W71" s="276" t="s">
        <v>601</v>
      </c>
      <c r="X71" s="216">
        <v>0.34624820929147948</v>
      </c>
      <c r="Y71" s="203" t="s">
        <v>601</v>
      </c>
      <c r="Z71" s="190">
        <v>2.862247230953166E-2</v>
      </c>
      <c r="AA71" s="276" t="s">
        <v>601</v>
      </c>
      <c r="AB71" s="72">
        <v>1</v>
      </c>
      <c r="AC71" s="276" t="s">
        <v>601</v>
      </c>
      <c r="AD71" s="205"/>
    </row>
    <row r="72" spans="1:30" s="99" customFormat="1" ht="12.75" customHeight="1" x14ac:dyDescent="0.25">
      <c r="A72" s="184" t="s">
        <v>162</v>
      </c>
      <c r="B72" s="186">
        <v>357.10399999999998</v>
      </c>
      <c r="C72" s="278" t="s">
        <v>601</v>
      </c>
      <c r="D72" s="186">
        <v>244.899</v>
      </c>
      <c r="E72" s="278" t="s">
        <v>601</v>
      </c>
      <c r="F72" s="186">
        <v>16.297000000000001</v>
      </c>
      <c r="G72" s="278" t="s">
        <v>601</v>
      </c>
      <c r="H72" s="186">
        <v>618.30100000000004</v>
      </c>
      <c r="I72" s="278" t="s">
        <v>601</v>
      </c>
      <c r="J72" s="82"/>
      <c r="K72" s="184" t="s">
        <v>162</v>
      </c>
      <c r="L72" s="192">
        <v>-0.20723536698530814</v>
      </c>
      <c r="M72" s="269" t="s">
        <v>601</v>
      </c>
      <c r="N72" s="192">
        <v>-8.6725960731666385E-2</v>
      </c>
      <c r="O72" s="269" t="s">
        <v>601</v>
      </c>
      <c r="P72" s="192">
        <v>9.995275696834717E-2</v>
      </c>
      <c r="Q72" s="278" t="s">
        <v>601</v>
      </c>
      <c r="R72" s="192">
        <v>-0.15696995065630254</v>
      </c>
      <c r="S72" s="278" t="s">
        <v>601</v>
      </c>
      <c r="T72" s="82"/>
      <c r="U72" s="184" t="s">
        <v>162</v>
      </c>
      <c r="V72" s="219">
        <v>0.57755688572394348</v>
      </c>
      <c r="W72" s="278" t="s">
        <v>601</v>
      </c>
      <c r="X72" s="219">
        <v>0.39608378443508901</v>
      </c>
      <c r="Y72" s="301" t="s">
        <v>601</v>
      </c>
      <c r="Z72" s="192">
        <v>2.6357712505721321E-2</v>
      </c>
      <c r="AA72" s="278" t="s">
        <v>601</v>
      </c>
      <c r="AB72" s="201">
        <v>1</v>
      </c>
      <c r="AC72" s="278" t="s">
        <v>601</v>
      </c>
      <c r="AD72" s="205"/>
    </row>
    <row r="73" spans="1:30" s="99" customFormat="1" ht="12.75" customHeight="1" x14ac:dyDescent="0.25">
      <c r="A73" s="124" t="s">
        <v>168</v>
      </c>
      <c r="B73" s="82">
        <v>381.94200000000001</v>
      </c>
      <c r="C73" s="276" t="s">
        <v>601</v>
      </c>
      <c r="D73" s="82">
        <v>168.626</v>
      </c>
      <c r="E73" s="276" t="s">
        <v>601</v>
      </c>
      <c r="F73" s="82">
        <v>15.366</v>
      </c>
      <c r="G73" s="276" t="s">
        <v>601</v>
      </c>
      <c r="H73" s="82">
        <v>565.93200000000002</v>
      </c>
      <c r="I73" s="276" t="s">
        <v>601</v>
      </c>
      <c r="J73" s="82"/>
      <c r="K73" s="124" t="s">
        <v>168</v>
      </c>
      <c r="L73" s="190">
        <v>5.6389916858892448E-2</v>
      </c>
      <c r="M73" s="268" t="s">
        <v>601</v>
      </c>
      <c r="N73" s="190">
        <v>-0.10002775287135476</v>
      </c>
      <c r="O73" s="268" t="s">
        <v>601</v>
      </c>
      <c r="P73" s="190">
        <v>-8.8401067932364283E-2</v>
      </c>
      <c r="Q73" s="276" t="s">
        <v>601</v>
      </c>
      <c r="R73" s="190">
        <v>2.7395952822401758E-4</v>
      </c>
      <c r="S73" s="276" t="s">
        <v>601</v>
      </c>
      <c r="T73" s="82"/>
      <c r="U73" s="124" t="s">
        <v>168</v>
      </c>
      <c r="V73" s="216">
        <v>0.67489026950234299</v>
      </c>
      <c r="W73" s="276" t="s">
        <v>601</v>
      </c>
      <c r="X73" s="216">
        <v>0.29796159255882332</v>
      </c>
      <c r="Y73" s="203" t="s">
        <v>601</v>
      </c>
      <c r="Z73" s="190">
        <v>2.7151671932316955E-2</v>
      </c>
      <c r="AA73" s="276" t="s">
        <v>601</v>
      </c>
      <c r="AB73" s="72">
        <v>1</v>
      </c>
      <c r="AC73" s="276" t="s">
        <v>601</v>
      </c>
      <c r="AD73" s="205"/>
    </row>
    <row r="74" spans="1:30" s="99" customFormat="1" ht="12.75" customHeight="1" x14ac:dyDescent="0.25">
      <c r="A74" s="124" t="s">
        <v>169</v>
      </c>
      <c r="B74" s="82">
        <v>396.57900000000001</v>
      </c>
      <c r="C74" s="276" t="s">
        <v>601</v>
      </c>
      <c r="D74" s="82">
        <v>260.99099999999999</v>
      </c>
      <c r="E74" s="276" t="s">
        <v>601</v>
      </c>
      <c r="F74" s="82">
        <v>11.521000000000001</v>
      </c>
      <c r="G74" s="276" t="s">
        <v>601</v>
      </c>
      <c r="H74" s="82">
        <v>669.08900000000006</v>
      </c>
      <c r="I74" s="276" t="s">
        <v>601</v>
      </c>
      <c r="J74" s="82"/>
      <c r="K74" s="124" t="s">
        <v>169</v>
      </c>
      <c r="L74" s="190">
        <v>-8.5310920803474438E-2</v>
      </c>
      <c r="M74" s="268" t="s">
        <v>601</v>
      </c>
      <c r="N74" s="190">
        <v>-6.5613386892359252E-2</v>
      </c>
      <c r="O74" s="268" t="s">
        <v>601</v>
      </c>
      <c r="P74" s="190">
        <v>-0.15875565941288156</v>
      </c>
      <c r="Q74" s="276" t="s">
        <v>601</v>
      </c>
      <c r="R74" s="190">
        <v>-7.9125492031159678E-2</v>
      </c>
      <c r="S74" s="276" t="s">
        <v>601</v>
      </c>
      <c r="T74" s="82"/>
      <c r="U74" s="124" t="s">
        <v>169</v>
      </c>
      <c r="V74" s="216">
        <v>0.59271487051797289</v>
      </c>
      <c r="W74" s="276" t="s">
        <v>601</v>
      </c>
      <c r="X74" s="216">
        <v>0.39006918362131193</v>
      </c>
      <c r="Y74" s="203" t="s">
        <v>601</v>
      </c>
      <c r="Z74" s="190">
        <v>1.7218934999678668E-2</v>
      </c>
      <c r="AA74" s="276" t="s">
        <v>601</v>
      </c>
      <c r="AB74" s="72">
        <v>1</v>
      </c>
      <c r="AC74" s="276" t="s">
        <v>601</v>
      </c>
      <c r="AD74" s="205"/>
    </row>
    <row r="75" spans="1:30" s="99" customFormat="1" ht="12.75" customHeight="1" x14ac:dyDescent="0.25">
      <c r="A75" s="124" t="s">
        <v>170</v>
      </c>
      <c r="B75" s="82">
        <v>522.77599999999995</v>
      </c>
      <c r="C75" s="276" t="s">
        <v>601</v>
      </c>
      <c r="D75" s="82">
        <v>315.738</v>
      </c>
      <c r="E75" s="276" t="s">
        <v>601</v>
      </c>
      <c r="F75" s="82">
        <v>22.27</v>
      </c>
      <c r="G75" s="276" t="s">
        <v>601</v>
      </c>
      <c r="H75" s="82">
        <v>860.78200000000004</v>
      </c>
      <c r="I75" s="276" t="s">
        <v>601</v>
      </c>
      <c r="J75" s="82"/>
      <c r="K75" s="124" t="s">
        <v>170</v>
      </c>
      <c r="L75" s="190">
        <v>0.11973680264910876</v>
      </c>
      <c r="M75" s="268" t="s">
        <v>601</v>
      </c>
      <c r="N75" s="190">
        <v>-5.7138249838744354E-2</v>
      </c>
      <c r="O75" s="268" t="s">
        <v>601</v>
      </c>
      <c r="P75" s="190">
        <v>-0.12851719954604157</v>
      </c>
      <c r="Q75" s="276" t="s">
        <v>601</v>
      </c>
      <c r="R75" s="190">
        <v>4.0472670703095251E-2</v>
      </c>
      <c r="S75" s="276" t="s">
        <v>601</v>
      </c>
      <c r="T75" s="82"/>
      <c r="U75" s="124" t="s">
        <v>170</v>
      </c>
      <c r="V75" s="216">
        <v>0.60732682607210642</v>
      </c>
      <c r="W75" s="276" t="s">
        <v>601</v>
      </c>
      <c r="X75" s="216">
        <v>0.36680367386864499</v>
      </c>
      <c r="Y75" s="203" t="s">
        <v>601</v>
      </c>
      <c r="Z75" s="190">
        <v>2.5871823527908341E-2</v>
      </c>
      <c r="AA75" s="276" t="s">
        <v>601</v>
      </c>
      <c r="AB75" s="72">
        <v>1</v>
      </c>
      <c r="AC75" s="276" t="s">
        <v>601</v>
      </c>
      <c r="AD75" s="205"/>
    </row>
    <row r="76" spans="1:30" s="99" customFormat="1" ht="12.75" customHeight="1" x14ac:dyDescent="0.25">
      <c r="A76" s="124" t="s">
        <v>171</v>
      </c>
      <c r="B76" s="82">
        <v>603.06399999999996</v>
      </c>
      <c r="C76" s="276" t="s">
        <v>601</v>
      </c>
      <c r="D76" s="82">
        <v>499.70699999999999</v>
      </c>
      <c r="E76" s="276" t="s">
        <v>601</v>
      </c>
      <c r="F76" s="82">
        <v>33.1</v>
      </c>
      <c r="G76" s="276" t="s">
        <v>601</v>
      </c>
      <c r="H76" s="82">
        <v>1135.8710000000001</v>
      </c>
      <c r="I76" s="276" t="s">
        <v>601</v>
      </c>
      <c r="J76" s="82"/>
      <c r="K76" s="124" t="s">
        <v>171</v>
      </c>
      <c r="L76" s="190">
        <v>-6.9219276691896425E-2</v>
      </c>
      <c r="M76" s="268" t="s">
        <v>601</v>
      </c>
      <c r="N76" s="190">
        <v>-7.9184932529174704E-2</v>
      </c>
      <c r="O76" s="268" t="s">
        <v>601</v>
      </c>
      <c r="P76" s="190">
        <v>-3.6165628093879215E-2</v>
      </c>
      <c r="Q76" s="276" t="s">
        <v>601</v>
      </c>
      <c r="R76" s="190">
        <v>-7.270765013270114E-2</v>
      </c>
      <c r="S76" s="276" t="s">
        <v>601</v>
      </c>
      <c r="T76" s="82"/>
      <c r="U76" s="124" t="s">
        <v>171</v>
      </c>
      <c r="V76" s="216">
        <v>0.53092648725075287</v>
      </c>
      <c r="W76" s="276" t="s">
        <v>601</v>
      </c>
      <c r="X76" s="216">
        <v>0.43993287970200839</v>
      </c>
      <c r="Y76" s="203" t="s">
        <v>601</v>
      </c>
      <c r="Z76" s="190">
        <v>2.9140633047238639E-2</v>
      </c>
      <c r="AA76" s="276" t="s">
        <v>601</v>
      </c>
      <c r="AB76" s="72">
        <v>1</v>
      </c>
      <c r="AC76" s="276" t="s">
        <v>601</v>
      </c>
      <c r="AD76" s="205"/>
    </row>
    <row r="77" spans="1:30" s="99" customFormat="1" ht="12.75" customHeight="1" x14ac:dyDescent="0.25">
      <c r="A77" s="124" t="s">
        <v>172</v>
      </c>
      <c r="B77" s="82">
        <v>748.95399999999995</v>
      </c>
      <c r="C77" s="276" t="s">
        <v>601</v>
      </c>
      <c r="D77" s="82">
        <v>505.71</v>
      </c>
      <c r="E77" s="276" t="s">
        <v>601</v>
      </c>
      <c r="F77" s="82">
        <v>37.575000000000003</v>
      </c>
      <c r="G77" s="276" t="s">
        <v>601</v>
      </c>
      <c r="H77" s="82">
        <v>1292.24</v>
      </c>
      <c r="I77" s="276" t="s">
        <v>601</v>
      </c>
      <c r="J77" s="82"/>
      <c r="K77" s="124" t="s">
        <v>172</v>
      </c>
      <c r="L77" s="190">
        <v>6.7001555723981518E-2</v>
      </c>
      <c r="M77" s="268" t="s">
        <v>601</v>
      </c>
      <c r="N77" s="190">
        <v>-4.4635081243140001E-2</v>
      </c>
      <c r="O77" s="268" t="s">
        <v>601</v>
      </c>
      <c r="P77" s="190">
        <v>0.20575022461814915</v>
      </c>
      <c r="Q77" s="276" t="s">
        <v>601</v>
      </c>
      <c r="R77" s="190">
        <v>2.3616433755325066E-2</v>
      </c>
      <c r="S77" s="276" t="s">
        <v>601</v>
      </c>
      <c r="T77" s="82"/>
      <c r="U77" s="124" t="s">
        <v>172</v>
      </c>
      <c r="V77" s="216">
        <v>0.57957809694793527</v>
      </c>
      <c r="W77" s="276" t="s">
        <v>601</v>
      </c>
      <c r="X77" s="216">
        <v>0.39134371324212219</v>
      </c>
      <c r="Y77" s="203" t="s">
        <v>601</v>
      </c>
      <c r="Z77" s="190">
        <v>2.9077415959883616E-2</v>
      </c>
      <c r="AA77" s="276" t="s">
        <v>601</v>
      </c>
      <c r="AB77" s="72">
        <v>1</v>
      </c>
      <c r="AC77" s="276" t="s">
        <v>601</v>
      </c>
      <c r="AD77" s="205"/>
    </row>
    <row r="78" spans="1:30" s="99" customFormat="1" ht="12.75" customHeight="1" x14ac:dyDescent="0.25">
      <c r="A78" s="124" t="s">
        <v>173</v>
      </c>
      <c r="B78" s="82">
        <v>781.06100000000004</v>
      </c>
      <c r="C78" s="276" t="s">
        <v>601</v>
      </c>
      <c r="D78" s="82">
        <v>482.10300000000001</v>
      </c>
      <c r="E78" s="276" t="s">
        <v>601</v>
      </c>
      <c r="F78" s="82">
        <v>37.9</v>
      </c>
      <c r="G78" s="276" t="s">
        <v>601</v>
      </c>
      <c r="H78" s="82">
        <v>1301.0630000000001</v>
      </c>
      <c r="I78" s="276" t="s">
        <v>601</v>
      </c>
      <c r="J78" s="82"/>
      <c r="K78" s="124" t="s">
        <v>173</v>
      </c>
      <c r="L78" s="190">
        <v>8.3057505723394015E-2</v>
      </c>
      <c r="M78" s="268" t="s">
        <v>601</v>
      </c>
      <c r="N78" s="190">
        <v>-5.9940371614704696E-2</v>
      </c>
      <c r="O78" s="268" t="s">
        <v>601</v>
      </c>
      <c r="P78" s="190">
        <v>7.3563153273092943E-2</v>
      </c>
      <c r="Q78" s="276" t="s">
        <v>601</v>
      </c>
      <c r="R78" s="190">
        <v>2.50167610881196E-2</v>
      </c>
      <c r="S78" s="276" t="s">
        <v>601</v>
      </c>
      <c r="T78" s="82"/>
      <c r="U78" s="124" t="s">
        <v>173</v>
      </c>
      <c r="V78" s="216">
        <v>0.60032527248872647</v>
      </c>
      <c r="W78" s="276" t="s">
        <v>601</v>
      </c>
      <c r="X78" s="216">
        <v>0.37054546935851684</v>
      </c>
      <c r="Y78" s="203" t="s">
        <v>601</v>
      </c>
      <c r="Z78" s="190">
        <v>2.9130026755045679E-2</v>
      </c>
      <c r="AA78" s="276" t="s">
        <v>601</v>
      </c>
      <c r="AB78" s="72">
        <v>1</v>
      </c>
      <c r="AC78" s="276" t="s">
        <v>601</v>
      </c>
      <c r="AD78" s="205"/>
    </row>
    <row r="79" spans="1:30" s="99" customFormat="1" ht="12.75" customHeight="1" x14ac:dyDescent="0.25">
      <c r="A79" s="124" t="s">
        <v>174</v>
      </c>
      <c r="B79" s="82">
        <v>905.75699999999995</v>
      </c>
      <c r="C79" s="276" t="s">
        <v>601</v>
      </c>
      <c r="D79" s="82">
        <v>889.98299999999995</v>
      </c>
      <c r="E79" s="276" t="s">
        <v>601</v>
      </c>
      <c r="F79" s="82">
        <v>54.984999999999999</v>
      </c>
      <c r="G79" s="276" t="s">
        <v>601</v>
      </c>
      <c r="H79" s="82">
        <v>1850.7260000000001</v>
      </c>
      <c r="I79" s="276" t="s">
        <v>601</v>
      </c>
      <c r="J79" s="82"/>
      <c r="K79" s="124" t="s">
        <v>174</v>
      </c>
      <c r="L79" s="190">
        <v>0.12555267533384198</v>
      </c>
      <c r="M79" s="268" t="s">
        <v>601</v>
      </c>
      <c r="N79" s="190">
        <v>0.1166186135095868</v>
      </c>
      <c r="O79" s="268" t="s">
        <v>601</v>
      </c>
      <c r="P79" s="190">
        <v>0.15475890456989247</v>
      </c>
      <c r="Q79" s="276" t="s">
        <v>601</v>
      </c>
      <c r="R79" s="190">
        <v>0.12207919135283005</v>
      </c>
      <c r="S79" s="276" t="s">
        <v>601</v>
      </c>
      <c r="T79" s="82"/>
      <c r="U79" s="124" t="s">
        <v>174</v>
      </c>
      <c r="V79" s="216">
        <v>0.48940631946598245</v>
      </c>
      <c r="W79" s="276" t="s">
        <v>601</v>
      </c>
      <c r="X79" s="216">
        <v>0.48088317773673678</v>
      </c>
      <c r="Y79" s="203" t="s">
        <v>601</v>
      </c>
      <c r="Z79" s="190">
        <v>2.9709962468782519E-2</v>
      </c>
      <c r="AA79" s="276" t="s">
        <v>601</v>
      </c>
      <c r="AB79" s="72">
        <v>1</v>
      </c>
      <c r="AC79" s="276" t="s">
        <v>601</v>
      </c>
      <c r="AD79" s="205"/>
    </row>
    <row r="80" spans="1:30" s="99" customFormat="1" ht="12.75" customHeight="1" x14ac:dyDescent="0.25">
      <c r="A80" s="124" t="s">
        <v>175</v>
      </c>
      <c r="B80" s="82">
        <v>861.47</v>
      </c>
      <c r="C80" s="276" t="s">
        <v>601</v>
      </c>
      <c r="D80" s="82">
        <v>873.42700000000002</v>
      </c>
      <c r="E80" s="276" t="s">
        <v>601</v>
      </c>
      <c r="F80" s="82">
        <v>60.889000000000003</v>
      </c>
      <c r="G80" s="276" t="s">
        <v>601</v>
      </c>
      <c r="H80" s="82">
        <v>1795.7860000000001</v>
      </c>
      <c r="I80" s="276" t="s">
        <v>601</v>
      </c>
      <c r="J80" s="82"/>
      <c r="K80" s="124" t="s">
        <v>175</v>
      </c>
      <c r="L80" s="190">
        <v>0.17919291939460058</v>
      </c>
      <c r="M80" s="268" t="s">
        <v>601</v>
      </c>
      <c r="N80" s="190">
        <v>-2.4485396772211985E-2</v>
      </c>
      <c r="O80" s="268" t="s">
        <v>601</v>
      </c>
      <c r="P80" s="190">
        <v>2.6674760146357092E-2</v>
      </c>
      <c r="Q80" s="276" t="s">
        <v>601</v>
      </c>
      <c r="R80" s="190">
        <v>6.5611767274936866E-2</v>
      </c>
      <c r="S80" s="276" t="s">
        <v>601</v>
      </c>
      <c r="T80" s="82"/>
      <c r="U80" s="124" t="s">
        <v>175</v>
      </c>
      <c r="V80" s="216">
        <v>0.47971751645240579</v>
      </c>
      <c r="W80" s="276" t="s">
        <v>601</v>
      </c>
      <c r="X80" s="216">
        <v>0.48637588220422701</v>
      </c>
      <c r="Y80" s="203" t="s">
        <v>601</v>
      </c>
      <c r="Z80" s="190">
        <v>3.3906601343367197E-2</v>
      </c>
      <c r="AA80" s="276" t="s">
        <v>601</v>
      </c>
      <c r="AB80" s="72">
        <v>1</v>
      </c>
      <c r="AC80" s="276" t="s">
        <v>601</v>
      </c>
      <c r="AD80" s="205"/>
    </row>
    <row r="81" spans="1:30" s="99" customFormat="1" ht="12.75" customHeight="1" x14ac:dyDescent="0.25">
      <c r="A81" s="124" t="s">
        <v>176</v>
      </c>
      <c r="B81" s="82">
        <v>836.65599999999995</v>
      </c>
      <c r="C81" s="276" t="s">
        <v>601</v>
      </c>
      <c r="D81" s="82">
        <v>401.00099999999998</v>
      </c>
      <c r="E81" s="276" t="s">
        <v>601</v>
      </c>
      <c r="F81" s="82">
        <v>44.963999999999999</v>
      </c>
      <c r="G81" s="276" t="s">
        <v>601</v>
      </c>
      <c r="H81" s="82">
        <v>1282.6210000000001</v>
      </c>
      <c r="I81" s="276" t="s">
        <v>601</v>
      </c>
      <c r="J81" s="82"/>
      <c r="K81" s="124" t="s">
        <v>176</v>
      </c>
      <c r="L81" s="190">
        <v>0.15646636506007944</v>
      </c>
      <c r="M81" s="268" t="s">
        <v>601</v>
      </c>
      <c r="N81" s="190">
        <v>-3.9164146775097879E-2</v>
      </c>
      <c r="O81" s="268" t="s">
        <v>601</v>
      </c>
      <c r="P81" s="190">
        <v>0.16366459627329191</v>
      </c>
      <c r="Q81" s="276" t="s">
        <v>601</v>
      </c>
      <c r="R81" s="190">
        <v>8.7478432652645946E-2</v>
      </c>
      <c r="S81" s="276" t="s">
        <v>601</v>
      </c>
      <c r="T81" s="82"/>
      <c r="U81" s="124" t="s">
        <v>176</v>
      </c>
      <c r="V81" s="216">
        <v>0.65230181012161803</v>
      </c>
      <c r="W81" s="276" t="s">
        <v>601</v>
      </c>
      <c r="X81" s="216">
        <v>0.31264184821548996</v>
      </c>
      <c r="Y81" s="203" t="s">
        <v>601</v>
      </c>
      <c r="Z81" s="190">
        <v>3.5056341662891843E-2</v>
      </c>
      <c r="AA81" s="276" t="s">
        <v>601</v>
      </c>
      <c r="AB81" s="72">
        <v>1</v>
      </c>
      <c r="AC81" s="276" t="s">
        <v>601</v>
      </c>
      <c r="AD81" s="205"/>
    </row>
    <row r="82" spans="1:30" s="99" customFormat="1" ht="12.75" customHeight="1" x14ac:dyDescent="0.25">
      <c r="A82" s="124" t="s">
        <v>177</v>
      </c>
      <c r="B82" s="82">
        <v>705.43100000000004</v>
      </c>
      <c r="C82" s="276" t="s">
        <v>601</v>
      </c>
      <c r="D82" s="82">
        <v>351.24599999999998</v>
      </c>
      <c r="E82" s="276" t="s">
        <v>601</v>
      </c>
      <c r="F82" s="82">
        <v>35.594000000000001</v>
      </c>
      <c r="G82" s="276" t="s">
        <v>601</v>
      </c>
      <c r="H82" s="82">
        <v>1092.27</v>
      </c>
      <c r="I82" s="276" t="s">
        <v>601</v>
      </c>
      <c r="J82" s="82"/>
      <c r="K82" s="124" t="s">
        <v>177</v>
      </c>
      <c r="L82" s="190">
        <v>7.534229869848752E-2</v>
      </c>
      <c r="M82" s="268" t="s">
        <v>601</v>
      </c>
      <c r="N82" s="190">
        <v>-7.2580508402720076E-3</v>
      </c>
      <c r="O82" s="268" t="s">
        <v>601</v>
      </c>
      <c r="P82" s="190">
        <v>0.27807102588961902</v>
      </c>
      <c r="Q82" s="276" t="s">
        <v>601</v>
      </c>
      <c r="R82" s="190">
        <v>5.2619913112864618E-2</v>
      </c>
      <c r="S82" s="276" t="s">
        <v>601</v>
      </c>
      <c r="T82" s="82"/>
      <c r="U82" s="124" t="s">
        <v>177</v>
      </c>
      <c r="V82" s="216">
        <v>0.64583939868347573</v>
      </c>
      <c r="W82" s="276" t="s">
        <v>601</v>
      </c>
      <c r="X82" s="216">
        <v>0.32157433601582025</v>
      </c>
      <c r="Y82" s="203" t="s">
        <v>601</v>
      </c>
      <c r="Z82" s="190">
        <v>3.2587180825253831E-2</v>
      </c>
      <c r="AA82" s="276" t="s">
        <v>601</v>
      </c>
      <c r="AB82" s="72">
        <v>1</v>
      </c>
      <c r="AC82" s="276" t="s">
        <v>601</v>
      </c>
      <c r="AD82" s="205"/>
    </row>
    <row r="83" spans="1:30" s="99" customFormat="1" ht="12.75" customHeight="1" x14ac:dyDescent="0.25">
      <c r="A83" s="124" t="s">
        <v>178</v>
      </c>
      <c r="B83" s="82">
        <v>448.04300000000001</v>
      </c>
      <c r="C83" s="276" t="s">
        <v>601</v>
      </c>
      <c r="D83" s="82">
        <v>240.899</v>
      </c>
      <c r="E83" s="276" t="s">
        <v>601</v>
      </c>
      <c r="F83" s="82">
        <v>24.343</v>
      </c>
      <c r="G83" s="276" t="s">
        <v>601</v>
      </c>
      <c r="H83" s="82">
        <v>713.28599999999994</v>
      </c>
      <c r="I83" s="276" t="s">
        <v>601</v>
      </c>
      <c r="J83" s="82"/>
      <c r="K83" s="124" t="s">
        <v>178</v>
      </c>
      <c r="L83" s="190">
        <v>8.8809666146615535E-2</v>
      </c>
      <c r="M83" s="268" t="s">
        <v>601</v>
      </c>
      <c r="N83" s="190">
        <v>5.6940782113100594E-2</v>
      </c>
      <c r="O83" s="268" t="s">
        <v>601</v>
      </c>
      <c r="P83" s="190">
        <v>0.29207579215540574</v>
      </c>
      <c r="Q83" s="276" t="s">
        <v>601</v>
      </c>
      <c r="R83" s="190">
        <v>8.3594755255909911E-2</v>
      </c>
      <c r="S83" s="276" t="s">
        <v>601</v>
      </c>
      <c r="T83" s="82"/>
      <c r="U83" s="124" t="s">
        <v>178</v>
      </c>
      <c r="V83" s="216">
        <v>0.62813934382561842</v>
      </c>
      <c r="W83" s="276" t="s">
        <v>601</v>
      </c>
      <c r="X83" s="216">
        <v>0.3377312887116809</v>
      </c>
      <c r="Y83" s="203" t="s">
        <v>601</v>
      </c>
      <c r="Z83" s="190">
        <v>3.4127965500514522E-2</v>
      </c>
      <c r="AA83" s="276" t="s">
        <v>601</v>
      </c>
      <c r="AB83" s="72">
        <v>1</v>
      </c>
      <c r="AC83" s="276" t="s">
        <v>601</v>
      </c>
      <c r="AD83" s="205"/>
    </row>
    <row r="84" spans="1:30" s="99" customFormat="1" ht="12.75" customHeight="1" x14ac:dyDescent="0.25">
      <c r="A84" s="184" t="s">
        <v>179</v>
      </c>
      <c r="B84" s="186">
        <v>334.78399999999999</v>
      </c>
      <c r="C84" s="278" t="s">
        <v>601</v>
      </c>
      <c r="D84" s="186">
        <v>241.09800000000001</v>
      </c>
      <c r="E84" s="278" t="s">
        <v>601</v>
      </c>
      <c r="F84" s="186">
        <v>18.978999999999999</v>
      </c>
      <c r="G84" s="278" t="s">
        <v>601</v>
      </c>
      <c r="H84" s="186">
        <v>594.86199999999997</v>
      </c>
      <c r="I84" s="278" t="s">
        <v>601</v>
      </c>
      <c r="J84" s="82"/>
      <c r="K84" s="184" t="s">
        <v>179</v>
      </c>
      <c r="L84" s="192">
        <v>-6.2502800304673145E-2</v>
      </c>
      <c r="M84" s="269" t="s">
        <v>601</v>
      </c>
      <c r="N84" s="192">
        <v>-1.5520684037092843E-2</v>
      </c>
      <c r="O84" s="269" t="s">
        <v>601</v>
      </c>
      <c r="P84" s="192">
        <v>0.16456006872008835</v>
      </c>
      <c r="Q84" s="278" t="s">
        <v>601</v>
      </c>
      <c r="R84" s="192">
        <v>-3.7908720833380503E-2</v>
      </c>
      <c r="S84" s="278" t="s">
        <v>601</v>
      </c>
      <c r="T84" s="82"/>
      <c r="U84" s="184" t="s">
        <v>179</v>
      </c>
      <c r="V84" s="219">
        <v>0.5627927149490134</v>
      </c>
      <c r="W84" s="278" t="s">
        <v>601</v>
      </c>
      <c r="X84" s="219">
        <v>0.40530072521021687</v>
      </c>
      <c r="Y84" s="301" t="s">
        <v>601</v>
      </c>
      <c r="Z84" s="192">
        <v>3.1904878778607475E-2</v>
      </c>
      <c r="AA84" s="278" t="s">
        <v>601</v>
      </c>
      <c r="AB84" s="201">
        <v>1</v>
      </c>
      <c r="AC84" s="278" t="s">
        <v>601</v>
      </c>
      <c r="AD84" s="205"/>
    </row>
    <row r="85" spans="1:30" s="99" customFormat="1" ht="12.75" customHeight="1" x14ac:dyDescent="0.25">
      <c r="A85" s="124" t="s">
        <v>185</v>
      </c>
      <c r="B85" s="82">
        <v>400.18400000000003</v>
      </c>
      <c r="C85" s="276" t="s">
        <v>601</v>
      </c>
      <c r="D85" s="82">
        <v>155.74100000000001</v>
      </c>
      <c r="E85" s="276" t="s">
        <v>601</v>
      </c>
      <c r="F85" s="82">
        <v>15.884</v>
      </c>
      <c r="G85" s="276" t="s">
        <v>601</v>
      </c>
      <c r="H85" s="82">
        <v>571.80999999999995</v>
      </c>
      <c r="I85" s="276" t="s">
        <v>601</v>
      </c>
      <c r="J85" s="82"/>
      <c r="K85" s="124" t="s">
        <v>185</v>
      </c>
      <c r="L85" s="190">
        <v>4.7761178398814483E-2</v>
      </c>
      <c r="M85" s="268" t="s">
        <v>601</v>
      </c>
      <c r="N85" s="190">
        <v>-7.6411704007685641E-2</v>
      </c>
      <c r="O85" s="268" t="s">
        <v>601</v>
      </c>
      <c r="P85" s="190">
        <v>3.3778067035470226E-2</v>
      </c>
      <c r="Q85" s="276" t="s">
        <v>601</v>
      </c>
      <c r="R85" s="190">
        <v>1.0386406847465774E-2</v>
      </c>
      <c r="S85" s="276" t="s">
        <v>601</v>
      </c>
      <c r="T85" s="82"/>
      <c r="U85" s="124" t="s">
        <v>185</v>
      </c>
      <c r="V85" s="216">
        <v>0.69985484688970123</v>
      </c>
      <c r="W85" s="276" t="s">
        <v>601</v>
      </c>
      <c r="X85" s="216">
        <v>0.27236494639827918</v>
      </c>
      <c r="Y85" s="203" t="s">
        <v>601</v>
      </c>
      <c r="Z85" s="190">
        <v>2.7778457879365528E-2</v>
      </c>
      <c r="AA85" s="276" t="s">
        <v>601</v>
      </c>
      <c r="AB85" s="72">
        <v>1</v>
      </c>
      <c r="AC85" s="276" t="s">
        <v>601</v>
      </c>
      <c r="AD85" s="205"/>
    </row>
    <row r="86" spans="1:30" s="99" customFormat="1" ht="12.75" customHeight="1" x14ac:dyDescent="0.25">
      <c r="A86" s="124" t="s">
        <v>186</v>
      </c>
      <c r="B86" s="82">
        <v>405.88200000000001</v>
      </c>
      <c r="C86" s="276" t="s">
        <v>601</v>
      </c>
      <c r="D86" s="82">
        <v>215.01300000000001</v>
      </c>
      <c r="E86" s="276" t="s">
        <v>601</v>
      </c>
      <c r="F86" s="82">
        <v>9.7880000000000003</v>
      </c>
      <c r="G86" s="276" t="s">
        <v>601</v>
      </c>
      <c r="H86" s="82">
        <v>630.68399999999997</v>
      </c>
      <c r="I86" s="276" t="s">
        <v>601</v>
      </c>
      <c r="J86" s="82"/>
      <c r="K86" s="124" t="s">
        <v>186</v>
      </c>
      <c r="L86" s="190">
        <v>2.3458125619359574E-2</v>
      </c>
      <c r="M86" s="268" t="s">
        <v>601</v>
      </c>
      <c r="N86" s="190">
        <v>-0.17616699426417004</v>
      </c>
      <c r="O86" s="268" t="s">
        <v>601</v>
      </c>
      <c r="P86" s="190">
        <v>-0.15026041666666667</v>
      </c>
      <c r="Q86" s="276" t="s">
        <v>601</v>
      </c>
      <c r="R86" s="190">
        <v>-5.7398940948065205E-2</v>
      </c>
      <c r="S86" s="276" t="s">
        <v>601</v>
      </c>
      <c r="T86" s="82"/>
      <c r="U86" s="124" t="s">
        <v>186</v>
      </c>
      <c r="V86" s="216">
        <v>0.64355842228437699</v>
      </c>
      <c r="W86" s="276" t="s">
        <v>601</v>
      </c>
      <c r="X86" s="216">
        <v>0.34092033411343875</v>
      </c>
      <c r="Y86" s="203" t="s">
        <v>601</v>
      </c>
      <c r="Z86" s="190">
        <v>1.551965802208396E-2</v>
      </c>
      <c r="AA86" s="276" t="s">
        <v>601</v>
      </c>
      <c r="AB86" s="72">
        <v>1</v>
      </c>
      <c r="AC86" s="276" t="s">
        <v>601</v>
      </c>
      <c r="AD86" s="205"/>
    </row>
    <row r="87" spans="1:30" s="99" customFormat="1" ht="12.75" customHeight="1" x14ac:dyDescent="0.25">
      <c r="A87" s="124" t="s">
        <v>187</v>
      </c>
      <c r="B87" s="82">
        <v>482.85199999999998</v>
      </c>
      <c r="C87" s="276" t="s">
        <v>601</v>
      </c>
      <c r="D87" s="82">
        <v>260.46100000000001</v>
      </c>
      <c r="E87" s="276" t="s">
        <v>601</v>
      </c>
      <c r="F87" s="82">
        <v>22.364000000000001</v>
      </c>
      <c r="G87" s="276" t="s">
        <v>601</v>
      </c>
      <c r="H87" s="82">
        <v>765.67700000000002</v>
      </c>
      <c r="I87" s="276" t="s">
        <v>601</v>
      </c>
      <c r="J87" s="82"/>
      <c r="K87" s="124" t="s">
        <v>187</v>
      </c>
      <c r="L87" s="190">
        <v>-7.6369228885794296E-2</v>
      </c>
      <c r="M87" s="268" t="s">
        <v>601</v>
      </c>
      <c r="N87" s="190">
        <v>-0.17507237012966448</v>
      </c>
      <c r="O87" s="268" t="s">
        <v>601</v>
      </c>
      <c r="P87" s="190">
        <v>4.2660200278413938E-3</v>
      </c>
      <c r="Q87" s="276" t="s">
        <v>601</v>
      </c>
      <c r="R87" s="190">
        <v>-0.11048674344956098</v>
      </c>
      <c r="S87" s="276" t="s">
        <v>601</v>
      </c>
      <c r="T87" s="82"/>
      <c r="U87" s="124" t="s">
        <v>187</v>
      </c>
      <c r="V87" s="216">
        <v>0.6306210059855526</v>
      </c>
      <c r="W87" s="276" t="s">
        <v>601</v>
      </c>
      <c r="X87" s="216">
        <v>0.34017085533456015</v>
      </c>
      <c r="Y87" s="203" t="s">
        <v>601</v>
      </c>
      <c r="Z87" s="190">
        <v>2.9208138679887211E-2</v>
      </c>
      <c r="AA87" s="276" t="s">
        <v>601</v>
      </c>
      <c r="AB87" s="72">
        <v>1</v>
      </c>
      <c r="AC87" s="276" t="s">
        <v>601</v>
      </c>
      <c r="AD87" s="205"/>
    </row>
    <row r="88" spans="1:30" s="99" customFormat="1" ht="12.75" customHeight="1" x14ac:dyDescent="0.25">
      <c r="A88" s="124" t="s">
        <v>188</v>
      </c>
      <c r="B88" s="82">
        <v>681.27200000000005</v>
      </c>
      <c r="C88" s="276" t="s">
        <v>601</v>
      </c>
      <c r="D88" s="82">
        <v>349.74099999999999</v>
      </c>
      <c r="E88" s="276" t="s">
        <v>601</v>
      </c>
      <c r="F88" s="82">
        <v>38.273000000000003</v>
      </c>
      <c r="G88" s="276" t="s">
        <v>601</v>
      </c>
      <c r="H88" s="82">
        <v>1069.2860000000001</v>
      </c>
      <c r="I88" s="276" t="s">
        <v>601</v>
      </c>
      <c r="J88" s="82"/>
      <c r="K88" s="124" t="s">
        <v>188</v>
      </c>
      <c r="L88" s="190">
        <v>0.12968441160473848</v>
      </c>
      <c r="M88" s="268" t="s">
        <v>601</v>
      </c>
      <c r="N88" s="190">
        <v>-0.30010786320783978</v>
      </c>
      <c r="O88" s="268" t="s">
        <v>601</v>
      </c>
      <c r="P88" s="190">
        <v>0.15628398791540785</v>
      </c>
      <c r="Q88" s="276" t="s">
        <v>601</v>
      </c>
      <c r="R88" s="190">
        <v>-5.8620213034754828E-2</v>
      </c>
      <c r="S88" s="276" t="s">
        <v>601</v>
      </c>
      <c r="T88" s="82"/>
      <c r="U88" s="124" t="s">
        <v>188</v>
      </c>
      <c r="V88" s="216">
        <v>0.63712795267122169</v>
      </c>
      <c r="W88" s="276" t="s">
        <v>601</v>
      </c>
      <c r="X88" s="216">
        <v>0.32707900412050656</v>
      </c>
      <c r="Y88" s="203" t="s">
        <v>601</v>
      </c>
      <c r="Z88" s="190">
        <v>3.5793043208271688E-2</v>
      </c>
      <c r="AA88" s="276" t="s">
        <v>601</v>
      </c>
      <c r="AB88" s="72">
        <v>1</v>
      </c>
      <c r="AC88" s="276" t="s">
        <v>601</v>
      </c>
      <c r="AD88" s="205"/>
    </row>
    <row r="89" spans="1:30" s="99" customFormat="1" ht="12.75" customHeight="1" x14ac:dyDescent="0.25">
      <c r="A89" s="124" t="s">
        <v>189</v>
      </c>
      <c r="B89" s="82">
        <v>841.85199999999998</v>
      </c>
      <c r="C89" s="276" t="s">
        <v>601</v>
      </c>
      <c r="D89" s="82">
        <v>376.59199999999998</v>
      </c>
      <c r="E89" s="276" t="s">
        <v>601</v>
      </c>
      <c r="F89" s="82">
        <v>40.378</v>
      </c>
      <c r="G89" s="276" t="s">
        <v>601</v>
      </c>
      <c r="H89" s="82">
        <v>1258.8230000000001</v>
      </c>
      <c r="I89" s="276" t="s">
        <v>601</v>
      </c>
      <c r="J89" s="82"/>
      <c r="K89" s="124" t="s">
        <v>189</v>
      </c>
      <c r="L89" s="190">
        <v>0.12403699025574334</v>
      </c>
      <c r="M89" s="268" t="s">
        <v>601</v>
      </c>
      <c r="N89" s="190">
        <v>-0.25532024282691662</v>
      </c>
      <c r="O89" s="268" t="s">
        <v>601</v>
      </c>
      <c r="P89" s="190">
        <v>7.4595486480732387E-2</v>
      </c>
      <c r="Q89" s="276" t="s">
        <v>601</v>
      </c>
      <c r="R89" s="190">
        <v>-2.5859747415340802E-2</v>
      </c>
      <c r="S89" s="276" t="s">
        <v>601</v>
      </c>
      <c r="T89" s="82"/>
      <c r="U89" s="124" t="s">
        <v>189</v>
      </c>
      <c r="V89" s="216">
        <v>0.66876121583415615</v>
      </c>
      <c r="W89" s="276" t="s">
        <v>601</v>
      </c>
      <c r="X89" s="216">
        <v>0.29916199497467078</v>
      </c>
      <c r="Y89" s="203" t="s">
        <v>601</v>
      </c>
      <c r="Z89" s="190">
        <v>3.207599479831557E-2</v>
      </c>
      <c r="AA89" s="276" t="s">
        <v>601</v>
      </c>
      <c r="AB89" s="72">
        <v>1</v>
      </c>
      <c r="AC89" s="276" t="s">
        <v>601</v>
      </c>
      <c r="AD89" s="205"/>
    </row>
    <row r="90" spans="1:30" s="99" customFormat="1" ht="12.75" customHeight="1" x14ac:dyDescent="0.25">
      <c r="A90" s="124" t="s">
        <v>190</v>
      </c>
      <c r="B90" s="82">
        <v>921.53899999999999</v>
      </c>
      <c r="C90" s="276" t="s">
        <v>601</v>
      </c>
      <c r="D90" s="82">
        <v>414.41</v>
      </c>
      <c r="E90" s="276" t="s">
        <v>601</v>
      </c>
      <c r="F90" s="82">
        <v>42.7</v>
      </c>
      <c r="G90" s="276" t="s">
        <v>601</v>
      </c>
      <c r="H90" s="82">
        <v>1378.6489999999999</v>
      </c>
      <c r="I90" s="276" t="s">
        <v>601</v>
      </c>
      <c r="J90" s="82"/>
      <c r="K90" s="124" t="s">
        <v>190</v>
      </c>
      <c r="L90" s="190">
        <v>0.17985535060641872</v>
      </c>
      <c r="M90" s="268" t="s">
        <v>601</v>
      </c>
      <c r="N90" s="190">
        <v>-0.14041190368033388</v>
      </c>
      <c r="O90" s="268" t="s">
        <v>601</v>
      </c>
      <c r="P90" s="190">
        <v>0.12664907651715041</v>
      </c>
      <c r="Q90" s="276" t="s">
        <v>601</v>
      </c>
      <c r="R90" s="190">
        <v>5.9632777198337053E-2</v>
      </c>
      <c r="S90" s="276" t="s">
        <v>601</v>
      </c>
      <c r="T90" s="82"/>
      <c r="U90" s="124" t="s">
        <v>190</v>
      </c>
      <c r="V90" s="216">
        <v>0.66843627348222789</v>
      </c>
      <c r="W90" s="276" t="s">
        <v>601</v>
      </c>
      <c r="X90" s="216">
        <v>0.30059137605003161</v>
      </c>
      <c r="Y90" s="203" t="s">
        <v>601</v>
      </c>
      <c r="Z90" s="190">
        <v>3.0972350467740526E-2</v>
      </c>
      <c r="AA90" s="276" t="s">
        <v>601</v>
      </c>
      <c r="AB90" s="72">
        <v>1</v>
      </c>
      <c r="AC90" s="276" t="s">
        <v>601</v>
      </c>
      <c r="AD90" s="205"/>
    </row>
    <row r="91" spans="1:30" s="99" customFormat="1" ht="12.75" customHeight="1" x14ac:dyDescent="0.25">
      <c r="A91" s="124" t="s">
        <v>191</v>
      </c>
      <c r="B91" s="82">
        <v>1029.47</v>
      </c>
      <c r="C91" s="276" t="s">
        <v>601</v>
      </c>
      <c r="D91" s="82">
        <v>778.31799999999998</v>
      </c>
      <c r="E91" s="276" t="s">
        <v>601</v>
      </c>
      <c r="F91" s="82">
        <v>51.276000000000003</v>
      </c>
      <c r="G91" s="276" t="s">
        <v>601</v>
      </c>
      <c r="H91" s="82">
        <v>1859.0640000000001</v>
      </c>
      <c r="I91" s="276" t="s">
        <v>601</v>
      </c>
      <c r="J91" s="82"/>
      <c r="K91" s="124" t="s">
        <v>191</v>
      </c>
      <c r="L91" s="190">
        <v>0.13658519889992571</v>
      </c>
      <c r="M91" s="268" t="s">
        <v>601</v>
      </c>
      <c r="N91" s="190">
        <v>-0.12546868872776221</v>
      </c>
      <c r="O91" s="268" t="s">
        <v>601</v>
      </c>
      <c r="P91" s="190">
        <v>-6.7454760389197052E-2</v>
      </c>
      <c r="Q91" s="276" t="s">
        <v>601</v>
      </c>
      <c r="R91" s="190">
        <v>4.5052590172721405E-3</v>
      </c>
      <c r="S91" s="276" t="s">
        <v>601</v>
      </c>
      <c r="T91" s="82"/>
      <c r="U91" s="124" t="s">
        <v>191</v>
      </c>
      <c r="V91" s="216">
        <v>0.55375715951683213</v>
      </c>
      <c r="W91" s="276" t="s">
        <v>601</v>
      </c>
      <c r="X91" s="216">
        <v>0.41866121876385104</v>
      </c>
      <c r="Y91" s="203" t="s">
        <v>601</v>
      </c>
      <c r="Z91" s="190">
        <v>2.7581621719316819E-2</v>
      </c>
      <c r="AA91" s="276" t="s">
        <v>601</v>
      </c>
      <c r="AB91" s="72">
        <v>1</v>
      </c>
      <c r="AC91" s="276" t="s">
        <v>601</v>
      </c>
      <c r="AD91" s="205"/>
    </row>
    <row r="92" spans="1:30" s="99" customFormat="1" ht="12.75" customHeight="1" x14ac:dyDescent="0.25">
      <c r="A92" s="124" t="s">
        <v>192</v>
      </c>
      <c r="B92" s="82">
        <v>1004.756</v>
      </c>
      <c r="C92" s="276" t="s">
        <v>601</v>
      </c>
      <c r="D92" s="82">
        <v>680.93899999999996</v>
      </c>
      <c r="E92" s="276" t="s">
        <v>601</v>
      </c>
      <c r="F92" s="82">
        <v>53.898000000000003</v>
      </c>
      <c r="G92" s="276" t="s">
        <v>601</v>
      </c>
      <c r="H92" s="82">
        <v>1739.5930000000001</v>
      </c>
      <c r="I92" s="276" t="s">
        <v>601</v>
      </c>
      <c r="J92" s="82"/>
      <c r="K92" s="124" t="s">
        <v>192</v>
      </c>
      <c r="L92" s="190">
        <v>0.16632732422487145</v>
      </c>
      <c r="M92" s="268" t="s">
        <v>601</v>
      </c>
      <c r="N92" s="190">
        <v>-0.22038247042969819</v>
      </c>
      <c r="O92" s="268" t="s">
        <v>601</v>
      </c>
      <c r="P92" s="190">
        <v>-0.11481548391335052</v>
      </c>
      <c r="Q92" s="276" t="s">
        <v>601</v>
      </c>
      <c r="R92" s="190">
        <v>-3.1291590423357794E-2</v>
      </c>
      <c r="S92" s="276" t="s">
        <v>601</v>
      </c>
      <c r="T92" s="82"/>
      <c r="U92" s="124" t="s">
        <v>192</v>
      </c>
      <c r="V92" s="216">
        <v>0.57758107787281276</v>
      </c>
      <c r="W92" s="276" t="s">
        <v>601</v>
      </c>
      <c r="X92" s="216">
        <v>0.3914358128596746</v>
      </c>
      <c r="Y92" s="203" t="s">
        <v>601</v>
      </c>
      <c r="Z92" s="190">
        <v>3.0983109267512573E-2</v>
      </c>
      <c r="AA92" s="276" t="s">
        <v>601</v>
      </c>
      <c r="AB92" s="72">
        <v>1</v>
      </c>
      <c r="AC92" s="276" t="s">
        <v>601</v>
      </c>
      <c r="AD92" s="205"/>
    </row>
    <row r="93" spans="1:30" s="99" customFormat="1" ht="12.75" customHeight="1" x14ac:dyDescent="0.25">
      <c r="A93" s="124" t="s">
        <v>193</v>
      </c>
      <c r="B93" s="82">
        <v>981.87699999999995</v>
      </c>
      <c r="C93" s="276" t="s">
        <v>601</v>
      </c>
      <c r="D93" s="82">
        <v>383.54500000000002</v>
      </c>
      <c r="E93" s="276" t="s">
        <v>601</v>
      </c>
      <c r="F93" s="82">
        <v>37.296999999999997</v>
      </c>
      <c r="G93" s="276" t="s">
        <v>601</v>
      </c>
      <c r="H93" s="82">
        <v>1402.7190000000001</v>
      </c>
      <c r="I93" s="276" t="s">
        <v>601</v>
      </c>
      <c r="J93" s="82"/>
      <c r="K93" s="124" t="s">
        <v>193</v>
      </c>
      <c r="L93" s="190">
        <v>0.17357312921917731</v>
      </c>
      <c r="M93" s="268" t="s">
        <v>601</v>
      </c>
      <c r="N93" s="190">
        <v>-4.3531063513557323E-2</v>
      </c>
      <c r="O93" s="268" t="s">
        <v>601</v>
      </c>
      <c r="P93" s="190">
        <v>-0.17051418912908103</v>
      </c>
      <c r="Q93" s="276" t="s">
        <v>601</v>
      </c>
      <c r="R93" s="190">
        <v>9.3634830553998419E-2</v>
      </c>
      <c r="S93" s="276" t="s">
        <v>601</v>
      </c>
      <c r="T93" s="82"/>
      <c r="U93" s="124" t="s">
        <v>193</v>
      </c>
      <c r="V93" s="216">
        <v>0.69998125069953421</v>
      </c>
      <c r="W93" s="276" t="s">
        <v>601</v>
      </c>
      <c r="X93" s="216">
        <v>0.2734296747958786</v>
      </c>
      <c r="Y93" s="203" t="s">
        <v>601</v>
      </c>
      <c r="Z93" s="190">
        <v>2.6589074504587161E-2</v>
      </c>
      <c r="AA93" s="276" t="s">
        <v>601</v>
      </c>
      <c r="AB93" s="72">
        <v>1</v>
      </c>
      <c r="AC93" s="276" t="s">
        <v>601</v>
      </c>
      <c r="AD93" s="205"/>
    </row>
    <row r="94" spans="1:30" s="99" customFormat="1" ht="12.75" customHeight="1" x14ac:dyDescent="0.25">
      <c r="A94" s="124" t="s">
        <v>194</v>
      </c>
      <c r="B94" s="82">
        <v>844.43700000000001</v>
      </c>
      <c r="C94" s="276" t="s">
        <v>601</v>
      </c>
      <c r="D94" s="82">
        <v>301.45800000000003</v>
      </c>
      <c r="E94" s="276" t="s">
        <v>601</v>
      </c>
      <c r="F94" s="82">
        <v>28.803999999999998</v>
      </c>
      <c r="G94" s="276" t="s">
        <v>601</v>
      </c>
      <c r="H94" s="82">
        <v>1174.6980000000001</v>
      </c>
      <c r="I94" s="276" t="s">
        <v>601</v>
      </c>
      <c r="J94" s="82"/>
      <c r="K94" s="124" t="s">
        <v>194</v>
      </c>
      <c r="L94" s="190">
        <v>0.19705116446541193</v>
      </c>
      <c r="M94" s="268" t="s">
        <v>601</v>
      </c>
      <c r="N94" s="190">
        <v>-0.14174680992808458</v>
      </c>
      <c r="O94" s="268" t="s">
        <v>601</v>
      </c>
      <c r="P94" s="190">
        <v>-0.19076784761048521</v>
      </c>
      <c r="Q94" s="276" t="s">
        <v>601</v>
      </c>
      <c r="R94" s="190">
        <v>7.5464857590156281E-2</v>
      </c>
      <c r="S94" s="276" t="s">
        <v>601</v>
      </c>
      <c r="T94" s="82"/>
      <c r="U94" s="124" t="s">
        <v>194</v>
      </c>
      <c r="V94" s="216">
        <v>0.71885454814769412</v>
      </c>
      <c r="W94" s="276" t="s">
        <v>601</v>
      </c>
      <c r="X94" s="216">
        <v>0.25662595833141794</v>
      </c>
      <c r="Y94" s="203" t="s">
        <v>601</v>
      </c>
      <c r="Z94" s="190">
        <v>2.4520344803515455E-2</v>
      </c>
      <c r="AA94" s="276" t="s">
        <v>601</v>
      </c>
      <c r="AB94" s="72">
        <v>1</v>
      </c>
      <c r="AC94" s="276" t="s">
        <v>601</v>
      </c>
      <c r="AD94" s="205"/>
    </row>
    <row r="95" spans="1:30" s="99" customFormat="1" ht="12.75" customHeight="1" x14ac:dyDescent="0.25">
      <c r="A95" s="124" t="s">
        <v>195</v>
      </c>
      <c r="B95" s="82">
        <v>473.601</v>
      </c>
      <c r="C95" s="276" t="s">
        <v>601</v>
      </c>
      <c r="D95" s="82">
        <v>222.51400000000001</v>
      </c>
      <c r="E95" s="276" t="s">
        <v>601</v>
      </c>
      <c r="F95" s="82">
        <v>14.590999999999999</v>
      </c>
      <c r="G95" s="276" t="s">
        <v>601</v>
      </c>
      <c r="H95" s="82">
        <v>710.70500000000004</v>
      </c>
      <c r="I95" s="276" t="s">
        <v>601</v>
      </c>
      <c r="J95" s="82"/>
      <c r="K95" s="124" t="s">
        <v>195</v>
      </c>
      <c r="L95" s="190">
        <v>5.7043631972824034E-2</v>
      </c>
      <c r="M95" s="268" t="s">
        <v>601</v>
      </c>
      <c r="N95" s="190">
        <v>-7.6318291068040958E-2</v>
      </c>
      <c r="O95" s="268" t="s">
        <v>601</v>
      </c>
      <c r="P95" s="190">
        <v>-0.40067367729214592</v>
      </c>
      <c r="Q95" s="276" t="s">
        <v>601</v>
      </c>
      <c r="R95" s="190">
        <v>-3.6184644027781282E-3</v>
      </c>
      <c r="S95" s="276" t="s">
        <v>601</v>
      </c>
      <c r="T95" s="82"/>
      <c r="U95" s="124" t="s">
        <v>195</v>
      </c>
      <c r="V95" s="216">
        <v>0.66638197282979572</v>
      </c>
      <c r="W95" s="276" t="s">
        <v>601</v>
      </c>
      <c r="X95" s="216">
        <v>0.31308911573719056</v>
      </c>
      <c r="Y95" s="203" t="s">
        <v>601</v>
      </c>
      <c r="Z95" s="190">
        <v>2.053031848657319E-2</v>
      </c>
      <c r="AA95" s="276" t="s">
        <v>601</v>
      </c>
      <c r="AB95" s="72">
        <v>1</v>
      </c>
      <c r="AC95" s="276" t="s">
        <v>601</v>
      </c>
      <c r="AD95" s="205"/>
    </row>
    <row r="96" spans="1:30" s="99" customFormat="1" ht="12.75" customHeight="1" x14ac:dyDescent="0.25">
      <c r="A96" s="184" t="s">
        <v>196</v>
      </c>
      <c r="B96" s="186">
        <v>390.00099999999998</v>
      </c>
      <c r="C96" s="278" t="s">
        <v>601</v>
      </c>
      <c r="D96" s="186">
        <v>180.07400000000001</v>
      </c>
      <c r="E96" s="278" t="s">
        <v>601</v>
      </c>
      <c r="F96" s="186">
        <v>11.387</v>
      </c>
      <c r="G96" s="278" t="s">
        <v>601</v>
      </c>
      <c r="H96" s="186">
        <v>581.46199999999999</v>
      </c>
      <c r="I96" s="278" t="s">
        <v>601</v>
      </c>
      <c r="J96" s="82"/>
      <c r="K96" s="184" t="s">
        <v>196</v>
      </c>
      <c r="L96" s="192">
        <v>0.16493321066717645</v>
      </c>
      <c r="M96" s="269" t="s">
        <v>601</v>
      </c>
      <c r="N96" s="192">
        <v>-0.25310869438983319</v>
      </c>
      <c r="O96" s="269" t="s">
        <v>601</v>
      </c>
      <c r="P96" s="192">
        <v>-0.40005268703898839</v>
      </c>
      <c r="Q96" s="278" t="s">
        <v>601</v>
      </c>
      <c r="R96" s="192">
        <v>-2.2526232975042953E-2</v>
      </c>
      <c r="S96" s="278" t="s">
        <v>601</v>
      </c>
      <c r="T96" s="82"/>
      <c r="U96" s="184" t="s">
        <v>196</v>
      </c>
      <c r="V96" s="219">
        <v>0.67072482810570588</v>
      </c>
      <c r="W96" s="278" t="s">
        <v>601</v>
      </c>
      <c r="X96" s="219">
        <v>0.30969177693469224</v>
      </c>
      <c r="Y96" s="301" t="s">
        <v>601</v>
      </c>
      <c r="Z96" s="192">
        <v>1.9583394959601833E-2</v>
      </c>
      <c r="AA96" s="278" t="s">
        <v>601</v>
      </c>
      <c r="AB96" s="201">
        <v>1</v>
      </c>
      <c r="AC96" s="278" t="s">
        <v>601</v>
      </c>
      <c r="AD96" s="205"/>
    </row>
    <row r="97" spans="1:30" s="99" customFormat="1" ht="12.75" customHeight="1" x14ac:dyDescent="0.25">
      <c r="A97" s="124" t="s">
        <v>202</v>
      </c>
      <c r="B97" s="82">
        <v>449.48700000000002</v>
      </c>
      <c r="C97" s="276" t="s">
        <v>601</v>
      </c>
      <c r="D97" s="82">
        <v>180.49600000000001</v>
      </c>
      <c r="E97" s="276" t="s">
        <v>601</v>
      </c>
      <c r="F97" s="82">
        <v>9.7279999999999998</v>
      </c>
      <c r="G97" s="276" t="s">
        <v>601</v>
      </c>
      <c r="H97" s="82">
        <v>639.71</v>
      </c>
      <c r="I97" s="276" t="s">
        <v>601</v>
      </c>
      <c r="J97" s="82"/>
      <c r="K97" s="124" t="s">
        <v>202</v>
      </c>
      <c r="L97" s="190">
        <v>0.12320082761929513</v>
      </c>
      <c r="M97" s="268" t="s">
        <v>601</v>
      </c>
      <c r="N97" s="190">
        <v>0.15894979485170893</v>
      </c>
      <c r="O97" s="268" t="s">
        <v>601</v>
      </c>
      <c r="P97" s="190">
        <v>-0.38762276504658777</v>
      </c>
      <c r="Q97" s="276" t="s">
        <v>601</v>
      </c>
      <c r="R97" s="190">
        <v>0.11874573722040538</v>
      </c>
      <c r="S97" s="276" t="s">
        <v>601</v>
      </c>
      <c r="T97" s="82"/>
      <c r="U97" s="124" t="s">
        <v>202</v>
      </c>
      <c r="V97" s="216">
        <v>0.70264182207562798</v>
      </c>
      <c r="W97" s="276" t="s">
        <v>601</v>
      </c>
      <c r="X97" s="216">
        <v>0.28215285051038752</v>
      </c>
      <c r="Y97" s="203" t="s">
        <v>601</v>
      </c>
      <c r="Z97" s="190">
        <v>1.5206890622313235E-2</v>
      </c>
      <c r="AA97" s="276" t="s">
        <v>601</v>
      </c>
      <c r="AB97" s="72">
        <v>1</v>
      </c>
      <c r="AC97" s="276" t="s">
        <v>601</v>
      </c>
      <c r="AD97" s="205"/>
    </row>
    <row r="98" spans="1:30" s="99" customFormat="1" ht="12.75" customHeight="1" x14ac:dyDescent="0.25">
      <c r="A98" s="124" t="s">
        <v>203</v>
      </c>
      <c r="B98" s="82">
        <v>469.46800000000002</v>
      </c>
      <c r="C98" s="276" t="s">
        <v>601</v>
      </c>
      <c r="D98" s="82">
        <v>185.001</v>
      </c>
      <c r="E98" s="276" t="s">
        <v>601</v>
      </c>
      <c r="F98" s="82">
        <v>8.9090000000000007</v>
      </c>
      <c r="G98" s="276" t="s">
        <v>601</v>
      </c>
      <c r="H98" s="82">
        <v>663.37699999999995</v>
      </c>
      <c r="I98" s="276" t="s">
        <v>601</v>
      </c>
      <c r="J98" s="82"/>
      <c r="K98" s="124" t="s">
        <v>203</v>
      </c>
      <c r="L98" s="190">
        <v>0.15666129564750347</v>
      </c>
      <c r="M98" s="268" t="s">
        <v>601</v>
      </c>
      <c r="N98" s="190">
        <v>-0.1395822578169692</v>
      </c>
      <c r="O98" s="268" t="s">
        <v>601</v>
      </c>
      <c r="P98" s="190">
        <v>-8.9998978445193584E-2</v>
      </c>
      <c r="Q98" s="276" t="s">
        <v>601</v>
      </c>
      <c r="R98" s="190">
        <v>5.183737022026879E-2</v>
      </c>
      <c r="S98" s="276" t="s">
        <v>601</v>
      </c>
      <c r="T98" s="82"/>
      <c r="U98" s="124" t="s">
        <v>203</v>
      </c>
      <c r="V98" s="216">
        <v>0.70769411661845383</v>
      </c>
      <c r="W98" s="276" t="s">
        <v>601</v>
      </c>
      <c r="X98" s="216">
        <v>0.27887762162390317</v>
      </c>
      <c r="Y98" s="203" t="s">
        <v>601</v>
      </c>
      <c r="Z98" s="190">
        <v>1.3429769196098148E-2</v>
      </c>
      <c r="AA98" s="276" t="s">
        <v>601</v>
      </c>
      <c r="AB98" s="72">
        <v>1</v>
      </c>
      <c r="AC98" s="276" t="s">
        <v>601</v>
      </c>
      <c r="AD98" s="205"/>
    </row>
    <row r="99" spans="1:30" s="99" customFormat="1" ht="12.75" customHeight="1" x14ac:dyDescent="0.25">
      <c r="A99" s="124" t="s">
        <v>204</v>
      </c>
      <c r="B99" s="82">
        <v>589.31200000000001</v>
      </c>
      <c r="C99" s="276" t="s">
        <v>601</v>
      </c>
      <c r="D99" s="82">
        <v>255.31700000000001</v>
      </c>
      <c r="E99" s="276" t="s">
        <v>601</v>
      </c>
      <c r="F99" s="82">
        <v>16.710999999999999</v>
      </c>
      <c r="G99" s="276" t="s">
        <v>601</v>
      </c>
      <c r="H99" s="82">
        <v>861.33900000000006</v>
      </c>
      <c r="I99" s="276" t="s">
        <v>601</v>
      </c>
      <c r="J99" s="82"/>
      <c r="K99" s="124" t="s">
        <v>204</v>
      </c>
      <c r="L99" s="190">
        <v>0.2204816382659697</v>
      </c>
      <c r="M99" s="268" t="s">
        <v>601</v>
      </c>
      <c r="N99" s="190">
        <v>-1.9749597828465682E-2</v>
      </c>
      <c r="O99" s="268" t="s">
        <v>601</v>
      </c>
      <c r="P99" s="190">
        <v>-0.25281702736540868</v>
      </c>
      <c r="Q99" s="276" t="s">
        <v>601</v>
      </c>
      <c r="R99" s="190">
        <v>0.1249378001428801</v>
      </c>
      <c r="S99" s="276" t="s">
        <v>601</v>
      </c>
      <c r="T99" s="82"/>
      <c r="U99" s="124" t="s">
        <v>204</v>
      </c>
      <c r="V99" s="216">
        <v>0.68418125732144952</v>
      </c>
      <c r="W99" s="276" t="s">
        <v>601</v>
      </c>
      <c r="X99" s="216">
        <v>0.29641871551154653</v>
      </c>
      <c r="Y99" s="203" t="s">
        <v>601</v>
      </c>
      <c r="Z99" s="190">
        <v>1.9401188150077957E-2</v>
      </c>
      <c r="AA99" s="276" t="s">
        <v>601</v>
      </c>
      <c r="AB99" s="72">
        <v>1</v>
      </c>
      <c r="AC99" s="276" t="s">
        <v>601</v>
      </c>
      <c r="AD99" s="205"/>
    </row>
    <row r="100" spans="1:30" s="99" customFormat="1" ht="12.75" customHeight="1" x14ac:dyDescent="0.25">
      <c r="A100" s="124" t="s">
        <v>205</v>
      </c>
      <c r="B100" s="82">
        <v>860.88099999999997</v>
      </c>
      <c r="C100" s="276" t="s">
        <v>601</v>
      </c>
      <c r="D100" s="82">
        <v>338.291</v>
      </c>
      <c r="E100" s="276" t="s">
        <v>601</v>
      </c>
      <c r="F100" s="82">
        <v>30.303999999999998</v>
      </c>
      <c r="G100" s="276" t="s">
        <v>601</v>
      </c>
      <c r="H100" s="82">
        <v>1229.4760000000001</v>
      </c>
      <c r="I100" s="276" t="s">
        <v>601</v>
      </c>
      <c r="J100" s="82"/>
      <c r="K100" s="124" t="s">
        <v>205</v>
      </c>
      <c r="L100" s="190">
        <v>0.26363772472668773</v>
      </c>
      <c r="M100" s="268" t="s">
        <v>601</v>
      </c>
      <c r="N100" s="190">
        <v>-3.2738512213323571E-2</v>
      </c>
      <c r="O100" s="268" t="s">
        <v>601</v>
      </c>
      <c r="P100" s="190">
        <v>-0.20821466830402632</v>
      </c>
      <c r="Q100" s="276" t="s">
        <v>601</v>
      </c>
      <c r="R100" s="190">
        <v>0.14981024721169078</v>
      </c>
      <c r="S100" s="276" t="s">
        <v>601</v>
      </c>
      <c r="T100" s="82"/>
      <c r="U100" s="124" t="s">
        <v>205</v>
      </c>
      <c r="V100" s="216">
        <v>0.70020154927790368</v>
      </c>
      <c r="W100" s="276" t="s">
        <v>601</v>
      </c>
      <c r="X100" s="216">
        <v>0.27515055194245353</v>
      </c>
      <c r="Y100" s="203" t="s">
        <v>601</v>
      </c>
      <c r="Z100" s="190">
        <v>2.4647898779642706E-2</v>
      </c>
      <c r="AA100" s="276" t="s">
        <v>601</v>
      </c>
      <c r="AB100" s="72">
        <v>1</v>
      </c>
      <c r="AC100" s="276" t="s">
        <v>601</v>
      </c>
      <c r="AD100" s="205"/>
    </row>
    <row r="101" spans="1:30" s="99" customFormat="1" ht="12.75" customHeight="1" x14ac:dyDescent="0.25">
      <c r="A101" s="124" t="s">
        <v>206</v>
      </c>
      <c r="B101" s="82">
        <v>998.221</v>
      </c>
      <c r="C101" s="276" t="s">
        <v>601</v>
      </c>
      <c r="D101" s="82">
        <v>368.27</v>
      </c>
      <c r="E101" s="276" t="s">
        <v>601</v>
      </c>
      <c r="F101" s="82">
        <v>32.697000000000003</v>
      </c>
      <c r="G101" s="276" t="s">
        <v>601</v>
      </c>
      <c r="H101" s="82">
        <v>1399.1880000000001</v>
      </c>
      <c r="I101" s="276" t="s">
        <v>601</v>
      </c>
      <c r="J101" s="82"/>
      <c r="K101" s="124" t="s">
        <v>206</v>
      </c>
      <c r="L101" s="190">
        <v>0.18574405002304442</v>
      </c>
      <c r="M101" s="268" t="s">
        <v>601</v>
      </c>
      <c r="N101" s="190">
        <v>-2.2098185835068191E-2</v>
      </c>
      <c r="O101" s="268" t="s">
        <v>601</v>
      </c>
      <c r="P101" s="190">
        <v>-0.19024740582976299</v>
      </c>
      <c r="Q101" s="276" t="s">
        <v>601</v>
      </c>
      <c r="R101" s="190">
        <v>0.11150495343666265</v>
      </c>
      <c r="S101" s="276" t="s">
        <v>601</v>
      </c>
      <c r="T101" s="82"/>
      <c r="U101" s="124" t="s">
        <v>206</v>
      </c>
      <c r="V101" s="216">
        <v>0.71342878869744442</v>
      </c>
      <c r="W101" s="276" t="s">
        <v>601</v>
      </c>
      <c r="X101" s="216">
        <v>0.26320265754137395</v>
      </c>
      <c r="Y101" s="203" t="s">
        <v>601</v>
      </c>
      <c r="Z101" s="190">
        <v>2.3368553761181486E-2</v>
      </c>
      <c r="AA101" s="276" t="s">
        <v>601</v>
      </c>
      <c r="AB101" s="72">
        <v>1</v>
      </c>
      <c r="AC101" s="276" t="s">
        <v>601</v>
      </c>
      <c r="AD101" s="205"/>
    </row>
    <row r="102" spans="1:30" s="99" customFormat="1" ht="12.75" customHeight="1" x14ac:dyDescent="0.25">
      <c r="A102" s="124" t="s">
        <v>236</v>
      </c>
      <c r="B102" s="82">
        <v>1098.3610000000001</v>
      </c>
      <c r="C102" s="276" t="s">
        <v>601</v>
      </c>
      <c r="D102" s="82">
        <v>401.24299999999999</v>
      </c>
      <c r="E102" s="276" t="s">
        <v>601</v>
      </c>
      <c r="F102" s="82">
        <v>33.290999999999997</v>
      </c>
      <c r="G102" s="276" t="s">
        <v>601</v>
      </c>
      <c r="H102" s="82">
        <v>1532.894</v>
      </c>
      <c r="I102" s="276" t="s">
        <v>601</v>
      </c>
      <c r="J102" s="82"/>
      <c r="K102" s="124" t="s">
        <v>236</v>
      </c>
      <c r="L102" s="190">
        <v>0.19187684948765055</v>
      </c>
      <c r="M102" s="268" t="s">
        <v>601</v>
      </c>
      <c r="N102" s="190">
        <v>-3.1772881928524892E-2</v>
      </c>
      <c r="O102" s="268" t="s">
        <v>601</v>
      </c>
      <c r="P102" s="190">
        <v>-0.22037470725995317</v>
      </c>
      <c r="Q102" s="276" t="s">
        <v>601</v>
      </c>
      <c r="R102" s="190">
        <v>0.111881269271584</v>
      </c>
      <c r="S102" s="276" t="s">
        <v>601</v>
      </c>
      <c r="T102" s="82"/>
      <c r="U102" s="124" t="s">
        <v>236</v>
      </c>
      <c r="V102" s="216">
        <v>0.71652769206481337</v>
      </c>
      <c r="W102" s="276" t="s">
        <v>601</v>
      </c>
      <c r="X102" s="216">
        <v>0.26175521595100509</v>
      </c>
      <c r="Y102" s="203" t="s">
        <v>601</v>
      </c>
      <c r="Z102" s="190">
        <v>2.1717744345010156E-2</v>
      </c>
      <c r="AA102" s="276" t="s">
        <v>601</v>
      </c>
      <c r="AB102" s="72">
        <v>1</v>
      </c>
      <c r="AC102" s="276" t="s">
        <v>601</v>
      </c>
      <c r="AD102" s="205"/>
    </row>
    <row r="103" spans="1:30" s="99" customFormat="1" ht="12.75" customHeight="1" x14ac:dyDescent="0.25">
      <c r="A103" s="124" t="s">
        <v>237</v>
      </c>
      <c r="B103" s="82">
        <v>1247.049</v>
      </c>
      <c r="C103" s="276" t="s">
        <v>601</v>
      </c>
      <c r="D103" s="82">
        <v>750.553</v>
      </c>
      <c r="E103" s="276" t="s">
        <v>601</v>
      </c>
      <c r="F103" s="82">
        <v>41.768000000000001</v>
      </c>
      <c r="G103" s="276" t="s">
        <v>601</v>
      </c>
      <c r="H103" s="82">
        <v>2039.3710000000001</v>
      </c>
      <c r="I103" s="276" t="s">
        <v>601</v>
      </c>
      <c r="J103" s="82"/>
      <c r="K103" s="124" t="s">
        <v>237</v>
      </c>
      <c r="L103" s="190">
        <v>0.21135050074310083</v>
      </c>
      <c r="M103" s="268" t="s">
        <v>601</v>
      </c>
      <c r="N103" s="190">
        <v>-3.5673079640969371E-2</v>
      </c>
      <c r="O103" s="268" t="s">
        <v>601</v>
      </c>
      <c r="P103" s="190">
        <v>-0.18540837818862627</v>
      </c>
      <c r="Q103" s="276" t="s">
        <v>601</v>
      </c>
      <c r="R103" s="190">
        <v>9.6988054203620749E-2</v>
      </c>
      <c r="S103" s="276" t="s">
        <v>601</v>
      </c>
      <c r="T103" s="82"/>
      <c r="U103" s="124" t="s">
        <v>237</v>
      </c>
      <c r="V103" s="216">
        <v>0.61148707125873614</v>
      </c>
      <c r="W103" s="276" t="s">
        <v>601</v>
      </c>
      <c r="X103" s="216">
        <v>0.36803161366911658</v>
      </c>
      <c r="Y103" s="203" t="s">
        <v>601</v>
      </c>
      <c r="Z103" s="190">
        <v>2.0480824724878405E-2</v>
      </c>
      <c r="AA103" s="276" t="s">
        <v>601</v>
      </c>
      <c r="AB103" s="72">
        <v>1</v>
      </c>
      <c r="AC103" s="276" t="s">
        <v>601</v>
      </c>
      <c r="AD103" s="205"/>
    </row>
    <row r="104" spans="1:30" s="99" customFormat="1" ht="12.75" customHeight="1" x14ac:dyDescent="0.25">
      <c r="A104" s="124" t="s">
        <v>238</v>
      </c>
      <c r="B104" s="82">
        <v>1209.7929999999999</v>
      </c>
      <c r="C104" s="276" t="s">
        <v>601</v>
      </c>
      <c r="D104" s="82">
        <v>747.23199999999997</v>
      </c>
      <c r="E104" s="276" t="s">
        <v>601</v>
      </c>
      <c r="F104" s="82">
        <v>46.359000000000002</v>
      </c>
      <c r="G104" s="276" t="s">
        <v>601</v>
      </c>
      <c r="H104" s="82">
        <v>2003.385</v>
      </c>
      <c r="I104" s="276" t="s">
        <v>601</v>
      </c>
      <c r="J104" s="82"/>
      <c r="K104" s="124" t="s">
        <v>238</v>
      </c>
      <c r="L104" s="190">
        <v>0.20406645991663647</v>
      </c>
      <c r="M104" s="268" t="s">
        <v>601</v>
      </c>
      <c r="N104" s="190">
        <v>9.7355269708446712E-2</v>
      </c>
      <c r="O104" s="268" t="s">
        <v>601</v>
      </c>
      <c r="P104" s="190">
        <v>-0.1398753200489814</v>
      </c>
      <c r="Q104" s="276" t="s">
        <v>601</v>
      </c>
      <c r="R104" s="190">
        <v>0.15164006753303791</v>
      </c>
      <c r="S104" s="276" t="s">
        <v>601</v>
      </c>
      <c r="T104" s="82"/>
      <c r="U104" s="124" t="s">
        <v>238</v>
      </c>
      <c r="V104" s="216">
        <v>0.60387444250605848</v>
      </c>
      <c r="W104" s="276" t="s">
        <v>601</v>
      </c>
      <c r="X104" s="216">
        <v>0.37298472335572042</v>
      </c>
      <c r="Y104" s="203" t="s">
        <v>601</v>
      </c>
      <c r="Z104" s="190">
        <v>2.3140334983041203E-2</v>
      </c>
      <c r="AA104" s="276" t="s">
        <v>601</v>
      </c>
      <c r="AB104" s="72">
        <v>1</v>
      </c>
      <c r="AC104" s="276" t="s">
        <v>601</v>
      </c>
      <c r="AD104" s="205"/>
    </row>
    <row r="105" spans="1:30" s="99" customFormat="1" ht="12.75" customHeight="1" x14ac:dyDescent="0.25">
      <c r="A105" s="124" t="s">
        <v>239</v>
      </c>
      <c r="B105" s="82">
        <v>1060.7370000000001</v>
      </c>
      <c r="C105" s="276" t="s">
        <v>601</v>
      </c>
      <c r="D105" s="82">
        <v>413.029</v>
      </c>
      <c r="E105" s="276" t="s">
        <v>601</v>
      </c>
      <c r="F105" s="82">
        <v>38.899000000000001</v>
      </c>
      <c r="G105" s="276" t="s">
        <v>601</v>
      </c>
      <c r="H105" s="82">
        <v>1512.6659999999999</v>
      </c>
      <c r="I105" s="276" t="s">
        <v>601</v>
      </c>
      <c r="J105" s="82"/>
      <c r="K105" s="124" t="s">
        <v>239</v>
      </c>
      <c r="L105" s="190">
        <v>8.0315558873463783E-2</v>
      </c>
      <c r="M105" s="268" t="s">
        <v>601</v>
      </c>
      <c r="N105" s="190">
        <v>7.6872335710281708E-2</v>
      </c>
      <c r="O105" s="268" t="s">
        <v>601</v>
      </c>
      <c r="P105" s="190">
        <v>4.2952516288173315E-2</v>
      </c>
      <c r="Q105" s="276" t="s">
        <v>601</v>
      </c>
      <c r="R105" s="190">
        <v>7.8381343661845321E-2</v>
      </c>
      <c r="S105" s="276" t="s">
        <v>601</v>
      </c>
      <c r="T105" s="82"/>
      <c r="U105" s="124" t="s">
        <v>239</v>
      </c>
      <c r="V105" s="216">
        <v>0.70123675682536668</v>
      </c>
      <c r="W105" s="276" t="s">
        <v>601</v>
      </c>
      <c r="X105" s="216">
        <v>0.27304705731470136</v>
      </c>
      <c r="Y105" s="203" t="s">
        <v>601</v>
      </c>
      <c r="Z105" s="190">
        <v>2.5715524775462663E-2</v>
      </c>
      <c r="AA105" s="276" t="s">
        <v>601</v>
      </c>
      <c r="AB105" s="72">
        <v>1</v>
      </c>
      <c r="AC105" s="276" t="s">
        <v>601</v>
      </c>
      <c r="AD105" s="205"/>
    </row>
    <row r="106" spans="1:30" s="99" customFormat="1" ht="12.75" customHeight="1" x14ac:dyDescent="0.25">
      <c r="A106" s="124" t="s">
        <v>240</v>
      </c>
      <c r="B106" s="82">
        <v>861.27599999999995</v>
      </c>
      <c r="C106" s="276" t="s">
        <v>601</v>
      </c>
      <c r="D106" s="82">
        <v>311.45499999999998</v>
      </c>
      <c r="E106" s="276" t="s">
        <v>601</v>
      </c>
      <c r="F106" s="82">
        <v>31.023</v>
      </c>
      <c r="G106" s="276" t="s">
        <v>601</v>
      </c>
      <c r="H106" s="82">
        <v>1203.7529999999999</v>
      </c>
      <c r="I106" s="276" t="s">
        <v>601</v>
      </c>
      <c r="J106" s="82"/>
      <c r="K106" s="124" t="s">
        <v>240</v>
      </c>
      <c r="L106" s="190">
        <v>1.9941096849143275E-2</v>
      </c>
      <c r="M106" s="268" t="s">
        <v>601</v>
      </c>
      <c r="N106" s="190">
        <v>3.3162165210410738E-2</v>
      </c>
      <c r="O106" s="268" t="s">
        <v>601</v>
      </c>
      <c r="P106" s="190">
        <v>7.7075304655765023E-2</v>
      </c>
      <c r="Q106" s="276" t="s">
        <v>601</v>
      </c>
      <c r="R106" s="190">
        <v>2.4734016743026718E-2</v>
      </c>
      <c r="S106" s="276" t="s">
        <v>601</v>
      </c>
      <c r="T106" s="82"/>
      <c r="U106" s="124" t="s">
        <v>240</v>
      </c>
      <c r="V106" s="216">
        <v>0.71549229783851009</v>
      </c>
      <c r="W106" s="276" t="s">
        <v>601</v>
      </c>
      <c r="X106" s="216">
        <v>0.25873663450890672</v>
      </c>
      <c r="Y106" s="203" t="s">
        <v>601</v>
      </c>
      <c r="Z106" s="190">
        <v>2.5771898387792182E-2</v>
      </c>
      <c r="AA106" s="276" t="s">
        <v>601</v>
      </c>
      <c r="AB106" s="72">
        <v>1</v>
      </c>
      <c r="AC106" s="276" t="s">
        <v>601</v>
      </c>
      <c r="AD106" s="205"/>
    </row>
    <row r="107" spans="1:30" s="99" customFormat="1" ht="12.75" customHeight="1" x14ac:dyDescent="0.25">
      <c r="A107" s="124" t="s">
        <v>241</v>
      </c>
      <c r="B107" s="82">
        <v>498.81900000000002</v>
      </c>
      <c r="C107" s="276" t="s">
        <v>601</v>
      </c>
      <c r="D107" s="82">
        <v>213.85300000000001</v>
      </c>
      <c r="E107" s="276" t="s">
        <v>601</v>
      </c>
      <c r="F107" s="82">
        <v>17.675000000000001</v>
      </c>
      <c r="G107" s="276" t="s">
        <v>601</v>
      </c>
      <c r="H107" s="82">
        <v>730.34699999999998</v>
      </c>
      <c r="I107" s="276" t="s">
        <v>601</v>
      </c>
      <c r="J107" s="82"/>
      <c r="K107" s="124" t="s">
        <v>241</v>
      </c>
      <c r="L107" s="190">
        <v>5.3247353785148256E-2</v>
      </c>
      <c r="M107" s="268" t="s">
        <v>601</v>
      </c>
      <c r="N107" s="190">
        <v>-3.8923393584223913E-2</v>
      </c>
      <c r="O107" s="268" t="s">
        <v>601</v>
      </c>
      <c r="P107" s="190">
        <v>0.21144619602467443</v>
      </c>
      <c r="Q107" s="276" t="s">
        <v>601</v>
      </c>
      <c r="R107" s="190">
        <v>2.7637346015576082E-2</v>
      </c>
      <c r="S107" s="276" t="s">
        <v>601</v>
      </c>
      <c r="T107" s="82"/>
      <c r="U107" s="124" t="s">
        <v>241</v>
      </c>
      <c r="V107" s="216">
        <v>0.68298904493343582</v>
      </c>
      <c r="W107" s="276" t="s">
        <v>601</v>
      </c>
      <c r="X107" s="216">
        <v>0.29281012997931122</v>
      </c>
      <c r="Y107" s="203" t="s">
        <v>601</v>
      </c>
      <c r="Z107" s="190">
        <v>2.4200825087253047E-2</v>
      </c>
      <c r="AA107" s="276" t="s">
        <v>601</v>
      </c>
      <c r="AB107" s="72">
        <v>1</v>
      </c>
      <c r="AC107" s="276" t="s">
        <v>601</v>
      </c>
      <c r="AD107" s="205"/>
    </row>
    <row r="108" spans="1:30" s="99" customFormat="1" ht="12.75" customHeight="1" x14ac:dyDescent="0.25">
      <c r="A108" s="184" t="s">
        <v>242</v>
      </c>
      <c r="B108" s="186">
        <v>388.33100000000002</v>
      </c>
      <c r="C108" s="278" t="s">
        <v>601</v>
      </c>
      <c r="D108" s="186">
        <v>227.369</v>
      </c>
      <c r="E108" s="278" t="s">
        <v>601</v>
      </c>
      <c r="F108" s="186">
        <v>8.5489999999999995</v>
      </c>
      <c r="G108" s="278" t="s">
        <v>601</v>
      </c>
      <c r="H108" s="186">
        <v>624.24900000000002</v>
      </c>
      <c r="I108" s="278" t="s">
        <v>601</v>
      </c>
      <c r="J108" s="82"/>
      <c r="K108" s="184" t="s">
        <v>242</v>
      </c>
      <c r="L108" s="192">
        <v>-4.282040302460763E-3</v>
      </c>
      <c r="M108" s="269" t="s">
        <v>601</v>
      </c>
      <c r="N108" s="192">
        <v>0.26264202494530026</v>
      </c>
      <c r="O108" s="269" t="s">
        <v>601</v>
      </c>
      <c r="P108" s="192">
        <v>-0.24923157987178363</v>
      </c>
      <c r="Q108" s="278" t="s">
        <v>601</v>
      </c>
      <c r="R108" s="192">
        <v>7.3585204192191403E-2</v>
      </c>
      <c r="S108" s="278" t="s">
        <v>601</v>
      </c>
      <c r="T108" s="82"/>
      <c r="U108" s="184" t="s">
        <v>242</v>
      </c>
      <c r="V108" s="219">
        <v>0.62207708782873505</v>
      </c>
      <c r="W108" s="278" t="s">
        <v>601</v>
      </c>
      <c r="X108" s="219">
        <v>0.36422805643260941</v>
      </c>
      <c r="Y108" s="301" t="s">
        <v>601</v>
      </c>
      <c r="Z108" s="192">
        <v>1.3694855738655568E-2</v>
      </c>
      <c r="AA108" s="278" t="s">
        <v>601</v>
      </c>
      <c r="AB108" s="201">
        <v>1</v>
      </c>
      <c r="AC108" s="278" t="s">
        <v>601</v>
      </c>
      <c r="AD108" s="205"/>
    </row>
    <row r="109" spans="1:30" s="99" customFormat="1" ht="12.75" customHeight="1" x14ac:dyDescent="0.25">
      <c r="A109" s="124" t="s">
        <v>263</v>
      </c>
      <c r="B109" s="82">
        <v>447.23399999999998</v>
      </c>
      <c r="C109" s="276" t="s">
        <v>601</v>
      </c>
      <c r="D109" s="82">
        <v>192.64</v>
      </c>
      <c r="E109" s="276" t="s">
        <v>601</v>
      </c>
      <c r="F109" s="82">
        <v>8.1709999999999994</v>
      </c>
      <c r="G109" s="276" t="s">
        <v>601</v>
      </c>
      <c r="H109" s="82">
        <v>648.04700000000003</v>
      </c>
      <c r="I109" s="276" t="s">
        <v>601</v>
      </c>
      <c r="J109" s="82"/>
      <c r="K109" s="124" t="s">
        <v>263</v>
      </c>
      <c r="L109" s="190">
        <v>-5.0123807807567295E-3</v>
      </c>
      <c r="M109" s="268" t="s">
        <v>601</v>
      </c>
      <c r="N109" s="190">
        <v>6.7281269391011436E-2</v>
      </c>
      <c r="O109" s="268" t="s">
        <v>601</v>
      </c>
      <c r="P109" s="190">
        <v>-0.1598642952606148</v>
      </c>
      <c r="Q109" s="276" t="s">
        <v>601</v>
      </c>
      <c r="R109" s="190">
        <v>1.3032467836988635E-2</v>
      </c>
      <c r="S109" s="276" t="s">
        <v>601</v>
      </c>
      <c r="T109" s="82"/>
      <c r="U109" s="124" t="s">
        <v>263</v>
      </c>
      <c r="V109" s="216">
        <v>0.69012587050013341</v>
      </c>
      <c r="W109" s="276" t="s">
        <v>601</v>
      </c>
      <c r="X109" s="216">
        <v>0.29726238991924964</v>
      </c>
      <c r="Y109" s="203" t="s">
        <v>601</v>
      </c>
      <c r="Z109" s="190">
        <v>1.2608653384708207E-2</v>
      </c>
      <c r="AA109" s="276" t="s">
        <v>601</v>
      </c>
      <c r="AB109" s="72">
        <v>1</v>
      </c>
      <c r="AC109" s="276" t="s">
        <v>601</v>
      </c>
      <c r="AD109" s="205"/>
    </row>
    <row r="110" spans="1:30" s="99" customFormat="1" ht="12.75" customHeight="1" x14ac:dyDescent="0.25">
      <c r="A110" s="124" t="s">
        <v>264</v>
      </c>
      <c r="B110" s="82">
        <v>493.06700000000001</v>
      </c>
      <c r="C110" s="276" t="s">
        <v>601</v>
      </c>
      <c r="D110" s="82">
        <v>213.90100000000001</v>
      </c>
      <c r="E110" s="276" t="s">
        <v>601</v>
      </c>
      <c r="F110" s="82">
        <v>7.1440000000000001</v>
      </c>
      <c r="G110" s="276" t="s">
        <v>601</v>
      </c>
      <c r="H110" s="82">
        <v>714.11199999999997</v>
      </c>
      <c r="I110" s="276" t="s">
        <v>601</v>
      </c>
      <c r="J110" s="82"/>
      <c r="K110" s="124" t="s">
        <v>264</v>
      </c>
      <c r="L110" s="190">
        <v>5.0267536871522661E-2</v>
      </c>
      <c r="M110" s="268" t="s">
        <v>601</v>
      </c>
      <c r="N110" s="190">
        <v>0.15621537180880105</v>
      </c>
      <c r="O110" s="268" t="s">
        <v>601</v>
      </c>
      <c r="P110" s="190">
        <v>-0.19802424786708578</v>
      </c>
      <c r="Q110" s="276" t="s">
        <v>601</v>
      </c>
      <c r="R110" s="190">
        <v>7.6479890017290317E-2</v>
      </c>
      <c r="S110" s="276" t="s">
        <v>601</v>
      </c>
      <c r="T110" s="82"/>
      <c r="U110" s="124" t="s">
        <v>264</v>
      </c>
      <c r="V110" s="216">
        <v>0.69046172029037467</v>
      </c>
      <c r="W110" s="276" t="s">
        <v>601</v>
      </c>
      <c r="X110" s="216">
        <v>0.29953424672880447</v>
      </c>
      <c r="Y110" s="203" t="s">
        <v>601</v>
      </c>
      <c r="Z110" s="190">
        <v>1.0004032980820936E-2</v>
      </c>
      <c r="AA110" s="276" t="s">
        <v>601</v>
      </c>
      <c r="AB110" s="72">
        <v>1</v>
      </c>
      <c r="AC110" s="276" t="s">
        <v>601</v>
      </c>
      <c r="AD110" s="205"/>
    </row>
    <row r="111" spans="1:30" s="99" customFormat="1" ht="12.75" customHeight="1" x14ac:dyDescent="0.25">
      <c r="A111" s="124" t="s">
        <v>265</v>
      </c>
      <c r="B111" s="82">
        <v>634.41300000000001</v>
      </c>
      <c r="C111" s="276" t="s">
        <v>601</v>
      </c>
      <c r="D111" s="82">
        <v>307.64299999999997</v>
      </c>
      <c r="E111" s="276" t="s">
        <v>601</v>
      </c>
      <c r="F111" s="82">
        <v>15.746</v>
      </c>
      <c r="G111" s="276" t="s">
        <v>601</v>
      </c>
      <c r="H111" s="82">
        <v>957.80100000000004</v>
      </c>
      <c r="I111" s="276" t="s">
        <v>601</v>
      </c>
      <c r="J111" s="82"/>
      <c r="K111" s="124" t="s">
        <v>265</v>
      </c>
      <c r="L111" s="190">
        <v>7.6531616529105131E-2</v>
      </c>
      <c r="M111" s="268" t="s">
        <v>601</v>
      </c>
      <c r="N111" s="190">
        <v>0.20494522495564338</v>
      </c>
      <c r="O111" s="268" t="s">
        <v>601</v>
      </c>
      <c r="P111" s="190">
        <v>-5.7690005984440455E-2</v>
      </c>
      <c r="Q111" s="276" t="s">
        <v>601</v>
      </c>
      <c r="R111" s="190">
        <v>0.11199074928686614</v>
      </c>
      <c r="S111" s="276" t="s">
        <v>601</v>
      </c>
      <c r="T111" s="82"/>
      <c r="U111" s="124" t="s">
        <v>265</v>
      </c>
      <c r="V111" s="216">
        <v>0.66236410277291413</v>
      </c>
      <c r="W111" s="276" t="s">
        <v>601</v>
      </c>
      <c r="X111" s="216">
        <v>0.32119720067112056</v>
      </c>
      <c r="Y111" s="203" t="s">
        <v>601</v>
      </c>
      <c r="Z111" s="190">
        <v>1.6439740614177682E-2</v>
      </c>
      <c r="AA111" s="276" t="s">
        <v>601</v>
      </c>
      <c r="AB111" s="72">
        <v>1</v>
      </c>
      <c r="AC111" s="276" t="s">
        <v>601</v>
      </c>
      <c r="AD111" s="205"/>
    </row>
    <row r="112" spans="1:30" s="99" customFormat="1" ht="12.75" customHeight="1" x14ac:dyDescent="0.25">
      <c r="A112" s="124" t="s">
        <v>266</v>
      </c>
      <c r="B112" s="82">
        <v>864.78899999999999</v>
      </c>
      <c r="C112" s="276" t="s">
        <v>601</v>
      </c>
      <c r="D112" s="82">
        <v>343.33499999999998</v>
      </c>
      <c r="E112" s="276" t="s">
        <v>601</v>
      </c>
      <c r="F112" s="82">
        <v>29.876000000000001</v>
      </c>
      <c r="G112" s="276" t="s">
        <v>601</v>
      </c>
      <c r="H112" s="82">
        <v>1238.001</v>
      </c>
      <c r="I112" s="276" t="s">
        <v>601</v>
      </c>
      <c r="J112" s="82"/>
      <c r="K112" s="124" t="s">
        <v>266</v>
      </c>
      <c r="L112" s="190">
        <v>4.5395356617232811E-3</v>
      </c>
      <c r="M112" s="268" t="s">
        <v>601</v>
      </c>
      <c r="N112" s="190">
        <v>1.4910240000472965E-2</v>
      </c>
      <c r="O112" s="268" t="s">
        <v>601</v>
      </c>
      <c r="P112" s="190">
        <v>-1.4123548046462514E-2</v>
      </c>
      <c r="Q112" s="276" t="s">
        <v>601</v>
      </c>
      <c r="R112" s="190">
        <v>6.9338482410392721E-3</v>
      </c>
      <c r="S112" s="276" t="s">
        <v>601</v>
      </c>
      <c r="T112" s="82"/>
      <c r="U112" s="124" t="s">
        <v>266</v>
      </c>
      <c r="V112" s="216">
        <v>0.698536592458326</v>
      </c>
      <c r="W112" s="276" t="s">
        <v>601</v>
      </c>
      <c r="X112" s="216">
        <v>0.27733014755238483</v>
      </c>
      <c r="Y112" s="203" t="s">
        <v>601</v>
      </c>
      <c r="Z112" s="190">
        <v>2.4132452235499004E-2</v>
      </c>
      <c r="AA112" s="276" t="s">
        <v>601</v>
      </c>
      <c r="AB112" s="72">
        <v>1</v>
      </c>
      <c r="AC112" s="276" t="s">
        <v>601</v>
      </c>
      <c r="AD112" s="205"/>
    </row>
    <row r="113" spans="1:30" s="99" customFormat="1" ht="12.75" customHeight="1" x14ac:dyDescent="0.25">
      <c r="A113" s="124" t="s">
        <v>267</v>
      </c>
      <c r="B113" s="82">
        <v>1053.973</v>
      </c>
      <c r="C113" s="276" t="s">
        <v>601</v>
      </c>
      <c r="D113" s="82">
        <v>399.96600000000001</v>
      </c>
      <c r="E113" s="276" t="s">
        <v>601</v>
      </c>
      <c r="F113" s="82">
        <v>33.612000000000002</v>
      </c>
      <c r="G113" s="276" t="s">
        <v>601</v>
      </c>
      <c r="H113" s="82">
        <v>1487.5509999999999</v>
      </c>
      <c r="I113" s="276" t="s">
        <v>601</v>
      </c>
      <c r="J113" s="82"/>
      <c r="K113" s="124" t="s">
        <v>267</v>
      </c>
      <c r="L113" s="190">
        <v>5.5851359568672668E-2</v>
      </c>
      <c r="M113" s="268" t="s">
        <v>601</v>
      </c>
      <c r="N113" s="190">
        <v>8.6067287587911045E-2</v>
      </c>
      <c r="O113" s="268" t="s">
        <v>601</v>
      </c>
      <c r="P113" s="190">
        <v>2.7984218735663823E-2</v>
      </c>
      <c r="Q113" s="276" t="s">
        <v>601</v>
      </c>
      <c r="R113" s="190">
        <v>6.3153057344688485E-2</v>
      </c>
      <c r="S113" s="276" t="s">
        <v>601</v>
      </c>
      <c r="T113" s="82"/>
      <c r="U113" s="124" t="s">
        <v>267</v>
      </c>
      <c r="V113" s="216">
        <v>0.70852898488858529</v>
      </c>
      <c r="W113" s="276" t="s">
        <v>601</v>
      </c>
      <c r="X113" s="216">
        <v>0.26887548729421717</v>
      </c>
      <c r="Y113" s="203" t="s">
        <v>601</v>
      </c>
      <c r="Z113" s="190">
        <v>2.2595527817197529E-2</v>
      </c>
      <c r="AA113" s="276" t="s">
        <v>601</v>
      </c>
      <c r="AB113" s="72">
        <v>1</v>
      </c>
      <c r="AC113" s="276" t="s">
        <v>601</v>
      </c>
      <c r="AD113" s="205"/>
    </row>
    <row r="114" spans="1:30" s="99" customFormat="1" ht="12.75" customHeight="1" x14ac:dyDescent="0.25">
      <c r="A114" s="124" t="s">
        <v>268</v>
      </c>
      <c r="B114" s="82">
        <v>1199.2729999999999</v>
      </c>
      <c r="C114" s="276" t="s">
        <v>601</v>
      </c>
      <c r="D114" s="82">
        <v>401.62700000000001</v>
      </c>
      <c r="E114" s="276" t="s">
        <v>601</v>
      </c>
      <c r="F114" s="82">
        <v>37.039000000000001</v>
      </c>
      <c r="G114" s="276" t="s">
        <v>601</v>
      </c>
      <c r="H114" s="82">
        <v>1637.9390000000001</v>
      </c>
      <c r="I114" s="276" t="s">
        <v>601</v>
      </c>
      <c r="J114" s="82"/>
      <c r="K114" s="124" t="s">
        <v>268</v>
      </c>
      <c r="L114" s="190">
        <v>9.1875075680946425E-2</v>
      </c>
      <c r="M114" s="268" t="s">
        <v>601</v>
      </c>
      <c r="N114" s="190">
        <v>9.5702604157580317E-4</v>
      </c>
      <c r="O114" s="268" t="s">
        <v>601</v>
      </c>
      <c r="P114" s="190">
        <v>0.11261640132171824</v>
      </c>
      <c r="Q114" s="276" t="s">
        <v>601</v>
      </c>
      <c r="R114" s="190">
        <v>6.8527243240563279E-2</v>
      </c>
      <c r="S114" s="276" t="s">
        <v>601</v>
      </c>
      <c r="T114" s="82"/>
      <c r="U114" s="124" t="s">
        <v>268</v>
      </c>
      <c r="V114" s="216">
        <v>0.73218416558858412</v>
      </c>
      <c r="W114" s="276" t="s">
        <v>601</v>
      </c>
      <c r="X114" s="216">
        <v>0.24520266017232631</v>
      </c>
      <c r="Y114" s="203" t="s">
        <v>601</v>
      </c>
      <c r="Z114" s="190">
        <v>2.2613174239089491E-2</v>
      </c>
      <c r="AA114" s="276" t="s">
        <v>601</v>
      </c>
      <c r="AB114" s="72">
        <v>1</v>
      </c>
      <c r="AC114" s="276" t="s">
        <v>601</v>
      </c>
      <c r="AD114" s="205"/>
    </row>
    <row r="115" spans="1:30" s="99" customFormat="1" ht="12.75" customHeight="1" x14ac:dyDescent="0.25">
      <c r="A115" s="124" t="s">
        <v>269</v>
      </c>
      <c r="B115" s="82">
        <v>1277.0630000000001</v>
      </c>
      <c r="C115" s="276" t="s">
        <v>601</v>
      </c>
      <c r="D115" s="82">
        <v>785.84</v>
      </c>
      <c r="E115" s="276" t="s">
        <v>601</v>
      </c>
      <c r="F115" s="82">
        <v>34.520000000000003</v>
      </c>
      <c r="G115" s="276" t="s">
        <v>601</v>
      </c>
      <c r="H115" s="82">
        <v>2097.424</v>
      </c>
      <c r="I115" s="276" t="s">
        <v>601</v>
      </c>
      <c r="J115" s="82"/>
      <c r="K115" s="124" t="s">
        <v>269</v>
      </c>
      <c r="L115" s="190">
        <v>2.406801978109922E-2</v>
      </c>
      <c r="M115" s="268" t="s">
        <v>601</v>
      </c>
      <c r="N115" s="190">
        <v>4.7014667851570775E-2</v>
      </c>
      <c r="O115" s="268" t="s">
        <v>601</v>
      </c>
      <c r="P115" s="190">
        <v>-0.17354976178505591</v>
      </c>
      <c r="Q115" s="276" t="s">
        <v>601</v>
      </c>
      <c r="R115" s="190">
        <v>2.8466129997925832E-2</v>
      </c>
      <c r="S115" s="276" t="s">
        <v>601</v>
      </c>
      <c r="T115" s="82"/>
      <c r="U115" s="124" t="s">
        <v>269</v>
      </c>
      <c r="V115" s="216">
        <v>0.6088721212306144</v>
      </c>
      <c r="W115" s="276" t="s">
        <v>601</v>
      </c>
      <c r="X115" s="216">
        <v>0.37466911792751489</v>
      </c>
      <c r="Y115" s="203" t="s">
        <v>601</v>
      </c>
      <c r="Z115" s="190">
        <v>1.6458284066550206E-2</v>
      </c>
      <c r="AA115" s="276" t="s">
        <v>601</v>
      </c>
      <c r="AB115" s="72">
        <v>1</v>
      </c>
      <c r="AC115" s="276" t="s">
        <v>601</v>
      </c>
      <c r="AD115" s="205"/>
    </row>
    <row r="116" spans="1:30" s="99" customFormat="1" ht="12.75" customHeight="1" x14ac:dyDescent="0.25">
      <c r="A116" s="124" t="s">
        <v>270</v>
      </c>
      <c r="B116" s="82">
        <v>1293.2929999999999</v>
      </c>
      <c r="C116" s="276" t="s">
        <v>601</v>
      </c>
      <c r="D116" s="82">
        <v>911.46799999999996</v>
      </c>
      <c r="E116" s="276" t="s">
        <v>601</v>
      </c>
      <c r="F116" s="82">
        <v>39.322000000000003</v>
      </c>
      <c r="G116" s="276" t="s">
        <v>601</v>
      </c>
      <c r="H116" s="82">
        <v>2244.0819999999999</v>
      </c>
      <c r="I116" s="276" t="s">
        <v>601</v>
      </c>
      <c r="J116" s="82"/>
      <c r="K116" s="124" t="s">
        <v>270</v>
      </c>
      <c r="L116" s="190">
        <v>6.9020072028851215E-2</v>
      </c>
      <c r="M116" s="268" t="s">
        <v>601</v>
      </c>
      <c r="N116" s="190">
        <v>0.21979251423921889</v>
      </c>
      <c r="O116" s="268" t="s">
        <v>601</v>
      </c>
      <c r="P116" s="190">
        <v>-0.15179361073362238</v>
      </c>
      <c r="Q116" s="276" t="s">
        <v>601</v>
      </c>
      <c r="R116" s="190">
        <v>0.12014515432630274</v>
      </c>
      <c r="S116" s="276" t="s">
        <v>601</v>
      </c>
      <c r="T116" s="82"/>
      <c r="U116" s="124" t="s">
        <v>270</v>
      </c>
      <c r="V116" s="216">
        <v>0.5763127194104315</v>
      </c>
      <c r="W116" s="276" t="s">
        <v>601</v>
      </c>
      <c r="X116" s="216">
        <v>0.40616519360700726</v>
      </c>
      <c r="Y116" s="203" t="s">
        <v>601</v>
      </c>
      <c r="Z116" s="190">
        <v>1.752253259907615E-2</v>
      </c>
      <c r="AA116" s="276" t="s">
        <v>601</v>
      </c>
      <c r="AB116" s="72">
        <v>1</v>
      </c>
      <c r="AC116" s="276" t="s">
        <v>601</v>
      </c>
      <c r="AD116" s="205"/>
    </row>
    <row r="117" spans="1:30" s="99" customFormat="1" ht="12.75" customHeight="1" x14ac:dyDescent="0.25">
      <c r="A117" s="124" t="s">
        <v>271</v>
      </c>
      <c r="B117" s="82">
        <v>1149.0940000000001</v>
      </c>
      <c r="C117" s="276" t="s">
        <v>601</v>
      </c>
      <c r="D117" s="82">
        <v>444.66500000000002</v>
      </c>
      <c r="E117" s="276" t="s">
        <v>601</v>
      </c>
      <c r="F117" s="82">
        <v>35.036999999999999</v>
      </c>
      <c r="G117" s="276" t="s">
        <v>601</v>
      </c>
      <c r="H117" s="82">
        <v>1628.796</v>
      </c>
      <c r="I117" s="276" t="s">
        <v>601</v>
      </c>
      <c r="J117" s="82"/>
      <c r="K117" s="124" t="s">
        <v>271</v>
      </c>
      <c r="L117" s="190">
        <v>8.3297744869840498E-2</v>
      </c>
      <c r="M117" s="268" t="s">
        <v>601</v>
      </c>
      <c r="N117" s="190">
        <v>7.6595105912659889E-2</v>
      </c>
      <c r="O117" s="268" t="s">
        <v>601</v>
      </c>
      <c r="P117" s="190">
        <v>-9.9282757911514433E-2</v>
      </c>
      <c r="Q117" s="276" t="s">
        <v>601</v>
      </c>
      <c r="R117" s="190">
        <v>7.6771739432234212E-2</v>
      </c>
      <c r="S117" s="276" t="s">
        <v>601</v>
      </c>
      <c r="T117" s="82"/>
      <c r="U117" s="124" t="s">
        <v>271</v>
      </c>
      <c r="V117" s="216">
        <v>0.7054867521776822</v>
      </c>
      <c r="W117" s="276" t="s">
        <v>601</v>
      </c>
      <c r="X117" s="216">
        <v>0.27300226670497718</v>
      </c>
      <c r="Y117" s="203" t="s">
        <v>601</v>
      </c>
      <c r="Z117" s="190">
        <v>2.151098111734066E-2</v>
      </c>
      <c r="AA117" s="276" t="s">
        <v>601</v>
      </c>
      <c r="AB117" s="72">
        <v>1</v>
      </c>
      <c r="AC117" s="276" t="s">
        <v>601</v>
      </c>
      <c r="AD117" s="205"/>
    </row>
    <row r="118" spans="1:30" s="99" customFormat="1" ht="12.75" customHeight="1" x14ac:dyDescent="0.25">
      <c r="A118" s="124" t="s">
        <v>272</v>
      </c>
      <c r="B118" s="82">
        <v>932.21</v>
      </c>
      <c r="C118" s="276" t="s">
        <v>601</v>
      </c>
      <c r="D118" s="82">
        <v>381.27300000000002</v>
      </c>
      <c r="E118" s="276" t="s">
        <v>601</v>
      </c>
      <c r="F118" s="82">
        <v>26.353999999999999</v>
      </c>
      <c r="G118" s="276" t="s">
        <v>601</v>
      </c>
      <c r="H118" s="82">
        <v>1339.838</v>
      </c>
      <c r="I118" s="276" t="s">
        <v>601</v>
      </c>
      <c r="J118" s="82"/>
      <c r="K118" s="124" t="s">
        <v>272</v>
      </c>
      <c r="L118" s="190">
        <v>8.2359197284029739E-2</v>
      </c>
      <c r="M118" s="268" t="s">
        <v>601</v>
      </c>
      <c r="N118" s="190">
        <v>0.2241672151675202</v>
      </c>
      <c r="O118" s="268" t="s">
        <v>601</v>
      </c>
      <c r="P118" s="190">
        <v>-0.150501241014731</v>
      </c>
      <c r="Q118" s="276" t="s">
        <v>601</v>
      </c>
      <c r="R118" s="190">
        <v>0.11305060091231341</v>
      </c>
      <c r="S118" s="276" t="s">
        <v>601</v>
      </c>
      <c r="T118" s="82"/>
      <c r="U118" s="124" t="s">
        <v>272</v>
      </c>
      <c r="V118" s="216">
        <v>0.69576321913544781</v>
      </c>
      <c r="W118" s="276" t="s">
        <v>601</v>
      </c>
      <c r="X118" s="216">
        <v>0.28456649236698767</v>
      </c>
      <c r="Y118" s="203" t="s">
        <v>601</v>
      </c>
      <c r="Z118" s="190">
        <v>1.9669542138676468E-2</v>
      </c>
      <c r="AA118" s="276" t="s">
        <v>601</v>
      </c>
      <c r="AB118" s="72">
        <v>1</v>
      </c>
      <c r="AC118" s="276" t="s">
        <v>601</v>
      </c>
      <c r="AD118" s="205"/>
    </row>
    <row r="119" spans="1:30" s="99" customFormat="1" ht="12.75" customHeight="1" x14ac:dyDescent="0.25">
      <c r="A119" s="124" t="s">
        <v>273</v>
      </c>
      <c r="B119" s="82">
        <v>546.56200000000001</v>
      </c>
      <c r="C119" s="276" t="s">
        <v>601</v>
      </c>
      <c r="D119" s="82">
        <v>312.04500000000002</v>
      </c>
      <c r="E119" s="276" t="s">
        <v>601</v>
      </c>
      <c r="F119" s="82">
        <v>14.849</v>
      </c>
      <c r="G119" s="276" t="s">
        <v>601</v>
      </c>
      <c r="H119" s="82">
        <v>873.45600000000002</v>
      </c>
      <c r="I119" s="276" t="s">
        <v>601</v>
      </c>
      <c r="J119" s="82"/>
      <c r="K119" s="124" t="s">
        <v>273</v>
      </c>
      <c r="L119" s="190">
        <v>9.5712071913860539E-2</v>
      </c>
      <c r="M119" s="268" t="s">
        <v>601</v>
      </c>
      <c r="N119" s="190">
        <v>0.45915652340626506</v>
      </c>
      <c r="O119" s="268" t="s">
        <v>601</v>
      </c>
      <c r="P119" s="190">
        <v>-0.15988684582743989</v>
      </c>
      <c r="Q119" s="276" t="s">
        <v>601</v>
      </c>
      <c r="R119" s="190">
        <v>0.19594658429486259</v>
      </c>
      <c r="S119" s="276" t="s">
        <v>601</v>
      </c>
      <c r="T119" s="82"/>
      <c r="U119" s="124" t="s">
        <v>273</v>
      </c>
      <c r="V119" s="216">
        <v>0.62574646003920065</v>
      </c>
      <c r="W119" s="276" t="s">
        <v>601</v>
      </c>
      <c r="X119" s="216">
        <v>0.35725325603121394</v>
      </c>
      <c r="Y119" s="203" t="s">
        <v>601</v>
      </c>
      <c r="Z119" s="190">
        <v>1.7000283929585462E-2</v>
      </c>
      <c r="AA119" s="276" t="s">
        <v>601</v>
      </c>
      <c r="AB119" s="72">
        <v>1</v>
      </c>
      <c r="AC119" s="276" t="s">
        <v>601</v>
      </c>
      <c r="AD119" s="205"/>
    </row>
    <row r="120" spans="1:30" s="99" customFormat="1" ht="12.75" customHeight="1" x14ac:dyDescent="0.25">
      <c r="A120" s="184" t="s">
        <v>274</v>
      </c>
      <c r="B120" s="186">
        <v>458.428</v>
      </c>
      <c r="C120" s="278" t="s">
        <v>601</v>
      </c>
      <c r="D120" s="186">
        <v>291.73599999999999</v>
      </c>
      <c r="E120" s="278" t="s">
        <v>601</v>
      </c>
      <c r="F120" s="186">
        <v>14.305</v>
      </c>
      <c r="G120" s="278" t="s">
        <v>601</v>
      </c>
      <c r="H120" s="186">
        <v>764.46900000000005</v>
      </c>
      <c r="I120" s="278" t="s">
        <v>601</v>
      </c>
      <c r="J120" s="82"/>
      <c r="K120" s="184" t="s">
        <v>274</v>
      </c>
      <c r="L120" s="192">
        <v>0.18050838073705164</v>
      </c>
      <c r="M120" s="269" t="s">
        <v>601</v>
      </c>
      <c r="N120" s="192">
        <v>0.28309488100840485</v>
      </c>
      <c r="O120" s="269" t="s">
        <v>601</v>
      </c>
      <c r="P120" s="192">
        <v>0.67329512223651888</v>
      </c>
      <c r="Q120" s="278" t="s">
        <v>601</v>
      </c>
      <c r="R120" s="192">
        <v>0.22462190568186732</v>
      </c>
      <c r="S120" s="278" t="s">
        <v>601</v>
      </c>
      <c r="T120" s="82"/>
      <c r="U120" s="184" t="s">
        <v>274</v>
      </c>
      <c r="V120" s="219">
        <v>0.59966852808943194</v>
      </c>
      <c r="W120" s="278" t="s">
        <v>601</v>
      </c>
      <c r="X120" s="219">
        <v>0.38161913694342081</v>
      </c>
      <c r="Y120" s="301" t="s">
        <v>601</v>
      </c>
      <c r="Z120" s="219">
        <v>1.871233496714713E-2</v>
      </c>
      <c r="AA120" s="278" t="s">
        <v>601</v>
      </c>
      <c r="AB120" s="201">
        <v>1</v>
      </c>
      <c r="AC120" s="278" t="s">
        <v>601</v>
      </c>
      <c r="AD120" s="205"/>
    </row>
    <row r="121" spans="1:30" s="99" customFormat="1" ht="12.75" customHeight="1" x14ac:dyDescent="0.25">
      <c r="A121" s="124" t="s">
        <v>281</v>
      </c>
      <c r="B121" s="82">
        <v>492.14499999999998</v>
      </c>
      <c r="C121" s="276" t="s">
        <v>601</v>
      </c>
      <c r="D121" s="82">
        <v>227.80099999999999</v>
      </c>
      <c r="E121" s="276" t="s">
        <v>601</v>
      </c>
      <c r="F121" s="82">
        <v>15.936</v>
      </c>
      <c r="G121" s="276" t="s">
        <v>601</v>
      </c>
      <c r="H121" s="82">
        <v>735.88300000000004</v>
      </c>
      <c r="I121" s="276" t="s">
        <v>601</v>
      </c>
      <c r="J121" s="82"/>
      <c r="K121" s="124" t="s">
        <v>281</v>
      </c>
      <c r="L121" s="190">
        <v>0.10041946721403114</v>
      </c>
      <c r="M121" s="268" t="s">
        <v>601</v>
      </c>
      <c r="N121" s="190">
        <v>0.18252180232558141</v>
      </c>
      <c r="O121" s="268" t="s">
        <v>601</v>
      </c>
      <c r="P121" s="190">
        <v>0.95007342143906015</v>
      </c>
      <c r="Q121" s="276" t="s">
        <v>601</v>
      </c>
      <c r="R121" s="190">
        <v>0.13553955191521602</v>
      </c>
      <c r="S121" s="276" t="s">
        <v>601</v>
      </c>
      <c r="T121" s="82"/>
      <c r="U121" s="124" t="s">
        <v>281</v>
      </c>
      <c r="V121" s="216">
        <v>0.66878158620324146</v>
      </c>
      <c r="W121" s="276" t="s">
        <v>601</v>
      </c>
      <c r="X121" s="216">
        <v>0.30956143843518602</v>
      </c>
      <c r="Y121" s="203" t="s">
        <v>601</v>
      </c>
      <c r="Z121" s="190">
        <v>2.1655616449897604E-2</v>
      </c>
      <c r="AA121" s="276" t="s">
        <v>601</v>
      </c>
      <c r="AB121" s="72">
        <v>1</v>
      </c>
      <c r="AC121" s="276" t="s">
        <v>601</v>
      </c>
      <c r="AD121" s="205"/>
    </row>
    <row r="122" spans="1:30" s="99" customFormat="1" ht="12.75" customHeight="1" x14ac:dyDescent="0.25">
      <c r="A122" s="124" t="s">
        <v>282</v>
      </c>
      <c r="B122" s="82">
        <v>567.43299999999999</v>
      </c>
      <c r="C122" s="276" t="s">
        <v>601</v>
      </c>
      <c r="D122" s="82">
        <v>224.173</v>
      </c>
      <c r="E122" s="276" t="s">
        <v>601</v>
      </c>
      <c r="F122" s="82">
        <v>15.824999999999999</v>
      </c>
      <c r="G122" s="276" t="s">
        <v>601</v>
      </c>
      <c r="H122" s="82">
        <v>807.43</v>
      </c>
      <c r="I122" s="276" t="s">
        <v>601</v>
      </c>
      <c r="J122" s="82"/>
      <c r="K122" s="124" t="s">
        <v>282</v>
      </c>
      <c r="L122" s="190">
        <v>0.15082331610105726</v>
      </c>
      <c r="M122" s="268" t="s">
        <v>601</v>
      </c>
      <c r="N122" s="190">
        <v>4.8022215884918722E-2</v>
      </c>
      <c r="O122" s="268" t="s">
        <v>601</v>
      </c>
      <c r="P122" s="190">
        <v>1.2151455767077268</v>
      </c>
      <c r="Q122" s="276" t="s">
        <v>601</v>
      </c>
      <c r="R122" s="190">
        <v>0.13067698064169206</v>
      </c>
      <c r="S122" s="276" t="s">
        <v>601</v>
      </c>
      <c r="T122" s="82"/>
      <c r="U122" s="124" t="s">
        <v>282</v>
      </c>
      <c r="V122" s="216">
        <v>0.70276432631930941</v>
      </c>
      <c r="W122" s="276" t="s">
        <v>601</v>
      </c>
      <c r="X122" s="216">
        <v>0.27763768995454718</v>
      </c>
      <c r="Y122" s="203" t="s">
        <v>601</v>
      </c>
      <c r="Z122" s="190">
        <v>1.959922222359833E-2</v>
      </c>
      <c r="AA122" s="276" t="s">
        <v>601</v>
      </c>
      <c r="AB122" s="72">
        <v>1</v>
      </c>
      <c r="AC122" s="276" t="s">
        <v>601</v>
      </c>
      <c r="AD122" s="205"/>
    </row>
    <row r="123" spans="1:30" s="99" customFormat="1" ht="12.75" customHeight="1" x14ac:dyDescent="0.25">
      <c r="A123" s="124" t="s">
        <v>283</v>
      </c>
      <c r="B123" s="82">
        <v>682.24599999999998</v>
      </c>
      <c r="C123" s="276" t="s">
        <v>601</v>
      </c>
      <c r="D123" s="82">
        <v>298.18099999999998</v>
      </c>
      <c r="E123" s="276" t="s">
        <v>601</v>
      </c>
      <c r="F123" s="82">
        <v>24.013000000000002</v>
      </c>
      <c r="G123" s="276" t="s">
        <v>601</v>
      </c>
      <c r="H123" s="82">
        <v>1004.439</v>
      </c>
      <c r="I123" s="276" t="s">
        <v>601</v>
      </c>
      <c r="J123" s="82"/>
      <c r="K123" s="124" t="s">
        <v>283</v>
      </c>
      <c r="L123" s="190">
        <v>7.539725699189645E-2</v>
      </c>
      <c r="M123" s="268" t="s">
        <v>601</v>
      </c>
      <c r="N123" s="190">
        <v>-3.0756428717702011E-2</v>
      </c>
      <c r="O123" s="268" t="s">
        <v>601</v>
      </c>
      <c r="P123" s="190">
        <v>0.52502222786739494</v>
      </c>
      <c r="Q123" s="276" t="s">
        <v>601</v>
      </c>
      <c r="R123" s="190">
        <v>4.8692786915027236E-2</v>
      </c>
      <c r="S123" s="276" t="s">
        <v>601</v>
      </c>
      <c r="T123" s="82"/>
      <c r="U123" s="124" t="s">
        <v>283</v>
      </c>
      <c r="V123" s="216">
        <v>0.67923089406126202</v>
      </c>
      <c r="W123" s="276" t="s">
        <v>601</v>
      </c>
      <c r="X123" s="216">
        <v>0.29686322414800698</v>
      </c>
      <c r="Y123" s="203" t="s">
        <v>601</v>
      </c>
      <c r="Z123" s="190">
        <v>2.3906877371348587E-2</v>
      </c>
      <c r="AA123" s="276" t="s">
        <v>601</v>
      </c>
      <c r="AB123" s="72">
        <v>1</v>
      </c>
      <c r="AC123" s="276" t="s">
        <v>601</v>
      </c>
      <c r="AD123" s="205"/>
    </row>
    <row r="124" spans="1:30" s="99" customFormat="1" ht="12.75" customHeight="1" x14ac:dyDescent="0.25">
      <c r="A124" s="124" t="s">
        <v>284</v>
      </c>
      <c r="B124" s="82">
        <v>955.56799999999998</v>
      </c>
      <c r="C124" s="276" t="s">
        <v>601</v>
      </c>
      <c r="D124" s="82">
        <v>382.34399999999999</v>
      </c>
      <c r="E124" s="276" t="s">
        <v>601</v>
      </c>
      <c r="F124" s="82">
        <v>42.194000000000003</v>
      </c>
      <c r="G124" s="276" t="s">
        <v>601</v>
      </c>
      <c r="H124" s="82">
        <v>1380.106</v>
      </c>
      <c r="I124" s="276" t="s">
        <v>601</v>
      </c>
      <c r="J124" s="82"/>
      <c r="K124" s="124" t="s">
        <v>284</v>
      </c>
      <c r="L124" s="190">
        <v>0.10497242680006337</v>
      </c>
      <c r="M124" s="268" t="s">
        <v>601</v>
      </c>
      <c r="N124" s="190">
        <v>0.11361789505876185</v>
      </c>
      <c r="O124" s="268" t="s">
        <v>601</v>
      </c>
      <c r="P124" s="190">
        <v>0.41230419065470614</v>
      </c>
      <c r="Q124" s="276" t="s">
        <v>601</v>
      </c>
      <c r="R124" s="190">
        <v>0.11478585235391571</v>
      </c>
      <c r="S124" s="276" t="s">
        <v>601</v>
      </c>
      <c r="T124" s="82"/>
      <c r="U124" s="124" t="s">
        <v>284</v>
      </c>
      <c r="V124" s="216">
        <v>0.69238739633042679</v>
      </c>
      <c r="W124" s="276" t="s">
        <v>601</v>
      </c>
      <c r="X124" s="216">
        <v>0.27703958971267423</v>
      </c>
      <c r="Y124" s="203" t="s">
        <v>601</v>
      </c>
      <c r="Z124" s="190">
        <v>3.0573013956898966E-2</v>
      </c>
      <c r="AA124" s="276" t="s">
        <v>601</v>
      </c>
      <c r="AB124" s="72">
        <v>1</v>
      </c>
      <c r="AC124" s="276" t="s">
        <v>601</v>
      </c>
      <c r="AD124" s="205"/>
    </row>
    <row r="125" spans="1:30" s="99" customFormat="1" ht="12.75" customHeight="1" x14ac:dyDescent="0.25">
      <c r="A125" s="124" t="s">
        <v>285</v>
      </c>
      <c r="B125" s="82">
        <v>1074.106</v>
      </c>
      <c r="C125" s="276" t="s">
        <v>601</v>
      </c>
      <c r="D125" s="82">
        <v>400.95</v>
      </c>
      <c r="E125" s="276" t="s">
        <v>601</v>
      </c>
      <c r="F125" s="82">
        <v>44.195999999999998</v>
      </c>
      <c r="G125" s="276" t="s">
        <v>601</v>
      </c>
      <c r="H125" s="82">
        <v>1519.252</v>
      </c>
      <c r="I125" s="276" t="s">
        <v>601</v>
      </c>
      <c r="J125" s="82"/>
      <c r="K125" s="124" t="s">
        <v>285</v>
      </c>
      <c r="L125" s="190">
        <v>1.9102007356924702E-2</v>
      </c>
      <c r="M125" s="268" t="s">
        <v>601</v>
      </c>
      <c r="N125" s="190">
        <v>2.4602091177750108E-3</v>
      </c>
      <c r="O125" s="268" t="s">
        <v>601</v>
      </c>
      <c r="P125" s="190">
        <v>0.31488754016422704</v>
      </c>
      <c r="Q125" s="276" t="s">
        <v>601</v>
      </c>
      <c r="R125" s="190">
        <v>2.1310865980393279E-2</v>
      </c>
      <c r="S125" s="276" t="s">
        <v>601</v>
      </c>
      <c r="T125" s="82"/>
      <c r="U125" s="124" t="s">
        <v>285</v>
      </c>
      <c r="V125" s="216">
        <v>0.70699660095889294</v>
      </c>
      <c r="W125" s="276" t="s">
        <v>601</v>
      </c>
      <c r="X125" s="216">
        <v>0.26391276759879206</v>
      </c>
      <c r="Y125" s="203" t="s">
        <v>601</v>
      </c>
      <c r="Z125" s="190">
        <v>2.9090631442315034E-2</v>
      </c>
      <c r="AA125" s="276" t="s">
        <v>601</v>
      </c>
      <c r="AB125" s="72">
        <v>1</v>
      </c>
      <c r="AC125" s="276" t="s">
        <v>601</v>
      </c>
      <c r="AD125" s="205"/>
    </row>
    <row r="126" spans="1:30" s="99" customFormat="1" ht="12.75" customHeight="1" x14ac:dyDescent="0.25">
      <c r="A126" s="124" t="s">
        <v>286</v>
      </c>
      <c r="B126" s="82">
        <v>1204.799</v>
      </c>
      <c r="C126" s="276" t="s">
        <v>601</v>
      </c>
      <c r="D126" s="82">
        <v>428.94900000000001</v>
      </c>
      <c r="E126" s="276" t="s">
        <v>601</v>
      </c>
      <c r="F126" s="82">
        <v>43.058999999999997</v>
      </c>
      <c r="G126" s="276" t="s">
        <v>601</v>
      </c>
      <c r="H126" s="82">
        <v>1676.807</v>
      </c>
      <c r="I126" s="276" t="s">
        <v>601</v>
      </c>
      <c r="J126" s="82"/>
      <c r="K126" s="124" t="s">
        <v>286</v>
      </c>
      <c r="L126" s="190">
        <v>4.6077915537162933E-3</v>
      </c>
      <c r="M126" s="268" t="s">
        <v>601</v>
      </c>
      <c r="N126" s="190">
        <v>6.8028294910451731E-2</v>
      </c>
      <c r="O126" s="268" t="s">
        <v>601</v>
      </c>
      <c r="P126" s="190">
        <v>0.16253138583655066</v>
      </c>
      <c r="Q126" s="276" t="s">
        <v>601</v>
      </c>
      <c r="R126" s="190">
        <v>2.3729821440236786E-2</v>
      </c>
      <c r="S126" s="276" t="s">
        <v>601</v>
      </c>
      <c r="T126" s="82"/>
      <c r="U126" s="124" t="s">
        <v>286</v>
      </c>
      <c r="V126" s="216">
        <v>0.71850785451158061</v>
      </c>
      <c r="W126" s="276" t="s">
        <v>601</v>
      </c>
      <c r="X126" s="216">
        <v>0.25581298265095509</v>
      </c>
      <c r="Y126" s="203" t="s">
        <v>601</v>
      </c>
      <c r="Z126" s="190">
        <v>2.5679162837464298E-2</v>
      </c>
      <c r="AA126" s="276" t="s">
        <v>601</v>
      </c>
      <c r="AB126" s="72">
        <v>1</v>
      </c>
      <c r="AC126" s="276" t="s">
        <v>601</v>
      </c>
      <c r="AD126" s="205"/>
    </row>
    <row r="127" spans="1:30" s="99" customFormat="1" ht="12.75" customHeight="1" x14ac:dyDescent="0.25">
      <c r="A127" s="124" t="s">
        <v>287</v>
      </c>
      <c r="B127" s="82">
        <v>1248.105</v>
      </c>
      <c r="C127" s="276" t="s">
        <v>601</v>
      </c>
      <c r="D127" s="82">
        <v>839.03300000000002</v>
      </c>
      <c r="E127" s="276" t="s">
        <v>601</v>
      </c>
      <c r="F127" s="82">
        <v>57.573999999999998</v>
      </c>
      <c r="G127" s="276" t="s">
        <v>601</v>
      </c>
      <c r="H127" s="82">
        <v>2144.712</v>
      </c>
      <c r="I127" s="276" t="s">
        <v>601</v>
      </c>
      <c r="J127" s="82"/>
      <c r="K127" s="124" t="s">
        <v>287</v>
      </c>
      <c r="L127" s="190">
        <v>-2.2675467067795402E-2</v>
      </c>
      <c r="M127" s="268" t="s">
        <v>601</v>
      </c>
      <c r="N127" s="190">
        <v>6.7689351521938307E-2</v>
      </c>
      <c r="O127" s="268" t="s">
        <v>601</v>
      </c>
      <c r="P127" s="190">
        <v>0.66784472769409042</v>
      </c>
      <c r="Q127" s="276" t="s">
        <v>601</v>
      </c>
      <c r="R127" s="190">
        <v>2.2545751359763215E-2</v>
      </c>
      <c r="S127" s="276" t="s">
        <v>601</v>
      </c>
      <c r="T127" s="82"/>
      <c r="U127" s="124" t="s">
        <v>287</v>
      </c>
      <c r="V127" s="216">
        <v>0.581945268175867</v>
      </c>
      <c r="W127" s="276" t="s">
        <v>601</v>
      </c>
      <c r="X127" s="216">
        <v>0.39121010186915539</v>
      </c>
      <c r="Y127" s="203" t="s">
        <v>601</v>
      </c>
      <c r="Z127" s="190">
        <v>2.6844629954977637E-2</v>
      </c>
      <c r="AA127" s="276" t="s">
        <v>601</v>
      </c>
      <c r="AB127" s="72">
        <v>1</v>
      </c>
      <c r="AC127" s="276" t="s">
        <v>601</v>
      </c>
      <c r="AD127" s="205"/>
    </row>
    <row r="128" spans="1:30" s="99" customFormat="1" ht="12.75" customHeight="1" x14ac:dyDescent="0.25">
      <c r="A128" s="124" t="s">
        <v>288</v>
      </c>
      <c r="B128" s="82">
        <v>1384.2149999999999</v>
      </c>
      <c r="C128" s="276" t="s">
        <v>601</v>
      </c>
      <c r="D128" s="82">
        <v>950.61699999999996</v>
      </c>
      <c r="E128" s="276" t="s">
        <v>601</v>
      </c>
      <c r="F128" s="82">
        <v>76.533000000000001</v>
      </c>
      <c r="G128" s="276" t="s">
        <v>601</v>
      </c>
      <c r="H128" s="82">
        <v>2411.366</v>
      </c>
      <c r="I128" s="276" t="s">
        <v>601</v>
      </c>
      <c r="J128" s="82"/>
      <c r="K128" s="124" t="s">
        <v>288</v>
      </c>
      <c r="L128" s="190">
        <v>7.0302707893725558E-2</v>
      </c>
      <c r="M128" s="268" t="s">
        <v>601</v>
      </c>
      <c r="N128" s="190">
        <v>4.2951590181992128E-2</v>
      </c>
      <c r="O128" s="268" t="s">
        <v>601</v>
      </c>
      <c r="P128" s="190">
        <v>0.94634047098316465</v>
      </c>
      <c r="Q128" s="276" t="s">
        <v>601</v>
      </c>
      <c r="R128" s="190">
        <v>7.4544513079290331E-2</v>
      </c>
      <c r="S128" s="276" t="s">
        <v>601</v>
      </c>
      <c r="T128" s="82"/>
      <c r="U128" s="124" t="s">
        <v>288</v>
      </c>
      <c r="V128" s="216">
        <v>0.57403770311101676</v>
      </c>
      <c r="W128" s="276" t="s">
        <v>601</v>
      </c>
      <c r="X128" s="216">
        <v>0.39422344015798511</v>
      </c>
      <c r="Y128" s="203" t="s">
        <v>601</v>
      </c>
      <c r="Z128" s="190">
        <v>3.1738442028294338E-2</v>
      </c>
      <c r="AA128" s="276" t="s">
        <v>601</v>
      </c>
      <c r="AB128" s="72">
        <v>1</v>
      </c>
      <c r="AC128" s="276" t="s">
        <v>601</v>
      </c>
      <c r="AD128" s="205"/>
    </row>
    <row r="129" spans="1:30" s="99" customFormat="1" ht="12.75" customHeight="1" x14ac:dyDescent="0.25">
      <c r="A129" s="124" t="s">
        <v>289</v>
      </c>
      <c r="B129" s="82">
        <v>1250.9159999999999</v>
      </c>
      <c r="C129" s="276" t="s">
        <v>601</v>
      </c>
      <c r="D129" s="82">
        <v>506.12299999999999</v>
      </c>
      <c r="E129" s="276" t="s">
        <v>601</v>
      </c>
      <c r="F129" s="82">
        <v>42.777000000000001</v>
      </c>
      <c r="G129" s="276" t="s">
        <v>601</v>
      </c>
      <c r="H129" s="82">
        <v>1799.817</v>
      </c>
      <c r="I129" s="276" t="s">
        <v>601</v>
      </c>
      <c r="J129" s="82"/>
      <c r="K129" s="124" t="s">
        <v>289</v>
      </c>
      <c r="L129" s="190">
        <v>8.8610679370008022E-2</v>
      </c>
      <c r="M129" s="268" t="s">
        <v>601</v>
      </c>
      <c r="N129" s="190">
        <v>0.13821191233850202</v>
      </c>
      <c r="O129" s="268" t="s">
        <v>601</v>
      </c>
      <c r="P129" s="190">
        <v>0.22093786568484744</v>
      </c>
      <c r="Q129" s="276" t="s">
        <v>601</v>
      </c>
      <c r="R129" s="190">
        <v>0.10499841600789786</v>
      </c>
      <c r="S129" s="276" t="s">
        <v>601</v>
      </c>
      <c r="T129" s="82"/>
      <c r="U129" s="124" t="s">
        <v>289</v>
      </c>
      <c r="V129" s="216">
        <v>0.69502399410606741</v>
      </c>
      <c r="W129" s="276" t="s">
        <v>601</v>
      </c>
      <c r="X129" s="216">
        <v>0.28120803392789379</v>
      </c>
      <c r="Y129" s="203" t="s">
        <v>601</v>
      </c>
      <c r="Z129" s="190">
        <v>2.3767416353995992E-2</v>
      </c>
      <c r="AA129" s="276" t="s">
        <v>601</v>
      </c>
      <c r="AB129" s="72">
        <v>1</v>
      </c>
      <c r="AC129" s="276" t="s">
        <v>601</v>
      </c>
      <c r="AD129" s="205"/>
    </row>
    <row r="130" spans="1:30" s="99" customFormat="1" ht="12.75" customHeight="1" x14ac:dyDescent="0.25">
      <c r="A130" s="124" t="s">
        <v>290</v>
      </c>
      <c r="B130" s="82">
        <v>996.27200000000005</v>
      </c>
      <c r="C130" s="276" t="s">
        <v>601</v>
      </c>
      <c r="D130" s="82">
        <v>451.48</v>
      </c>
      <c r="E130" s="276" t="s">
        <v>601</v>
      </c>
      <c r="F130" s="82">
        <v>36.988999999999997</v>
      </c>
      <c r="G130" s="276" t="s">
        <v>601</v>
      </c>
      <c r="H130" s="82">
        <v>1484.741</v>
      </c>
      <c r="I130" s="276" t="s">
        <v>601</v>
      </c>
      <c r="J130" s="82"/>
      <c r="K130" s="124" t="s">
        <v>290</v>
      </c>
      <c r="L130" s="190">
        <v>6.8720567254159468E-2</v>
      </c>
      <c r="M130" s="268" t="s">
        <v>601</v>
      </c>
      <c r="N130" s="190">
        <v>0.18413839951950439</v>
      </c>
      <c r="O130" s="268" t="s">
        <v>601</v>
      </c>
      <c r="P130" s="190">
        <v>0.40350610912954388</v>
      </c>
      <c r="Q130" s="276" t="s">
        <v>601</v>
      </c>
      <c r="R130" s="190">
        <v>0.10814964197164134</v>
      </c>
      <c r="S130" s="276" t="s">
        <v>601</v>
      </c>
      <c r="T130" s="82"/>
      <c r="U130" s="124" t="s">
        <v>290</v>
      </c>
      <c r="V130" s="216">
        <v>0.67100726658723642</v>
      </c>
      <c r="W130" s="276" t="s">
        <v>601</v>
      </c>
      <c r="X130" s="216">
        <v>0.30407997085013483</v>
      </c>
      <c r="Y130" s="203" t="s">
        <v>601</v>
      </c>
      <c r="Z130" s="190">
        <v>2.4912762562628768E-2</v>
      </c>
      <c r="AA130" s="276" t="s">
        <v>601</v>
      </c>
      <c r="AB130" s="72">
        <v>1</v>
      </c>
      <c r="AC130" s="276" t="s">
        <v>601</v>
      </c>
      <c r="AD130" s="205"/>
    </row>
    <row r="131" spans="1:30" s="99" customFormat="1" ht="12.75" customHeight="1" x14ac:dyDescent="0.25">
      <c r="A131" s="124" t="s">
        <v>291</v>
      </c>
      <c r="B131" s="82">
        <v>609.46100000000001</v>
      </c>
      <c r="C131" s="276" t="s">
        <v>601</v>
      </c>
      <c r="D131" s="82">
        <v>334.64600000000002</v>
      </c>
      <c r="E131" s="276" t="s">
        <v>601</v>
      </c>
      <c r="F131" s="82">
        <v>21.324000000000002</v>
      </c>
      <c r="G131" s="276" t="s">
        <v>601</v>
      </c>
      <c r="H131" s="82">
        <v>965.43100000000004</v>
      </c>
      <c r="I131" s="276" t="s">
        <v>601</v>
      </c>
      <c r="J131" s="82"/>
      <c r="K131" s="124" t="s">
        <v>291</v>
      </c>
      <c r="L131" s="190">
        <v>0.11508118017718026</v>
      </c>
      <c r="M131" s="268" t="s">
        <v>601</v>
      </c>
      <c r="N131" s="190">
        <v>7.2428656123315546E-2</v>
      </c>
      <c r="O131" s="268" t="s">
        <v>601</v>
      </c>
      <c r="P131" s="190">
        <v>0.43605630008754798</v>
      </c>
      <c r="Q131" s="276" t="s">
        <v>601</v>
      </c>
      <c r="R131" s="190">
        <v>0.10530009525379641</v>
      </c>
      <c r="S131" s="276" t="s">
        <v>601</v>
      </c>
      <c r="T131" s="82"/>
      <c r="U131" s="124" t="s">
        <v>291</v>
      </c>
      <c r="V131" s="216">
        <v>0.63128385146116084</v>
      </c>
      <c r="W131" s="276" t="s">
        <v>601</v>
      </c>
      <c r="X131" s="216">
        <v>0.34662860421925545</v>
      </c>
      <c r="Y131" s="203" t="s">
        <v>601</v>
      </c>
      <c r="Z131" s="190">
        <v>2.208754431958369E-2</v>
      </c>
      <c r="AA131" s="276" t="s">
        <v>601</v>
      </c>
      <c r="AB131" s="72">
        <v>1</v>
      </c>
      <c r="AC131" s="276" t="s">
        <v>601</v>
      </c>
      <c r="AD131" s="205"/>
    </row>
    <row r="132" spans="1:30" s="99" customFormat="1" ht="12.75" customHeight="1" x14ac:dyDescent="0.25">
      <c r="A132" s="184" t="s">
        <v>292</v>
      </c>
      <c r="B132" s="186">
        <v>530.94600000000003</v>
      </c>
      <c r="C132" s="278" t="s">
        <v>601</v>
      </c>
      <c r="D132" s="186">
        <v>312.286</v>
      </c>
      <c r="E132" s="278" t="s">
        <v>601</v>
      </c>
      <c r="F132" s="186">
        <v>20.603000000000002</v>
      </c>
      <c r="G132" s="278" t="s">
        <v>601</v>
      </c>
      <c r="H132" s="186">
        <v>863.83399999999995</v>
      </c>
      <c r="I132" s="278" t="s">
        <v>601</v>
      </c>
      <c r="J132" s="82"/>
      <c r="K132" s="184" t="s">
        <v>292</v>
      </c>
      <c r="L132" s="192">
        <v>0.15818841781043042</v>
      </c>
      <c r="M132" s="269" t="s">
        <v>601</v>
      </c>
      <c r="N132" s="192">
        <v>7.0440398168206866E-2</v>
      </c>
      <c r="O132" s="269" t="s">
        <v>601</v>
      </c>
      <c r="P132" s="192">
        <v>0.44026564138413143</v>
      </c>
      <c r="Q132" s="278" t="s">
        <v>601</v>
      </c>
      <c r="R132" s="192">
        <v>0.12997910968266863</v>
      </c>
      <c r="S132" s="278" t="s">
        <v>601</v>
      </c>
      <c r="T132" s="82"/>
      <c r="U132" s="184" t="s">
        <v>292</v>
      </c>
      <c r="V132" s="219">
        <v>0.61463892368209638</v>
      </c>
      <c r="W132" s="278" t="s">
        <v>601</v>
      </c>
      <c r="X132" s="219">
        <v>0.36151158671689237</v>
      </c>
      <c r="Y132" s="301" t="s">
        <v>601</v>
      </c>
      <c r="Z132" s="219">
        <v>2.3850647230833705E-2</v>
      </c>
      <c r="AA132" s="278" t="s">
        <v>601</v>
      </c>
      <c r="AB132" s="201">
        <v>1</v>
      </c>
      <c r="AC132" s="278" t="s">
        <v>601</v>
      </c>
      <c r="AD132" s="205"/>
    </row>
    <row r="133" spans="1:30" s="99" customFormat="1" ht="12.75" customHeight="1" x14ac:dyDescent="0.25">
      <c r="A133" s="124" t="s">
        <v>326</v>
      </c>
      <c r="B133" s="82">
        <v>502.15199999999999</v>
      </c>
      <c r="C133" s="276" t="s">
        <v>601</v>
      </c>
      <c r="D133" s="82">
        <v>227.72399999999999</v>
      </c>
      <c r="E133" s="276" t="s">
        <v>601</v>
      </c>
      <c r="F133" s="82">
        <v>17.312000000000001</v>
      </c>
      <c r="G133" s="276" t="s">
        <v>601</v>
      </c>
      <c r="H133" s="82">
        <v>747.18799999999999</v>
      </c>
      <c r="I133" s="276" t="s">
        <v>601</v>
      </c>
      <c r="J133" s="82"/>
      <c r="K133" s="124" t="s">
        <v>326</v>
      </c>
      <c r="L133" s="190">
        <v>2.0333438315943472E-2</v>
      </c>
      <c r="M133" s="268" t="s">
        <v>601</v>
      </c>
      <c r="N133" s="190">
        <v>-3.3801431951571768E-4</v>
      </c>
      <c r="O133" s="268" t="s">
        <v>601</v>
      </c>
      <c r="P133" s="190">
        <v>8.6408132530120488E-2</v>
      </c>
      <c r="Q133" s="276" t="s">
        <v>601</v>
      </c>
      <c r="R133" s="190">
        <v>1.5362496483816041E-2</v>
      </c>
      <c r="S133" s="276" t="s">
        <v>601</v>
      </c>
      <c r="T133" s="82"/>
      <c r="U133" s="124" t="s">
        <v>326</v>
      </c>
      <c r="V133" s="216">
        <v>0.67205576106682652</v>
      </c>
      <c r="W133" s="276" t="s">
        <v>601</v>
      </c>
      <c r="X133" s="216">
        <v>0.30477470194917478</v>
      </c>
      <c r="Y133" s="203" t="s">
        <v>601</v>
      </c>
      <c r="Z133" s="190">
        <v>2.3169536983998675E-2</v>
      </c>
      <c r="AA133" s="276" t="s">
        <v>601</v>
      </c>
      <c r="AB133" s="72">
        <v>1</v>
      </c>
      <c r="AC133" s="276" t="s">
        <v>601</v>
      </c>
      <c r="AD133" s="205"/>
    </row>
    <row r="134" spans="1:30" s="99" customFormat="1" ht="12.75" customHeight="1" x14ac:dyDescent="0.25">
      <c r="A134" s="124" t="s">
        <v>327</v>
      </c>
      <c r="B134" s="82">
        <v>602.17100000000005</v>
      </c>
      <c r="C134" s="276" t="s">
        <v>601</v>
      </c>
      <c r="D134" s="82">
        <v>230.417</v>
      </c>
      <c r="E134" s="276" t="s">
        <v>601</v>
      </c>
      <c r="F134" s="82">
        <v>15.752000000000001</v>
      </c>
      <c r="G134" s="276" t="s">
        <v>601</v>
      </c>
      <c r="H134" s="82">
        <v>848.34</v>
      </c>
      <c r="I134" s="276" t="s">
        <v>601</v>
      </c>
      <c r="J134" s="82"/>
      <c r="K134" s="124" t="s">
        <v>327</v>
      </c>
      <c r="L134" s="190">
        <v>6.1219562485791273E-2</v>
      </c>
      <c r="M134" s="268" t="s">
        <v>601</v>
      </c>
      <c r="N134" s="190">
        <v>2.7853488154238021E-2</v>
      </c>
      <c r="O134" s="268" t="s">
        <v>601</v>
      </c>
      <c r="P134" s="190">
        <v>-4.6129541864139024E-3</v>
      </c>
      <c r="Q134" s="276" t="s">
        <v>601</v>
      </c>
      <c r="R134" s="190">
        <v>5.0666930879457041E-2</v>
      </c>
      <c r="S134" s="276" t="s">
        <v>601</v>
      </c>
      <c r="T134" s="82"/>
      <c r="U134" s="124" t="s">
        <v>327</v>
      </c>
      <c r="V134" s="216">
        <v>0.70982271259164964</v>
      </c>
      <c r="W134" s="276" t="s">
        <v>601</v>
      </c>
      <c r="X134" s="216">
        <v>0.27160926043803191</v>
      </c>
      <c r="Y134" s="203" t="s">
        <v>601</v>
      </c>
      <c r="Z134" s="190">
        <v>1.8568026970318504E-2</v>
      </c>
      <c r="AA134" s="276" t="s">
        <v>601</v>
      </c>
      <c r="AB134" s="72">
        <v>1</v>
      </c>
      <c r="AC134" s="276" t="s">
        <v>601</v>
      </c>
      <c r="AD134" s="205"/>
    </row>
    <row r="135" spans="1:30" s="99" customFormat="1" ht="12.75" customHeight="1" x14ac:dyDescent="0.25">
      <c r="A135" s="124" t="s">
        <v>328</v>
      </c>
      <c r="B135" s="82">
        <v>742.97799999999995</v>
      </c>
      <c r="C135" s="276" t="s">
        <v>601</v>
      </c>
      <c r="D135" s="82">
        <v>320.05500000000001</v>
      </c>
      <c r="E135" s="276" t="s">
        <v>601</v>
      </c>
      <c r="F135" s="82">
        <v>22.327999999999999</v>
      </c>
      <c r="G135" s="276" t="s">
        <v>601</v>
      </c>
      <c r="H135" s="82">
        <v>1085.3599999999999</v>
      </c>
      <c r="I135" s="276" t="s">
        <v>601</v>
      </c>
      <c r="J135" s="82"/>
      <c r="K135" s="124" t="s">
        <v>328</v>
      </c>
      <c r="L135" s="190">
        <v>8.9017744332689386E-2</v>
      </c>
      <c r="M135" s="268" t="s">
        <v>601</v>
      </c>
      <c r="N135" s="190">
        <v>7.3358128116814955E-2</v>
      </c>
      <c r="O135" s="268" t="s">
        <v>601</v>
      </c>
      <c r="P135" s="190">
        <v>-7.0211968517053261E-2</v>
      </c>
      <c r="Q135" s="276" t="s">
        <v>601</v>
      </c>
      <c r="R135" s="190">
        <v>8.056337915990916E-2</v>
      </c>
      <c r="S135" s="276" t="s">
        <v>601</v>
      </c>
      <c r="T135" s="82"/>
      <c r="U135" s="124" t="s">
        <v>328</v>
      </c>
      <c r="V135" s="216">
        <v>0.68454522001916418</v>
      </c>
      <c r="W135" s="276" t="s">
        <v>601</v>
      </c>
      <c r="X135" s="216">
        <v>0.29488372521559669</v>
      </c>
      <c r="Y135" s="203" t="s">
        <v>601</v>
      </c>
      <c r="Z135" s="190">
        <v>2.0571976118522888E-2</v>
      </c>
      <c r="AA135" s="276" t="s">
        <v>601</v>
      </c>
      <c r="AB135" s="72">
        <v>1</v>
      </c>
      <c r="AC135" s="276" t="s">
        <v>601</v>
      </c>
      <c r="AD135" s="205"/>
    </row>
    <row r="136" spans="1:30" s="99" customFormat="1" ht="12.75" customHeight="1" x14ac:dyDescent="0.25">
      <c r="A136" s="124" t="s">
        <v>329</v>
      </c>
      <c r="B136" s="82">
        <v>957.64400000000001</v>
      </c>
      <c r="C136" s="276" t="s">
        <v>601</v>
      </c>
      <c r="D136" s="82">
        <v>424.51100000000002</v>
      </c>
      <c r="E136" s="276" t="s">
        <v>601</v>
      </c>
      <c r="F136" s="82">
        <v>42.539000000000001</v>
      </c>
      <c r="G136" s="276" t="s">
        <v>601</v>
      </c>
      <c r="H136" s="82">
        <v>1424.694</v>
      </c>
      <c r="I136" s="276" t="s">
        <v>601</v>
      </c>
      <c r="J136" s="82"/>
      <c r="K136" s="124" t="s">
        <v>329</v>
      </c>
      <c r="L136" s="190">
        <v>2.1725298461229342E-3</v>
      </c>
      <c r="M136" s="268" t="s">
        <v>601</v>
      </c>
      <c r="N136" s="190">
        <v>0.11028550206097128</v>
      </c>
      <c r="O136" s="268" t="s">
        <v>601</v>
      </c>
      <c r="P136" s="190">
        <v>8.2002180404796895E-3</v>
      </c>
      <c r="Q136" s="276" t="s">
        <v>601</v>
      </c>
      <c r="R136" s="190">
        <v>3.2307663324411311E-2</v>
      </c>
      <c r="S136" s="276" t="s">
        <v>601</v>
      </c>
      <c r="T136" s="82"/>
      <c r="U136" s="124" t="s">
        <v>329</v>
      </c>
      <c r="V136" s="216">
        <v>0.67217521797663216</v>
      </c>
      <c r="W136" s="276" t="s">
        <v>601</v>
      </c>
      <c r="X136" s="216">
        <v>0.29796644051283999</v>
      </c>
      <c r="Y136" s="203" t="s">
        <v>601</v>
      </c>
      <c r="Z136" s="190">
        <v>2.9858341510527877E-2</v>
      </c>
      <c r="AA136" s="276" t="s">
        <v>601</v>
      </c>
      <c r="AB136" s="72">
        <v>1</v>
      </c>
      <c r="AC136" s="276" t="s">
        <v>601</v>
      </c>
      <c r="AD136" s="205"/>
    </row>
    <row r="137" spans="1:30" s="99" customFormat="1" ht="12.75" customHeight="1" x14ac:dyDescent="0.25">
      <c r="A137" s="124" t="s">
        <v>330</v>
      </c>
      <c r="B137" s="82">
        <v>1077.403</v>
      </c>
      <c r="C137" s="276" t="s">
        <v>601</v>
      </c>
      <c r="D137" s="82">
        <v>508.42700000000002</v>
      </c>
      <c r="E137" s="276" t="s">
        <v>601</v>
      </c>
      <c r="F137" s="82">
        <v>42.085000000000001</v>
      </c>
      <c r="G137" s="276" t="s">
        <v>601</v>
      </c>
      <c r="H137" s="82">
        <v>1627.914</v>
      </c>
      <c r="I137" s="276" t="s">
        <v>601</v>
      </c>
      <c r="J137" s="82"/>
      <c r="K137" s="124" t="s">
        <v>330</v>
      </c>
      <c r="L137" s="190">
        <v>3.0695294505384014E-3</v>
      </c>
      <c r="M137" s="268" t="s">
        <v>601</v>
      </c>
      <c r="N137" s="190">
        <v>0.26805586731512659</v>
      </c>
      <c r="O137" s="268" t="s">
        <v>601</v>
      </c>
      <c r="P137" s="190">
        <v>-4.7764503574984164E-2</v>
      </c>
      <c r="Q137" s="276" t="s">
        <v>601</v>
      </c>
      <c r="R137" s="190">
        <v>7.1523354914128798E-2</v>
      </c>
      <c r="S137" s="276" t="s">
        <v>601</v>
      </c>
      <c r="T137" s="82"/>
      <c r="U137" s="124" t="s">
        <v>330</v>
      </c>
      <c r="V137" s="216">
        <v>0.66183041610306192</v>
      </c>
      <c r="W137" s="276" t="s">
        <v>601</v>
      </c>
      <c r="X137" s="216">
        <v>0.31231809542764544</v>
      </c>
      <c r="Y137" s="203" t="s">
        <v>601</v>
      </c>
      <c r="Z137" s="190">
        <v>2.5852102752356696E-2</v>
      </c>
      <c r="AA137" s="276" t="s">
        <v>601</v>
      </c>
      <c r="AB137" s="72">
        <v>1</v>
      </c>
      <c r="AC137" s="276" t="s">
        <v>601</v>
      </c>
      <c r="AD137" s="205"/>
    </row>
    <row r="138" spans="1:30" s="99" customFormat="1" ht="12.75" customHeight="1" x14ac:dyDescent="0.25">
      <c r="A138" s="124" t="s">
        <v>331</v>
      </c>
      <c r="B138" s="82">
        <v>1198.4970000000001</v>
      </c>
      <c r="C138" s="276" t="s">
        <v>601</v>
      </c>
      <c r="D138" s="82">
        <v>465.08</v>
      </c>
      <c r="E138" s="276" t="s">
        <v>601</v>
      </c>
      <c r="F138" s="82">
        <v>43.302999999999997</v>
      </c>
      <c r="G138" s="276" t="s">
        <v>601</v>
      </c>
      <c r="H138" s="82">
        <v>1706.88</v>
      </c>
      <c r="I138" s="276" t="s">
        <v>601</v>
      </c>
      <c r="J138" s="82"/>
      <c r="K138" s="124" t="s">
        <v>331</v>
      </c>
      <c r="L138" s="190">
        <v>-5.2307480334894034E-3</v>
      </c>
      <c r="M138" s="268" t="s">
        <v>601</v>
      </c>
      <c r="N138" s="190">
        <v>8.4231458751506588E-2</v>
      </c>
      <c r="O138" s="268" t="s">
        <v>601</v>
      </c>
      <c r="P138" s="190">
        <v>5.6666434427181311E-3</v>
      </c>
      <c r="Q138" s="276" t="s">
        <v>601</v>
      </c>
      <c r="R138" s="190">
        <v>1.793468180893806E-2</v>
      </c>
      <c r="S138" s="276" t="s">
        <v>601</v>
      </c>
      <c r="T138" s="82"/>
      <c r="U138" s="124" t="s">
        <v>331</v>
      </c>
      <c r="V138" s="216">
        <v>0.7021565663667042</v>
      </c>
      <c r="W138" s="276" t="s">
        <v>601</v>
      </c>
      <c r="X138" s="216">
        <v>0.27247375328083989</v>
      </c>
      <c r="Y138" s="203" t="s">
        <v>601</v>
      </c>
      <c r="Z138" s="190">
        <v>2.5369680352455938E-2</v>
      </c>
      <c r="AA138" s="276" t="s">
        <v>601</v>
      </c>
      <c r="AB138" s="72">
        <v>1</v>
      </c>
      <c r="AC138" s="276" t="s">
        <v>601</v>
      </c>
      <c r="AD138" s="205"/>
    </row>
    <row r="139" spans="1:30" s="99" customFormat="1" ht="12.75" customHeight="1" x14ac:dyDescent="0.25">
      <c r="A139" s="124" t="s">
        <v>332</v>
      </c>
      <c r="B139" s="82">
        <v>1376.9549999999999</v>
      </c>
      <c r="C139" s="276" t="s">
        <v>601</v>
      </c>
      <c r="D139" s="82">
        <v>898.89300000000003</v>
      </c>
      <c r="E139" s="276" t="s">
        <v>601</v>
      </c>
      <c r="F139" s="82">
        <v>69.867999999999995</v>
      </c>
      <c r="G139" s="276" t="s">
        <v>601</v>
      </c>
      <c r="H139" s="82">
        <v>2345.7170000000001</v>
      </c>
      <c r="I139" s="276" t="s">
        <v>601</v>
      </c>
      <c r="J139" s="82"/>
      <c r="K139" s="124" t="s">
        <v>332</v>
      </c>
      <c r="L139" s="190">
        <v>0.10323650654392058</v>
      </c>
      <c r="M139" s="268" t="s">
        <v>601</v>
      </c>
      <c r="N139" s="190">
        <v>7.1344035335916461E-2</v>
      </c>
      <c r="O139" s="268" t="s">
        <v>601</v>
      </c>
      <c r="P139" s="190">
        <v>0.21355125577517631</v>
      </c>
      <c r="Q139" s="276" t="s">
        <v>601</v>
      </c>
      <c r="R139" s="190">
        <v>9.3721208255467398E-2</v>
      </c>
      <c r="S139" s="276" t="s">
        <v>601</v>
      </c>
      <c r="T139" s="82"/>
      <c r="U139" s="124" t="s">
        <v>332</v>
      </c>
      <c r="V139" s="216">
        <v>0.58700815145219987</v>
      </c>
      <c r="W139" s="276" t="s">
        <v>601</v>
      </c>
      <c r="X139" s="216">
        <v>0.38320607302585946</v>
      </c>
      <c r="Y139" s="203" t="s">
        <v>601</v>
      </c>
      <c r="Z139" s="190">
        <v>2.9785349213055111E-2</v>
      </c>
      <c r="AA139" s="276" t="s">
        <v>601</v>
      </c>
      <c r="AB139" s="72">
        <v>1</v>
      </c>
      <c r="AC139" s="276" t="s">
        <v>601</v>
      </c>
      <c r="AD139" s="205"/>
    </row>
    <row r="140" spans="1:30" s="99" customFormat="1" ht="12.75" customHeight="1" x14ac:dyDescent="0.25">
      <c r="A140" s="124" t="s">
        <v>333</v>
      </c>
      <c r="B140" s="82">
        <v>1291.694</v>
      </c>
      <c r="C140" s="276" t="s">
        <v>601</v>
      </c>
      <c r="D140" s="82">
        <v>972.89700000000005</v>
      </c>
      <c r="E140" s="276" t="s">
        <v>601</v>
      </c>
      <c r="F140" s="82">
        <v>87.126999999999995</v>
      </c>
      <c r="G140" s="276" t="s">
        <v>601</v>
      </c>
      <c r="H140" s="82">
        <v>2351.7170000000001</v>
      </c>
      <c r="I140" s="276" t="s">
        <v>601</v>
      </c>
      <c r="J140" s="82"/>
      <c r="K140" s="124" t="s">
        <v>333</v>
      </c>
      <c r="L140" s="190">
        <v>-6.6840050136720092E-2</v>
      </c>
      <c r="M140" s="268" t="s">
        <v>601</v>
      </c>
      <c r="N140" s="190">
        <v>2.3437409598187284E-2</v>
      </c>
      <c r="O140" s="268" t="s">
        <v>601</v>
      </c>
      <c r="P140" s="190">
        <v>0.1383960070034233</v>
      </c>
      <c r="Q140" s="276" t="s">
        <v>601</v>
      </c>
      <c r="R140" s="190">
        <v>-2.4736601577694965E-2</v>
      </c>
      <c r="S140" s="276" t="s">
        <v>601</v>
      </c>
      <c r="T140" s="82"/>
      <c r="U140" s="124" t="s">
        <v>333</v>
      </c>
      <c r="V140" s="216">
        <v>0.54925571401661</v>
      </c>
      <c r="W140" s="276" t="s">
        <v>601</v>
      </c>
      <c r="X140" s="216">
        <v>0.41369646092620838</v>
      </c>
      <c r="Y140" s="203" t="s">
        <v>601</v>
      </c>
      <c r="Z140" s="190">
        <v>3.7048250278413596E-2</v>
      </c>
      <c r="AA140" s="276" t="s">
        <v>601</v>
      </c>
      <c r="AB140" s="72">
        <v>1</v>
      </c>
      <c r="AC140" s="276" t="s">
        <v>601</v>
      </c>
      <c r="AD140" s="205"/>
    </row>
    <row r="141" spans="1:30" s="99" customFormat="1" ht="12.75" customHeight="1" x14ac:dyDescent="0.25">
      <c r="A141" s="124" t="s">
        <v>334</v>
      </c>
      <c r="B141" s="82">
        <v>1220.309</v>
      </c>
      <c r="C141" s="276" t="s">
        <v>601</v>
      </c>
      <c r="D141" s="82">
        <v>539.96900000000005</v>
      </c>
      <c r="E141" s="276" t="s">
        <v>601</v>
      </c>
      <c r="F141" s="82">
        <v>42.67</v>
      </c>
      <c r="G141" s="276" t="s">
        <v>601</v>
      </c>
      <c r="H141" s="82">
        <v>1802.9490000000001</v>
      </c>
      <c r="I141" s="276" t="s">
        <v>601</v>
      </c>
      <c r="J141" s="82"/>
      <c r="K141" s="124" t="s">
        <v>334</v>
      </c>
      <c r="L141" s="190">
        <v>-2.4467670091357054E-2</v>
      </c>
      <c r="M141" s="268" t="s">
        <v>601</v>
      </c>
      <c r="N141" s="190">
        <v>6.6873072355929292E-2</v>
      </c>
      <c r="O141" s="268" t="s">
        <v>601</v>
      </c>
      <c r="P141" s="190">
        <v>-2.5246622095469635E-3</v>
      </c>
      <c r="Q141" s="276" t="s">
        <v>601</v>
      </c>
      <c r="R141" s="190">
        <v>1.7401769179866619E-3</v>
      </c>
      <c r="S141" s="276" t="s">
        <v>601</v>
      </c>
      <c r="T141" s="82"/>
      <c r="U141" s="124" t="s">
        <v>334</v>
      </c>
      <c r="V141" s="216">
        <v>0.67684055400346876</v>
      </c>
      <c r="W141" s="276" t="s">
        <v>601</v>
      </c>
      <c r="X141" s="216">
        <v>0.29949210987110564</v>
      </c>
      <c r="Y141" s="203" t="s">
        <v>601</v>
      </c>
      <c r="Z141" s="190">
        <v>2.3666781478566504E-2</v>
      </c>
      <c r="AA141" s="276" t="s">
        <v>601</v>
      </c>
      <c r="AB141" s="72">
        <v>1</v>
      </c>
      <c r="AC141" s="276" t="s">
        <v>601</v>
      </c>
      <c r="AD141" s="205"/>
    </row>
    <row r="142" spans="1:30" s="99" customFormat="1" ht="12.75" customHeight="1" x14ac:dyDescent="0.25">
      <c r="A142" s="124" t="s">
        <v>335</v>
      </c>
      <c r="B142" s="82">
        <v>1094.1683413389374</v>
      </c>
      <c r="C142" s="276" t="s">
        <v>601</v>
      </c>
      <c r="D142" s="82">
        <v>381.6158374598466</v>
      </c>
      <c r="E142" s="276" t="s">
        <v>601</v>
      </c>
      <c r="F142" s="82">
        <v>46.141556544955861</v>
      </c>
      <c r="G142" s="276" t="s">
        <v>601</v>
      </c>
      <c r="H142" s="82">
        <v>1521.9257353437383</v>
      </c>
      <c r="I142" s="276" t="s">
        <v>601</v>
      </c>
      <c r="J142" s="82"/>
      <c r="K142" s="124" t="s">
        <v>335</v>
      </c>
      <c r="L142" s="190" t="s">
        <v>603</v>
      </c>
      <c r="M142" s="268" t="s">
        <v>601</v>
      </c>
      <c r="N142" s="190" t="s">
        <v>603</v>
      </c>
      <c r="O142" s="268" t="s">
        <v>601</v>
      </c>
      <c r="P142" s="190" t="s">
        <v>603</v>
      </c>
      <c r="Q142" s="276" t="s">
        <v>601</v>
      </c>
      <c r="R142" s="190">
        <v>2.2271238706130767E-2</v>
      </c>
      <c r="S142" s="276" t="s">
        <v>601</v>
      </c>
      <c r="T142" s="82"/>
      <c r="U142" s="124" t="s">
        <v>335</v>
      </c>
      <c r="V142" s="216">
        <v>0.71893674962517884</v>
      </c>
      <c r="W142" s="276" t="s">
        <v>601</v>
      </c>
      <c r="X142" s="216">
        <v>0.2507453738362968</v>
      </c>
      <c r="Y142" s="203" t="s">
        <v>601</v>
      </c>
      <c r="Z142" s="190">
        <v>3.0317876538525346E-2</v>
      </c>
      <c r="AA142" s="276" t="s">
        <v>601</v>
      </c>
      <c r="AB142" s="72">
        <v>1</v>
      </c>
      <c r="AC142" s="276" t="s">
        <v>601</v>
      </c>
      <c r="AD142" s="205"/>
    </row>
    <row r="143" spans="1:30" s="99" customFormat="1" ht="12.75" customHeight="1" x14ac:dyDescent="0.25">
      <c r="A143" s="124" t="s">
        <v>336</v>
      </c>
      <c r="B143" s="82">
        <v>668.52366139566311</v>
      </c>
      <c r="C143" s="276" t="s">
        <v>601</v>
      </c>
      <c r="D143" s="82">
        <v>338.75851940283661</v>
      </c>
      <c r="E143" s="276" t="s">
        <v>601</v>
      </c>
      <c r="F143" s="82">
        <v>21.987909201132997</v>
      </c>
      <c r="G143" s="276" t="s">
        <v>601</v>
      </c>
      <c r="H143" s="82">
        <v>1029.2700899996541</v>
      </c>
      <c r="I143" s="276" t="s">
        <v>601</v>
      </c>
      <c r="J143" s="82"/>
      <c r="K143" s="124" t="s">
        <v>336</v>
      </c>
      <c r="L143" s="190" t="s">
        <v>603</v>
      </c>
      <c r="M143" s="268" t="s">
        <v>601</v>
      </c>
      <c r="N143" s="190" t="s">
        <v>603</v>
      </c>
      <c r="O143" s="268" t="s">
        <v>601</v>
      </c>
      <c r="P143" s="190" t="s">
        <v>603</v>
      </c>
      <c r="Q143" s="276" t="s">
        <v>601</v>
      </c>
      <c r="R143" s="190">
        <v>7.5160016046913608E-2</v>
      </c>
      <c r="S143" s="276" t="s">
        <v>601</v>
      </c>
      <c r="T143" s="82"/>
      <c r="U143" s="124" t="s">
        <v>336</v>
      </c>
      <c r="V143" s="216">
        <v>0.64951237570294862</v>
      </c>
      <c r="W143" s="276" t="s">
        <v>601</v>
      </c>
      <c r="X143" s="216">
        <v>0.32912500100236125</v>
      </c>
      <c r="Y143" s="203" t="s">
        <v>601</v>
      </c>
      <c r="Z143" s="190">
        <v>2.1362623294669317E-2</v>
      </c>
      <c r="AA143" s="276" t="s">
        <v>601</v>
      </c>
      <c r="AB143" s="72">
        <v>1</v>
      </c>
      <c r="AC143" s="276" t="s">
        <v>601</v>
      </c>
      <c r="AD143" s="205"/>
    </row>
    <row r="144" spans="1:30" s="99" customFormat="1" ht="12.75" customHeight="1" x14ac:dyDescent="0.25">
      <c r="A144" s="184" t="s">
        <v>337</v>
      </c>
      <c r="B144" s="186">
        <v>573.77041947431269</v>
      </c>
      <c r="C144" s="278" t="s">
        <v>601</v>
      </c>
      <c r="D144" s="186">
        <v>299.5048867800275</v>
      </c>
      <c r="E144" s="278" t="s">
        <v>601</v>
      </c>
      <c r="F144" s="186">
        <v>16.857915347442024</v>
      </c>
      <c r="G144" s="278" t="s">
        <v>601</v>
      </c>
      <c r="H144" s="186">
        <v>890.13322160177427</v>
      </c>
      <c r="I144" s="278" t="s">
        <v>601</v>
      </c>
      <c r="J144" s="82"/>
      <c r="K144" s="184" t="s">
        <v>337</v>
      </c>
      <c r="L144" s="192" t="s">
        <v>603</v>
      </c>
      <c r="M144" s="269" t="s">
        <v>601</v>
      </c>
      <c r="N144" s="192" t="s">
        <v>603</v>
      </c>
      <c r="O144" s="269" t="s">
        <v>601</v>
      </c>
      <c r="P144" s="192" t="s">
        <v>603</v>
      </c>
      <c r="Q144" s="278" t="s">
        <v>601</v>
      </c>
      <c r="R144" s="192">
        <v>3.2369640275113847E-2</v>
      </c>
      <c r="S144" s="278" t="s">
        <v>601</v>
      </c>
      <c r="T144" s="82"/>
      <c r="U144" s="184" t="s">
        <v>337</v>
      </c>
      <c r="V144" s="219">
        <v>0.6445893778032753</v>
      </c>
      <c r="W144" s="278" t="s">
        <v>601</v>
      </c>
      <c r="X144" s="219">
        <v>0.33647197915057631</v>
      </c>
      <c r="Y144" s="301" t="s">
        <v>601</v>
      </c>
      <c r="Z144" s="219">
        <v>1.8938643046157284E-2</v>
      </c>
      <c r="AA144" s="278" t="s">
        <v>601</v>
      </c>
      <c r="AB144" s="201">
        <v>1</v>
      </c>
      <c r="AC144" s="278" t="s">
        <v>601</v>
      </c>
      <c r="AD144" s="205"/>
    </row>
    <row r="145" spans="1:30" s="99" customFormat="1" x14ac:dyDescent="0.25">
      <c r="A145" s="124" t="s">
        <v>344</v>
      </c>
      <c r="B145" s="82">
        <v>592.86394153151548</v>
      </c>
      <c r="C145" s="276" t="s">
        <v>601</v>
      </c>
      <c r="D145" s="82">
        <v>253.67941970405045</v>
      </c>
      <c r="E145" s="276" t="s">
        <v>601</v>
      </c>
      <c r="F145" s="82">
        <v>19.298808764680974</v>
      </c>
      <c r="G145" s="276" t="s">
        <v>601</v>
      </c>
      <c r="H145" s="82">
        <v>865.84217000025546</v>
      </c>
      <c r="I145" s="276" t="s">
        <v>601</v>
      </c>
      <c r="J145" s="82"/>
      <c r="K145" s="124" t="s">
        <v>344</v>
      </c>
      <c r="L145" s="190" t="s">
        <v>603</v>
      </c>
      <c r="M145" s="268" t="s">
        <v>601</v>
      </c>
      <c r="N145" s="190" t="s">
        <v>603</v>
      </c>
      <c r="O145" s="268" t="s">
        <v>601</v>
      </c>
      <c r="P145" s="190" t="s">
        <v>603</v>
      </c>
      <c r="Q145" s="276" t="s">
        <v>601</v>
      </c>
      <c r="R145" s="190">
        <v>0.15724255814867311</v>
      </c>
      <c r="S145" s="276" t="s">
        <v>601</v>
      </c>
      <c r="T145" s="82"/>
      <c r="U145" s="124" t="s">
        <v>344</v>
      </c>
      <c r="V145" s="216">
        <v>0.68472518672928639</v>
      </c>
      <c r="W145" s="276" t="s">
        <v>601</v>
      </c>
      <c r="X145" s="216">
        <v>0.29298575247723913</v>
      </c>
      <c r="Y145" s="203" t="s">
        <v>601</v>
      </c>
      <c r="Z145" s="190">
        <v>2.2289060793464564E-2</v>
      </c>
      <c r="AA145" s="276" t="s">
        <v>601</v>
      </c>
      <c r="AB145" s="72">
        <v>1</v>
      </c>
      <c r="AC145" s="276" t="s">
        <v>601</v>
      </c>
      <c r="AD145" s="205"/>
    </row>
    <row r="146" spans="1:30" s="131" customFormat="1" x14ac:dyDescent="0.25">
      <c r="A146" s="124" t="s">
        <v>345</v>
      </c>
      <c r="B146" s="82">
        <v>675.14439054329216</v>
      </c>
      <c r="C146" s="276" t="s">
        <v>601</v>
      </c>
      <c r="D146" s="82">
        <v>238.00604579184815</v>
      </c>
      <c r="E146" s="276" t="s">
        <v>601</v>
      </c>
      <c r="F146" s="82">
        <v>17.203203665419949</v>
      </c>
      <c r="G146" s="276" t="s">
        <v>601</v>
      </c>
      <c r="H146" s="82">
        <v>930.35364000055097</v>
      </c>
      <c r="I146" s="276" t="s">
        <v>601</v>
      </c>
      <c r="J146" s="82"/>
      <c r="K146" s="124" t="s">
        <v>345</v>
      </c>
      <c r="L146" s="190" t="s">
        <v>603</v>
      </c>
      <c r="M146" s="268" t="s">
        <v>601</v>
      </c>
      <c r="N146" s="190" t="s">
        <v>603</v>
      </c>
      <c r="O146" s="268" t="s">
        <v>601</v>
      </c>
      <c r="P146" s="190" t="s">
        <v>603</v>
      </c>
      <c r="Q146" s="276" t="s">
        <v>601</v>
      </c>
      <c r="R146" s="190">
        <v>0.11519969584121628</v>
      </c>
      <c r="S146" s="276" t="s">
        <v>601</v>
      </c>
      <c r="T146" s="82"/>
      <c r="U146" s="124" t="s">
        <v>345</v>
      </c>
      <c r="V146" s="216">
        <v>0.72568576239771831</v>
      </c>
      <c r="W146" s="276" t="s">
        <v>601</v>
      </c>
      <c r="X146" s="216">
        <v>0.25582320051083712</v>
      </c>
      <c r="Y146" s="203" t="s">
        <v>601</v>
      </c>
      <c r="Z146" s="190">
        <v>1.8491037091454558E-2</v>
      </c>
      <c r="AA146" s="276" t="s">
        <v>601</v>
      </c>
      <c r="AB146" s="72">
        <v>1</v>
      </c>
      <c r="AC146" s="276" t="s">
        <v>601</v>
      </c>
      <c r="AD146" s="205"/>
    </row>
    <row r="147" spans="1:30" s="99" customFormat="1" x14ac:dyDescent="0.25">
      <c r="A147" s="124" t="s">
        <v>346</v>
      </c>
      <c r="B147" s="82">
        <v>745.74883622273387</v>
      </c>
      <c r="C147" s="276" t="s">
        <v>601</v>
      </c>
      <c r="D147" s="82">
        <v>311.43514743511872</v>
      </c>
      <c r="E147" s="276" t="s">
        <v>601</v>
      </c>
      <c r="F147" s="82">
        <v>19.250497065444186</v>
      </c>
      <c r="G147" s="276" t="s">
        <v>601</v>
      </c>
      <c r="H147" s="82">
        <v>1076.4344807232885</v>
      </c>
      <c r="I147" s="276" t="s">
        <v>601</v>
      </c>
      <c r="J147" s="82"/>
      <c r="K147" s="124" t="s">
        <v>346</v>
      </c>
      <c r="L147" s="190" t="s">
        <v>603</v>
      </c>
      <c r="M147" s="268" t="s">
        <v>601</v>
      </c>
      <c r="N147" s="190" t="s">
        <v>603</v>
      </c>
      <c r="O147" s="268" t="s">
        <v>601</v>
      </c>
      <c r="P147" s="190" t="s">
        <v>603</v>
      </c>
      <c r="Q147" s="276" t="s">
        <v>601</v>
      </c>
      <c r="R147" s="190">
        <v>2.7620325698048915E-2</v>
      </c>
      <c r="S147" s="276" t="s">
        <v>601</v>
      </c>
      <c r="T147" s="82"/>
      <c r="U147" s="124" t="s">
        <v>346</v>
      </c>
      <c r="V147" s="216">
        <v>0.69279538102648197</v>
      </c>
      <c r="W147" s="276" t="s">
        <v>601</v>
      </c>
      <c r="X147" s="216">
        <v>0.28932104369776052</v>
      </c>
      <c r="Y147" s="203" t="s">
        <v>601</v>
      </c>
      <c r="Z147" s="190">
        <v>1.7883575275765229E-2</v>
      </c>
      <c r="AA147" s="276" t="s">
        <v>601</v>
      </c>
      <c r="AB147" s="72">
        <v>1</v>
      </c>
      <c r="AC147" s="276" t="s">
        <v>601</v>
      </c>
      <c r="AD147" s="205"/>
    </row>
    <row r="148" spans="1:30" s="99" customFormat="1" x14ac:dyDescent="0.25">
      <c r="A148" s="124" t="s">
        <v>347</v>
      </c>
      <c r="B148" s="82">
        <v>1038.4871829252606</v>
      </c>
      <c r="C148" s="276" t="s">
        <v>601</v>
      </c>
      <c r="D148" s="82">
        <v>414.00130012366554</v>
      </c>
      <c r="E148" s="276" t="s">
        <v>601</v>
      </c>
      <c r="F148" s="82">
        <v>30.532836952364889</v>
      </c>
      <c r="G148" s="276" t="s">
        <v>601</v>
      </c>
      <c r="H148" s="82">
        <v>1483.0213200012845</v>
      </c>
      <c r="I148" s="276" t="s">
        <v>601</v>
      </c>
      <c r="J148" s="82"/>
      <c r="K148" s="124" t="s">
        <v>347</v>
      </c>
      <c r="L148" s="190" t="s">
        <v>603</v>
      </c>
      <c r="M148" s="268" t="s">
        <v>601</v>
      </c>
      <c r="N148" s="190" t="s">
        <v>603</v>
      </c>
      <c r="O148" s="268" t="s">
        <v>601</v>
      </c>
      <c r="P148" s="190" t="s">
        <v>603</v>
      </c>
      <c r="Q148" s="276" t="s">
        <v>601</v>
      </c>
      <c r="R148" s="190">
        <v>3.1197374618962329E-2</v>
      </c>
      <c r="S148" s="276" t="s">
        <v>601</v>
      </c>
      <c r="T148" s="82"/>
      <c r="U148" s="124" t="s">
        <v>347</v>
      </c>
      <c r="V148" s="216">
        <v>0.70025101387238398</v>
      </c>
      <c r="W148" s="276" t="s">
        <v>601</v>
      </c>
      <c r="X148" s="216">
        <v>0.2791607204428504</v>
      </c>
      <c r="Y148" s="203" t="s">
        <v>601</v>
      </c>
      <c r="Z148" s="190">
        <v>2.0588265684770089E-2</v>
      </c>
      <c r="AA148" s="276" t="s">
        <v>601</v>
      </c>
      <c r="AB148" s="72">
        <v>1</v>
      </c>
      <c r="AC148" s="276" t="s">
        <v>601</v>
      </c>
      <c r="AD148" s="205"/>
    </row>
    <row r="149" spans="1:30" s="99" customFormat="1" x14ac:dyDescent="0.25">
      <c r="A149" s="124" t="s">
        <v>348</v>
      </c>
      <c r="B149" s="82">
        <v>1166.2431239018074</v>
      </c>
      <c r="C149" s="276" t="s">
        <v>601</v>
      </c>
      <c r="D149" s="82">
        <v>430.3429928381895</v>
      </c>
      <c r="E149" s="276" t="s">
        <v>601</v>
      </c>
      <c r="F149" s="82">
        <v>33.847273272349042</v>
      </c>
      <c r="G149" s="276" t="s">
        <v>601</v>
      </c>
      <c r="H149" s="82">
        <v>1630.4333900123147</v>
      </c>
      <c r="I149" s="276" t="s">
        <v>601</v>
      </c>
      <c r="J149" s="82"/>
      <c r="K149" s="124" t="s">
        <v>348</v>
      </c>
      <c r="L149" s="190" t="s">
        <v>603</v>
      </c>
      <c r="M149" s="268" t="s">
        <v>601</v>
      </c>
      <c r="N149" s="190" t="s">
        <v>603</v>
      </c>
      <c r="O149" s="268" t="s">
        <v>601</v>
      </c>
      <c r="P149" s="190" t="s">
        <v>603</v>
      </c>
      <c r="Q149" s="276" t="s">
        <v>601</v>
      </c>
      <c r="R149" s="190">
        <v>-3.7733206915830427E-3</v>
      </c>
      <c r="S149" s="276" t="s">
        <v>601</v>
      </c>
      <c r="T149" s="82"/>
      <c r="U149" s="124" t="s">
        <v>348</v>
      </c>
      <c r="V149" s="216">
        <v>0.71529639361286557</v>
      </c>
      <c r="W149" s="276" t="s">
        <v>601</v>
      </c>
      <c r="X149" s="216">
        <v>0.26394392771540276</v>
      </c>
      <c r="Y149" s="203" t="s">
        <v>601</v>
      </c>
      <c r="Z149" s="190">
        <v>2.0759678671750825E-2</v>
      </c>
      <c r="AA149" s="276" t="s">
        <v>601</v>
      </c>
      <c r="AB149" s="72">
        <v>1</v>
      </c>
      <c r="AC149" s="276" t="s">
        <v>601</v>
      </c>
      <c r="AD149" s="205"/>
    </row>
    <row r="150" spans="1:30" s="99" customFormat="1" x14ac:dyDescent="0.25">
      <c r="A150" s="124" t="s">
        <v>349</v>
      </c>
      <c r="B150" s="82">
        <v>1380.6316797511743</v>
      </c>
      <c r="C150" s="276" t="s">
        <v>601</v>
      </c>
      <c r="D150" s="82">
        <v>429.41314289076354</v>
      </c>
      <c r="E150" s="276" t="s">
        <v>601</v>
      </c>
      <c r="F150" s="82">
        <v>40.777886451869996</v>
      </c>
      <c r="G150" s="276" t="s">
        <v>601</v>
      </c>
      <c r="H150" s="82">
        <v>1850.8227090938274</v>
      </c>
      <c r="I150" s="276" t="s">
        <v>601</v>
      </c>
      <c r="J150" s="82"/>
      <c r="K150" s="124" t="s">
        <v>349</v>
      </c>
      <c r="L150" s="190" t="s">
        <v>603</v>
      </c>
      <c r="M150" s="268" t="s">
        <v>601</v>
      </c>
      <c r="N150" s="190" t="s">
        <v>603</v>
      </c>
      <c r="O150" s="268" t="s">
        <v>601</v>
      </c>
      <c r="P150" s="190" t="s">
        <v>603</v>
      </c>
      <c r="Q150" s="276" t="s">
        <v>601</v>
      </c>
      <c r="R150" s="190">
        <v>8.26700198685177E-2</v>
      </c>
      <c r="S150" s="276" t="s">
        <v>601</v>
      </c>
      <c r="T150" s="82"/>
      <c r="U150" s="124" t="s">
        <v>349</v>
      </c>
      <c r="V150" s="216">
        <v>0.7459556622941691</v>
      </c>
      <c r="W150" s="276" t="s">
        <v>601</v>
      </c>
      <c r="X150" s="216">
        <v>0.23201203485395233</v>
      </c>
      <c r="Y150" s="203" t="s">
        <v>601</v>
      </c>
      <c r="Z150" s="190">
        <v>2.2032302851868003E-2</v>
      </c>
      <c r="AA150" s="276" t="s">
        <v>601</v>
      </c>
      <c r="AB150" s="72">
        <v>1</v>
      </c>
      <c r="AC150" s="276" t="s">
        <v>601</v>
      </c>
      <c r="AD150" s="205"/>
    </row>
    <row r="151" spans="1:30" s="99" customFormat="1" x14ac:dyDescent="0.25">
      <c r="A151" s="124" t="s">
        <v>350</v>
      </c>
      <c r="B151" s="82">
        <v>1511.9211623014453</v>
      </c>
      <c r="C151" s="276" t="s">
        <v>601</v>
      </c>
      <c r="D151" s="82">
        <v>815.67495218106285</v>
      </c>
      <c r="E151" s="276" t="s">
        <v>601</v>
      </c>
      <c r="F151" s="82">
        <v>67.206504955301995</v>
      </c>
      <c r="G151" s="276" t="s">
        <v>601</v>
      </c>
      <c r="H151" s="82">
        <v>2394.8026194378795</v>
      </c>
      <c r="I151" s="276" t="s">
        <v>601</v>
      </c>
      <c r="J151" s="82"/>
      <c r="K151" s="124" t="s">
        <v>350</v>
      </c>
      <c r="L151" s="190" t="s">
        <v>603</v>
      </c>
      <c r="M151" s="268" t="s">
        <v>601</v>
      </c>
      <c r="N151" s="190" t="s">
        <v>603</v>
      </c>
      <c r="O151" s="268" t="s">
        <v>601</v>
      </c>
      <c r="P151" s="190" t="s">
        <v>603</v>
      </c>
      <c r="Q151" s="276" t="s">
        <v>601</v>
      </c>
      <c r="R151" s="190">
        <v>3.5378330407834883E-2</v>
      </c>
      <c r="S151" s="276" t="s">
        <v>601</v>
      </c>
      <c r="T151" s="82"/>
      <c r="U151" s="124" t="s">
        <v>350</v>
      </c>
      <c r="V151" s="216">
        <v>0.63133435299829899</v>
      </c>
      <c r="W151" s="276" t="s">
        <v>601</v>
      </c>
      <c r="X151" s="216">
        <v>0.34060216301772811</v>
      </c>
      <c r="Y151" s="203" t="s">
        <v>601</v>
      </c>
      <c r="Z151" s="190">
        <v>2.8063483983943968E-2</v>
      </c>
      <c r="AA151" s="276" t="s">
        <v>601</v>
      </c>
      <c r="AB151" s="72">
        <v>1</v>
      </c>
      <c r="AC151" s="276" t="s">
        <v>601</v>
      </c>
      <c r="AD151" s="205"/>
    </row>
    <row r="152" spans="1:30" s="99" customFormat="1" x14ac:dyDescent="0.25">
      <c r="A152" s="124" t="s">
        <v>351</v>
      </c>
      <c r="B152" s="82">
        <v>1418.3609763174047</v>
      </c>
      <c r="C152" s="276" t="s">
        <v>601</v>
      </c>
      <c r="D152" s="82">
        <v>966.57645342475871</v>
      </c>
      <c r="E152" s="276" t="s">
        <v>601</v>
      </c>
      <c r="F152" s="82">
        <v>116.25549870661322</v>
      </c>
      <c r="G152" s="276" t="s">
        <v>601</v>
      </c>
      <c r="H152" s="82">
        <v>2501.1929284487178</v>
      </c>
      <c r="I152" s="276" t="s">
        <v>601</v>
      </c>
      <c r="J152" s="82"/>
      <c r="K152" s="124" t="s">
        <v>351</v>
      </c>
      <c r="L152" s="190" t="s">
        <v>603</v>
      </c>
      <c r="M152" s="268" t="s">
        <v>601</v>
      </c>
      <c r="N152" s="190" t="s">
        <v>603</v>
      </c>
      <c r="O152" s="268" t="s">
        <v>601</v>
      </c>
      <c r="P152" s="190" t="s">
        <v>603</v>
      </c>
      <c r="Q152" s="276" t="s">
        <v>601</v>
      </c>
      <c r="R152" s="190">
        <v>4.5194707094303982E-2</v>
      </c>
      <c r="S152" s="276" t="s">
        <v>601</v>
      </c>
      <c r="T152" s="82"/>
      <c r="U152" s="124" t="s">
        <v>351</v>
      </c>
      <c r="V152" s="216">
        <v>0.56707379913995526</v>
      </c>
      <c r="W152" s="276" t="s">
        <v>601</v>
      </c>
      <c r="X152" s="216">
        <v>0.38644618031294603</v>
      </c>
      <c r="Y152" s="203" t="s">
        <v>601</v>
      </c>
      <c r="Z152" s="190">
        <v>4.6480020547122226E-2</v>
      </c>
      <c r="AA152" s="276" t="s">
        <v>601</v>
      </c>
      <c r="AB152" s="72">
        <v>1</v>
      </c>
      <c r="AC152" s="276" t="s">
        <v>601</v>
      </c>
      <c r="AD152" s="205"/>
    </row>
    <row r="153" spans="1:30" s="99" customFormat="1" x14ac:dyDescent="0.25">
      <c r="A153" s="124" t="s">
        <v>352</v>
      </c>
      <c r="B153" s="82">
        <v>1347.9464465710173</v>
      </c>
      <c r="C153" s="276" t="s">
        <v>601</v>
      </c>
      <c r="D153" s="82">
        <v>477.46958357875923</v>
      </c>
      <c r="E153" s="276" t="s">
        <v>601</v>
      </c>
      <c r="F153" s="82">
        <v>51.521173967747927</v>
      </c>
      <c r="G153" s="276" t="s">
        <v>601</v>
      </c>
      <c r="H153" s="82">
        <v>1876.9372041175559</v>
      </c>
      <c r="I153" s="276" t="s">
        <v>601</v>
      </c>
      <c r="J153" s="82"/>
      <c r="K153" s="124" t="s">
        <v>352</v>
      </c>
      <c r="L153" s="190" t="s">
        <v>603</v>
      </c>
      <c r="M153" s="268" t="s">
        <v>601</v>
      </c>
      <c r="N153" s="190" t="s">
        <v>603</v>
      </c>
      <c r="O153" s="268" t="s">
        <v>601</v>
      </c>
      <c r="P153" s="190" t="s">
        <v>603</v>
      </c>
      <c r="Q153" s="276" t="s">
        <v>601</v>
      </c>
      <c r="R153" s="190">
        <v>3.2692547167251867E-2</v>
      </c>
      <c r="S153" s="276" t="s">
        <v>601</v>
      </c>
      <c r="T153" s="82"/>
      <c r="U153" s="124" t="s">
        <v>352</v>
      </c>
      <c r="V153" s="216">
        <v>0.71816278329074723</v>
      </c>
      <c r="W153" s="276" t="s">
        <v>601</v>
      </c>
      <c r="X153" s="216">
        <v>0.25438761751394984</v>
      </c>
      <c r="Y153" s="203" t="s">
        <v>601</v>
      </c>
      <c r="Z153" s="190">
        <v>2.7449599195286164E-2</v>
      </c>
      <c r="AA153" s="276" t="s">
        <v>601</v>
      </c>
      <c r="AB153" s="72">
        <v>1</v>
      </c>
      <c r="AC153" s="276" t="s">
        <v>601</v>
      </c>
      <c r="AD153" s="205"/>
    </row>
    <row r="154" spans="1:30" s="99" customFormat="1" x14ac:dyDescent="0.25">
      <c r="A154" s="124" t="s">
        <v>353</v>
      </c>
      <c r="B154" s="82">
        <v>1084.1740597388955</v>
      </c>
      <c r="C154" s="276" t="s">
        <v>601</v>
      </c>
      <c r="D154" s="82">
        <v>428.39147406576973</v>
      </c>
      <c r="E154" s="276" t="s">
        <v>601</v>
      </c>
      <c r="F154" s="82">
        <v>50.331595313398985</v>
      </c>
      <c r="G154" s="276" t="s">
        <v>601</v>
      </c>
      <c r="H154" s="82">
        <v>1562.8971291180619</v>
      </c>
      <c r="I154" s="276" t="s">
        <v>601</v>
      </c>
      <c r="J154" s="82"/>
      <c r="K154" s="124" t="s">
        <v>353</v>
      </c>
      <c r="L154" s="190">
        <v>-9.1341352353622521E-3</v>
      </c>
      <c r="M154" s="268" t="s">
        <v>601</v>
      </c>
      <c r="N154" s="190">
        <v>0.12257257695926949</v>
      </c>
      <c r="O154" s="268" t="s">
        <v>601</v>
      </c>
      <c r="P154" s="190">
        <v>9.0808353297764363E-2</v>
      </c>
      <c r="Q154" s="276" t="s">
        <v>601</v>
      </c>
      <c r="R154" s="190">
        <v>2.6920755016601617E-2</v>
      </c>
      <c r="S154" s="276" t="s">
        <v>601</v>
      </c>
      <c r="T154" s="82"/>
      <c r="U154" s="124" t="s">
        <v>353</v>
      </c>
      <c r="V154" s="216">
        <v>0.69369508686134163</v>
      </c>
      <c r="W154" s="276" t="s">
        <v>601</v>
      </c>
      <c r="X154" s="216">
        <v>0.27410087720073406</v>
      </c>
      <c r="Y154" s="203" t="s">
        <v>601</v>
      </c>
      <c r="Z154" s="190">
        <v>3.2204035937925708E-2</v>
      </c>
      <c r="AA154" s="276" t="s">
        <v>601</v>
      </c>
      <c r="AB154" s="72">
        <v>1</v>
      </c>
      <c r="AC154" s="276" t="s">
        <v>601</v>
      </c>
      <c r="AD154" s="205"/>
    </row>
    <row r="155" spans="1:30" s="99" customFormat="1" x14ac:dyDescent="0.25">
      <c r="A155" s="124" t="s">
        <v>354</v>
      </c>
      <c r="B155" s="82">
        <v>710.34594033903795</v>
      </c>
      <c r="C155" s="276" t="s">
        <v>601</v>
      </c>
      <c r="D155" s="82">
        <v>270.09281108684053</v>
      </c>
      <c r="E155" s="276" t="s">
        <v>601</v>
      </c>
      <c r="F155" s="82">
        <v>29.53245338559201</v>
      </c>
      <c r="G155" s="276" t="s">
        <v>601</v>
      </c>
      <c r="H155" s="82">
        <v>1009.9712048114746</v>
      </c>
      <c r="I155" s="276" t="s">
        <v>601</v>
      </c>
      <c r="J155" s="82"/>
      <c r="K155" s="124" t="s">
        <v>354</v>
      </c>
      <c r="L155" s="190">
        <v>6.2559160368480193E-2</v>
      </c>
      <c r="M155" s="268" t="s">
        <v>601</v>
      </c>
      <c r="N155" s="190">
        <v>-0.20269810021911763</v>
      </c>
      <c r="O155" s="268" t="s">
        <v>601</v>
      </c>
      <c r="P155" s="190">
        <v>0.34312240038130853</v>
      </c>
      <c r="Q155" s="276" t="s">
        <v>601</v>
      </c>
      <c r="R155" s="190">
        <v>-1.8750063940942852E-2</v>
      </c>
      <c r="S155" s="276" t="s">
        <v>601</v>
      </c>
      <c r="T155" s="82"/>
      <c r="U155" s="124" t="s">
        <v>354</v>
      </c>
      <c r="V155" s="216">
        <v>0.70333286429847675</v>
      </c>
      <c r="W155" s="276" t="s">
        <v>601</v>
      </c>
      <c r="X155" s="216">
        <v>0.26742624918425983</v>
      </c>
      <c r="Y155" s="203" t="s">
        <v>601</v>
      </c>
      <c r="Z155" s="190">
        <v>2.924088651725933E-2</v>
      </c>
      <c r="AA155" s="276" t="s">
        <v>601</v>
      </c>
      <c r="AB155" s="72">
        <v>1</v>
      </c>
      <c r="AC155" s="276" t="s">
        <v>601</v>
      </c>
      <c r="AD155" s="205"/>
    </row>
    <row r="156" spans="1:30" s="99" customFormat="1" x14ac:dyDescent="0.25">
      <c r="A156" s="184" t="s">
        <v>355</v>
      </c>
      <c r="B156" s="186">
        <v>634.09861421943162</v>
      </c>
      <c r="C156" s="278" t="s">
        <v>601</v>
      </c>
      <c r="D156" s="186">
        <v>300.47052418561685</v>
      </c>
      <c r="E156" s="278" t="s">
        <v>601</v>
      </c>
      <c r="F156" s="186">
        <v>21.89900159535901</v>
      </c>
      <c r="G156" s="278" t="s">
        <v>601</v>
      </c>
      <c r="H156" s="186">
        <v>956.46814000041297</v>
      </c>
      <c r="I156" s="278" t="s">
        <v>601</v>
      </c>
      <c r="J156" s="82"/>
      <c r="K156" s="184" t="s">
        <v>355</v>
      </c>
      <c r="L156" s="192">
        <v>0.10514343838148978</v>
      </c>
      <c r="M156" s="269" t="s">
        <v>601</v>
      </c>
      <c r="N156" s="192">
        <v>3.224112354128512E-3</v>
      </c>
      <c r="O156" s="269" t="s">
        <v>601</v>
      </c>
      <c r="P156" s="192">
        <v>0.29903378585193263</v>
      </c>
      <c r="Q156" s="278" t="s">
        <v>601</v>
      </c>
      <c r="R156" s="192">
        <v>7.4522463053339413E-2</v>
      </c>
      <c r="S156" s="278" t="s">
        <v>601</v>
      </c>
      <c r="T156" s="82"/>
      <c r="U156" s="184" t="s">
        <v>355</v>
      </c>
      <c r="V156" s="219">
        <v>0.66295842767868651</v>
      </c>
      <c r="W156" s="278" t="s">
        <v>601</v>
      </c>
      <c r="X156" s="219">
        <v>0.31414587859192794</v>
      </c>
      <c r="Y156" s="301" t="s">
        <v>601</v>
      </c>
      <c r="Z156" s="219">
        <v>2.2895693729379794E-2</v>
      </c>
      <c r="AA156" s="278" t="s">
        <v>601</v>
      </c>
      <c r="AB156" s="192">
        <v>1</v>
      </c>
      <c r="AC156" s="278" t="s">
        <v>601</v>
      </c>
      <c r="AD156" s="205"/>
    </row>
    <row r="157" spans="1:30" s="99" customFormat="1" x14ac:dyDescent="0.25">
      <c r="A157" s="124" t="s">
        <v>370</v>
      </c>
      <c r="B157" s="82">
        <v>636.60569258285159</v>
      </c>
      <c r="C157" s="276" t="s">
        <v>601</v>
      </c>
      <c r="D157" s="82">
        <v>177.97121241390934</v>
      </c>
      <c r="E157" s="276" t="s">
        <v>601</v>
      </c>
      <c r="F157" s="82">
        <v>31.636223823646009</v>
      </c>
      <c r="G157" s="276" t="s">
        <v>601</v>
      </c>
      <c r="H157" s="82">
        <v>846.21312882041605</v>
      </c>
      <c r="I157" s="276" t="s">
        <v>601</v>
      </c>
      <c r="J157" s="82"/>
      <c r="K157" s="124" t="s">
        <v>370</v>
      </c>
      <c r="L157" s="72">
        <v>7.3780420746015318E-2</v>
      </c>
      <c r="M157" s="268" t="s">
        <v>601</v>
      </c>
      <c r="N157" s="190">
        <v>-0.29844047805874208</v>
      </c>
      <c r="O157" s="268" t="s">
        <v>601</v>
      </c>
      <c r="P157" s="190">
        <v>0.6392837614694602</v>
      </c>
      <c r="Q157" s="276" t="s">
        <v>601</v>
      </c>
      <c r="R157" s="190">
        <v>-2.2670461037758938E-2</v>
      </c>
      <c r="S157" s="276" t="s">
        <v>601</v>
      </c>
      <c r="T157" s="82"/>
      <c r="U157" s="124" t="s">
        <v>370</v>
      </c>
      <c r="V157" s="216">
        <v>0.75229947503916894</v>
      </c>
      <c r="W157" s="276" t="s">
        <v>601</v>
      </c>
      <c r="X157" s="216">
        <v>0.21031487973011409</v>
      </c>
      <c r="Y157" s="203" t="s">
        <v>601</v>
      </c>
      <c r="Z157" s="72">
        <v>3.7385645230706262E-2</v>
      </c>
      <c r="AA157" s="276" t="s">
        <v>601</v>
      </c>
      <c r="AB157" s="72">
        <v>1</v>
      </c>
      <c r="AC157" s="276" t="s">
        <v>601</v>
      </c>
      <c r="AD157" s="205"/>
    </row>
    <row r="158" spans="1:30" s="99" customFormat="1" x14ac:dyDescent="0.25">
      <c r="A158" s="124" t="s">
        <v>371</v>
      </c>
      <c r="B158" s="82">
        <v>730.1932215096316</v>
      </c>
      <c r="C158" s="276" t="s">
        <v>601</v>
      </c>
      <c r="D158" s="82">
        <v>242.80648585269111</v>
      </c>
      <c r="E158" s="276" t="s">
        <v>601</v>
      </c>
      <c r="F158" s="82">
        <v>16.198534428064985</v>
      </c>
      <c r="G158" s="276" t="s">
        <v>601</v>
      </c>
      <c r="H158" s="82">
        <v>989.19824179039699</v>
      </c>
      <c r="I158" s="276" t="s">
        <v>601</v>
      </c>
      <c r="J158" s="82"/>
      <c r="K158" s="124" t="s">
        <v>371</v>
      </c>
      <c r="L158" s="190">
        <v>8.1536382050129141E-2</v>
      </c>
      <c r="M158" s="268" t="s">
        <v>601</v>
      </c>
      <c r="N158" s="190">
        <v>2.0169403869014557E-2</v>
      </c>
      <c r="O158" s="268" t="s">
        <v>601</v>
      </c>
      <c r="P158" s="190">
        <v>-5.840012458693622E-2</v>
      </c>
      <c r="Q158" s="276" t="s">
        <v>601</v>
      </c>
      <c r="R158" s="190">
        <v>6.3249714151503822E-2</v>
      </c>
      <c r="S158" s="276" t="s">
        <v>601</v>
      </c>
      <c r="T158" s="82"/>
      <c r="U158" s="124" t="s">
        <v>371</v>
      </c>
      <c r="V158" s="216">
        <v>0.7381667199367643</v>
      </c>
      <c r="W158" s="276" t="s">
        <v>601</v>
      </c>
      <c r="X158" s="216">
        <v>0.24545786233225009</v>
      </c>
      <c r="Y158" s="203" t="s">
        <v>601</v>
      </c>
      <c r="Z158" s="190">
        <v>1.6375417730976238E-2</v>
      </c>
      <c r="AA158" s="276" t="s">
        <v>601</v>
      </c>
      <c r="AB158" s="72">
        <v>1</v>
      </c>
      <c r="AC158" s="276" t="s">
        <v>601</v>
      </c>
      <c r="AD158" s="205"/>
    </row>
    <row r="159" spans="1:30" s="99" customFormat="1" x14ac:dyDescent="0.25">
      <c r="A159" s="124" t="s">
        <v>372</v>
      </c>
      <c r="B159" s="82">
        <v>856.31389523121652</v>
      </c>
      <c r="C159" s="276" t="s">
        <v>601</v>
      </c>
      <c r="D159" s="82">
        <v>274.09860821652353</v>
      </c>
      <c r="E159" s="276" t="s">
        <v>601</v>
      </c>
      <c r="F159" s="82">
        <v>24.590276551473064</v>
      </c>
      <c r="G159" s="276" t="s">
        <v>601</v>
      </c>
      <c r="H159" s="82">
        <v>1155.002779999217</v>
      </c>
      <c r="I159" s="276" t="s">
        <v>601</v>
      </c>
      <c r="J159" s="82"/>
      <c r="K159" s="124" t="s">
        <v>372</v>
      </c>
      <c r="L159" s="190">
        <v>0.14826045129148557</v>
      </c>
      <c r="M159" s="268" t="s">
        <v>601</v>
      </c>
      <c r="N159" s="190">
        <v>-0.11988543851292033</v>
      </c>
      <c r="O159" s="268" t="s">
        <v>601</v>
      </c>
      <c r="P159" s="190">
        <v>0.27738397963832884</v>
      </c>
      <c r="Q159" s="276" t="s">
        <v>601</v>
      </c>
      <c r="R159" s="190">
        <v>7.2989392929085684E-2</v>
      </c>
      <c r="S159" s="276" t="s">
        <v>601</v>
      </c>
      <c r="T159" s="82"/>
      <c r="U159" s="124" t="s">
        <v>372</v>
      </c>
      <c r="V159" s="216">
        <v>0.74139552740452885</v>
      </c>
      <c r="W159" s="276" t="s">
        <v>601</v>
      </c>
      <c r="X159" s="216">
        <v>0.23731424111092561</v>
      </c>
      <c r="Y159" s="203" t="s">
        <v>601</v>
      </c>
      <c r="Z159" s="190">
        <v>2.129023148454217E-2</v>
      </c>
      <c r="AA159" s="276" t="s">
        <v>601</v>
      </c>
      <c r="AB159" s="72">
        <v>1</v>
      </c>
      <c r="AC159" s="276" t="s">
        <v>601</v>
      </c>
      <c r="AD159" s="205"/>
    </row>
    <row r="160" spans="1:30" s="99" customFormat="1" x14ac:dyDescent="0.25">
      <c r="A160" s="124" t="s">
        <v>373</v>
      </c>
      <c r="B160" s="82">
        <v>1178.1058247649573</v>
      </c>
      <c r="C160" s="276" t="s">
        <v>601</v>
      </c>
      <c r="D160" s="82">
        <v>501.02001777082188</v>
      </c>
      <c r="E160" s="276" t="s">
        <v>601</v>
      </c>
      <c r="F160" s="82">
        <v>75.893437463006549</v>
      </c>
      <c r="G160" s="276" t="s">
        <v>601</v>
      </c>
      <c r="H160" s="82">
        <v>1755.0192799987383</v>
      </c>
      <c r="I160" s="276" t="s">
        <v>601</v>
      </c>
      <c r="J160" s="82"/>
      <c r="K160" s="124" t="s">
        <v>373</v>
      </c>
      <c r="L160" s="190">
        <v>0.13444426097432638</v>
      </c>
      <c r="M160" s="268" t="s">
        <v>601</v>
      </c>
      <c r="N160" s="190">
        <v>0.21018947916628061</v>
      </c>
      <c r="O160" s="268" t="s">
        <v>601</v>
      </c>
      <c r="P160" s="190">
        <v>1.485633338998599</v>
      </c>
      <c r="Q160" s="276" t="s">
        <v>601</v>
      </c>
      <c r="R160" s="190">
        <v>0.18340799038358946</v>
      </c>
      <c r="S160" s="276" t="s">
        <v>601</v>
      </c>
      <c r="T160" s="82"/>
      <c r="U160" s="124" t="s">
        <v>373</v>
      </c>
      <c r="V160" s="216">
        <v>0.67127799574133695</v>
      </c>
      <c r="W160" s="276" t="s">
        <v>601</v>
      </c>
      <c r="X160" s="216">
        <v>0.28547835541224487</v>
      </c>
      <c r="Y160" s="203" t="s">
        <v>601</v>
      </c>
      <c r="Z160" s="190">
        <v>4.3243648846445215E-2</v>
      </c>
      <c r="AA160" s="276" t="s">
        <v>601</v>
      </c>
      <c r="AB160" s="72">
        <v>1</v>
      </c>
      <c r="AC160" s="276" t="s">
        <v>601</v>
      </c>
      <c r="AD160" s="205"/>
    </row>
    <row r="161" spans="1:30" s="99" customFormat="1" x14ac:dyDescent="0.25">
      <c r="A161" s="124" t="s">
        <v>374</v>
      </c>
      <c r="B161" s="82">
        <v>1334.525908430453</v>
      </c>
      <c r="C161" s="276" t="s">
        <v>601</v>
      </c>
      <c r="D161" s="82">
        <v>493.24905750491354</v>
      </c>
      <c r="E161" s="276" t="s">
        <v>601</v>
      </c>
      <c r="F161" s="82">
        <v>93.171294065299321</v>
      </c>
      <c r="G161" s="276" t="s">
        <v>601</v>
      </c>
      <c r="H161" s="82">
        <v>1920.9462600006834</v>
      </c>
      <c r="I161" s="276" t="s">
        <v>601</v>
      </c>
      <c r="J161" s="82"/>
      <c r="K161" s="124" t="s">
        <v>374</v>
      </c>
      <c r="L161" s="190">
        <v>0.14429477102993338</v>
      </c>
      <c r="M161" s="268" t="s">
        <v>601</v>
      </c>
      <c r="N161" s="190">
        <v>0.14617657476388124</v>
      </c>
      <c r="O161" s="268" t="s">
        <v>601</v>
      </c>
      <c r="P161" s="190">
        <v>1.7526971911623392</v>
      </c>
      <c r="Q161" s="276" t="s">
        <v>601</v>
      </c>
      <c r="R161" s="190">
        <v>0.17818137911550891</v>
      </c>
      <c r="S161" s="276" t="s">
        <v>601</v>
      </c>
      <c r="T161" s="82"/>
      <c r="U161" s="124" t="s">
        <v>374</v>
      </c>
      <c r="V161" s="216">
        <v>0.69472318732642646</v>
      </c>
      <c r="W161" s="276" t="s">
        <v>601</v>
      </c>
      <c r="X161" s="216">
        <v>0.25677400132200368</v>
      </c>
      <c r="Y161" s="203" t="s">
        <v>601</v>
      </c>
      <c r="Z161" s="190">
        <v>4.8502811351560753E-2</v>
      </c>
      <c r="AA161" s="276" t="s">
        <v>601</v>
      </c>
      <c r="AB161" s="72">
        <v>1</v>
      </c>
      <c r="AC161" s="276" t="s">
        <v>601</v>
      </c>
      <c r="AD161" s="205"/>
    </row>
    <row r="162" spans="1:30" s="99" customFormat="1" x14ac:dyDescent="0.25">
      <c r="A162" s="124" t="s">
        <v>375</v>
      </c>
      <c r="B162" s="82">
        <v>1527.1422140891875</v>
      </c>
      <c r="C162" s="276" t="s">
        <v>601</v>
      </c>
      <c r="D162" s="82">
        <v>444.04255914258408</v>
      </c>
      <c r="E162" s="276" t="s">
        <v>601</v>
      </c>
      <c r="F162" s="82">
        <v>55.17128985262157</v>
      </c>
      <c r="G162" s="276" t="s">
        <v>601</v>
      </c>
      <c r="H162" s="82">
        <v>2026.356063084387</v>
      </c>
      <c r="I162" s="276" t="s">
        <v>601</v>
      </c>
      <c r="J162" s="82"/>
      <c r="K162" s="124" t="s">
        <v>375</v>
      </c>
      <c r="L162" s="190">
        <v>0.10611847930681861</v>
      </c>
      <c r="M162" s="268" t="s">
        <v>601</v>
      </c>
      <c r="N162" s="190">
        <v>3.4068394258584878E-2</v>
      </c>
      <c r="O162" s="268" t="s">
        <v>601</v>
      </c>
      <c r="P162" s="190">
        <v>0.3529708048439455</v>
      </c>
      <c r="Q162" s="276" t="s">
        <v>601</v>
      </c>
      <c r="R162" s="190">
        <v>9.4840717659284479E-2</v>
      </c>
      <c r="S162" s="276" t="s">
        <v>601</v>
      </c>
      <c r="T162" s="82"/>
      <c r="U162" s="124" t="s">
        <v>375</v>
      </c>
      <c r="V162" s="216">
        <v>0.75363962035609444</v>
      </c>
      <c r="W162" s="276" t="s">
        <v>601</v>
      </c>
      <c r="X162" s="216">
        <v>0.21913353098798022</v>
      </c>
      <c r="Y162" s="203" t="s">
        <v>601</v>
      </c>
      <c r="Z162" s="190">
        <v>2.7226848655928431E-2</v>
      </c>
      <c r="AA162" s="276" t="s">
        <v>601</v>
      </c>
      <c r="AB162" s="72">
        <v>1</v>
      </c>
      <c r="AC162" s="276" t="s">
        <v>601</v>
      </c>
      <c r="AD162" s="205"/>
    </row>
    <row r="163" spans="1:30" s="99" customFormat="1" x14ac:dyDescent="0.25">
      <c r="A163" s="124" t="s">
        <v>376</v>
      </c>
      <c r="B163" s="82">
        <v>1697.5781087020514</v>
      </c>
      <c r="C163" s="276" t="s">
        <v>601</v>
      </c>
      <c r="D163" s="82">
        <v>782.73887855078931</v>
      </c>
      <c r="E163" s="276" t="s">
        <v>601</v>
      </c>
      <c r="F163" s="82">
        <v>76.808055358090144</v>
      </c>
      <c r="G163" s="276" t="s">
        <v>601</v>
      </c>
      <c r="H163" s="82">
        <v>2557.1250426109405</v>
      </c>
      <c r="I163" s="276" t="s">
        <v>601</v>
      </c>
      <c r="J163" s="82"/>
      <c r="K163" s="124" t="s">
        <v>376</v>
      </c>
      <c r="L163" s="190">
        <v>0.12279538843017401</v>
      </c>
      <c r="M163" s="268" t="s">
        <v>601</v>
      </c>
      <c r="N163" s="190">
        <v>-4.0378919987924866E-2</v>
      </c>
      <c r="O163" s="268" t="s">
        <v>601</v>
      </c>
      <c r="P163" s="190">
        <v>0.14286638487113712</v>
      </c>
      <c r="Q163" s="276" t="s">
        <v>601</v>
      </c>
      <c r="R163" s="190">
        <v>6.7781128121181977E-2</v>
      </c>
      <c r="S163" s="276" t="s">
        <v>601</v>
      </c>
      <c r="T163" s="82"/>
      <c r="U163" s="124" t="s">
        <v>376</v>
      </c>
      <c r="V163" s="216">
        <v>0.66386198579039657</v>
      </c>
      <c r="W163" s="276" t="s">
        <v>601</v>
      </c>
      <c r="X163" s="216">
        <v>0.30610113526226995</v>
      </c>
      <c r="Y163" s="203" t="s">
        <v>601</v>
      </c>
      <c r="Z163" s="190">
        <v>3.0036878947329711E-2</v>
      </c>
      <c r="AA163" s="276" t="s">
        <v>601</v>
      </c>
      <c r="AB163" s="72">
        <v>1</v>
      </c>
      <c r="AC163" s="276" t="s">
        <v>601</v>
      </c>
      <c r="AD163" s="205"/>
    </row>
    <row r="164" spans="1:30" s="99" customFormat="1" x14ac:dyDescent="0.25">
      <c r="A164" s="124" t="s">
        <v>377</v>
      </c>
      <c r="B164" s="82">
        <v>1611.7480394393651</v>
      </c>
      <c r="C164" s="276" t="s">
        <v>601</v>
      </c>
      <c r="D164" s="82">
        <v>857.47588737520664</v>
      </c>
      <c r="E164" s="276" t="s">
        <v>601</v>
      </c>
      <c r="F164" s="82">
        <v>98.388186546609589</v>
      </c>
      <c r="G164" s="276" t="s">
        <v>601</v>
      </c>
      <c r="H164" s="82">
        <v>2567.6121133610864</v>
      </c>
      <c r="I164" s="276" t="s">
        <v>601</v>
      </c>
      <c r="J164" s="82"/>
      <c r="K164" s="124" t="s">
        <v>377</v>
      </c>
      <c r="L164" s="190">
        <v>0.13634544826808859</v>
      </c>
      <c r="M164" s="268" t="s">
        <v>601</v>
      </c>
      <c r="N164" s="190">
        <v>-0.11287318831633919</v>
      </c>
      <c r="O164" s="268" t="s">
        <v>601</v>
      </c>
      <c r="P164" s="190">
        <v>-0.15369003925650226</v>
      </c>
      <c r="Q164" s="276" t="s">
        <v>601</v>
      </c>
      <c r="R164" s="190">
        <v>2.6555002677687511E-2</v>
      </c>
      <c r="S164" s="276" t="s">
        <v>601</v>
      </c>
      <c r="T164" s="82"/>
      <c r="U164" s="124" t="s">
        <v>377</v>
      </c>
      <c r="V164" s="216">
        <v>0.62772255632083596</v>
      </c>
      <c r="W164" s="276" t="s">
        <v>601</v>
      </c>
      <c r="X164" s="216">
        <v>0.33395849899334806</v>
      </c>
      <c r="Y164" s="203" t="s">
        <v>601</v>
      </c>
      <c r="Z164" s="190">
        <v>3.8318944685853E-2</v>
      </c>
      <c r="AA164" s="276" t="s">
        <v>601</v>
      </c>
      <c r="AB164" s="72">
        <v>1</v>
      </c>
      <c r="AC164" s="276" t="s">
        <v>601</v>
      </c>
      <c r="AD164" s="205"/>
    </row>
    <row r="165" spans="1:30" s="99" customFormat="1" x14ac:dyDescent="0.25">
      <c r="A165" s="124" t="s">
        <v>378</v>
      </c>
      <c r="B165" s="82">
        <v>1474.957791372944</v>
      </c>
      <c r="C165" s="276" t="s">
        <v>601</v>
      </c>
      <c r="D165" s="82">
        <v>410.92659308328973</v>
      </c>
      <c r="E165" s="276" t="s">
        <v>601</v>
      </c>
      <c r="F165" s="82">
        <v>113.80465554622084</v>
      </c>
      <c r="G165" s="276" t="s">
        <v>601</v>
      </c>
      <c r="H165" s="82">
        <v>1999.6890400024713</v>
      </c>
      <c r="I165" s="276" t="s">
        <v>601</v>
      </c>
      <c r="J165" s="82"/>
      <c r="K165" s="124" t="s">
        <v>378</v>
      </c>
      <c r="L165" s="190">
        <v>9.4225809285691797E-2</v>
      </c>
      <c r="M165" s="268" t="s">
        <v>601</v>
      </c>
      <c r="N165" s="190">
        <v>-0.13936592567156292</v>
      </c>
      <c r="O165" s="268" t="s">
        <v>601</v>
      </c>
      <c r="P165" s="190">
        <v>1.2088909623344795</v>
      </c>
      <c r="Q165" s="276" t="s">
        <v>601</v>
      </c>
      <c r="R165" s="190">
        <v>6.5400076047097855E-2</v>
      </c>
      <c r="S165" s="276" t="s">
        <v>601</v>
      </c>
      <c r="T165" s="82"/>
      <c r="U165" s="124" t="s">
        <v>378</v>
      </c>
      <c r="V165" s="216">
        <v>0.73759357673487136</v>
      </c>
      <c r="W165" s="276" t="s">
        <v>601</v>
      </c>
      <c r="X165" s="216">
        <v>0.20549524694238555</v>
      </c>
      <c r="Y165" s="203" t="s">
        <v>601</v>
      </c>
      <c r="Z165" s="190">
        <v>5.6911176322734756E-2</v>
      </c>
      <c r="AA165" s="276" t="s">
        <v>601</v>
      </c>
      <c r="AB165" s="72">
        <v>1</v>
      </c>
      <c r="AC165" s="276" t="s">
        <v>601</v>
      </c>
      <c r="AD165" s="205"/>
    </row>
    <row r="166" spans="1:30" s="99" customFormat="1" x14ac:dyDescent="0.25">
      <c r="A166" s="124" t="s">
        <v>379</v>
      </c>
      <c r="B166" s="82">
        <v>1116.2398969590333</v>
      </c>
      <c r="C166" s="276" t="s">
        <v>601</v>
      </c>
      <c r="D166" s="82">
        <v>323.18442373972897</v>
      </c>
      <c r="E166" s="276" t="s">
        <v>601</v>
      </c>
      <c r="F166" s="82">
        <v>57.607429300293838</v>
      </c>
      <c r="G166" s="276" t="s">
        <v>601</v>
      </c>
      <c r="H166" s="82">
        <v>1497.0317499990445</v>
      </c>
      <c r="I166" s="276" t="s">
        <v>601</v>
      </c>
      <c r="J166" s="82"/>
      <c r="K166" s="124" t="s">
        <v>379</v>
      </c>
      <c r="L166" s="190">
        <v>2.9576281531639381E-2</v>
      </c>
      <c r="M166" s="268" t="s">
        <v>601</v>
      </c>
      <c r="N166" s="190">
        <v>-0.24558623757738141</v>
      </c>
      <c r="O166" s="268" t="s">
        <v>601</v>
      </c>
      <c r="P166" s="190">
        <v>0.14455798473286063</v>
      </c>
      <c r="Q166" s="276" t="s">
        <v>601</v>
      </c>
      <c r="R166" s="190">
        <v>-4.2143131426816915E-2</v>
      </c>
      <c r="S166" s="276" t="s">
        <v>601</v>
      </c>
      <c r="T166" s="82"/>
      <c r="U166" s="124" t="s">
        <v>379</v>
      </c>
      <c r="V166" s="216">
        <v>0.74563541952917556</v>
      </c>
      <c r="W166" s="276" t="s">
        <v>601</v>
      </c>
      <c r="X166" s="216">
        <v>0.21588347991947082</v>
      </c>
      <c r="Y166" s="203" t="s">
        <v>601</v>
      </c>
      <c r="Z166" s="190">
        <v>3.8481100551361461E-2</v>
      </c>
      <c r="AA166" s="276" t="s">
        <v>601</v>
      </c>
      <c r="AB166" s="72">
        <v>1</v>
      </c>
      <c r="AC166" s="276" t="s">
        <v>601</v>
      </c>
      <c r="AD166" s="205"/>
    </row>
    <row r="167" spans="1:30" s="99" customFormat="1" x14ac:dyDescent="0.25">
      <c r="A167" s="124" t="s">
        <v>380</v>
      </c>
      <c r="B167" s="82">
        <v>679.42749924190582</v>
      </c>
      <c r="C167" s="276" t="s">
        <v>601</v>
      </c>
      <c r="D167" s="82">
        <v>218.68379121141544</v>
      </c>
      <c r="E167" s="276" t="s">
        <v>601</v>
      </c>
      <c r="F167" s="82">
        <v>83.35079958329338</v>
      </c>
      <c r="G167" s="276" t="s">
        <v>601</v>
      </c>
      <c r="H167" s="82">
        <v>981.46209003659226</v>
      </c>
      <c r="I167" s="276" t="s">
        <v>601</v>
      </c>
      <c r="J167" s="82"/>
      <c r="K167" s="124" t="s">
        <v>380</v>
      </c>
      <c r="L167" s="190">
        <v>-4.3525892584640014E-2</v>
      </c>
      <c r="M167" s="268" t="s">
        <v>601</v>
      </c>
      <c r="N167" s="190">
        <v>-0.19033834950496331</v>
      </c>
      <c r="O167" s="268" t="s">
        <v>601</v>
      </c>
      <c r="P167" s="190">
        <v>1.8223459289013122</v>
      </c>
      <c r="Q167" s="276" t="s">
        <v>601</v>
      </c>
      <c r="R167" s="190">
        <v>-2.822765108457137E-2</v>
      </c>
      <c r="S167" s="276" t="s">
        <v>601</v>
      </c>
      <c r="T167" s="82"/>
      <c r="U167" s="124" t="s">
        <v>380</v>
      </c>
      <c r="V167" s="216">
        <v>0.69226056323436236</v>
      </c>
      <c r="W167" s="276" t="s">
        <v>601</v>
      </c>
      <c r="X167" s="216">
        <v>0.22281430269330338</v>
      </c>
      <c r="Y167" s="203" t="s">
        <v>601</v>
      </c>
      <c r="Z167" s="190">
        <v>8.4925134072357064E-2</v>
      </c>
      <c r="AA167" s="276" t="s">
        <v>601</v>
      </c>
      <c r="AB167" s="72">
        <v>1</v>
      </c>
      <c r="AC167" s="276" t="s">
        <v>601</v>
      </c>
      <c r="AD167" s="205"/>
    </row>
    <row r="168" spans="1:30" s="99" customFormat="1" x14ac:dyDescent="0.25">
      <c r="A168" s="184" t="s">
        <v>381</v>
      </c>
      <c r="B168" s="186">
        <v>618.77868604362243</v>
      </c>
      <c r="C168" s="278" t="s">
        <v>601</v>
      </c>
      <c r="D168" s="186">
        <v>172.44173411473108</v>
      </c>
      <c r="E168" s="278" t="s">
        <v>601</v>
      </c>
      <c r="F168" s="186">
        <v>31.544359842186083</v>
      </c>
      <c r="G168" s="278" t="s">
        <v>601</v>
      </c>
      <c r="H168" s="186">
        <v>822.76478000055113</v>
      </c>
      <c r="I168" s="278" t="s">
        <v>601</v>
      </c>
      <c r="J168" s="82"/>
      <c r="K168" s="184" t="s">
        <v>381</v>
      </c>
      <c r="L168" s="192">
        <v>-2.416016662434739E-2</v>
      </c>
      <c r="M168" s="269" t="s">
        <v>601</v>
      </c>
      <c r="N168" s="192">
        <v>-0.42609434125989509</v>
      </c>
      <c r="O168" s="269" t="s">
        <v>601</v>
      </c>
      <c r="P168" s="192">
        <v>0.44044739687453083</v>
      </c>
      <c r="Q168" s="278" t="s">
        <v>601</v>
      </c>
      <c r="R168" s="192">
        <v>-0.13978861857312264</v>
      </c>
      <c r="S168" s="278" t="s">
        <v>601</v>
      </c>
      <c r="T168" s="82"/>
      <c r="U168" s="184" t="s">
        <v>381</v>
      </c>
      <c r="V168" s="219">
        <v>0.75207240402683251</v>
      </c>
      <c r="W168" s="278" t="s">
        <v>601</v>
      </c>
      <c r="X168" s="219">
        <v>0.20958813297114587</v>
      </c>
      <c r="Y168" s="301" t="s">
        <v>601</v>
      </c>
      <c r="Z168" s="219">
        <v>3.8339463002007634E-2</v>
      </c>
      <c r="AA168" s="278" t="s">
        <v>601</v>
      </c>
      <c r="AB168" s="201">
        <v>1</v>
      </c>
      <c r="AC168" s="278" t="s">
        <v>601</v>
      </c>
      <c r="AD168" s="205"/>
    </row>
    <row r="169" spans="1:30" s="99" customFormat="1" x14ac:dyDescent="0.25">
      <c r="A169" s="124" t="s">
        <v>387</v>
      </c>
      <c r="B169" s="82">
        <v>668.26248082811298</v>
      </c>
      <c r="C169" s="276" t="s">
        <v>601</v>
      </c>
      <c r="D169" s="82">
        <v>169.36498088125506</v>
      </c>
      <c r="E169" s="276" t="s">
        <v>601</v>
      </c>
      <c r="F169" s="82">
        <v>27.170542120309889</v>
      </c>
      <c r="G169" s="276" t="s">
        <v>601</v>
      </c>
      <c r="H169" s="82">
        <v>864.79800382968006</v>
      </c>
      <c r="I169" s="276" t="s">
        <v>601</v>
      </c>
      <c r="J169" s="82"/>
      <c r="K169" s="124" t="s">
        <v>387</v>
      </c>
      <c r="L169" s="190">
        <v>4.9727466490006922E-2</v>
      </c>
      <c r="M169" s="268" t="s">
        <v>601</v>
      </c>
      <c r="N169" s="190">
        <v>-4.8357436103984575E-2</v>
      </c>
      <c r="O169" s="268" t="s">
        <v>601</v>
      </c>
      <c r="P169" s="190">
        <v>-0.14115722939089581</v>
      </c>
      <c r="Q169" s="276" t="s">
        <v>601</v>
      </c>
      <c r="R169" s="190">
        <v>2.1962404477428032E-2</v>
      </c>
      <c r="S169" s="276" t="s">
        <v>601</v>
      </c>
      <c r="T169" s="82"/>
      <c r="U169" s="124" t="s">
        <v>387</v>
      </c>
      <c r="V169" s="216">
        <v>0.77273823236035788</v>
      </c>
      <c r="W169" s="276" t="s">
        <v>601</v>
      </c>
      <c r="X169" s="216">
        <v>0.195843399419561</v>
      </c>
      <c r="Y169" s="203" t="s">
        <v>601</v>
      </c>
      <c r="Z169" s="190">
        <v>3.1418368220078666E-2</v>
      </c>
      <c r="AA169" s="276" t="s">
        <v>601</v>
      </c>
      <c r="AB169" s="72">
        <v>1</v>
      </c>
      <c r="AC169" s="276" t="s">
        <v>601</v>
      </c>
      <c r="AD169" s="205"/>
    </row>
    <row r="170" spans="1:30" s="99" customFormat="1" x14ac:dyDescent="0.25">
      <c r="A170" s="124" t="s">
        <v>388</v>
      </c>
      <c r="B170" s="82">
        <v>734.59852561670618</v>
      </c>
      <c r="C170" s="276" t="s">
        <v>601</v>
      </c>
      <c r="D170" s="82">
        <v>247.1100729714413</v>
      </c>
      <c r="E170" s="276" t="s">
        <v>601</v>
      </c>
      <c r="F170" s="82">
        <v>34.083944062835869</v>
      </c>
      <c r="G170" s="276" t="s">
        <v>601</v>
      </c>
      <c r="H170" s="82">
        <v>1015.792542650956</v>
      </c>
      <c r="I170" s="276" t="s">
        <v>601</v>
      </c>
      <c r="J170" s="82"/>
      <c r="K170" s="124" t="s">
        <v>388</v>
      </c>
      <c r="L170" s="190">
        <v>6.0330662861631801E-3</v>
      </c>
      <c r="M170" s="268" t="s">
        <v>601</v>
      </c>
      <c r="N170" s="190">
        <v>1.7724349922683347E-2</v>
      </c>
      <c r="O170" s="268" t="s">
        <v>601</v>
      </c>
      <c r="P170" s="190">
        <v>1.1041375202304282</v>
      </c>
      <c r="Q170" s="276" t="s">
        <v>601</v>
      </c>
      <c r="R170" s="190">
        <v>2.6884702921049275E-2</v>
      </c>
      <c r="S170" s="276" t="s">
        <v>601</v>
      </c>
      <c r="T170" s="82"/>
      <c r="U170" s="124" t="s">
        <v>388</v>
      </c>
      <c r="V170" s="216">
        <v>0.7231777107750702</v>
      </c>
      <c r="W170" s="276" t="s">
        <v>601</v>
      </c>
      <c r="X170" s="216">
        <v>0.24326824877700703</v>
      </c>
      <c r="Y170" s="203" t="s">
        <v>601</v>
      </c>
      <c r="Z170" s="190">
        <v>3.3554040447949719E-2</v>
      </c>
      <c r="AA170" s="276" t="s">
        <v>601</v>
      </c>
      <c r="AB170" s="72">
        <v>1</v>
      </c>
      <c r="AC170" s="276" t="s">
        <v>601</v>
      </c>
      <c r="AD170" s="205"/>
    </row>
    <row r="171" spans="1:30" s="99" customFormat="1" x14ac:dyDescent="0.25">
      <c r="A171" s="124" t="s">
        <v>389</v>
      </c>
      <c r="B171" s="82">
        <v>889.56664533263563</v>
      </c>
      <c r="C171" s="276" t="s">
        <v>601</v>
      </c>
      <c r="D171" s="82">
        <v>294.35383031029153</v>
      </c>
      <c r="E171" s="276" t="s">
        <v>601</v>
      </c>
      <c r="F171" s="82">
        <v>33.409084033739063</v>
      </c>
      <c r="G171" s="276" t="s">
        <v>601</v>
      </c>
      <c r="H171" s="82">
        <v>1217.3295596766789</v>
      </c>
      <c r="I171" s="276" t="s">
        <v>601</v>
      </c>
      <c r="J171" s="82"/>
      <c r="K171" s="124" t="s">
        <v>389</v>
      </c>
      <c r="L171" s="190">
        <v>3.8832430825427977E-2</v>
      </c>
      <c r="M171" s="268" t="s">
        <v>601</v>
      </c>
      <c r="N171" s="190">
        <v>7.3897573670886452E-2</v>
      </c>
      <c r="O171" s="268" t="s">
        <v>601</v>
      </c>
      <c r="P171" s="190">
        <v>0.35862986184015533</v>
      </c>
      <c r="Q171" s="276" t="s">
        <v>601</v>
      </c>
      <c r="R171" s="190">
        <v>5.3962449923717237E-2</v>
      </c>
      <c r="S171" s="276" t="s">
        <v>601</v>
      </c>
      <c r="T171" s="82"/>
      <c r="U171" s="124" t="s">
        <v>389</v>
      </c>
      <c r="V171" s="216">
        <v>0.73075252158413317</v>
      </c>
      <c r="W171" s="276" t="s">
        <v>601</v>
      </c>
      <c r="X171" s="216">
        <v>0.24180291028870729</v>
      </c>
      <c r="Y171" s="203" t="s">
        <v>601</v>
      </c>
      <c r="Z171" s="190">
        <v>2.7444568127149127E-2</v>
      </c>
      <c r="AA171" s="276" t="s">
        <v>601</v>
      </c>
      <c r="AB171" s="72">
        <v>1</v>
      </c>
      <c r="AC171" s="276" t="s">
        <v>601</v>
      </c>
      <c r="AD171" s="205"/>
    </row>
    <row r="172" spans="1:30" s="99" customFormat="1" x14ac:dyDescent="0.25">
      <c r="A172" s="124" t="s">
        <v>390</v>
      </c>
      <c r="B172" s="82">
        <v>1061.5930850728907</v>
      </c>
      <c r="C172" s="276" t="s">
        <v>601</v>
      </c>
      <c r="D172" s="82">
        <v>421.3989331445888</v>
      </c>
      <c r="E172" s="276" t="s">
        <v>601</v>
      </c>
      <c r="F172" s="82">
        <v>87.907267367298928</v>
      </c>
      <c r="G172" s="276" t="s">
        <v>601</v>
      </c>
      <c r="H172" s="82">
        <v>1570.8992855848442</v>
      </c>
      <c r="I172" s="276" t="s">
        <v>601</v>
      </c>
      <c r="J172" s="82"/>
      <c r="K172" s="124" t="s">
        <v>390</v>
      </c>
      <c r="L172" s="190">
        <v>-9.8898364852165854E-2</v>
      </c>
      <c r="M172" s="268" t="s">
        <v>601</v>
      </c>
      <c r="N172" s="190">
        <v>-0.15891797094353544</v>
      </c>
      <c r="O172" s="268" t="s">
        <v>601</v>
      </c>
      <c r="P172" s="190">
        <v>0.15829866594392183</v>
      </c>
      <c r="Q172" s="276" t="s">
        <v>601</v>
      </c>
      <c r="R172" s="190">
        <v>-0.10491052520746469</v>
      </c>
      <c r="S172" s="276" t="s">
        <v>601</v>
      </c>
      <c r="T172" s="82"/>
      <c r="U172" s="124" t="s">
        <v>390</v>
      </c>
      <c r="V172" s="216">
        <v>0.67578685331037036</v>
      </c>
      <c r="W172" s="276" t="s">
        <v>601</v>
      </c>
      <c r="X172" s="216">
        <v>0.26825331006990838</v>
      </c>
      <c r="Y172" s="203" t="s">
        <v>601</v>
      </c>
      <c r="Z172" s="190">
        <v>5.5959836619679376E-2</v>
      </c>
      <c r="AA172" s="276" t="s">
        <v>601</v>
      </c>
      <c r="AB172" s="72">
        <v>1</v>
      </c>
      <c r="AC172" s="276" t="s">
        <v>601</v>
      </c>
      <c r="AD172" s="205"/>
    </row>
    <row r="173" spans="1:30" s="99" customFormat="1" x14ac:dyDescent="0.25">
      <c r="A173" s="124" t="s">
        <v>391</v>
      </c>
      <c r="B173" s="82">
        <v>1285.429155799068</v>
      </c>
      <c r="C173" s="276" t="s">
        <v>601</v>
      </c>
      <c r="D173" s="82">
        <v>496.21663445700869</v>
      </c>
      <c r="E173" s="276" t="s">
        <v>601</v>
      </c>
      <c r="F173" s="82">
        <v>103.7190390270418</v>
      </c>
      <c r="G173" s="276" t="s">
        <v>601</v>
      </c>
      <c r="H173" s="82">
        <v>1885.3648292830999</v>
      </c>
      <c r="I173" s="276" t="s">
        <v>601</v>
      </c>
      <c r="J173" s="82"/>
      <c r="K173" s="124" t="s">
        <v>391</v>
      </c>
      <c r="L173" s="190">
        <v>-3.6789658650485113E-2</v>
      </c>
      <c r="M173" s="268" t="s">
        <v>601</v>
      </c>
      <c r="N173" s="190">
        <v>6.0163864622602148E-3</v>
      </c>
      <c r="O173" s="268" t="s">
        <v>601</v>
      </c>
      <c r="P173" s="190">
        <v>0.11320809770389206</v>
      </c>
      <c r="Q173" s="276" t="s">
        <v>601</v>
      </c>
      <c r="R173" s="190">
        <v>-1.8522866286520112E-2</v>
      </c>
      <c r="S173" s="276" t="s">
        <v>601</v>
      </c>
      <c r="T173" s="82"/>
      <c r="U173" s="124" t="s">
        <v>391</v>
      </c>
      <c r="V173" s="216">
        <v>0.68179332500216716</v>
      </c>
      <c r="W173" s="276" t="s">
        <v>601</v>
      </c>
      <c r="X173" s="216">
        <v>0.26319395946602681</v>
      </c>
      <c r="Y173" s="203" t="s">
        <v>601</v>
      </c>
      <c r="Z173" s="190">
        <v>5.5012715531815887E-2</v>
      </c>
      <c r="AA173" s="276" t="s">
        <v>601</v>
      </c>
      <c r="AB173" s="72">
        <v>1</v>
      </c>
      <c r="AC173" s="276" t="s">
        <v>601</v>
      </c>
      <c r="AD173" s="205"/>
    </row>
    <row r="174" spans="1:30" s="99" customFormat="1" x14ac:dyDescent="0.25">
      <c r="A174" s="124" t="s">
        <v>392</v>
      </c>
      <c r="B174" s="82">
        <v>1555.6029476060585</v>
      </c>
      <c r="C174" s="276" t="s">
        <v>601</v>
      </c>
      <c r="D174" s="82">
        <v>432.4585718181454</v>
      </c>
      <c r="E174" s="276" t="s">
        <v>601</v>
      </c>
      <c r="F174" s="82">
        <v>116.31163529723429</v>
      </c>
      <c r="G174" s="276" t="s">
        <v>601</v>
      </c>
      <c r="H174" s="82">
        <v>2104.3731547214006</v>
      </c>
      <c r="I174" s="276" t="s">
        <v>601</v>
      </c>
      <c r="J174" s="82"/>
      <c r="K174" s="124" t="s">
        <v>392</v>
      </c>
      <c r="L174" s="190">
        <v>1.863659667992712E-2</v>
      </c>
      <c r="M174" s="268" t="s">
        <v>601</v>
      </c>
      <c r="N174" s="190">
        <v>-2.6087560946425059E-2</v>
      </c>
      <c r="O174" s="268" t="s">
        <v>601</v>
      </c>
      <c r="P174" s="190">
        <v>1.1081913366161316</v>
      </c>
      <c r="Q174" s="276" t="s">
        <v>601</v>
      </c>
      <c r="R174" s="190">
        <v>3.8501176105378621E-2</v>
      </c>
      <c r="S174" s="276" t="s">
        <v>601</v>
      </c>
      <c r="T174" s="82"/>
      <c r="U174" s="124" t="s">
        <v>392</v>
      </c>
      <c r="V174" s="216">
        <v>0.73922390813429939</v>
      </c>
      <c r="W174" s="276" t="s">
        <v>601</v>
      </c>
      <c r="X174" s="216">
        <v>0.20550469903490043</v>
      </c>
      <c r="Y174" s="203" t="s">
        <v>601</v>
      </c>
      <c r="Z174" s="190">
        <v>5.5271392830818007E-2</v>
      </c>
      <c r="AA174" s="276" t="s">
        <v>601</v>
      </c>
      <c r="AB174" s="72">
        <v>1</v>
      </c>
      <c r="AC174" s="276" t="s">
        <v>601</v>
      </c>
      <c r="AD174" s="205"/>
    </row>
    <row r="175" spans="1:30" s="99" customFormat="1" x14ac:dyDescent="0.25">
      <c r="A175" s="124" t="s">
        <v>393</v>
      </c>
      <c r="B175" s="82">
        <v>1532.7301448526398</v>
      </c>
      <c r="C175" s="276" t="s">
        <v>601</v>
      </c>
      <c r="D175" s="82">
        <v>694.9966733038134</v>
      </c>
      <c r="E175" s="276" t="s">
        <v>601</v>
      </c>
      <c r="F175" s="82">
        <v>200.11555178085536</v>
      </c>
      <c r="G175" s="276" t="s">
        <v>601</v>
      </c>
      <c r="H175" s="82">
        <v>2427.8423699373675</v>
      </c>
      <c r="I175" s="276" t="s">
        <v>601</v>
      </c>
      <c r="J175" s="82"/>
      <c r="K175" s="124" t="s">
        <v>393</v>
      </c>
      <c r="L175" s="190">
        <v>-9.7107734250562627E-2</v>
      </c>
      <c r="M175" s="268" t="s">
        <v>601</v>
      </c>
      <c r="N175" s="190">
        <v>-0.11209639338399435</v>
      </c>
      <c r="O175" s="268" t="s">
        <v>601</v>
      </c>
      <c r="P175" s="190">
        <v>1.6053979735313959</v>
      </c>
      <c r="Q175" s="276" t="s">
        <v>601</v>
      </c>
      <c r="R175" s="190">
        <v>-5.0557821975561135E-2</v>
      </c>
      <c r="S175" s="276" t="s">
        <v>601</v>
      </c>
      <c r="T175" s="82"/>
      <c r="U175" s="124" t="s">
        <v>393</v>
      </c>
      <c r="V175" s="216">
        <v>0.63131369805206117</v>
      </c>
      <c r="W175" s="276" t="s">
        <v>601</v>
      </c>
      <c r="X175" s="216">
        <v>0.28626103651109058</v>
      </c>
      <c r="Y175" s="203" t="s">
        <v>601</v>
      </c>
      <c r="Z175" s="190">
        <v>8.2425265436823991E-2</v>
      </c>
      <c r="AA175" s="276" t="s">
        <v>601</v>
      </c>
      <c r="AB175" s="72">
        <v>1</v>
      </c>
      <c r="AC175" s="276" t="s">
        <v>601</v>
      </c>
      <c r="AD175" s="205"/>
    </row>
    <row r="176" spans="1:30" s="99" customFormat="1" x14ac:dyDescent="0.25">
      <c r="A176" s="124" t="s">
        <v>394</v>
      </c>
      <c r="B176" s="82">
        <v>1524.6347973726558</v>
      </c>
      <c r="C176" s="276" t="s">
        <v>601</v>
      </c>
      <c r="D176" s="82">
        <v>801.33829476907954</v>
      </c>
      <c r="E176" s="276" t="s">
        <v>601</v>
      </c>
      <c r="F176" s="82">
        <v>107.32671362695147</v>
      </c>
      <c r="G176" s="276" t="s">
        <v>601</v>
      </c>
      <c r="H176" s="82">
        <v>2433.2998057688151</v>
      </c>
      <c r="I176" s="276" t="s">
        <v>601</v>
      </c>
      <c r="J176" s="82"/>
      <c r="K176" s="124" t="s">
        <v>394</v>
      </c>
      <c r="L176" s="190">
        <v>-5.4048920758737684E-2</v>
      </c>
      <c r="M176" s="268" t="s">
        <v>601</v>
      </c>
      <c r="N176" s="190">
        <v>-6.5468421249684661E-2</v>
      </c>
      <c r="O176" s="268" t="s">
        <v>601</v>
      </c>
      <c r="P176" s="190">
        <v>9.084959682743432E-2</v>
      </c>
      <c r="Q176" s="276" t="s">
        <v>601</v>
      </c>
      <c r="R176" s="190">
        <v>-5.2310201721416649E-2</v>
      </c>
      <c r="S176" s="276" t="s">
        <v>601</v>
      </c>
      <c r="T176" s="82"/>
      <c r="U176" s="124" t="s">
        <v>394</v>
      </c>
      <c r="V176" s="216">
        <v>0.62657087867186945</v>
      </c>
      <c r="W176" s="276" t="s">
        <v>601</v>
      </c>
      <c r="X176" s="216">
        <v>0.32932164498155297</v>
      </c>
      <c r="Y176" s="203" t="s">
        <v>601</v>
      </c>
      <c r="Z176" s="190">
        <v>4.4107476346524829E-2</v>
      </c>
      <c r="AA176" s="276" t="s">
        <v>601</v>
      </c>
      <c r="AB176" s="72">
        <v>1</v>
      </c>
      <c r="AC176" s="276" t="s">
        <v>601</v>
      </c>
      <c r="AD176" s="205"/>
    </row>
    <row r="177" spans="1:30" s="99" customFormat="1" x14ac:dyDescent="0.25">
      <c r="A177" s="124" t="s">
        <v>395</v>
      </c>
      <c r="B177" s="82">
        <v>1454.5920894761859</v>
      </c>
      <c r="C177" s="276" t="s">
        <v>601</v>
      </c>
      <c r="D177" s="82">
        <v>392.70765557580557</v>
      </c>
      <c r="E177" s="276" t="s">
        <v>601</v>
      </c>
      <c r="F177" s="82">
        <v>160.17430496107698</v>
      </c>
      <c r="G177" s="276" t="s">
        <v>601</v>
      </c>
      <c r="H177" s="82">
        <v>2007.4740500130595</v>
      </c>
      <c r="I177" s="276" t="s">
        <v>601</v>
      </c>
      <c r="J177" s="82"/>
      <c r="K177" s="124" t="s">
        <v>395</v>
      </c>
      <c r="L177" s="190">
        <v>-1.380765064320999E-2</v>
      </c>
      <c r="M177" s="268" t="s">
        <v>601</v>
      </c>
      <c r="N177" s="190">
        <v>-4.4336233804638248E-2</v>
      </c>
      <c r="O177" s="268" t="s">
        <v>601</v>
      </c>
      <c r="P177" s="190">
        <v>0.40744949485852522</v>
      </c>
      <c r="Q177" s="276" t="s">
        <v>601</v>
      </c>
      <c r="R177" s="190">
        <v>3.8931103060797501E-3</v>
      </c>
      <c r="S177" s="276" t="s">
        <v>601</v>
      </c>
      <c r="T177" s="82"/>
      <c r="U177" s="124" t="s">
        <v>395</v>
      </c>
      <c r="V177" s="216">
        <v>0.72458824036441383</v>
      </c>
      <c r="W177" s="276" t="s">
        <v>601</v>
      </c>
      <c r="X177" s="216">
        <v>0.1956227805650842</v>
      </c>
      <c r="Y177" s="203" t="s">
        <v>601</v>
      </c>
      <c r="Z177" s="190">
        <v>7.9788979070506527E-2</v>
      </c>
      <c r="AA177" s="276" t="s">
        <v>601</v>
      </c>
      <c r="AB177" s="72">
        <v>1</v>
      </c>
      <c r="AC177" s="276" t="s">
        <v>601</v>
      </c>
      <c r="AD177" s="205"/>
    </row>
    <row r="178" spans="1:30" s="99" customFormat="1" x14ac:dyDescent="0.25">
      <c r="A178" s="124" t="s">
        <v>396</v>
      </c>
      <c r="B178" s="82">
        <v>1207.6947893807146</v>
      </c>
      <c r="C178" s="276" t="s">
        <v>601</v>
      </c>
      <c r="D178" s="82">
        <v>285.86595788958715</v>
      </c>
      <c r="E178" s="276" t="s">
        <v>601</v>
      </c>
      <c r="F178" s="82">
        <v>171.65424836332733</v>
      </c>
      <c r="G178" s="276" t="s">
        <v>601</v>
      </c>
      <c r="H178" s="82">
        <v>1665.2149956336582</v>
      </c>
      <c r="I178" s="276" t="s">
        <v>601</v>
      </c>
      <c r="J178" s="82"/>
      <c r="K178" s="124" t="s">
        <v>396</v>
      </c>
      <c r="L178" s="190">
        <v>8.1931216283194441E-2</v>
      </c>
      <c r="M178" s="268" t="s">
        <v>601</v>
      </c>
      <c r="N178" s="190">
        <v>-0.11547111527935394</v>
      </c>
      <c r="O178" s="268" t="s">
        <v>601</v>
      </c>
      <c r="P178" s="190">
        <v>1.9797241510037624</v>
      </c>
      <c r="Q178" s="276" t="s">
        <v>601</v>
      </c>
      <c r="R178" s="190">
        <v>0.11234447474792786</v>
      </c>
      <c r="S178" s="276" t="s">
        <v>601</v>
      </c>
      <c r="T178" s="82"/>
      <c r="U178" s="124" t="s">
        <v>396</v>
      </c>
      <c r="V178" s="216">
        <v>0.72524856703032203</v>
      </c>
      <c r="W178" s="276" t="s">
        <v>601</v>
      </c>
      <c r="X178" s="216">
        <v>0.17166909896869359</v>
      </c>
      <c r="Y178" s="203" t="s">
        <v>601</v>
      </c>
      <c r="Z178" s="190">
        <v>0.10308233400096686</v>
      </c>
      <c r="AA178" s="276" t="s">
        <v>601</v>
      </c>
      <c r="AB178" s="72">
        <v>1</v>
      </c>
      <c r="AC178" s="276" t="s">
        <v>601</v>
      </c>
      <c r="AD178" s="205"/>
    </row>
    <row r="179" spans="1:30" s="99" customFormat="1" x14ac:dyDescent="0.25">
      <c r="A179" s="124" t="s">
        <v>397</v>
      </c>
      <c r="B179" s="82">
        <v>785.96180354613455</v>
      </c>
      <c r="C179" s="276" t="s">
        <v>601</v>
      </c>
      <c r="D179" s="82">
        <v>192.6007353344695</v>
      </c>
      <c r="E179" s="276" t="s">
        <v>601</v>
      </c>
      <c r="F179" s="82">
        <v>56.070930871656529</v>
      </c>
      <c r="G179" s="276" t="s">
        <v>601</v>
      </c>
      <c r="H179" s="82">
        <v>1034.6334697522766</v>
      </c>
      <c r="I179" s="276" t="s">
        <v>601</v>
      </c>
      <c r="J179" s="82"/>
      <c r="K179" s="124" t="s">
        <v>397</v>
      </c>
      <c r="L179" s="190">
        <v>0.15680010659429877</v>
      </c>
      <c r="M179" s="268" t="s">
        <v>601</v>
      </c>
      <c r="N179" s="190">
        <v>-0.11927292705351811</v>
      </c>
      <c r="O179" s="268" t="s">
        <v>601</v>
      </c>
      <c r="P179" s="190">
        <v>-0.32728982622867075</v>
      </c>
      <c r="Q179" s="276" t="s">
        <v>601</v>
      </c>
      <c r="R179" s="190">
        <v>5.4175683661609408E-2</v>
      </c>
      <c r="S179" s="276" t="s">
        <v>601</v>
      </c>
      <c r="T179" s="82"/>
      <c r="U179" s="124" t="s">
        <v>397</v>
      </c>
      <c r="V179" s="216">
        <v>0.75965240495681841</v>
      </c>
      <c r="W179" s="276" t="s">
        <v>601</v>
      </c>
      <c r="X179" s="216">
        <v>0.18615359058564393</v>
      </c>
      <c r="Y179" s="203" t="s">
        <v>601</v>
      </c>
      <c r="Z179" s="190">
        <v>5.4194004457522191E-2</v>
      </c>
      <c r="AA179" s="276" t="s">
        <v>601</v>
      </c>
      <c r="AB179" s="72">
        <v>1</v>
      </c>
      <c r="AC179" s="276" t="s">
        <v>601</v>
      </c>
      <c r="AD179" s="205"/>
    </row>
    <row r="180" spans="1:30" s="99" customFormat="1" x14ac:dyDescent="0.25">
      <c r="A180" s="184" t="s">
        <v>398</v>
      </c>
      <c r="B180" s="186">
        <v>730.31181867168561</v>
      </c>
      <c r="C180" s="278" t="s">
        <v>601</v>
      </c>
      <c r="D180" s="186">
        <v>202.48745120053277</v>
      </c>
      <c r="E180" s="278" t="s">
        <v>601</v>
      </c>
      <c r="F180" s="186">
        <v>36.523060126593109</v>
      </c>
      <c r="G180" s="278" t="s">
        <v>601</v>
      </c>
      <c r="H180" s="186">
        <v>969.3223299988349</v>
      </c>
      <c r="I180" s="278" t="s">
        <v>601</v>
      </c>
      <c r="J180" s="82"/>
      <c r="K180" s="184" t="s">
        <v>398</v>
      </c>
      <c r="L180" s="192">
        <v>0.18024721139182942</v>
      </c>
      <c r="M180" s="269" t="s">
        <v>601</v>
      </c>
      <c r="N180" s="192">
        <v>0.1742369226338869</v>
      </c>
      <c r="O180" s="269" t="s">
        <v>601</v>
      </c>
      <c r="P180" s="192">
        <v>0.15783171094024628</v>
      </c>
      <c r="Q180" s="278" t="s">
        <v>601</v>
      </c>
      <c r="R180" s="192">
        <v>0.17812812794221156</v>
      </c>
      <c r="S180" s="278" t="s">
        <v>601</v>
      </c>
      <c r="T180" s="82"/>
      <c r="U180" s="184" t="s">
        <v>398</v>
      </c>
      <c r="V180" s="219">
        <v>0.75342514669249749</v>
      </c>
      <c r="W180" s="278" t="s">
        <v>601</v>
      </c>
      <c r="X180" s="219">
        <v>0.20889589039053311</v>
      </c>
      <c r="Y180" s="301" t="s">
        <v>601</v>
      </c>
      <c r="Z180" s="219">
        <v>3.7678962916945294E-2</v>
      </c>
      <c r="AA180" s="278" t="s">
        <v>601</v>
      </c>
      <c r="AB180" s="201">
        <v>1</v>
      </c>
      <c r="AC180" s="278" t="s">
        <v>601</v>
      </c>
      <c r="AD180" s="205"/>
    </row>
    <row r="181" spans="1:30" s="99" customFormat="1" x14ac:dyDescent="0.25">
      <c r="A181" s="124" t="s">
        <v>404</v>
      </c>
      <c r="B181" s="82">
        <v>708.58715886572668</v>
      </c>
      <c r="C181" s="276" t="s">
        <v>601</v>
      </c>
      <c r="D181" s="82">
        <v>172.93399766455425</v>
      </c>
      <c r="E181" s="276" t="s">
        <v>601</v>
      </c>
      <c r="F181" s="82">
        <v>28.807543469426783</v>
      </c>
      <c r="G181" s="276" t="s">
        <v>601</v>
      </c>
      <c r="H181" s="82">
        <v>910.3286999996933</v>
      </c>
      <c r="I181" s="276" t="s">
        <v>601</v>
      </c>
      <c r="J181" s="82"/>
      <c r="K181" s="124" t="s">
        <v>404</v>
      </c>
      <c r="L181" s="190">
        <v>6.0342573755813866E-2</v>
      </c>
      <c r="M181" s="268" t="s">
        <v>601</v>
      </c>
      <c r="N181" s="190">
        <v>2.1072932342498074E-2</v>
      </c>
      <c r="O181" s="268" t="s">
        <v>601</v>
      </c>
      <c r="P181" s="190">
        <v>6.0249123549626971E-2</v>
      </c>
      <c r="Q181" s="276" t="s">
        <v>601</v>
      </c>
      <c r="R181" s="190">
        <v>5.2648937634435677E-2</v>
      </c>
      <c r="S181" s="276" t="s">
        <v>601</v>
      </c>
      <c r="T181" s="82"/>
      <c r="U181" s="124" t="s">
        <v>404</v>
      </c>
      <c r="V181" s="216">
        <v>0.77838604766164732</v>
      </c>
      <c r="W181" s="276" t="s">
        <v>601</v>
      </c>
      <c r="X181" s="216">
        <v>0.18996874169144895</v>
      </c>
      <c r="Y181" s="203" t="s">
        <v>601</v>
      </c>
      <c r="Z181" s="190">
        <v>3.1645210646919608E-2</v>
      </c>
      <c r="AA181" s="276" t="s">
        <v>601</v>
      </c>
      <c r="AB181" s="72">
        <v>1</v>
      </c>
      <c r="AC181" s="276" t="s">
        <v>601</v>
      </c>
      <c r="AD181" s="205"/>
    </row>
    <row r="182" spans="1:30" s="99" customFormat="1" x14ac:dyDescent="0.25">
      <c r="A182" s="124" t="s">
        <v>405</v>
      </c>
      <c r="B182" s="82">
        <v>769.90092915133255</v>
      </c>
      <c r="C182" s="276" t="s">
        <v>601</v>
      </c>
      <c r="D182" s="82">
        <v>239.93497233591182</v>
      </c>
      <c r="E182" s="276" t="s">
        <v>601</v>
      </c>
      <c r="F182" s="82">
        <v>20.456198512469005</v>
      </c>
      <c r="G182" s="276" t="s">
        <v>601</v>
      </c>
      <c r="H182" s="82">
        <v>1030.2920999997186</v>
      </c>
      <c r="I182" s="276" t="s">
        <v>601</v>
      </c>
      <c r="J182" s="82"/>
      <c r="K182" s="124" t="s">
        <v>405</v>
      </c>
      <c r="L182" s="190">
        <v>4.8056730722389362E-2</v>
      </c>
      <c r="M182" s="268" t="s">
        <v>601</v>
      </c>
      <c r="N182" s="190">
        <v>-2.9036050814321479E-2</v>
      </c>
      <c r="O182" s="268" t="s">
        <v>601</v>
      </c>
      <c r="P182" s="190">
        <v>-0.39982889084793916</v>
      </c>
      <c r="Q182" s="276" t="s">
        <v>601</v>
      </c>
      <c r="R182" s="190">
        <v>1.427413250241294E-2</v>
      </c>
      <c r="S182" s="276" t="s">
        <v>601</v>
      </c>
      <c r="T182" s="82"/>
      <c r="U182" s="124" t="s">
        <v>405</v>
      </c>
      <c r="V182" s="216">
        <v>0.74726471177595444</v>
      </c>
      <c r="W182" s="276" t="s">
        <v>601</v>
      </c>
      <c r="X182" s="216">
        <v>0.23288053197338635</v>
      </c>
      <c r="Y182" s="203" t="s">
        <v>601</v>
      </c>
      <c r="Z182" s="190">
        <v>1.9854756250654151E-2</v>
      </c>
      <c r="AA182" s="276" t="s">
        <v>601</v>
      </c>
      <c r="AB182" s="72">
        <v>1</v>
      </c>
      <c r="AC182" s="276" t="s">
        <v>601</v>
      </c>
      <c r="AD182" s="205"/>
    </row>
    <row r="183" spans="1:30" s="99" customFormat="1" x14ac:dyDescent="0.25">
      <c r="A183" s="124" t="s">
        <v>406</v>
      </c>
      <c r="B183" s="82">
        <v>970.76325347745001</v>
      </c>
      <c r="C183" s="276" t="s">
        <v>601</v>
      </c>
      <c r="D183" s="82">
        <v>254.75635438524486</v>
      </c>
      <c r="E183" s="276" t="s">
        <v>601</v>
      </c>
      <c r="F183" s="82">
        <v>55.35131213557802</v>
      </c>
      <c r="G183" s="276" t="s">
        <v>601</v>
      </c>
      <c r="H183" s="82">
        <v>1280.87091999825</v>
      </c>
      <c r="I183" s="276" t="s">
        <v>601</v>
      </c>
      <c r="J183" s="82"/>
      <c r="K183" s="124" t="s">
        <v>406</v>
      </c>
      <c r="L183" s="190">
        <v>9.1276587955309907E-2</v>
      </c>
      <c r="M183" s="268" t="s">
        <v>601</v>
      </c>
      <c r="N183" s="190">
        <v>-0.13452339275933733</v>
      </c>
      <c r="O183" s="268" t="s">
        <v>601</v>
      </c>
      <c r="P183" s="190">
        <v>0.65677430963626549</v>
      </c>
      <c r="Q183" s="276" t="s">
        <v>601</v>
      </c>
      <c r="R183" s="190">
        <v>5.2197336223764657E-2</v>
      </c>
      <c r="S183" s="276" t="s">
        <v>601</v>
      </c>
      <c r="T183" s="82"/>
      <c r="U183" s="124" t="s">
        <v>406</v>
      </c>
      <c r="V183" s="216">
        <v>0.75789311656694991</v>
      </c>
      <c r="W183" s="276" t="s">
        <v>601</v>
      </c>
      <c r="X183" s="216">
        <v>0.19889307377326743</v>
      </c>
      <c r="Y183" s="203" t="s">
        <v>601</v>
      </c>
      <c r="Z183" s="190">
        <v>4.3213809659800574E-2</v>
      </c>
      <c r="AA183" s="276" t="s">
        <v>601</v>
      </c>
      <c r="AB183" s="72">
        <v>1</v>
      </c>
      <c r="AC183" s="276" t="s">
        <v>601</v>
      </c>
      <c r="AD183" s="205"/>
    </row>
    <row r="184" spans="1:30" s="99" customFormat="1" x14ac:dyDescent="0.25">
      <c r="A184" s="124" t="s">
        <v>407</v>
      </c>
      <c r="B184" s="82">
        <v>1196.5630411280265</v>
      </c>
      <c r="C184" s="276" t="s">
        <v>601</v>
      </c>
      <c r="D184" s="82">
        <v>415.63282880720675</v>
      </c>
      <c r="E184" s="276" t="s">
        <v>601</v>
      </c>
      <c r="F184" s="82">
        <v>59.230380064074041</v>
      </c>
      <c r="G184" s="276" t="s">
        <v>601</v>
      </c>
      <c r="H184" s="82">
        <v>1671.4262499992751</v>
      </c>
      <c r="I184" s="276" t="s">
        <v>601</v>
      </c>
      <c r="J184" s="82"/>
      <c r="K184" s="124" t="s">
        <v>407</v>
      </c>
      <c r="L184" s="190">
        <v>0.12713906858753554</v>
      </c>
      <c r="M184" s="268" t="s">
        <v>601</v>
      </c>
      <c r="N184" s="190">
        <v>-1.3683243795502342E-2</v>
      </c>
      <c r="O184" s="268" t="s">
        <v>601</v>
      </c>
      <c r="P184" s="190">
        <v>-0.32621748078467239</v>
      </c>
      <c r="Q184" s="276" t="s">
        <v>601</v>
      </c>
      <c r="R184" s="190">
        <v>6.3993258725689062E-2</v>
      </c>
      <c r="S184" s="276" t="s">
        <v>601</v>
      </c>
      <c r="T184" s="82"/>
      <c r="U184" s="124" t="s">
        <v>407</v>
      </c>
      <c r="V184" s="216">
        <v>0.71589341206562085</v>
      </c>
      <c r="W184" s="276" t="s">
        <v>601</v>
      </c>
      <c r="X184" s="216">
        <v>0.24866955919077316</v>
      </c>
      <c r="Y184" s="203" t="s">
        <v>601</v>
      </c>
      <c r="Z184" s="190">
        <v>3.5437028743625226E-2</v>
      </c>
      <c r="AA184" s="276" t="s">
        <v>601</v>
      </c>
      <c r="AB184" s="72">
        <v>1</v>
      </c>
      <c r="AC184" s="276" t="s">
        <v>601</v>
      </c>
      <c r="AD184" s="205"/>
    </row>
    <row r="185" spans="1:30" s="99" customFormat="1" x14ac:dyDescent="0.25">
      <c r="A185" s="124" t="s">
        <v>408</v>
      </c>
      <c r="B185" s="82">
        <v>1365.9324480692421</v>
      </c>
      <c r="C185" s="276" t="s">
        <v>601</v>
      </c>
      <c r="D185" s="82">
        <v>370.60476457253901</v>
      </c>
      <c r="E185" s="276" t="s">
        <v>601</v>
      </c>
      <c r="F185" s="82">
        <v>98.592097361390358</v>
      </c>
      <c r="G185" s="276" t="s">
        <v>601</v>
      </c>
      <c r="H185" s="82">
        <v>1835.1293100030912</v>
      </c>
      <c r="I185" s="276" t="s">
        <v>601</v>
      </c>
      <c r="J185" s="82"/>
      <c r="K185" s="124" t="s">
        <v>408</v>
      </c>
      <c r="L185" s="190">
        <v>6.2627560536488991E-2</v>
      </c>
      <c r="M185" s="268" t="s">
        <v>601</v>
      </c>
      <c r="N185" s="190">
        <v>-0.25313917583984669</v>
      </c>
      <c r="O185" s="268" t="s">
        <v>601</v>
      </c>
      <c r="P185" s="190">
        <v>-4.9431056378325455E-2</v>
      </c>
      <c r="Q185" s="276" t="s">
        <v>601</v>
      </c>
      <c r="R185" s="190">
        <v>-2.6644985893319428E-2</v>
      </c>
      <c r="S185" s="276" t="s">
        <v>601</v>
      </c>
      <c r="T185" s="82"/>
      <c r="U185" s="124" t="s">
        <v>408</v>
      </c>
      <c r="V185" s="216">
        <v>0.74432490431256926</v>
      </c>
      <c r="W185" s="276" t="s">
        <v>601</v>
      </c>
      <c r="X185" s="216">
        <v>0.20195021819574924</v>
      </c>
      <c r="Y185" s="203" t="s">
        <v>601</v>
      </c>
      <c r="Z185" s="190">
        <v>5.3724877491725248E-2</v>
      </c>
      <c r="AA185" s="276" t="s">
        <v>601</v>
      </c>
      <c r="AB185" s="72">
        <v>1</v>
      </c>
      <c r="AC185" s="276" t="s">
        <v>601</v>
      </c>
      <c r="AD185" s="205"/>
    </row>
    <row r="186" spans="1:30" s="99" customFormat="1" x14ac:dyDescent="0.25">
      <c r="A186" s="124" t="s">
        <v>409</v>
      </c>
      <c r="B186" s="82">
        <v>1677.1722743320881</v>
      </c>
      <c r="C186" s="276" t="s">
        <v>601</v>
      </c>
      <c r="D186" s="82">
        <v>395.44130297229793</v>
      </c>
      <c r="E186" s="276" t="s">
        <v>601</v>
      </c>
      <c r="F186" s="82">
        <v>104.11221341742936</v>
      </c>
      <c r="G186" s="276" t="s">
        <v>601</v>
      </c>
      <c r="H186" s="82">
        <v>2176.7257907218545</v>
      </c>
      <c r="I186" s="276" t="s">
        <v>601</v>
      </c>
      <c r="J186" s="82"/>
      <c r="K186" s="124" t="s">
        <v>409</v>
      </c>
      <c r="L186" s="190">
        <v>7.8149329115835497E-2</v>
      </c>
      <c r="M186" s="268" t="s">
        <v>601</v>
      </c>
      <c r="N186" s="190">
        <v>-8.5597260080241155E-2</v>
      </c>
      <c r="O186" s="268" t="s">
        <v>601</v>
      </c>
      <c r="P186" s="190">
        <v>-0.10488565351720247</v>
      </c>
      <c r="Q186" s="276" t="s">
        <v>601</v>
      </c>
      <c r="R186" s="190">
        <v>3.4382037158249501E-2</v>
      </c>
      <c r="S186" s="276" t="s">
        <v>601</v>
      </c>
      <c r="T186" s="82"/>
      <c r="U186" s="124" t="s">
        <v>409</v>
      </c>
      <c r="V186" s="216">
        <v>0.77050232118391793</v>
      </c>
      <c r="W186" s="276" t="s">
        <v>601</v>
      </c>
      <c r="X186" s="216">
        <v>0.18166794580090867</v>
      </c>
      <c r="Y186" s="203" t="s">
        <v>601</v>
      </c>
      <c r="Z186" s="190">
        <v>4.7829733015155411E-2</v>
      </c>
      <c r="AA186" s="276" t="s">
        <v>601</v>
      </c>
      <c r="AB186" s="72">
        <v>1</v>
      </c>
      <c r="AC186" s="276" t="s">
        <v>601</v>
      </c>
      <c r="AD186" s="205"/>
    </row>
    <row r="187" spans="1:30" s="99" customFormat="1" x14ac:dyDescent="0.25">
      <c r="A187" s="124" t="s">
        <v>410</v>
      </c>
      <c r="B187" s="82">
        <v>1611.4681510720859</v>
      </c>
      <c r="C187" s="276" t="s">
        <v>601</v>
      </c>
      <c r="D187" s="82">
        <v>628.08810050080035</v>
      </c>
      <c r="E187" s="276" t="s">
        <v>601</v>
      </c>
      <c r="F187" s="82">
        <v>139.03710842706852</v>
      </c>
      <c r="G187" s="276" t="s">
        <v>601</v>
      </c>
      <c r="H187" s="82">
        <v>2378.5933599999407</v>
      </c>
      <c r="I187" s="276" t="s">
        <v>601</v>
      </c>
      <c r="J187" s="82"/>
      <c r="K187" s="124" t="s">
        <v>410</v>
      </c>
      <c r="L187" s="190">
        <v>5.1371082172469551E-2</v>
      </c>
      <c r="M187" s="268" t="s">
        <v>601</v>
      </c>
      <c r="N187" s="190">
        <v>-9.6271788589935459E-2</v>
      </c>
      <c r="O187" s="268" t="s">
        <v>601</v>
      </c>
      <c r="P187" s="190">
        <v>-0.30521587557909169</v>
      </c>
      <c r="Q187" s="276" t="s">
        <v>601</v>
      </c>
      <c r="R187" s="190">
        <v>-2.028509368946263E-2</v>
      </c>
      <c r="S187" s="276" t="s">
        <v>601</v>
      </c>
      <c r="T187" s="82"/>
      <c r="U187" s="124" t="s">
        <v>410</v>
      </c>
      <c r="V187" s="216">
        <v>0.67748787084486184</v>
      </c>
      <c r="W187" s="276" t="s">
        <v>601</v>
      </c>
      <c r="X187" s="216">
        <v>0.26405862854204554</v>
      </c>
      <c r="Y187" s="203" t="s">
        <v>601</v>
      </c>
      <c r="Z187" s="190">
        <v>5.845350061309848E-2</v>
      </c>
      <c r="AA187" s="276" t="s">
        <v>601</v>
      </c>
      <c r="AB187" s="72">
        <v>1</v>
      </c>
      <c r="AC187" s="276" t="s">
        <v>601</v>
      </c>
      <c r="AD187" s="205"/>
    </row>
    <row r="188" spans="1:30" s="99" customFormat="1" x14ac:dyDescent="0.25">
      <c r="A188" s="124" t="s">
        <v>411</v>
      </c>
      <c r="B188" s="82">
        <v>1510.8407477782725</v>
      </c>
      <c r="C188" s="276" t="s">
        <v>601</v>
      </c>
      <c r="D188" s="82">
        <v>721.11371118948512</v>
      </c>
      <c r="E188" s="276" t="s">
        <v>601</v>
      </c>
      <c r="F188" s="82">
        <v>131.37633103191322</v>
      </c>
      <c r="G188" s="276" t="s">
        <v>601</v>
      </c>
      <c r="H188" s="82">
        <v>2363.3307899996144</v>
      </c>
      <c r="I188" s="276" t="s">
        <v>601</v>
      </c>
      <c r="J188" s="82"/>
      <c r="K188" s="124" t="s">
        <v>411</v>
      </c>
      <c r="L188" s="190">
        <v>-9.0474450787521032E-3</v>
      </c>
      <c r="M188" s="268" t="s">
        <v>601</v>
      </c>
      <c r="N188" s="190">
        <v>-0.10011325317070063</v>
      </c>
      <c r="O188" s="268" t="s">
        <v>601</v>
      </c>
      <c r="P188" s="190">
        <v>0.22407857831698763</v>
      </c>
      <c r="Q188" s="276" t="s">
        <v>601</v>
      </c>
      <c r="R188" s="190">
        <v>-2.8754786238555319E-2</v>
      </c>
      <c r="S188" s="276" t="s">
        <v>601</v>
      </c>
      <c r="T188" s="82"/>
      <c r="U188" s="124" t="s">
        <v>411</v>
      </c>
      <c r="V188" s="216">
        <v>0.63928450226746258</v>
      </c>
      <c r="W188" s="276" t="s">
        <v>601</v>
      </c>
      <c r="X188" s="216">
        <v>0.3051260171622453</v>
      </c>
      <c r="Y188" s="203" t="s">
        <v>601</v>
      </c>
      <c r="Z188" s="190">
        <v>5.5589480570316041E-2</v>
      </c>
      <c r="AA188" s="276" t="s">
        <v>601</v>
      </c>
      <c r="AB188" s="72">
        <v>1</v>
      </c>
      <c r="AC188" s="276" t="s">
        <v>601</v>
      </c>
      <c r="AD188" s="205"/>
    </row>
    <row r="189" spans="1:30" s="99" customFormat="1" x14ac:dyDescent="0.25">
      <c r="A189" s="124" t="s">
        <v>412</v>
      </c>
      <c r="B189" s="82">
        <v>1512.6301956771492</v>
      </c>
      <c r="C189" s="276" t="s">
        <v>601</v>
      </c>
      <c r="D189" s="82">
        <v>372.57700546602712</v>
      </c>
      <c r="E189" s="276" t="s">
        <v>601</v>
      </c>
      <c r="F189" s="82">
        <v>126.49639885994065</v>
      </c>
      <c r="G189" s="276" t="s">
        <v>601</v>
      </c>
      <c r="H189" s="82">
        <v>2011.7036000030698</v>
      </c>
      <c r="I189" s="276" t="s">
        <v>601</v>
      </c>
      <c r="J189" s="82"/>
      <c r="K189" s="124" t="s">
        <v>412</v>
      </c>
      <c r="L189" s="190">
        <v>3.9899918761323372E-2</v>
      </c>
      <c r="M189" s="268" t="s">
        <v>601</v>
      </c>
      <c r="N189" s="190">
        <v>-5.1261160366894321E-2</v>
      </c>
      <c r="O189" s="268" t="s">
        <v>601</v>
      </c>
      <c r="P189" s="190">
        <v>-0.21025785695976773</v>
      </c>
      <c r="Q189" s="276" t="s">
        <v>601</v>
      </c>
      <c r="R189" s="190">
        <v>2.1069014515942008E-3</v>
      </c>
      <c r="S189" s="276" t="s">
        <v>601</v>
      </c>
      <c r="T189" s="82"/>
      <c r="U189" s="124" t="s">
        <v>412</v>
      </c>
      <c r="V189" s="216">
        <v>0.75191504139816667</v>
      </c>
      <c r="W189" s="276" t="s">
        <v>601</v>
      </c>
      <c r="X189" s="216">
        <v>0.18520472174203922</v>
      </c>
      <c r="Y189" s="203" t="s">
        <v>601</v>
      </c>
      <c r="Z189" s="190">
        <v>6.2880236859817529E-2</v>
      </c>
      <c r="AA189" s="276" t="s">
        <v>601</v>
      </c>
      <c r="AB189" s="72">
        <v>1</v>
      </c>
      <c r="AC189" s="276" t="s">
        <v>601</v>
      </c>
      <c r="AD189" s="205"/>
    </row>
    <row r="190" spans="1:30" s="99" customFormat="1" x14ac:dyDescent="0.25">
      <c r="A190" s="124" t="s">
        <v>413</v>
      </c>
      <c r="B190" s="82">
        <v>1234.4695620067146</v>
      </c>
      <c r="C190" s="276" t="s">
        <v>601</v>
      </c>
      <c r="D190" s="82">
        <v>302.80181748409228</v>
      </c>
      <c r="E190" s="276" t="s">
        <v>601</v>
      </c>
      <c r="F190" s="82">
        <v>139.15839051081207</v>
      </c>
      <c r="G190" s="276" t="s">
        <v>601</v>
      </c>
      <c r="H190" s="82">
        <v>1676.4297700016061</v>
      </c>
      <c r="I190" s="276" t="s">
        <v>601</v>
      </c>
      <c r="J190" s="82"/>
      <c r="K190" s="124" t="s">
        <v>413</v>
      </c>
      <c r="L190" s="190">
        <v>2.2170148336674966E-2</v>
      </c>
      <c r="M190" s="268" t="s">
        <v>601</v>
      </c>
      <c r="N190" s="190">
        <v>5.924405871736016E-2</v>
      </c>
      <c r="O190" s="268" t="s">
        <v>601</v>
      </c>
      <c r="P190" s="190">
        <v>-0.1893099539472729</v>
      </c>
      <c r="Q190" s="276" t="s">
        <v>601</v>
      </c>
      <c r="R190" s="190">
        <v>6.7347305887552888E-3</v>
      </c>
      <c r="S190" s="276" t="s">
        <v>601</v>
      </c>
      <c r="T190" s="82"/>
      <c r="U190" s="124" t="s">
        <v>413</v>
      </c>
      <c r="V190" s="216">
        <v>0.73636819394201758</v>
      </c>
      <c r="W190" s="276" t="s">
        <v>601</v>
      </c>
      <c r="X190" s="216">
        <v>0.18062302573152358</v>
      </c>
      <c r="Y190" s="203" t="s">
        <v>601</v>
      </c>
      <c r="Z190" s="190">
        <v>8.3008780326466497E-2</v>
      </c>
      <c r="AA190" s="276" t="s">
        <v>601</v>
      </c>
      <c r="AB190" s="72">
        <v>1</v>
      </c>
      <c r="AC190" s="276" t="s">
        <v>601</v>
      </c>
      <c r="AD190" s="205"/>
    </row>
    <row r="191" spans="1:30" s="99" customFormat="1" x14ac:dyDescent="0.25">
      <c r="A191" s="124" t="s">
        <v>414</v>
      </c>
      <c r="B191" s="82">
        <v>773.06412690697834</v>
      </c>
      <c r="C191" s="276" t="s">
        <v>601</v>
      </c>
      <c r="D191" s="82">
        <v>211.86490481271809</v>
      </c>
      <c r="E191" s="276" t="s">
        <v>601</v>
      </c>
      <c r="F191" s="82">
        <v>62.224245025065876</v>
      </c>
      <c r="G191" s="276" t="s">
        <v>601</v>
      </c>
      <c r="H191" s="82">
        <v>1047.1532767447702</v>
      </c>
      <c r="I191" s="276" t="s">
        <v>601</v>
      </c>
      <c r="J191" s="82"/>
      <c r="K191" s="124" t="s">
        <v>414</v>
      </c>
      <c r="L191" s="190">
        <v>-1.6410055273632818E-2</v>
      </c>
      <c r="M191" s="268" t="s">
        <v>601</v>
      </c>
      <c r="N191" s="190">
        <v>0.10002126650656096</v>
      </c>
      <c r="O191" s="268" t="s">
        <v>601</v>
      </c>
      <c r="P191" s="190">
        <v>0.10974160866874083</v>
      </c>
      <c r="Q191" s="276" t="s">
        <v>601</v>
      </c>
      <c r="R191" s="190">
        <v>1.2100717170391961E-2</v>
      </c>
      <c r="S191" s="276" t="s">
        <v>601</v>
      </c>
      <c r="T191" s="82"/>
      <c r="U191" s="124" t="s">
        <v>414</v>
      </c>
      <c r="V191" s="216">
        <v>0.73825307533789297</v>
      </c>
      <c r="W191" s="276" t="s">
        <v>601</v>
      </c>
      <c r="X191" s="216">
        <v>0.20232463529248676</v>
      </c>
      <c r="Y191" s="203" t="s">
        <v>601</v>
      </c>
      <c r="Z191" s="190">
        <v>5.9422289369612712E-2</v>
      </c>
      <c r="AA191" s="276" t="s">
        <v>601</v>
      </c>
      <c r="AB191" s="72">
        <v>1</v>
      </c>
      <c r="AC191" s="276" t="s">
        <v>601</v>
      </c>
      <c r="AD191" s="205"/>
    </row>
    <row r="192" spans="1:30" s="99" customFormat="1" x14ac:dyDescent="0.25">
      <c r="A192" s="184" t="s">
        <v>415</v>
      </c>
      <c r="B192" s="186">
        <v>712.60884472056398</v>
      </c>
      <c r="C192" s="278" t="s">
        <v>601</v>
      </c>
      <c r="D192" s="186">
        <v>238.63900050675761</v>
      </c>
      <c r="E192" s="278" t="s">
        <v>601</v>
      </c>
      <c r="F192" s="186">
        <v>41.920768028095871</v>
      </c>
      <c r="G192" s="278" t="s">
        <v>601</v>
      </c>
      <c r="H192" s="186">
        <v>993.16861325540992</v>
      </c>
      <c r="I192" s="278" t="s">
        <v>601</v>
      </c>
      <c r="J192" s="82"/>
      <c r="K192" s="184" t="s">
        <v>415</v>
      </c>
      <c r="L192" s="192">
        <v>-2.4240295033593151E-2</v>
      </c>
      <c r="M192" s="269" t="s">
        <v>601</v>
      </c>
      <c r="N192" s="192">
        <v>0.17853723325512294</v>
      </c>
      <c r="O192" s="269" t="s">
        <v>601</v>
      </c>
      <c r="P192" s="192">
        <v>0.14778903746821026</v>
      </c>
      <c r="Q192" s="278" t="s">
        <v>601</v>
      </c>
      <c r="R192" s="192">
        <v>2.4600984129400594E-2</v>
      </c>
      <c r="S192" s="278" t="s">
        <v>601</v>
      </c>
      <c r="T192" s="82"/>
      <c r="U192" s="184" t="s">
        <v>415</v>
      </c>
      <c r="V192" s="219">
        <v>0.71751043600217423</v>
      </c>
      <c r="W192" s="278" t="s">
        <v>601</v>
      </c>
      <c r="X192" s="219">
        <v>0.24028044918228564</v>
      </c>
      <c r="Y192" s="301" t="s">
        <v>601</v>
      </c>
      <c r="Z192" s="219">
        <v>4.2209114815547684E-2</v>
      </c>
      <c r="AA192" s="278" t="s">
        <v>601</v>
      </c>
      <c r="AB192" s="201">
        <v>1</v>
      </c>
      <c r="AC192" s="278" t="s">
        <v>601</v>
      </c>
      <c r="AD192" s="205"/>
    </row>
    <row r="193" spans="1:30" s="99" customFormat="1" x14ac:dyDescent="0.25">
      <c r="A193" s="124" t="s">
        <v>422</v>
      </c>
      <c r="B193" s="82">
        <v>647.03041092403907</v>
      </c>
      <c r="C193" s="276" t="s">
        <v>601</v>
      </c>
      <c r="D193" s="82">
        <v>193.18890457196491</v>
      </c>
      <c r="E193" s="276" t="s">
        <v>601</v>
      </c>
      <c r="F193" s="82">
        <v>29.937299293245985</v>
      </c>
      <c r="G193" s="276" t="s">
        <v>601</v>
      </c>
      <c r="H193" s="82">
        <v>870.15661478923778</v>
      </c>
      <c r="I193" s="276" t="s">
        <v>601</v>
      </c>
      <c r="J193" s="82"/>
      <c r="K193" s="124" t="s">
        <v>422</v>
      </c>
      <c r="L193" s="190">
        <v>-8.6872514088774611E-2</v>
      </c>
      <c r="M193" s="268" t="s">
        <v>601</v>
      </c>
      <c r="N193" s="190">
        <v>0.11712507188262511</v>
      </c>
      <c r="O193" s="268" t="s">
        <v>601</v>
      </c>
      <c r="P193" s="190">
        <v>3.9217360724221662E-2</v>
      </c>
      <c r="Q193" s="276" t="s">
        <v>601</v>
      </c>
      <c r="R193" s="190">
        <v>-4.4129208724792646E-2</v>
      </c>
      <c r="S193" s="276" t="s">
        <v>601</v>
      </c>
      <c r="T193" s="82"/>
      <c r="U193" s="124" t="s">
        <v>422</v>
      </c>
      <c r="V193" s="216">
        <v>0.74357925909780909</v>
      </c>
      <c r="W193" s="276" t="s">
        <v>601</v>
      </c>
      <c r="X193" s="216">
        <v>0.22201624545342052</v>
      </c>
      <c r="Y193" s="203" t="s">
        <v>601</v>
      </c>
      <c r="Z193" s="190">
        <v>3.4404495448784413E-2</v>
      </c>
      <c r="AA193" s="276" t="s">
        <v>601</v>
      </c>
      <c r="AB193" s="72">
        <v>1</v>
      </c>
      <c r="AC193" s="276" t="s">
        <v>601</v>
      </c>
      <c r="AD193" s="205"/>
    </row>
    <row r="194" spans="1:30" s="99" customFormat="1" x14ac:dyDescent="0.25">
      <c r="A194" s="124" t="s">
        <v>423</v>
      </c>
      <c r="B194" s="82">
        <v>690.02722666541331</v>
      </c>
      <c r="C194" s="276" t="s">
        <v>601</v>
      </c>
      <c r="D194" s="82">
        <v>245.90439461593479</v>
      </c>
      <c r="E194" s="276" t="s">
        <v>601</v>
      </c>
      <c r="F194" s="82">
        <v>30.424318742789943</v>
      </c>
      <c r="G194" s="276" t="s">
        <v>601</v>
      </c>
      <c r="H194" s="82">
        <v>966.35594002412711</v>
      </c>
      <c r="I194" s="276" t="s">
        <v>601</v>
      </c>
      <c r="J194" s="82"/>
      <c r="K194" s="124" t="s">
        <v>423</v>
      </c>
      <c r="L194" s="190">
        <v>-0.10374542939435671</v>
      </c>
      <c r="M194" s="268" t="s">
        <v>601</v>
      </c>
      <c r="N194" s="190">
        <v>2.4879333854114893E-2</v>
      </c>
      <c r="O194" s="268" t="s">
        <v>601</v>
      </c>
      <c r="P194" s="190">
        <v>0.48729094138605022</v>
      </c>
      <c r="Q194" s="276" t="s">
        <v>601</v>
      </c>
      <c r="R194" s="190">
        <v>-6.2056343027000693E-2</v>
      </c>
      <c r="S194" s="276" t="s">
        <v>601</v>
      </c>
      <c r="T194" s="82"/>
      <c r="U194" s="124" t="s">
        <v>423</v>
      </c>
      <c r="V194" s="216">
        <v>0.71405079441865416</v>
      </c>
      <c r="W194" s="276" t="s">
        <v>601</v>
      </c>
      <c r="X194" s="216">
        <v>0.25446565228314866</v>
      </c>
      <c r="Y194" s="203" t="s">
        <v>601</v>
      </c>
      <c r="Z194" s="190">
        <v>3.1483553298208462E-2</v>
      </c>
      <c r="AA194" s="276" t="s">
        <v>601</v>
      </c>
      <c r="AB194" s="72">
        <v>1</v>
      </c>
      <c r="AC194" s="276" t="s">
        <v>601</v>
      </c>
      <c r="AD194" s="205"/>
    </row>
    <row r="195" spans="1:30" s="99" customFormat="1" x14ac:dyDescent="0.25">
      <c r="A195" s="124" t="s">
        <v>424</v>
      </c>
      <c r="B195" s="82">
        <v>274.81993556124559</v>
      </c>
      <c r="C195" s="276" t="s">
        <v>601</v>
      </c>
      <c r="D195" s="82">
        <v>111.03074530268148</v>
      </c>
      <c r="E195" s="276" t="s">
        <v>601</v>
      </c>
      <c r="F195" s="82">
        <v>13.289689136196902</v>
      </c>
      <c r="G195" s="276" t="s">
        <v>601</v>
      </c>
      <c r="H195" s="82">
        <v>399.1403700001149</v>
      </c>
      <c r="I195" s="276" t="s">
        <v>601</v>
      </c>
      <c r="J195" s="82"/>
      <c r="K195" s="124" t="s">
        <v>424</v>
      </c>
      <c r="L195" s="190">
        <v>-0.7169032361115949</v>
      </c>
      <c r="M195" s="268" t="s">
        <v>601</v>
      </c>
      <c r="N195" s="190">
        <v>-0.56416888767853934</v>
      </c>
      <c r="O195" s="268" t="s">
        <v>601</v>
      </c>
      <c r="P195" s="190">
        <v>-0.75990290702332386</v>
      </c>
      <c r="Q195" s="276" t="s">
        <v>601</v>
      </c>
      <c r="R195" s="190">
        <v>-0.68838361167520279</v>
      </c>
      <c r="S195" s="276" t="s">
        <v>601</v>
      </c>
      <c r="T195" s="82"/>
      <c r="U195" s="124" t="s">
        <v>424</v>
      </c>
      <c r="V195" s="216">
        <v>0.68852954052522042</v>
      </c>
      <c r="W195" s="276" t="s">
        <v>601</v>
      </c>
      <c r="X195" s="216">
        <v>0.27817468151029051</v>
      </c>
      <c r="Y195" s="203" t="s">
        <v>601</v>
      </c>
      <c r="Z195" s="190">
        <v>3.3295777964511775E-2</v>
      </c>
      <c r="AA195" s="276" t="s">
        <v>601</v>
      </c>
      <c r="AB195" s="72">
        <v>1</v>
      </c>
      <c r="AC195" s="276" t="s">
        <v>601</v>
      </c>
      <c r="AD195" s="205"/>
    </row>
    <row r="196" spans="1:30" s="99" customFormat="1" x14ac:dyDescent="0.25">
      <c r="A196" s="124" t="s">
        <v>425</v>
      </c>
      <c r="B196" s="82" t="s">
        <v>602</v>
      </c>
      <c r="C196" s="276" t="s">
        <v>601</v>
      </c>
      <c r="D196" s="82" t="s">
        <v>602</v>
      </c>
      <c r="E196" s="276" t="s">
        <v>601</v>
      </c>
      <c r="F196" s="82" t="s">
        <v>602</v>
      </c>
      <c r="G196" s="276" t="s">
        <v>601</v>
      </c>
      <c r="H196" s="82" t="s">
        <v>602</v>
      </c>
      <c r="I196" s="276" t="s">
        <v>601</v>
      </c>
      <c r="J196" s="82"/>
      <c r="K196" s="124" t="s">
        <v>425</v>
      </c>
      <c r="L196" s="190" t="s">
        <v>603</v>
      </c>
      <c r="M196" s="268" t="s">
        <v>601</v>
      </c>
      <c r="N196" s="190" t="s">
        <v>603</v>
      </c>
      <c r="O196" s="268" t="s">
        <v>601</v>
      </c>
      <c r="P196" s="190" t="s">
        <v>603</v>
      </c>
      <c r="Q196" s="276" t="s">
        <v>601</v>
      </c>
      <c r="R196" s="190" t="s">
        <v>603</v>
      </c>
      <c r="S196" s="276" t="s">
        <v>601</v>
      </c>
      <c r="T196" s="82"/>
      <c r="U196" s="124" t="s">
        <v>425</v>
      </c>
      <c r="V196" s="216" t="s">
        <v>603</v>
      </c>
      <c r="W196" s="276" t="s">
        <v>601</v>
      </c>
      <c r="X196" s="216" t="s">
        <v>603</v>
      </c>
      <c r="Y196" s="203" t="s">
        <v>601</v>
      </c>
      <c r="Z196" s="190" t="s">
        <v>603</v>
      </c>
      <c r="AA196" s="276" t="s">
        <v>601</v>
      </c>
      <c r="AB196" s="72" t="s">
        <v>603</v>
      </c>
      <c r="AC196" s="276" t="s">
        <v>601</v>
      </c>
      <c r="AD196" s="205"/>
    </row>
    <row r="197" spans="1:30" s="99" customFormat="1" x14ac:dyDescent="0.25">
      <c r="A197" s="124" t="s">
        <v>426</v>
      </c>
      <c r="B197" s="82" t="s">
        <v>602</v>
      </c>
      <c r="C197" s="276" t="s">
        <v>601</v>
      </c>
      <c r="D197" s="82" t="s">
        <v>602</v>
      </c>
      <c r="E197" s="276" t="s">
        <v>601</v>
      </c>
      <c r="F197" s="82" t="s">
        <v>602</v>
      </c>
      <c r="G197" s="276" t="s">
        <v>601</v>
      </c>
      <c r="H197" s="82" t="s">
        <v>602</v>
      </c>
      <c r="I197" s="276" t="s">
        <v>601</v>
      </c>
      <c r="J197" s="82"/>
      <c r="K197" s="124" t="s">
        <v>426</v>
      </c>
      <c r="L197" s="190" t="s">
        <v>603</v>
      </c>
      <c r="M197" s="268" t="s">
        <v>601</v>
      </c>
      <c r="N197" s="190" t="s">
        <v>603</v>
      </c>
      <c r="O197" s="268" t="s">
        <v>601</v>
      </c>
      <c r="P197" s="190" t="s">
        <v>603</v>
      </c>
      <c r="Q197" s="276" t="s">
        <v>601</v>
      </c>
      <c r="R197" s="190" t="s">
        <v>603</v>
      </c>
      <c r="S197" s="276" t="s">
        <v>601</v>
      </c>
      <c r="T197" s="82"/>
      <c r="U197" s="124" t="s">
        <v>426</v>
      </c>
      <c r="V197" s="216" t="s">
        <v>603</v>
      </c>
      <c r="W197" s="276" t="s">
        <v>601</v>
      </c>
      <c r="X197" s="216" t="s">
        <v>603</v>
      </c>
      <c r="Y197" s="203" t="s">
        <v>601</v>
      </c>
      <c r="Z197" s="190" t="s">
        <v>603</v>
      </c>
      <c r="AA197" s="276" t="s">
        <v>601</v>
      </c>
      <c r="AB197" s="72" t="s">
        <v>603</v>
      </c>
      <c r="AC197" s="276" t="s">
        <v>601</v>
      </c>
      <c r="AD197" s="205"/>
    </row>
    <row r="198" spans="1:30" s="99" customFormat="1" x14ac:dyDescent="0.25">
      <c r="A198" s="124" t="s">
        <v>427</v>
      </c>
      <c r="B198" s="82">
        <v>8.4791104822115262</v>
      </c>
      <c r="C198" s="276" t="s">
        <v>601</v>
      </c>
      <c r="D198" s="82">
        <v>68.05243958603856</v>
      </c>
      <c r="E198" s="276" t="s">
        <v>601</v>
      </c>
      <c r="F198" s="82">
        <v>0.24819993205969992</v>
      </c>
      <c r="G198" s="276" t="s">
        <v>604</v>
      </c>
      <c r="H198" s="82">
        <v>76.779750000309846</v>
      </c>
      <c r="I198" s="276" t="s">
        <v>601</v>
      </c>
      <c r="J198" s="82"/>
      <c r="K198" s="124" t="s">
        <v>427</v>
      </c>
      <c r="L198" s="190">
        <v>-0.99494440099447257</v>
      </c>
      <c r="M198" s="268" t="s">
        <v>601</v>
      </c>
      <c r="N198" s="190">
        <v>-0.82790760834913124</v>
      </c>
      <c r="O198" s="268" t="s">
        <v>601</v>
      </c>
      <c r="P198" s="190">
        <v>-0.99761603443138258</v>
      </c>
      <c r="Q198" s="276" t="s">
        <v>604</v>
      </c>
      <c r="R198" s="190">
        <v>-0.96472695351542292</v>
      </c>
      <c r="S198" s="276" t="s">
        <v>601</v>
      </c>
      <c r="T198" s="82"/>
      <c r="U198" s="124" t="s">
        <v>427</v>
      </c>
      <c r="V198" s="216">
        <v>0.1104342027966659</v>
      </c>
      <c r="W198" s="276" t="s">
        <v>601</v>
      </c>
      <c r="X198" s="216">
        <v>0.88633317490306929</v>
      </c>
      <c r="Y198" s="203" t="s">
        <v>601</v>
      </c>
      <c r="Z198" s="190">
        <v>3.2326223002640451E-3</v>
      </c>
      <c r="AA198" s="276" t="s">
        <v>604</v>
      </c>
      <c r="AB198" s="72">
        <v>1</v>
      </c>
      <c r="AC198" s="276" t="s">
        <v>601</v>
      </c>
      <c r="AD198" s="205"/>
    </row>
    <row r="199" spans="1:30" s="99" customFormat="1" x14ac:dyDescent="0.25">
      <c r="A199" s="124" t="s">
        <v>428</v>
      </c>
      <c r="B199" s="82">
        <v>159.2200547774971</v>
      </c>
      <c r="C199" s="276" t="s">
        <v>601</v>
      </c>
      <c r="D199" s="82">
        <v>265.65529918263144</v>
      </c>
      <c r="E199" s="276" t="s">
        <v>601</v>
      </c>
      <c r="F199" s="82">
        <v>12.065346039840758</v>
      </c>
      <c r="G199" s="276" t="s">
        <v>601</v>
      </c>
      <c r="H199" s="82">
        <v>436.94069999997555</v>
      </c>
      <c r="I199" s="276" t="s">
        <v>601</v>
      </c>
      <c r="J199" s="82"/>
      <c r="K199" s="124" t="s">
        <v>428</v>
      </c>
      <c r="L199" s="190">
        <v>-0.90119565523428413</v>
      </c>
      <c r="M199" s="268" t="s">
        <v>601</v>
      </c>
      <c r="N199" s="190">
        <v>-0.57704134345036373</v>
      </c>
      <c r="O199" s="268" t="s">
        <v>601</v>
      </c>
      <c r="P199" s="190">
        <v>-0.91322211619375271</v>
      </c>
      <c r="Q199" s="276" t="s">
        <v>601</v>
      </c>
      <c r="R199" s="190">
        <v>-0.816302900971696</v>
      </c>
      <c r="S199" s="276" t="s">
        <v>601</v>
      </c>
      <c r="T199" s="82"/>
      <c r="U199" s="124" t="s">
        <v>428</v>
      </c>
      <c r="V199" s="216">
        <v>0.3643973994125656</v>
      </c>
      <c r="W199" s="276" t="s">
        <v>601</v>
      </c>
      <c r="X199" s="216">
        <v>0.60798936602300102</v>
      </c>
      <c r="Y199" s="203" t="s">
        <v>601</v>
      </c>
      <c r="Z199" s="190">
        <v>2.7613234564419002E-2</v>
      </c>
      <c r="AA199" s="276" t="s">
        <v>601</v>
      </c>
      <c r="AB199" s="72">
        <v>1</v>
      </c>
      <c r="AC199" s="276" t="s">
        <v>601</v>
      </c>
      <c r="AD199" s="205"/>
    </row>
    <row r="200" spans="1:30" s="99" customFormat="1" x14ac:dyDescent="0.25">
      <c r="A200" s="124" t="s">
        <v>429</v>
      </c>
      <c r="B200" s="82">
        <v>116.43597166568081</v>
      </c>
      <c r="C200" s="276" t="s">
        <v>601</v>
      </c>
      <c r="D200" s="82">
        <v>331.78382394664777</v>
      </c>
      <c r="E200" s="276" t="s">
        <v>601</v>
      </c>
      <c r="F200" s="82">
        <v>10.129304386960868</v>
      </c>
      <c r="G200" s="276" t="s">
        <v>601</v>
      </c>
      <c r="H200" s="82">
        <v>458.34909999929681</v>
      </c>
      <c r="I200" s="276" t="s">
        <v>601</v>
      </c>
      <c r="J200" s="82"/>
      <c r="K200" s="124" t="s">
        <v>429</v>
      </c>
      <c r="L200" s="190">
        <v>-0.92293299486600244</v>
      </c>
      <c r="M200" s="268" t="s">
        <v>601</v>
      </c>
      <c r="N200" s="190">
        <v>-0.53990082451855392</v>
      </c>
      <c r="O200" s="268" t="s">
        <v>601</v>
      </c>
      <c r="P200" s="190">
        <v>-0.92289855937215726</v>
      </c>
      <c r="Q200" s="276" t="s">
        <v>601</v>
      </c>
      <c r="R200" s="190">
        <v>-0.80605800003165373</v>
      </c>
      <c r="S200" s="276" t="s">
        <v>601</v>
      </c>
      <c r="T200" s="82"/>
      <c r="U200" s="124" t="s">
        <v>429</v>
      </c>
      <c r="V200" s="216">
        <v>0.25403338124992381</v>
      </c>
      <c r="W200" s="276" t="s">
        <v>601</v>
      </c>
      <c r="X200" s="216">
        <v>0.72386707849356913</v>
      </c>
      <c r="Y200" s="203" t="s">
        <v>601</v>
      </c>
      <c r="Z200" s="190">
        <v>2.2099540256490975E-2</v>
      </c>
      <c r="AA200" s="276" t="s">
        <v>601</v>
      </c>
      <c r="AB200" s="72">
        <v>1</v>
      </c>
      <c r="AC200" s="276" t="s">
        <v>601</v>
      </c>
      <c r="AD200" s="205"/>
    </row>
    <row r="201" spans="1:30" s="99" customFormat="1" x14ac:dyDescent="0.25">
      <c r="A201" s="124" t="s">
        <v>430</v>
      </c>
      <c r="B201" s="82">
        <v>76.036775875351253</v>
      </c>
      <c r="C201" s="276" t="s">
        <v>601</v>
      </c>
      <c r="D201" s="82">
        <v>192.2704125454986</v>
      </c>
      <c r="E201" s="276" t="s">
        <v>601</v>
      </c>
      <c r="F201" s="82">
        <v>6.8987615791253099</v>
      </c>
      <c r="G201" s="276" t="s">
        <v>601</v>
      </c>
      <c r="H201" s="82">
        <v>275.20594999997161</v>
      </c>
      <c r="I201" s="276" t="s">
        <v>601</v>
      </c>
      <c r="J201" s="82"/>
      <c r="K201" s="124" t="s">
        <v>430</v>
      </c>
      <c r="L201" s="190">
        <v>-0.94973207853932051</v>
      </c>
      <c r="M201" s="268" t="s">
        <v>601</v>
      </c>
      <c r="N201" s="190">
        <v>-0.48394450080191409</v>
      </c>
      <c r="O201" s="268" t="s">
        <v>601</v>
      </c>
      <c r="P201" s="190">
        <v>-0.94546278280408791</v>
      </c>
      <c r="Q201" s="276" t="s">
        <v>601</v>
      </c>
      <c r="R201" s="190">
        <v>-0.86319756548651028</v>
      </c>
      <c r="S201" s="276" t="s">
        <v>601</v>
      </c>
      <c r="T201" s="82"/>
      <c r="U201" s="124" t="s">
        <v>430</v>
      </c>
      <c r="V201" s="216">
        <v>0.2762904503894596</v>
      </c>
      <c r="W201" s="276" t="s">
        <v>601</v>
      </c>
      <c r="X201" s="216">
        <v>0.69864191724604219</v>
      </c>
      <c r="Y201" s="203" t="s">
        <v>601</v>
      </c>
      <c r="Z201" s="190">
        <v>2.5067632364511094E-2</v>
      </c>
      <c r="AA201" s="276" t="s">
        <v>601</v>
      </c>
      <c r="AB201" s="72">
        <v>1</v>
      </c>
      <c r="AC201" s="276" t="s">
        <v>601</v>
      </c>
      <c r="AD201" s="205"/>
    </row>
    <row r="202" spans="1:30" s="99" customFormat="1" x14ac:dyDescent="0.25">
      <c r="A202" s="124" t="s">
        <v>431</v>
      </c>
      <c r="B202" s="82">
        <v>54.262714330586299</v>
      </c>
      <c r="C202" s="276" t="s">
        <v>601</v>
      </c>
      <c r="D202" s="82">
        <v>170.35555601161991</v>
      </c>
      <c r="E202" s="276" t="s">
        <v>601</v>
      </c>
      <c r="F202" s="82">
        <v>6.3853996577173984</v>
      </c>
      <c r="G202" s="276" t="s">
        <v>601</v>
      </c>
      <c r="H202" s="82">
        <v>231.00366999992005</v>
      </c>
      <c r="I202" s="276" t="s">
        <v>601</v>
      </c>
      <c r="J202" s="82"/>
      <c r="K202" s="124" t="s">
        <v>431</v>
      </c>
      <c r="L202" s="190">
        <v>-0.95604370006306305</v>
      </c>
      <c r="M202" s="268" t="s">
        <v>601</v>
      </c>
      <c r="N202" s="190">
        <v>-0.43740246532513105</v>
      </c>
      <c r="O202" s="268" t="s">
        <v>601</v>
      </c>
      <c r="P202" s="190">
        <v>-0.95411415988444281</v>
      </c>
      <c r="Q202" s="276" t="s">
        <v>601</v>
      </c>
      <c r="R202" s="190">
        <v>-0.86220498219874808</v>
      </c>
      <c r="S202" s="276" t="s">
        <v>601</v>
      </c>
      <c r="T202" s="82"/>
      <c r="U202" s="124" t="s">
        <v>431</v>
      </c>
      <c r="V202" s="216">
        <v>0.23489979328295987</v>
      </c>
      <c r="W202" s="276" t="s">
        <v>601</v>
      </c>
      <c r="X202" s="216">
        <v>0.73745822311688325</v>
      </c>
      <c r="Y202" s="203" t="s">
        <v>601</v>
      </c>
      <c r="Z202" s="190">
        <v>2.7641983600172275E-2</v>
      </c>
      <c r="AA202" s="276" t="s">
        <v>601</v>
      </c>
      <c r="AB202" s="72">
        <v>1</v>
      </c>
      <c r="AC202" s="276" t="s">
        <v>601</v>
      </c>
      <c r="AD202" s="205"/>
    </row>
    <row r="203" spans="1:30" s="99" customFormat="1" x14ac:dyDescent="0.25">
      <c r="A203" s="124" t="s">
        <v>432</v>
      </c>
      <c r="B203" s="82">
        <v>21.663299493332559</v>
      </c>
      <c r="C203" s="276" t="s">
        <v>601</v>
      </c>
      <c r="D203" s="82">
        <v>33.995096453500985</v>
      </c>
      <c r="E203" s="276" t="s">
        <v>601</v>
      </c>
      <c r="F203" s="82">
        <v>3.1794940534540981</v>
      </c>
      <c r="G203" s="276" t="s">
        <v>601</v>
      </c>
      <c r="H203" s="82">
        <v>58.837890000287175</v>
      </c>
      <c r="I203" s="276" t="s">
        <v>601</v>
      </c>
      <c r="J203" s="82"/>
      <c r="K203" s="124" t="s">
        <v>432</v>
      </c>
      <c r="L203" s="190">
        <v>-0.97197735771286242</v>
      </c>
      <c r="M203" s="268" t="s">
        <v>601</v>
      </c>
      <c r="N203" s="190">
        <v>-0.83954352192709036</v>
      </c>
      <c r="O203" s="268" t="s">
        <v>601</v>
      </c>
      <c r="P203" s="190">
        <v>-0.94890264956733028</v>
      </c>
      <c r="Q203" s="276" t="s">
        <v>601</v>
      </c>
      <c r="R203" s="190">
        <v>-0.94381157820257855</v>
      </c>
      <c r="S203" s="276" t="s">
        <v>601</v>
      </c>
      <c r="T203" s="82"/>
      <c r="U203" s="124" t="s">
        <v>432</v>
      </c>
      <c r="V203" s="216">
        <v>0.36818620608636415</v>
      </c>
      <c r="W203" s="276" t="s">
        <v>601</v>
      </c>
      <c r="X203" s="216">
        <v>0.57777558735255563</v>
      </c>
      <c r="Y203" s="203" t="s">
        <v>601</v>
      </c>
      <c r="Z203" s="190">
        <v>5.4038206561088098E-2</v>
      </c>
      <c r="AA203" s="276" t="s">
        <v>601</v>
      </c>
      <c r="AB203" s="72">
        <v>1</v>
      </c>
      <c r="AC203" s="276" t="s">
        <v>601</v>
      </c>
      <c r="AD203" s="205"/>
    </row>
    <row r="204" spans="1:30" s="99" customFormat="1" x14ac:dyDescent="0.25">
      <c r="A204" s="184" t="s">
        <v>433</v>
      </c>
      <c r="B204" s="186">
        <v>27.163432462991732</v>
      </c>
      <c r="C204" s="278" t="s">
        <v>601</v>
      </c>
      <c r="D204" s="186">
        <v>63.397559749125207</v>
      </c>
      <c r="E204" s="278" t="s">
        <v>601</v>
      </c>
      <c r="F204" s="186">
        <v>6.9277377879306039</v>
      </c>
      <c r="G204" s="278" t="s">
        <v>601</v>
      </c>
      <c r="H204" s="186">
        <v>97.488730000047681</v>
      </c>
      <c r="I204" s="278" t="s">
        <v>601</v>
      </c>
      <c r="J204" s="82"/>
      <c r="K204" s="184" t="s">
        <v>433</v>
      </c>
      <c r="L204" s="192">
        <v>-0.96188170738514567</v>
      </c>
      <c r="M204" s="269" t="s">
        <v>601</v>
      </c>
      <c r="N204" s="192">
        <v>-0.73433697084509053</v>
      </c>
      <c r="O204" s="269" t="s">
        <v>601</v>
      </c>
      <c r="P204" s="192">
        <v>-0.83474210722266495</v>
      </c>
      <c r="Q204" s="278" t="s">
        <v>601</v>
      </c>
      <c r="R204" s="192">
        <v>-0.90184070589937493</v>
      </c>
      <c r="S204" s="278" t="s">
        <v>601</v>
      </c>
      <c r="T204" s="82"/>
      <c r="U204" s="184" t="s">
        <v>433</v>
      </c>
      <c r="V204" s="219">
        <v>0.27863151425788857</v>
      </c>
      <c r="W204" s="278" t="s">
        <v>601</v>
      </c>
      <c r="X204" s="219">
        <v>0.65030655080945454</v>
      </c>
      <c r="Y204" s="301" t="s">
        <v>601</v>
      </c>
      <c r="Z204" s="219">
        <v>7.1061934932655446E-2</v>
      </c>
      <c r="AA204" s="278" t="s">
        <v>601</v>
      </c>
      <c r="AB204" s="201">
        <v>1</v>
      </c>
      <c r="AC204" s="278" t="s">
        <v>601</v>
      </c>
      <c r="AD204" s="205"/>
    </row>
    <row r="205" spans="1:30" s="99" customFormat="1" x14ac:dyDescent="0.25">
      <c r="A205" s="124" t="s">
        <v>460</v>
      </c>
      <c r="B205" s="82">
        <v>30.328581152398975</v>
      </c>
      <c r="C205" s="276" t="s">
        <v>601</v>
      </c>
      <c r="D205" s="82">
        <v>49.973633971896305</v>
      </c>
      <c r="E205" s="276" t="s">
        <v>601</v>
      </c>
      <c r="F205" s="82">
        <v>5.1381548755532096</v>
      </c>
      <c r="G205" s="276" t="s">
        <v>601</v>
      </c>
      <c r="H205" s="82">
        <v>85.440369999848699</v>
      </c>
      <c r="I205" s="276" t="s">
        <v>601</v>
      </c>
      <c r="J205" s="82"/>
      <c r="K205" s="124" t="s">
        <v>460</v>
      </c>
      <c r="L205" s="373">
        <v>-0.95312649816708606</v>
      </c>
      <c r="M205" s="268" t="s">
        <v>601</v>
      </c>
      <c r="N205" s="373">
        <v>-0.74132244249420332</v>
      </c>
      <c r="O205" s="268" t="s">
        <v>601</v>
      </c>
      <c r="P205" s="373">
        <v>-0.82836945894072667</v>
      </c>
      <c r="Q205" s="276" t="s">
        <v>601</v>
      </c>
      <c r="R205" s="373">
        <v>-0.90181035396651743</v>
      </c>
      <c r="S205" s="276" t="s">
        <v>601</v>
      </c>
      <c r="T205" s="82"/>
      <c r="U205" s="124" t="s">
        <v>460</v>
      </c>
      <c r="V205" s="216">
        <v>0.35496781149768758</v>
      </c>
      <c r="W205" s="276" t="s">
        <v>601</v>
      </c>
      <c r="X205" s="216">
        <v>0.58489486845603311</v>
      </c>
      <c r="Y205" s="203" t="s">
        <v>601</v>
      </c>
      <c r="Z205" s="190">
        <v>6.0137320046276817E-2</v>
      </c>
      <c r="AA205" s="276" t="s">
        <v>601</v>
      </c>
      <c r="AB205" s="72">
        <v>1</v>
      </c>
      <c r="AC205" s="276" t="s">
        <v>601</v>
      </c>
      <c r="AD205" s="205"/>
    </row>
    <row r="206" spans="1:30" s="99" customFormat="1" x14ac:dyDescent="0.25">
      <c r="A206" s="124" t="s">
        <v>461</v>
      </c>
      <c r="B206" s="82">
        <v>21.465802906433709</v>
      </c>
      <c r="C206" s="276" t="s">
        <v>601</v>
      </c>
      <c r="D206" s="82">
        <v>28.375151309418712</v>
      </c>
      <c r="E206" s="276" t="s">
        <v>601</v>
      </c>
      <c r="F206" s="82">
        <v>4.5066957842291036</v>
      </c>
      <c r="G206" s="276" t="s">
        <v>601</v>
      </c>
      <c r="H206" s="82">
        <v>54.347650000081359</v>
      </c>
      <c r="I206" s="276" t="s">
        <v>601</v>
      </c>
      <c r="J206" s="82"/>
      <c r="K206" s="124" t="s">
        <v>461</v>
      </c>
      <c r="L206" s="373">
        <v>-0.96889136822880428</v>
      </c>
      <c r="M206" s="268" t="s">
        <v>601</v>
      </c>
      <c r="N206" s="373">
        <v>-0.8846090109380258</v>
      </c>
      <c r="O206" s="268" t="s">
        <v>601</v>
      </c>
      <c r="P206" s="373">
        <v>-0.85187192448484605</v>
      </c>
      <c r="Q206" s="276" t="s">
        <v>601</v>
      </c>
      <c r="R206" s="373">
        <v>-0.94376021531080523</v>
      </c>
      <c r="S206" s="276" t="s">
        <v>601</v>
      </c>
      <c r="T206" s="82"/>
      <c r="U206" s="124" t="s">
        <v>461</v>
      </c>
      <c r="V206" s="216">
        <v>0.39497205318724127</v>
      </c>
      <c r="W206" s="276" t="s">
        <v>601</v>
      </c>
      <c r="X206" s="216">
        <v>0.52210447571102403</v>
      </c>
      <c r="Y206" s="203" t="s">
        <v>601</v>
      </c>
      <c r="Z206" s="190">
        <v>8.2923471101737742E-2</v>
      </c>
      <c r="AA206" s="276" t="s">
        <v>601</v>
      </c>
      <c r="AB206" s="72">
        <v>1</v>
      </c>
      <c r="AC206" s="276" t="s">
        <v>601</v>
      </c>
      <c r="AD206" s="205"/>
    </row>
    <row r="207" spans="1:30" s="99" customFormat="1" x14ac:dyDescent="0.25">
      <c r="A207" s="124" t="s">
        <v>462</v>
      </c>
      <c r="B207" s="82">
        <v>28.664017626574257</v>
      </c>
      <c r="C207" s="276" t="s">
        <v>601</v>
      </c>
      <c r="D207" s="82">
        <v>51.988178160207582</v>
      </c>
      <c r="E207" s="276" t="s">
        <v>601</v>
      </c>
      <c r="F207" s="82">
        <v>4.97501421339211</v>
      </c>
      <c r="G207" s="276" t="s">
        <v>601</v>
      </c>
      <c r="H207" s="82">
        <v>85.627210000174443</v>
      </c>
      <c r="I207" s="276" t="s">
        <v>601</v>
      </c>
      <c r="J207" s="82"/>
      <c r="K207" s="124" t="s">
        <v>462</v>
      </c>
      <c r="L207" s="373">
        <v>-0.89569891438903171</v>
      </c>
      <c r="M207" s="268" t="s">
        <v>601</v>
      </c>
      <c r="N207" s="373">
        <v>-0.53176772777231807</v>
      </c>
      <c r="O207" s="268" t="s">
        <v>601</v>
      </c>
      <c r="P207" s="373">
        <v>-0.62564856390494883</v>
      </c>
      <c r="Q207" s="276" t="s">
        <v>601</v>
      </c>
      <c r="R207" s="373">
        <v>-0.78547093595130502</v>
      </c>
      <c r="S207" s="276" t="s">
        <v>601</v>
      </c>
      <c r="T207" s="82"/>
      <c r="U207" s="124" t="s">
        <v>462</v>
      </c>
      <c r="V207" s="216">
        <v>0.33475360958877282</v>
      </c>
      <c r="W207" s="276" t="s">
        <v>601</v>
      </c>
      <c r="X207" s="216">
        <v>0.60714553423031847</v>
      </c>
      <c r="Y207" s="203" t="s">
        <v>601</v>
      </c>
      <c r="Z207" s="190">
        <v>5.8100856180902945E-2</v>
      </c>
      <c r="AA207" s="276" t="s">
        <v>601</v>
      </c>
      <c r="AB207" s="72">
        <v>1</v>
      </c>
      <c r="AC207" s="276" t="s">
        <v>601</v>
      </c>
      <c r="AD207" s="205"/>
    </row>
    <row r="208" spans="1:30" s="99" customFormat="1" x14ac:dyDescent="0.25">
      <c r="A208" s="124" t="s">
        <v>463</v>
      </c>
      <c r="B208" s="82">
        <v>41.945986432312324</v>
      </c>
      <c r="C208" s="276" t="s">
        <v>601</v>
      </c>
      <c r="D208" s="82">
        <v>45.916845995951597</v>
      </c>
      <c r="E208" s="276" t="s">
        <v>601</v>
      </c>
      <c r="F208" s="82">
        <v>5.6724875718897092</v>
      </c>
      <c r="G208" s="276" t="s">
        <v>601</v>
      </c>
      <c r="H208" s="82">
        <v>93.535320000154456</v>
      </c>
      <c r="I208" s="276" t="s">
        <v>601</v>
      </c>
      <c r="J208" s="82"/>
      <c r="K208" s="124" t="s">
        <v>463</v>
      </c>
      <c r="L208" s="373" t="s">
        <v>603</v>
      </c>
      <c r="M208" s="268" t="s">
        <v>601</v>
      </c>
      <c r="N208" s="373" t="s">
        <v>603</v>
      </c>
      <c r="O208" s="268" t="s">
        <v>601</v>
      </c>
      <c r="P208" s="373" t="s">
        <v>603</v>
      </c>
      <c r="Q208" s="276" t="s">
        <v>601</v>
      </c>
      <c r="R208" s="373" t="s">
        <v>603</v>
      </c>
      <c r="S208" s="276" t="s">
        <v>601</v>
      </c>
      <c r="T208" s="82"/>
      <c r="U208" s="124" t="s">
        <v>463</v>
      </c>
      <c r="V208" s="216">
        <v>0.44845077166831798</v>
      </c>
      <c r="W208" s="276" t="s">
        <v>601</v>
      </c>
      <c r="X208" s="216">
        <v>0.49090382110068981</v>
      </c>
      <c r="Y208" s="203" t="s">
        <v>601</v>
      </c>
      <c r="Z208" s="190">
        <v>6.0645407230983356E-2</v>
      </c>
      <c r="AA208" s="276" t="s">
        <v>601</v>
      </c>
      <c r="AB208" s="72">
        <v>1</v>
      </c>
      <c r="AC208" s="276" t="s">
        <v>601</v>
      </c>
      <c r="AD208" s="205"/>
    </row>
    <row r="209" spans="1:30" s="99" customFormat="1" x14ac:dyDescent="0.25">
      <c r="A209" s="124" t="s">
        <v>464</v>
      </c>
      <c r="B209" s="82">
        <v>88.148401408515127</v>
      </c>
      <c r="C209" s="276" t="s">
        <v>601</v>
      </c>
      <c r="D209" s="82">
        <v>155.30385906051109</v>
      </c>
      <c r="E209" s="276" t="s">
        <v>601</v>
      </c>
      <c r="F209" s="82">
        <v>7.7024995308998951</v>
      </c>
      <c r="G209" s="276" t="s">
        <v>601</v>
      </c>
      <c r="H209" s="82">
        <v>251.15475999992086</v>
      </c>
      <c r="I209" s="276" t="s">
        <v>601</v>
      </c>
      <c r="J209" s="82"/>
      <c r="K209" s="124" t="s">
        <v>464</v>
      </c>
      <c r="L209" s="373" t="s">
        <v>603</v>
      </c>
      <c r="M209" s="268" t="s">
        <v>601</v>
      </c>
      <c r="N209" s="373" t="s">
        <v>603</v>
      </c>
      <c r="O209" s="268" t="s">
        <v>601</v>
      </c>
      <c r="P209" s="373" t="s">
        <v>603</v>
      </c>
      <c r="Q209" s="276" t="s">
        <v>601</v>
      </c>
      <c r="R209" s="373" t="s">
        <v>603</v>
      </c>
      <c r="S209" s="276" t="s">
        <v>601</v>
      </c>
      <c r="T209" s="82"/>
      <c r="U209" s="124" t="s">
        <v>464</v>
      </c>
      <c r="V209" s="216">
        <v>0.35097244984941917</v>
      </c>
      <c r="W209" s="276" t="s">
        <v>601</v>
      </c>
      <c r="X209" s="216">
        <v>0.61835921031542473</v>
      </c>
      <c r="Y209" s="203" t="s">
        <v>601</v>
      </c>
      <c r="Z209" s="190">
        <v>3.0668339835177014E-2</v>
      </c>
      <c r="AA209" s="276" t="s">
        <v>601</v>
      </c>
      <c r="AB209" s="72">
        <v>1</v>
      </c>
      <c r="AC209" s="276" t="s">
        <v>601</v>
      </c>
      <c r="AD209" s="205"/>
    </row>
    <row r="210" spans="1:30" s="99" customFormat="1" x14ac:dyDescent="0.25">
      <c r="A210" s="124" t="s">
        <v>465</v>
      </c>
      <c r="B210" s="82">
        <v>211.24469533219587</v>
      </c>
      <c r="C210" s="276" t="s">
        <v>601</v>
      </c>
      <c r="D210" s="82">
        <v>184.21617656353916</v>
      </c>
      <c r="E210" s="276" t="s">
        <v>601</v>
      </c>
      <c r="F210" s="82">
        <v>8.8749681043289943</v>
      </c>
      <c r="G210" s="276" t="s">
        <v>601</v>
      </c>
      <c r="H210" s="82">
        <v>404.33584000005158</v>
      </c>
      <c r="I210" s="276" t="s">
        <v>601</v>
      </c>
      <c r="J210" s="82"/>
      <c r="K210" s="124" t="s">
        <v>465</v>
      </c>
      <c r="L210" s="373">
        <v>23.913544383620167</v>
      </c>
      <c r="M210" s="268" t="s">
        <v>601</v>
      </c>
      <c r="N210" s="373">
        <v>1.706973881966936</v>
      </c>
      <c r="O210" s="268" t="s">
        <v>601</v>
      </c>
      <c r="P210" s="373">
        <v>34.757334946386223</v>
      </c>
      <c r="Q210" s="276" t="s">
        <v>604</v>
      </c>
      <c r="R210" s="373">
        <v>4.2661781263734246</v>
      </c>
      <c r="S210" s="276" t="s">
        <v>601</v>
      </c>
      <c r="T210" s="82"/>
      <c r="U210" s="124" t="s">
        <v>465</v>
      </c>
      <c r="V210" s="216">
        <v>0.52244860443775876</v>
      </c>
      <c r="W210" s="276" t="s">
        <v>601</v>
      </c>
      <c r="X210" s="216">
        <v>0.4556018990636983</v>
      </c>
      <c r="Y210" s="203" t="s">
        <v>601</v>
      </c>
      <c r="Z210" s="190">
        <v>2.1949496498573716E-2</v>
      </c>
      <c r="AA210" s="276" t="s">
        <v>601</v>
      </c>
      <c r="AB210" s="72">
        <v>1</v>
      </c>
      <c r="AC210" s="276" t="s">
        <v>601</v>
      </c>
      <c r="AD210" s="205"/>
    </row>
    <row r="211" spans="1:30" s="99" customFormat="1" x14ac:dyDescent="0.25">
      <c r="A211" s="124" t="s">
        <v>466</v>
      </c>
      <c r="B211" s="82">
        <v>447.60102647674512</v>
      </c>
      <c r="C211" s="276" t="s">
        <v>601</v>
      </c>
      <c r="D211" s="82">
        <v>346.30510538759137</v>
      </c>
      <c r="E211" s="276" t="s">
        <v>601</v>
      </c>
      <c r="F211" s="82">
        <v>21.747398135532894</v>
      </c>
      <c r="G211" s="276" t="s">
        <v>601</v>
      </c>
      <c r="H211" s="82">
        <v>815.6535299998709</v>
      </c>
      <c r="I211" s="276" t="s">
        <v>601</v>
      </c>
      <c r="J211" s="82"/>
      <c r="K211" s="124" t="s">
        <v>466</v>
      </c>
      <c r="L211" s="373">
        <v>1.81121010228421</v>
      </c>
      <c r="M211" s="268" t="s">
        <v>601</v>
      </c>
      <c r="N211" s="373">
        <v>0.30358817028345886</v>
      </c>
      <c r="O211" s="268" t="s">
        <v>601</v>
      </c>
      <c r="P211" s="373">
        <v>0.80246783339004191</v>
      </c>
      <c r="Q211" s="276" t="s">
        <v>601</v>
      </c>
      <c r="R211" s="373">
        <v>0.86673736275864566</v>
      </c>
      <c r="S211" s="276" t="s">
        <v>601</v>
      </c>
      <c r="T211" s="82"/>
      <c r="U211" s="124" t="s">
        <v>466</v>
      </c>
      <c r="V211" s="216">
        <v>0.54876367233623813</v>
      </c>
      <c r="W211" s="276" t="s">
        <v>601</v>
      </c>
      <c r="X211" s="216">
        <v>0.42457378365989074</v>
      </c>
      <c r="Y211" s="203" t="s">
        <v>601</v>
      </c>
      <c r="Z211" s="190">
        <v>2.6662544003869311E-2</v>
      </c>
      <c r="AA211" s="276" t="s">
        <v>601</v>
      </c>
      <c r="AB211" s="72">
        <v>1</v>
      </c>
      <c r="AC211" s="276" t="s">
        <v>601</v>
      </c>
      <c r="AD211" s="205"/>
    </row>
    <row r="212" spans="1:30" s="99" customFormat="1" x14ac:dyDescent="0.25">
      <c r="A212" s="124" t="s">
        <v>467</v>
      </c>
      <c r="B212" s="82">
        <v>622.08966310277185</v>
      </c>
      <c r="C212" s="276" t="s">
        <v>601</v>
      </c>
      <c r="D212" s="82">
        <v>428.27293440653818</v>
      </c>
      <c r="E212" s="276" t="s">
        <v>601</v>
      </c>
      <c r="F212" s="82">
        <v>26.393812645887099</v>
      </c>
      <c r="G212" s="276" t="s">
        <v>601</v>
      </c>
      <c r="H212" s="82">
        <v>1076.7564101551927</v>
      </c>
      <c r="I212" s="276" t="s">
        <v>601</v>
      </c>
      <c r="J212" s="82"/>
      <c r="K212" s="124" t="s">
        <v>467</v>
      </c>
      <c r="L212" s="373">
        <v>4.3427618132389503</v>
      </c>
      <c r="M212" s="268" t="s">
        <v>601</v>
      </c>
      <c r="N212" s="373">
        <v>0.29081921267929656</v>
      </c>
      <c r="O212" s="268" t="s">
        <v>601</v>
      </c>
      <c r="P212" s="373">
        <v>1.6056885682952733</v>
      </c>
      <c r="Q212" s="276" t="s">
        <v>601</v>
      </c>
      <c r="R212" s="373">
        <v>1.3492059003865058</v>
      </c>
      <c r="S212" s="276" t="s">
        <v>601</v>
      </c>
      <c r="T212" s="82"/>
      <c r="U212" s="124" t="s">
        <v>467</v>
      </c>
      <c r="V212" s="216">
        <v>0.57774409999854115</v>
      </c>
      <c r="W212" s="276" t="s">
        <v>601</v>
      </c>
      <c r="X212" s="216">
        <v>0.39774356610963779</v>
      </c>
      <c r="Y212" s="203" t="s">
        <v>601</v>
      </c>
      <c r="Z212" s="190">
        <v>2.4512333891825139E-2</v>
      </c>
      <c r="AA212" s="276" t="s">
        <v>601</v>
      </c>
      <c r="AB212" s="72">
        <v>1</v>
      </c>
      <c r="AC212" s="276" t="s">
        <v>601</v>
      </c>
      <c r="AD212" s="205"/>
    </row>
    <row r="213" spans="1:30" s="99" customFormat="1" x14ac:dyDescent="0.25">
      <c r="A213" s="124" t="s">
        <v>468</v>
      </c>
      <c r="B213" s="82">
        <v>558.89402761461508</v>
      </c>
      <c r="C213" s="276" t="s">
        <v>601</v>
      </c>
      <c r="D213" s="82">
        <v>277.5836884044744</v>
      </c>
      <c r="E213" s="276" t="s">
        <v>601</v>
      </c>
      <c r="F213" s="82">
        <v>41.347023980940435</v>
      </c>
      <c r="G213" s="276" t="s">
        <v>601</v>
      </c>
      <c r="H213" s="82">
        <v>877.82474000000047</v>
      </c>
      <c r="I213" s="276" t="s">
        <v>601</v>
      </c>
      <c r="J213" s="82"/>
      <c r="K213" s="124" t="s">
        <v>468</v>
      </c>
      <c r="L213" s="373">
        <v>6.3503120191579701</v>
      </c>
      <c r="M213" s="268" t="s">
        <v>601</v>
      </c>
      <c r="N213" s="373">
        <v>0.44371505074285622</v>
      </c>
      <c r="O213" s="268" t="s">
        <v>601</v>
      </c>
      <c r="P213" s="373">
        <v>4.9933980188633802</v>
      </c>
      <c r="Q213" s="276" t="s">
        <v>601</v>
      </c>
      <c r="R213" s="373">
        <v>2.189701167435119</v>
      </c>
      <c r="S213" s="276" t="s">
        <v>601</v>
      </c>
      <c r="T213" s="82"/>
      <c r="U213" s="124" t="s">
        <v>468</v>
      </c>
      <c r="V213" s="216">
        <v>0.63668065178319622</v>
      </c>
      <c r="W213" s="276" t="s">
        <v>601</v>
      </c>
      <c r="X213" s="216">
        <v>0.31621766368133375</v>
      </c>
      <c r="Y213" s="203" t="s">
        <v>601</v>
      </c>
      <c r="Z213" s="190">
        <v>4.7101684535503535E-2</v>
      </c>
      <c r="AA213" s="276" t="s">
        <v>601</v>
      </c>
      <c r="AB213" s="72">
        <v>1</v>
      </c>
      <c r="AC213" s="276" t="s">
        <v>601</v>
      </c>
      <c r="AD213" s="205"/>
    </row>
    <row r="214" spans="1:30" s="99" customFormat="1" x14ac:dyDescent="0.25">
      <c r="A214" s="124" t="s">
        <v>469</v>
      </c>
      <c r="B214" s="82">
        <v>546.75716872047008</v>
      </c>
      <c r="C214" s="276" t="s">
        <v>601</v>
      </c>
      <c r="D214" s="82">
        <v>268.8053462373216</v>
      </c>
      <c r="E214" s="276" t="s">
        <v>601</v>
      </c>
      <c r="F214" s="82">
        <v>53.200975043271789</v>
      </c>
      <c r="G214" s="276" t="s">
        <v>601</v>
      </c>
      <c r="H214" s="82">
        <v>868.76349000106904</v>
      </c>
      <c r="I214" s="276" t="s">
        <v>601</v>
      </c>
      <c r="J214" s="82"/>
      <c r="K214" s="124" t="s">
        <v>469</v>
      </c>
      <c r="L214" s="373">
        <v>9.0761116627790788</v>
      </c>
      <c r="M214" s="268" t="s">
        <v>601</v>
      </c>
      <c r="N214" s="373">
        <v>0.57790771566608878</v>
      </c>
      <c r="O214" s="268" t="s">
        <v>601</v>
      </c>
      <c r="P214" s="373">
        <v>7.3316593940949417</v>
      </c>
      <c r="Q214" s="276" t="s">
        <v>601</v>
      </c>
      <c r="R214" s="373">
        <v>2.7608211592541787</v>
      </c>
      <c r="S214" s="276" t="s">
        <v>601</v>
      </c>
      <c r="T214" s="82"/>
      <c r="U214" s="124" t="s">
        <v>469</v>
      </c>
      <c r="V214" s="216">
        <v>0.62935099715090148</v>
      </c>
      <c r="W214" s="276" t="s">
        <v>601</v>
      </c>
      <c r="X214" s="216">
        <v>0.30941142132594779</v>
      </c>
      <c r="Y214" s="203" t="s">
        <v>601</v>
      </c>
      <c r="Z214" s="190">
        <v>6.1237581523144263E-2</v>
      </c>
      <c r="AA214" s="276" t="s">
        <v>601</v>
      </c>
      <c r="AB214" s="72">
        <v>1</v>
      </c>
      <c r="AC214" s="276" t="s">
        <v>601</v>
      </c>
      <c r="AD214" s="205"/>
    </row>
    <row r="215" spans="1:30" s="99" customFormat="1" x14ac:dyDescent="0.25">
      <c r="A215" s="124" t="s">
        <v>470</v>
      </c>
      <c r="B215" s="82">
        <v>392.78053176466653</v>
      </c>
      <c r="C215" s="276" t="s">
        <v>601</v>
      </c>
      <c r="D215" s="82">
        <v>190.36385681520366</v>
      </c>
      <c r="E215" s="276" t="s">
        <v>601</v>
      </c>
      <c r="F215" s="82">
        <v>32.91505390623032</v>
      </c>
      <c r="G215" s="276" t="s">
        <v>601</v>
      </c>
      <c r="H215" s="82">
        <v>616.0594424861016</v>
      </c>
      <c r="I215" s="276" t="s">
        <v>601</v>
      </c>
      <c r="J215" s="82"/>
      <c r="K215" s="124" t="s">
        <v>470</v>
      </c>
      <c r="L215" s="373">
        <v>17.131149961046095</v>
      </c>
      <c r="M215" s="268" t="s">
        <v>601</v>
      </c>
      <c r="N215" s="373">
        <v>4.5997445712673972</v>
      </c>
      <c r="O215" s="268" t="s">
        <v>601</v>
      </c>
      <c r="P215" s="373">
        <v>9.3522929600929707</v>
      </c>
      <c r="Q215" s="276" t="s">
        <v>601</v>
      </c>
      <c r="R215" s="373">
        <v>9.4704543701872179</v>
      </c>
      <c r="S215" s="276" t="s">
        <v>601</v>
      </c>
      <c r="T215" s="82"/>
      <c r="U215" s="124" t="s">
        <v>470</v>
      </c>
      <c r="V215" s="216">
        <v>0.63756920952238749</v>
      </c>
      <c r="W215" s="276" t="s">
        <v>601</v>
      </c>
      <c r="X215" s="216">
        <v>0.30900241711577742</v>
      </c>
      <c r="Y215" s="203" t="s">
        <v>601</v>
      </c>
      <c r="Z215" s="190">
        <v>5.3428373361833321E-2</v>
      </c>
      <c r="AA215" s="276" t="s">
        <v>601</v>
      </c>
      <c r="AB215" s="72">
        <v>1</v>
      </c>
      <c r="AC215" s="276" t="s">
        <v>601</v>
      </c>
      <c r="AD215" s="205"/>
    </row>
    <row r="216" spans="1:30" s="99" customFormat="1" x14ac:dyDescent="0.25">
      <c r="A216" s="184" t="s">
        <v>471</v>
      </c>
      <c r="B216" s="186">
        <v>351.83532661568233</v>
      </c>
      <c r="C216" s="278" t="s">
        <v>601</v>
      </c>
      <c r="D216" s="186">
        <v>194.59496467055314</v>
      </c>
      <c r="E216" s="278" t="s">
        <v>601</v>
      </c>
      <c r="F216" s="186">
        <v>11.908118712882269</v>
      </c>
      <c r="G216" s="278" t="s">
        <v>601</v>
      </c>
      <c r="H216" s="186">
        <v>558.33840999910387</v>
      </c>
      <c r="I216" s="278" t="s">
        <v>601</v>
      </c>
      <c r="J216" s="82"/>
      <c r="K216" s="184" t="s">
        <v>471</v>
      </c>
      <c r="L216" s="374">
        <v>11.952535622846385</v>
      </c>
      <c r="M216" s="269" t="s">
        <v>601</v>
      </c>
      <c r="N216" s="374">
        <v>2.06943935130308</v>
      </c>
      <c r="O216" s="269" t="s">
        <v>601</v>
      </c>
      <c r="P216" s="374">
        <v>0.71890436350353881</v>
      </c>
      <c r="Q216" s="278" t="s">
        <v>601</v>
      </c>
      <c r="R216" s="374">
        <v>4.7272098015722515</v>
      </c>
      <c r="S216" s="278" t="s">
        <v>601</v>
      </c>
      <c r="T216" s="82"/>
      <c r="U216" s="184" t="s">
        <v>471</v>
      </c>
      <c r="V216" s="219">
        <v>0.63014709415432668</v>
      </c>
      <c r="W216" s="278" t="s">
        <v>601</v>
      </c>
      <c r="X216" s="219">
        <v>0.34852512595518093</v>
      </c>
      <c r="Y216" s="301" t="s">
        <v>601</v>
      </c>
      <c r="Z216" s="219">
        <v>2.1327779890517259E-2</v>
      </c>
      <c r="AA216" s="278" t="s">
        <v>601</v>
      </c>
      <c r="AB216" s="201">
        <v>1</v>
      </c>
      <c r="AC216" s="278" t="s">
        <v>601</v>
      </c>
      <c r="AD216" s="205"/>
    </row>
    <row r="217" spans="1:30" s="99" customFormat="1" x14ac:dyDescent="0.25">
      <c r="A217" s="124" t="s">
        <v>477</v>
      </c>
      <c r="B217" s="82">
        <v>293.51521631720379</v>
      </c>
      <c r="C217" s="276" t="s">
        <v>601</v>
      </c>
      <c r="D217" s="82">
        <v>161.59347232394069</v>
      </c>
      <c r="E217" s="276" t="s">
        <v>601</v>
      </c>
      <c r="F217" s="82">
        <v>10.063641358401107</v>
      </c>
      <c r="G217" s="276" t="s">
        <v>601</v>
      </c>
      <c r="H217" s="82">
        <v>465.17232999955178</v>
      </c>
      <c r="I217" s="276" t="s">
        <v>601</v>
      </c>
      <c r="J217" s="82"/>
      <c r="K217" s="124" t="s">
        <v>477</v>
      </c>
      <c r="L217" s="373">
        <v>8.677841994728027</v>
      </c>
      <c r="M217" s="268" t="s">
        <v>601</v>
      </c>
      <c r="N217" s="373">
        <v>2.233574576842182</v>
      </c>
      <c r="O217" s="268" t="s">
        <v>601</v>
      </c>
      <c r="P217" s="373">
        <v>0.95860996839212342</v>
      </c>
      <c r="Q217" s="276" t="s">
        <v>601</v>
      </c>
      <c r="R217" s="373">
        <v>4.4444091241690025</v>
      </c>
      <c r="S217" s="276" t="s">
        <v>601</v>
      </c>
      <c r="T217" s="82"/>
      <c r="U217" s="124" t="s">
        <v>477</v>
      </c>
      <c r="V217" s="216">
        <v>0.63098167579633679</v>
      </c>
      <c r="W217" s="276" t="s">
        <v>601</v>
      </c>
      <c r="X217" s="216">
        <v>0.3473841024123176</v>
      </c>
      <c r="Y217" s="203" t="s">
        <v>601</v>
      </c>
      <c r="Z217" s="190">
        <v>2.1634221791332266E-2</v>
      </c>
      <c r="AA217" s="276" t="s">
        <v>601</v>
      </c>
      <c r="AB217" s="72">
        <v>1</v>
      </c>
      <c r="AC217" s="276" t="s">
        <v>601</v>
      </c>
      <c r="AD217" s="205"/>
    </row>
    <row r="218" spans="1:30" s="99" customFormat="1" x14ac:dyDescent="0.25">
      <c r="A218" s="124" t="s">
        <v>478</v>
      </c>
      <c r="B218" s="82">
        <v>387.48821459732721</v>
      </c>
      <c r="C218" s="276" t="s">
        <v>601</v>
      </c>
      <c r="D218" s="82">
        <v>222.77119418742384</v>
      </c>
      <c r="E218" s="276" t="s">
        <v>601</v>
      </c>
      <c r="F218" s="82">
        <v>8.8156312162296828</v>
      </c>
      <c r="G218" s="276" t="s">
        <v>601</v>
      </c>
      <c r="H218" s="82">
        <v>619.07504000097947</v>
      </c>
      <c r="I218" s="276" t="s">
        <v>601</v>
      </c>
      <c r="J218" s="82"/>
      <c r="K218" s="124" t="s">
        <v>478</v>
      </c>
      <c r="L218" s="373">
        <v>17.051419566569749</v>
      </c>
      <c r="M218" s="268" t="s">
        <v>601</v>
      </c>
      <c r="N218" s="373">
        <v>6.850925331047601</v>
      </c>
      <c r="O218" s="268" t="s">
        <v>601</v>
      </c>
      <c r="P218" s="373">
        <v>0.95611854855600109</v>
      </c>
      <c r="Q218" s="276" t="s">
        <v>601</v>
      </c>
      <c r="R218" s="373">
        <v>10.391017642898133</v>
      </c>
      <c r="S218" s="276" t="s">
        <v>601</v>
      </c>
      <c r="T218" s="82"/>
      <c r="U218" s="124" t="s">
        <v>478</v>
      </c>
      <c r="V218" s="216">
        <v>0.62591477536667306</v>
      </c>
      <c r="W218" s="276" t="s">
        <v>601</v>
      </c>
      <c r="X218" s="216">
        <v>0.35984522035821598</v>
      </c>
      <c r="Y218" s="203" t="s">
        <v>601</v>
      </c>
      <c r="Z218" s="190">
        <v>1.4240004275112973E-2</v>
      </c>
      <c r="AA218" s="276" t="s">
        <v>601</v>
      </c>
      <c r="AB218" s="72">
        <v>1</v>
      </c>
      <c r="AC218" s="276" t="s">
        <v>601</v>
      </c>
      <c r="AD218" s="205"/>
    </row>
    <row r="219" spans="1:30" s="99" customFormat="1" x14ac:dyDescent="0.25">
      <c r="A219" s="124" t="s">
        <v>479</v>
      </c>
      <c r="B219" s="82">
        <v>519.46226899882902</v>
      </c>
      <c r="C219" s="276" t="s">
        <v>601</v>
      </c>
      <c r="D219" s="82">
        <v>166.42734205661498</v>
      </c>
      <c r="E219" s="276" t="s">
        <v>601</v>
      </c>
      <c r="F219" s="82">
        <v>23.073738885643976</v>
      </c>
      <c r="G219" s="276" t="s">
        <v>601</v>
      </c>
      <c r="H219" s="82">
        <v>708.96334994108156</v>
      </c>
      <c r="I219" s="276" t="s">
        <v>601</v>
      </c>
      <c r="J219" s="82"/>
      <c r="K219" s="124" t="s">
        <v>479</v>
      </c>
      <c r="L219" s="373">
        <v>17.122451491839666</v>
      </c>
      <c r="M219" s="268" t="s">
        <v>601</v>
      </c>
      <c r="N219" s="373">
        <v>2.2012535916098059</v>
      </c>
      <c r="O219" s="268" t="s">
        <v>601</v>
      </c>
      <c r="P219" s="373">
        <v>3.6379242140720693</v>
      </c>
      <c r="Q219" s="276" t="s">
        <v>601</v>
      </c>
      <c r="R219" s="373">
        <v>7.2796502413150836</v>
      </c>
      <c r="S219" s="276" t="s">
        <v>601</v>
      </c>
      <c r="T219" s="82"/>
      <c r="U219" s="124" t="s">
        <v>479</v>
      </c>
      <c r="V219" s="216">
        <v>0.73270680218095752</v>
      </c>
      <c r="W219" s="276" t="s">
        <v>601</v>
      </c>
      <c r="X219" s="216">
        <v>0.2347474549572216</v>
      </c>
      <c r="Y219" s="203" t="s">
        <v>601</v>
      </c>
      <c r="Z219" s="190">
        <v>3.2545742861829909E-2</v>
      </c>
      <c r="AA219" s="276" t="s">
        <v>601</v>
      </c>
      <c r="AB219" s="72">
        <v>1</v>
      </c>
      <c r="AC219" s="276" t="s">
        <v>601</v>
      </c>
      <c r="AD219" s="205"/>
    </row>
    <row r="220" spans="1:30" s="99" customFormat="1" x14ac:dyDescent="0.25">
      <c r="A220" s="124" t="s">
        <v>480</v>
      </c>
      <c r="B220" s="82">
        <v>826.16114535846759</v>
      </c>
      <c r="C220" s="276" t="s">
        <v>601</v>
      </c>
      <c r="D220" s="82">
        <v>280.81084861063874</v>
      </c>
      <c r="E220" s="276" t="s">
        <v>601</v>
      </c>
      <c r="F220" s="82">
        <v>49.914556030274255</v>
      </c>
      <c r="G220" s="276" t="s">
        <v>601</v>
      </c>
      <c r="H220" s="82">
        <v>1156.8865499993676</v>
      </c>
      <c r="I220" s="276" t="s">
        <v>601</v>
      </c>
      <c r="J220" s="82"/>
      <c r="K220" s="124" t="s">
        <v>480</v>
      </c>
      <c r="L220" s="373">
        <v>18.695833037366583</v>
      </c>
      <c r="M220" s="268" t="s">
        <v>601</v>
      </c>
      <c r="N220" s="373">
        <v>5.1156388798001791</v>
      </c>
      <c r="O220" s="268" t="s">
        <v>601</v>
      </c>
      <c r="P220" s="373">
        <v>7.7994121446168148</v>
      </c>
      <c r="Q220" s="276" t="s">
        <v>601</v>
      </c>
      <c r="R220" s="373">
        <v>11.368445951726654</v>
      </c>
      <c r="S220" s="276" t="s">
        <v>601</v>
      </c>
      <c r="T220" s="82"/>
      <c r="U220" s="124" t="s">
        <v>480</v>
      </c>
      <c r="V220" s="216">
        <v>0.71412460051412918</v>
      </c>
      <c r="W220" s="276" t="s">
        <v>601</v>
      </c>
      <c r="X220" s="216">
        <v>0.24272980666150215</v>
      </c>
      <c r="Y220" s="203" t="s">
        <v>601</v>
      </c>
      <c r="Z220" s="190">
        <v>4.3145592824379832E-2</v>
      </c>
      <c r="AA220" s="276" t="s">
        <v>601</v>
      </c>
      <c r="AB220" s="72">
        <v>1</v>
      </c>
      <c r="AC220" s="276" t="s">
        <v>601</v>
      </c>
      <c r="AD220" s="205"/>
    </row>
    <row r="221" spans="1:30" s="99" customFormat="1" x14ac:dyDescent="0.25">
      <c r="A221" s="124" t="s">
        <v>481</v>
      </c>
      <c r="B221" s="82">
        <v>1067.287404417855</v>
      </c>
      <c r="C221" s="276" t="s">
        <v>601</v>
      </c>
      <c r="D221" s="82">
        <v>320.86701461213698</v>
      </c>
      <c r="E221" s="276" t="s">
        <v>601</v>
      </c>
      <c r="F221" s="82">
        <v>86.780265161302196</v>
      </c>
      <c r="G221" s="276" t="s">
        <v>601</v>
      </c>
      <c r="H221" s="82">
        <v>1474.9346841913275</v>
      </c>
      <c r="I221" s="276" t="s">
        <v>601</v>
      </c>
      <c r="J221" s="82"/>
      <c r="K221" s="124" t="s">
        <v>481</v>
      </c>
      <c r="L221" s="373">
        <v>11.107847531705266</v>
      </c>
      <c r="M221" s="268" t="s">
        <v>601</v>
      </c>
      <c r="N221" s="373">
        <v>1.0660595078137596</v>
      </c>
      <c r="O221" s="268" t="s">
        <v>601</v>
      </c>
      <c r="P221" s="373">
        <v>10.266507036211857</v>
      </c>
      <c r="Q221" s="276" t="s">
        <v>601</v>
      </c>
      <c r="R221" s="373">
        <v>4.872612902864323</v>
      </c>
      <c r="S221" s="276" t="s">
        <v>601</v>
      </c>
      <c r="T221" s="82"/>
      <c r="U221" s="124" t="s">
        <v>481</v>
      </c>
      <c r="V221" s="216">
        <v>0.72361672408770017</v>
      </c>
      <c r="W221" s="276" t="s">
        <v>601</v>
      </c>
      <c r="X221" s="216">
        <v>0.2175465924364379</v>
      </c>
      <c r="Y221" s="203" t="s">
        <v>601</v>
      </c>
      <c r="Z221" s="190">
        <v>5.8836683475839341E-2</v>
      </c>
      <c r="AA221" s="276" t="s">
        <v>601</v>
      </c>
      <c r="AB221" s="72">
        <v>1</v>
      </c>
      <c r="AC221" s="276" t="s">
        <v>601</v>
      </c>
      <c r="AD221" s="205"/>
    </row>
    <row r="222" spans="1:30" s="99" customFormat="1" x14ac:dyDescent="0.25">
      <c r="A222" s="124" t="s">
        <v>482</v>
      </c>
      <c r="B222" s="82">
        <v>1177.3919541862113</v>
      </c>
      <c r="C222" s="276" t="s">
        <v>601</v>
      </c>
      <c r="D222" s="82">
        <v>354.45912107165941</v>
      </c>
      <c r="E222" s="276" t="s">
        <v>601</v>
      </c>
      <c r="F222" s="82">
        <v>99.215965860230483</v>
      </c>
      <c r="G222" s="276" t="s">
        <v>601</v>
      </c>
      <c r="H222" s="82">
        <v>1631.0670411181113</v>
      </c>
      <c r="I222" s="276" t="s">
        <v>601</v>
      </c>
      <c r="J222" s="82"/>
      <c r="K222" s="124" t="s">
        <v>482</v>
      </c>
      <c r="L222" s="373">
        <v>4.5735929952450958</v>
      </c>
      <c r="M222" s="268" t="s">
        <v>601</v>
      </c>
      <c r="N222" s="373">
        <v>0.92414763830146418</v>
      </c>
      <c r="O222" s="268" t="s">
        <v>601</v>
      </c>
      <c r="P222" s="373">
        <v>10.17930393595841</v>
      </c>
      <c r="Q222" s="276" t="s">
        <v>601</v>
      </c>
      <c r="R222" s="373">
        <v>3.0339412927577802</v>
      </c>
      <c r="S222" s="276" t="s">
        <v>601</v>
      </c>
      <c r="T222" s="82"/>
      <c r="U222" s="124" t="s">
        <v>482</v>
      </c>
      <c r="V222" s="216">
        <v>0.72185380766390717</v>
      </c>
      <c r="W222" s="276" t="s">
        <v>601</v>
      </c>
      <c r="X222" s="216">
        <v>0.21731732181202953</v>
      </c>
      <c r="Y222" s="203" t="s">
        <v>601</v>
      </c>
      <c r="Z222" s="190">
        <v>6.0828870524057083E-2</v>
      </c>
      <c r="AA222" s="276" t="s">
        <v>601</v>
      </c>
      <c r="AB222" s="72">
        <v>1</v>
      </c>
      <c r="AC222" s="276" t="s">
        <v>601</v>
      </c>
      <c r="AD222" s="205"/>
    </row>
    <row r="223" spans="1:30" s="99" customFormat="1" x14ac:dyDescent="0.25">
      <c r="A223" s="124" t="s">
        <v>483</v>
      </c>
      <c r="B223" s="82">
        <v>1248.5286408846387</v>
      </c>
      <c r="C223" s="276" t="s">
        <v>601</v>
      </c>
      <c r="D223" s="82">
        <v>604.23085711132694</v>
      </c>
      <c r="E223" s="276" t="s">
        <v>601</v>
      </c>
      <c r="F223" s="82">
        <v>142.96998291253368</v>
      </c>
      <c r="G223" s="276" t="s">
        <v>601</v>
      </c>
      <c r="H223" s="82">
        <v>1995.7294809085195</v>
      </c>
      <c r="I223" s="276" t="s">
        <v>601</v>
      </c>
      <c r="J223" s="82"/>
      <c r="K223" s="124" t="s">
        <v>483</v>
      </c>
      <c r="L223" s="373">
        <v>1.789378412986069</v>
      </c>
      <c r="M223" s="268" t="s">
        <v>601</v>
      </c>
      <c r="N223" s="373">
        <v>0.7447933851135693</v>
      </c>
      <c r="O223" s="268" t="s">
        <v>601</v>
      </c>
      <c r="P223" s="373">
        <v>5.5741189829479509</v>
      </c>
      <c r="Q223" s="276" t="s">
        <v>601</v>
      </c>
      <c r="R223" s="373">
        <v>1.4467858073376267</v>
      </c>
      <c r="S223" s="276" t="s">
        <v>601</v>
      </c>
      <c r="T223" s="82"/>
      <c r="U223" s="124" t="s">
        <v>483</v>
      </c>
      <c r="V223" s="216">
        <v>0.62560013911117285</v>
      </c>
      <c r="W223" s="276" t="s">
        <v>601</v>
      </c>
      <c r="X223" s="216">
        <v>0.30276190380084073</v>
      </c>
      <c r="Y223" s="203" t="s">
        <v>601</v>
      </c>
      <c r="Z223" s="190">
        <v>7.1637957087976267E-2</v>
      </c>
      <c r="AA223" s="276" t="s">
        <v>601</v>
      </c>
      <c r="AB223" s="72">
        <v>1</v>
      </c>
      <c r="AC223" s="276" t="s">
        <v>601</v>
      </c>
      <c r="AD223" s="205"/>
    </row>
    <row r="224" spans="1:30" s="99" customFormat="1" x14ac:dyDescent="0.25">
      <c r="A224" s="124" t="s">
        <v>484</v>
      </c>
      <c r="B224" s="82">
        <v>1250.9449367620145</v>
      </c>
      <c r="C224" s="276" t="s">
        <v>601</v>
      </c>
      <c r="D224" s="82">
        <v>554.53105230373876</v>
      </c>
      <c r="E224" s="276" t="s">
        <v>601</v>
      </c>
      <c r="F224" s="82">
        <v>96.276009274100176</v>
      </c>
      <c r="G224" s="276" t="s">
        <v>601</v>
      </c>
      <c r="H224" s="82">
        <v>1901.7519983398417</v>
      </c>
      <c r="I224" s="276" t="s">
        <v>601</v>
      </c>
      <c r="J224" s="82"/>
      <c r="K224" s="124" t="s">
        <v>484</v>
      </c>
      <c r="L224" s="373">
        <v>1.0108756196377326</v>
      </c>
      <c r="M224" s="268" t="s">
        <v>601</v>
      </c>
      <c r="N224" s="373">
        <v>0.29480760457617428</v>
      </c>
      <c r="O224" s="268" t="s">
        <v>601</v>
      </c>
      <c r="P224" s="373">
        <v>2.647673436414375</v>
      </c>
      <c r="Q224" s="276" t="s">
        <v>601</v>
      </c>
      <c r="R224" s="373">
        <v>0.76618590834833533</v>
      </c>
      <c r="S224" s="276" t="s">
        <v>601</v>
      </c>
      <c r="T224" s="82"/>
      <c r="U224" s="124" t="s">
        <v>484</v>
      </c>
      <c r="V224" s="216">
        <v>0.65778552506007226</v>
      </c>
      <c r="W224" s="276" t="s">
        <v>601</v>
      </c>
      <c r="X224" s="216">
        <v>0.29158957255616064</v>
      </c>
      <c r="Y224" s="203" t="s">
        <v>601</v>
      </c>
      <c r="Z224" s="190">
        <v>5.0624902383773242E-2</v>
      </c>
      <c r="AA224" s="276" t="s">
        <v>601</v>
      </c>
      <c r="AB224" s="72">
        <v>1</v>
      </c>
      <c r="AC224" s="276" t="s">
        <v>601</v>
      </c>
      <c r="AD224" s="205"/>
    </row>
    <row r="225" spans="1:30" s="99" customFormat="1" x14ac:dyDescent="0.25">
      <c r="A225" s="124" t="s">
        <v>485</v>
      </c>
      <c r="B225" s="82">
        <v>1222.940887977137</v>
      </c>
      <c r="C225" s="276" t="s">
        <v>601</v>
      </c>
      <c r="D225" s="82">
        <v>298.01078736217852</v>
      </c>
      <c r="E225" s="276" t="s">
        <v>601</v>
      </c>
      <c r="F225" s="82">
        <v>121.43717544873972</v>
      </c>
      <c r="G225" s="276" t="s">
        <v>601</v>
      </c>
      <c r="H225" s="82">
        <v>1642.3888507880733</v>
      </c>
      <c r="I225" s="276" t="s">
        <v>601</v>
      </c>
      <c r="J225" s="82"/>
      <c r="K225" s="124" t="s">
        <v>485</v>
      </c>
      <c r="L225" s="373">
        <v>1.1881444917146529</v>
      </c>
      <c r="M225" s="268" t="s">
        <v>601</v>
      </c>
      <c r="N225" s="373">
        <v>7.358897446430368E-2</v>
      </c>
      <c r="O225" s="268" t="s">
        <v>601</v>
      </c>
      <c r="P225" s="373">
        <v>1.9370233636335739</v>
      </c>
      <c r="Q225" s="276" t="s">
        <v>601</v>
      </c>
      <c r="R225" s="373">
        <v>0.87097580638712979</v>
      </c>
      <c r="S225" s="276" t="s">
        <v>601</v>
      </c>
      <c r="T225" s="82"/>
      <c r="U225" s="124" t="s">
        <v>485</v>
      </c>
      <c r="V225" s="216">
        <v>0.7446110507815058</v>
      </c>
      <c r="W225" s="276" t="s">
        <v>601</v>
      </c>
      <c r="X225" s="216">
        <v>0.18144959229306928</v>
      </c>
      <c r="Y225" s="203" t="s">
        <v>601</v>
      </c>
      <c r="Z225" s="190">
        <v>7.393935692541391E-2</v>
      </c>
      <c r="AA225" s="276" t="s">
        <v>601</v>
      </c>
      <c r="AB225" s="72">
        <v>1</v>
      </c>
      <c r="AC225" s="276" t="s">
        <v>601</v>
      </c>
      <c r="AD225" s="205"/>
    </row>
    <row r="226" spans="1:30" s="99" customFormat="1" x14ac:dyDescent="0.25">
      <c r="A226" s="124" t="s">
        <v>486</v>
      </c>
      <c r="B226" s="82">
        <v>1075.1455901891918</v>
      </c>
      <c r="C226" s="276" t="s">
        <v>601</v>
      </c>
      <c r="D226" s="82">
        <v>336.42181677121062</v>
      </c>
      <c r="E226" s="276" t="s">
        <v>601</v>
      </c>
      <c r="F226" s="82">
        <v>73.27033301035965</v>
      </c>
      <c r="G226" s="276" t="s">
        <v>601</v>
      </c>
      <c r="H226" s="82">
        <v>1484.8377399707535</v>
      </c>
      <c r="I226" s="276" t="s">
        <v>601</v>
      </c>
      <c r="J226" s="82"/>
      <c r="K226" s="124" t="s">
        <v>486</v>
      </c>
      <c r="L226" s="373">
        <v>0.96640419494684426</v>
      </c>
      <c r="M226" s="268" t="s">
        <v>601</v>
      </c>
      <c r="N226" s="373">
        <v>0.25154436651044909</v>
      </c>
      <c r="O226" s="268" t="s">
        <v>601</v>
      </c>
      <c r="P226" s="373">
        <v>0.37723665686134811</v>
      </c>
      <c r="Q226" s="276" t="s">
        <v>601</v>
      </c>
      <c r="R226" s="373">
        <v>0.70913920423719268</v>
      </c>
      <c r="S226" s="276" t="s">
        <v>601</v>
      </c>
      <c r="T226" s="82"/>
      <c r="U226" s="124" t="s">
        <v>486</v>
      </c>
      <c r="V226" s="216">
        <v>0.72408288208674487</v>
      </c>
      <c r="W226" s="276" t="s">
        <v>601</v>
      </c>
      <c r="X226" s="216">
        <v>0.2265714345177117</v>
      </c>
      <c r="Y226" s="203" t="s">
        <v>601</v>
      </c>
      <c r="Z226" s="190">
        <v>4.9345683395549227E-2</v>
      </c>
      <c r="AA226" s="276" t="s">
        <v>601</v>
      </c>
      <c r="AB226" s="72">
        <v>1</v>
      </c>
      <c r="AC226" s="276" t="s">
        <v>601</v>
      </c>
      <c r="AD226" s="205"/>
    </row>
    <row r="227" spans="1:30" s="99" customFormat="1" x14ac:dyDescent="0.25">
      <c r="A227" s="124" t="s">
        <v>487</v>
      </c>
      <c r="B227" s="82">
        <v>719.49539193885494</v>
      </c>
      <c r="C227" s="276" t="s">
        <v>601</v>
      </c>
      <c r="D227" s="82">
        <v>191.99475801102756</v>
      </c>
      <c r="E227" s="276" t="s">
        <v>601</v>
      </c>
      <c r="F227" s="82">
        <v>45.63297005020241</v>
      </c>
      <c r="G227" s="276" t="s">
        <v>601</v>
      </c>
      <c r="H227" s="82">
        <v>957.12312000009001</v>
      </c>
      <c r="I227" s="276" t="s">
        <v>601</v>
      </c>
      <c r="J227" s="82"/>
      <c r="K227" s="124" t="s">
        <v>487</v>
      </c>
      <c r="L227" s="373">
        <v>0.83180003526737623</v>
      </c>
      <c r="M227" s="268" t="s">
        <v>601</v>
      </c>
      <c r="N227" s="373">
        <v>8.5672838484622815E-3</v>
      </c>
      <c r="O227" s="268" t="s">
        <v>601</v>
      </c>
      <c r="P227" s="373">
        <v>0.38638600380857269</v>
      </c>
      <c r="Q227" s="276" t="s">
        <v>601</v>
      </c>
      <c r="R227" s="373">
        <v>0.55362137805668454</v>
      </c>
      <c r="S227" s="276" t="s">
        <v>601</v>
      </c>
      <c r="T227" s="82"/>
      <c r="U227" s="124" t="s">
        <v>487</v>
      </c>
      <c r="V227" s="216">
        <v>0.75172710480422544</v>
      </c>
      <c r="W227" s="276" t="s">
        <v>601</v>
      </c>
      <c r="X227" s="216">
        <v>0.20059567468290757</v>
      </c>
      <c r="Y227" s="203" t="s">
        <v>601</v>
      </c>
      <c r="Z227" s="190">
        <v>4.7677220512861627E-2</v>
      </c>
      <c r="AA227" s="276" t="s">
        <v>601</v>
      </c>
      <c r="AB227" s="72">
        <v>1</v>
      </c>
      <c r="AC227" s="276" t="s">
        <v>601</v>
      </c>
      <c r="AD227" s="205"/>
    </row>
    <row r="228" spans="1:30" s="99" customFormat="1" x14ac:dyDescent="0.25">
      <c r="A228" s="184" t="s">
        <v>488</v>
      </c>
      <c r="B228" s="186">
        <v>526.66779158800216</v>
      </c>
      <c r="C228" s="278" t="s">
        <v>601</v>
      </c>
      <c r="D228" s="186">
        <v>269.45583970264437</v>
      </c>
      <c r="E228" s="278" t="s">
        <v>601</v>
      </c>
      <c r="F228" s="186">
        <v>17.988018711105585</v>
      </c>
      <c r="G228" s="278" t="s">
        <v>601</v>
      </c>
      <c r="H228" s="186">
        <v>814.11165000176356</v>
      </c>
      <c r="I228" s="278" t="s">
        <v>601</v>
      </c>
      <c r="J228" s="82"/>
      <c r="K228" s="184" t="s">
        <v>488</v>
      </c>
      <c r="L228" s="374">
        <v>0.49691560723603301</v>
      </c>
      <c r="M228" s="269" t="s">
        <v>601</v>
      </c>
      <c r="N228" s="374">
        <v>0.38470098729856539</v>
      </c>
      <c r="O228" s="269" t="s">
        <v>601</v>
      </c>
      <c r="P228" s="374">
        <v>0.51056763413401707</v>
      </c>
      <c r="Q228" s="278" t="s">
        <v>601</v>
      </c>
      <c r="R228" s="374">
        <v>0.45809716011311186</v>
      </c>
      <c r="S228" s="278" t="s">
        <v>601</v>
      </c>
      <c r="T228" s="82"/>
      <c r="U228" s="184" t="s">
        <v>488</v>
      </c>
      <c r="V228" s="219">
        <v>0.64692329557851347</v>
      </c>
      <c r="W228" s="278" t="s">
        <v>601</v>
      </c>
      <c r="X228" s="219">
        <v>0.33098143197196683</v>
      </c>
      <c r="Y228" s="301" t="s">
        <v>601</v>
      </c>
      <c r="Z228" s="219">
        <v>2.2095272449505689E-2</v>
      </c>
      <c r="AA228" s="278" t="s">
        <v>601</v>
      </c>
      <c r="AB228" s="201">
        <v>1</v>
      </c>
      <c r="AC228" s="278" t="s">
        <v>601</v>
      </c>
      <c r="AD228" s="205"/>
    </row>
    <row r="229" spans="1:30" s="99" customFormat="1" x14ac:dyDescent="0.25">
      <c r="A229" s="124" t="s">
        <v>492</v>
      </c>
      <c r="B229" s="82">
        <v>605.29366270391881</v>
      </c>
      <c r="C229" s="276" t="s">
        <v>601</v>
      </c>
      <c r="D229" s="82">
        <v>171.56663665404807</v>
      </c>
      <c r="E229" s="276" t="s">
        <v>601</v>
      </c>
      <c r="F229" s="82">
        <v>20.289770643022994</v>
      </c>
      <c r="G229" s="276" t="s">
        <v>601</v>
      </c>
      <c r="H229" s="82">
        <v>797.1500700009816</v>
      </c>
      <c r="I229" s="276" t="s">
        <v>601</v>
      </c>
      <c r="J229" s="82"/>
      <c r="K229" s="124" t="s">
        <v>492</v>
      </c>
      <c r="L229" s="373">
        <v>1.0622224302326257</v>
      </c>
      <c r="M229" s="268" t="s">
        <v>601</v>
      </c>
      <c r="N229" s="373">
        <v>6.1717618828776466E-2</v>
      </c>
      <c r="O229" s="268" t="s">
        <v>601</v>
      </c>
      <c r="P229" s="373">
        <v>1.016146037049019</v>
      </c>
      <c r="Q229" s="276" t="s">
        <v>601</v>
      </c>
      <c r="R229" s="373">
        <v>0.71366613745437024</v>
      </c>
      <c r="S229" s="276" t="s">
        <v>601</v>
      </c>
      <c r="T229" s="82"/>
      <c r="U229" s="124" t="s">
        <v>492</v>
      </c>
      <c r="V229" s="216">
        <v>0.75932209690851993</v>
      </c>
      <c r="W229" s="276" t="s">
        <v>601</v>
      </c>
      <c r="X229" s="216">
        <v>0.2152250161049811</v>
      </c>
      <c r="Y229" s="203" t="s">
        <v>601</v>
      </c>
      <c r="Z229" s="190">
        <v>2.545288698650934E-2</v>
      </c>
      <c r="AA229" s="276" t="s">
        <v>601</v>
      </c>
      <c r="AB229" s="72">
        <v>1</v>
      </c>
      <c r="AC229" s="276" t="s">
        <v>601</v>
      </c>
      <c r="AD229" s="205"/>
    </row>
    <row r="230" spans="1:30" s="99" customFormat="1" x14ac:dyDescent="0.25">
      <c r="A230" s="124" t="s">
        <v>493</v>
      </c>
      <c r="B230" s="82">
        <v>697.8980969598324</v>
      </c>
      <c r="C230" s="276" t="s">
        <v>601</v>
      </c>
      <c r="D230" s="82">
        <v>211.531521265435</v>
      </c>
      <c r="E230" s="276" t="s">
        <v>601</v>
      </c>
      <c r="F230" s="82">
        <v>20.748492950397889</v>
      </c>
      <c r="G230" s="276" t="s">
        <v>601</v>
      </c>
      <c r="H230" s="82">
        <v>930.17811117565736</v>
      </c>
      <c r="I230" s="276" t="s">
        <v>601</v>
      </c>
      <c r="J230" s="82"/>
      <c r="K230" s="124" t="s">
        <v>493</v>
      </c>
      <c r="L230" s="373">
        <v>0.80108212500108955</v>
      </c>
      <c r="M230" s="268" t="s">
        <v>601</v>
      </c>
      <c r="N230" s="373">
        <v>-5.0453888183283668E-2</v>
      </c>
      <c r="O230" s="268" t="s">
        <v>601</v>
      </c>
      <c r="P230" s="373">
        <v>1.3536026452875731</v>
      </c>
      <c r="Q230" s="276" t="s">
        <v>601</v>
      </c>
      <c r="R230" s="373">
        <v>0.50252885526476043</v>
      </c>
      <c r="S230" s="276" t="s">
        <v>601</v>
      </c>
      <c r="T230" s="82"/>
      <c r="U230" s="124" t="s">
        <v>493</v>
      </c>
      <c r="V230" s="216">
        <v>0.75028436874068671</v>
      </c>
      <c r="W230" s="276" t="s">
        <v>601</v>
      </c>
      <c r="X230" s="216">
        <v>0.22740969576039488</v>
      </c>
      <c r="Y230" s="203" t="s">
        <v>601</v>
      </c>
      <c r="Z230" s="190">
        <v>2.2305935498926923E-2</v>
      </c>
      <c r="AA230" s="276" t="s">
        <v>601</v>
      </c>
      <c r="AB230" s="72">
        <v>1</v>
      </c>
      <c r="AC230" s="276" t="s">
        <v>601</v>
      </c>
      <c r="AD230" s="205"/>
    </row>
    <row r="231" spans="1:30" s="99" customFormat="1" x14ac:dyDescent="0.25">
      <c r="A231" s="124" t="s">
        <v>494</v>
      </c>
      <c r="B231" s="82">
        <v>771.12172158736519</v>
      </c>
      <c r="C231" s="276" t="s">
        <v>601</v>
      </c>
      <c r="D231" s="82">
        <v>244.94291326878226</v>
      </c>
      <c r="E231" s="276" t="s">
        <v>601</v>
      </c>
      <c r="F231" s="82">
        <v>36.57301594707463</v>
      </c>
      <c r="G231" s="276" t="s">
        <v>601</v>
      </c>
      <c r="H231" s="82">
        <v>1052.6376508032113</v>
      </c>
      <c r="I231" s="276" t="s">
        <v>601</v>
      </c>
      <c r="J231" s="82"/>
      <c r="K231" s="124" t="s">
        <v>494</v>
      </c>
      <c r="L231" s="373">
        <v>0.48446146641904297</v>
      </c>
      <c r="M231" s="268" t="s">
        <v>601</v>
      </c>
      <c r="N231" s="373">
        <v>0.4717708655435835</v>
      </c>
      <c r="O231" s="268" t="s">
        <v>601</v>
      </c>
      <c r="P231" s="373">
        <v>0.58504939872703665</v>
      </c>
      <c r="Q231" s="276" t="s">
        <v>601</v>
      </c>
      <c r="R231" s="373">
        <v>0.48475608914154855</v>
      </c>
      <c r="S231" s="276" t="s">
        <v>601</v>
      </c>
      <c r="T231" s="82"/>
      <c r="U231" s="124" t="s">
        <v>494</v>
      </c>
      <c r="V231" s="216">
        <v>0.73256140990108387</v>
      </c>
      <c r="W231" s="276" t="s">
        <v>601</v>
      </c>
      <c r="X231" s="216">
        <v>0.23269442536268722</v>
      </c>
      <c r="Y231" s="203" t="s">
        <v>601</v>
      </c>
      <c r="Z231" s="190">
        <v>3.4744164736239223E-2</v>
      </c>
      <c r="AA231" s="276" t="s">
        <v>601</v>
      </c>
      <c r="AB231" s="72">
        <v>1</v>
      </c>
      <c r="AC231" s="276" t="s">
        <v>601</v>
      </c>
      <c r="AD231" s="205"/>
    </row>
    <row r="232" spans="1:30" s="99" customFormat="1" x14ac:dyDescent="0.25">
      <c r="A232" s="124" t="s">
        <v>499</v>
      </c>
      <c r="B232" s="82">
        <v>1065.6759357926633</v>
      </c>
      <c r="C232" s="276" t="s">
        <v>601</v>
      </c>
      <c r="D232" s="82">
        <v>410.01312878704329</v>
      </c>
      <c r="E232" s="276" t="s">
        <v>601</v>
      </c>
      <c r="F232" s="82">
        <v>65.580975419058575</v>
      </c>
      <c r="G232" s="276" t="s">
        <v>601</v>
      </c>
      <c r="H232" s="82">
        <v>1541.2700399987659</v>
      </c>
      <c r="I232" s="276" t="s">
        <v>601</v>
      </c>
      <c r="J232" s="82"/>
      <c r="K232" s="124" t="s">
        <v>499</v>
      </c>
      <c r="L232" s="373">
        <v>0.28991292047542538</v>
      </c>
      <c r="M232" s="268" t="s">
        <v>601</v>
      </c>
      <c r="N232" s="373">
        <v>0.46010430443003036</v>
      </c>
      <c r="O232" s="268" t="s">
        <v>601</v>
      </c>
      <c r="P232" s="373">
        <v>0.31386474477068993</v>
      </c>
      <c r="Q232" s="276" t="s">
        <v>601</v>
      </c>
      <c r="R232" s="373">
        <v>0.33225685785663983</v>
      </c>
      <c r="S232" s="276" t="s">
        <v>601</v>
      </c>
      <c r="T232" s="82"/>
      <c r="U232" s="124" t="s">
        <v>499</v>
      </c>
      <c r="V232" s="216">
        <v>0.69142714004452888</v>
      </c>
      <c r="W232" s="276" t="s">
        <v>601</v>
      </c>
      <c r="X232" s="216">
        <v>0.26602290198761769</v>
      </c>
      <c r="Y232" s="203" t="s">
        <v>601</v>
      </c>
      <c r="Z232" s="190">
        <v>4.2549957967852985E-2</v>
      </c>
      <c r="AA232" s="276" t="s">
        <v>601</v>
      </c>
      <c r="AB232" s="72">
        <v>1</v>
      </c>
      <c r="AC232" s="276" t="s">
        <v>601</v>
      </c>
      <c r="AD232" s="205"/>
    </row>
    <row r="233" spans="1:30" s="99" customFormat="1" x14ac:dyDescent="0.25">
      <c r="A233" s="124" t="s">
        <v>498</v>
      </c>
      <c r="B233" s="82">
        <v>1268.3574036244024</v>
      </c>
      <c r="C233" s="276" t="s">
        <v>601</v>
      </c>
      <c r="D233" s="82">
        <v>527.14883735976571</v>
      </c>
      <c r="E233" s="276" t="s">
        <v>601</v>
      </c>
      <c r="F233" s="82">
        <v>128.77151368117498</v>
      </c>
      <c r="G233" s="276" t="s">
        <v>601</v>
      </c>
      <c r="H233" s="82">
        <v>1924.277754665291</v>
      </c>
      <c r="I233" s="276" t="s">
        <v>601</v>
      </c>
      <c r="J233" s="82"/>
      <c r="K233" s="124" t="s">
        <v>498</v>
      </c>
      <c r="L233" s="373">
        <v>0.18839349023913554</v>
      </c>
      <c r="M233" s="268" t="s">
        <v>601</v>
      </c>
      <c r="N233" s="373">
        <v>0.64288883977987421</v>
      </c>
      <c r="O233" s="268" t="s">
        <v>601</v>
      </c>
      <c r="P233" s="373">
        <v>0.48388015917929983</v>
      </c>
      <c r="Q233" s="276" t="s">
        <v>601</v>
      </c>
      <c r="R233" s="373">
        <v>0.30465286042163142</v>
      </c>
      <c r="S233" s="276" t="s">
        <v>601</v>
      </c>
      <c r="T233" s="82"/>
      <c r="U233" s="124" t="s">
        <v>498</v>
      </c>
      <c r="V233" s="216">
        <v>0.65913426507651984</v>
      </c>
      <c r="W233" s="276" t="s">
        <v>601</v>
      </c>
      <c r="X233" s="216">
        <v>0.27394633445287531</v>
      </c>
      <c r="Y233" s="203" t="s">
        <v>601</v>
      </c>
      <c r="Z233" s="190">
        <v>6.6919400470631898E-2</v>
      </c>
      <c r="AA233" s="276" t="s">
        <v>601</v>
      </c>
      <c r="AB233" s="72">
        <v>1</v>
      </c>
      <c r="AC233" s="276" t="s">
        <v>601</v>
      </c>
      <c r="AD233" s="205"/>
    </row>
    <row r="234" spans="1:30" s="99" customFormat="1" x14ac:dyDescent="0.25">
      <c r="A234" s="124" t="s">
        <v>500</v>
      </c>
      <c r="B234" s="82">
        <v>1287.1288695664025</v>
      </c>
      <c r="C234" s="276" t="s">
        <v>601</v>
      </c>
      <c r="D234" s="82">
        <v>403.87710149485486</v>
      </c>
      <c r="E234" s="276" t="s">
        <v>601</v>
      </c>
      <c r="F234" s="82">
        <v>128.70199894146</v>
      </c>
      <c r="G234" s="276" t="s">
        <v>601</v>
      </c>
      <c r="H234" s="82">
        <v>1819.7079700027648</v>
      </c>
      <c r="I234" s="276" t="s">
        <v>601</v>
      </c>
      <c r="J234" s="82"/>
      <c r="K234" s="124" t="s">
        <v>500</v>
      </c>
      <c r="L234" s="373">
        <v>9.3203384811678003E-2</v>
      </c>
      <c r="M234" s="268" t="s">
        <v>601</v>
      </c>
      <c r="N234" s="373">
        <v>0.13941799628060569</v>
      </c>
      <c r="O234" s="268" t="s">
        <v>601</v>
      </c>
      <c r="P234" s="373">
        <v>0.29719040504799077</v>
      </c>
      <c r="Q234" s="276" t="s">
        <v>601</v>
      </c>
      <c r="R234" s="373">
        <v>0.11565492044725434</v>
      </c>
      <c r="S234" s="276" t="s">
        <v>601</v>
      </c>
      <c r="T234" s="82"/>
      <c r="U234" s="124" t="s">
        <v>500</v>
      </c>
      <c r="V234" s="216">
        <v>0.70732715951364811</v>
      </c>
      <c r="W234" s="276" t="s">
        <v>601</v>
      </c>
      <c r="X234" s="216">
        <v>0.22194610792095459</v>
      </c>
      <c r="Y234" s="203" t="s">
        <v>601</v>
      </c>
      <c r="Z234" s="190">
        <v>7.0726732565371167E-2</v>
      </c>
      <c r="AA234" s="276" t="s">
        <v>601</v>
      </c>
      <c r="AB234" s="72">
        <v>1</v>
      </c>
      <c r="AC234" s="276" t="s">
        <v>601</v>
      </c>
      <c r="AD234" s="205"/>
    </row>
    <row r="235" spans="1:30" s="99" customFormat="1" x14ac:dyDescent="0.25">
      <c r="A235" s="124" t="s">
        <v>501</v>
      </c>
      <c r="B235" s="82">
        <v>1447.4969209974488</v>
      </c>
      <c r="C235" s="276" t="s">
        <v>601</v>
      </c>
      <c r="D235" s="82">
        <v>687.97710754874777</v>
      </c>
      <c r="E235" s="276" t="s">
        <v>601</v>
      </c>
      <c r="F235" s="82">
        <v>173.54665145254012</v>
      </c>
      <c r="G235" s="276" t="s">
        <v>601</v>
      </c>
      <c r="H235" s="82">
        <v>2309.0206799987191</v>
      </c>
      <c r="I235" s="276" t="s">
        <v>601</v>
      </c>
      <c r="J235" s="82"/>
      <c r="K235" s="124" t="s">
        <v>501</v>
      </c>
      <c r="L235" s="373">
        <v>0.1593622073193548</v>
      </c>
      <c r="M235" s="268" t="s">
        <v>601</v>
      </c>
      <c r="N235" s="373">
        <v>0.1385997577776652</v>
      </c>
      <c r="O235" s="268" t="s">
        <v>601</v>
      </c>
      <c r="P235" s="373">
        <v>0.21386774983887813</v>
      </c>
      <c r="Q235" s="276" t="s">
        <v>601</v>
      </c>
      <c r="R235" s="373">
        <v>0.15698079428459399</v>
      </c>
      <c r="S235" s="276" t="s">
        <v>601</v>
      </c>
      <c r="T235" s="82"/>
      <c r="U235" s="124" t="s">
        <v>501</v>
      </c>
      <c r="V235" s="216">
        <v>0.62688781158869988</v>
      </c>
      <c r="W235" s="276" t="s">
        <v>601</v>
      </c>
      <c r="X235" s="216">
        <v>0.29795190381280146</v>
      </c>
      <c r="Y235" s="203" t="s">
        <v>601</v>
      </c>
      <c r="Z235" s="190">
        <v>7.5160284598506238E-2</v>
      </c>
      <c r="AA235" s="276" t="s">
        <v>601</v>
      </c>
      <c r="AB235" s="72">
        <v>1</v>
      </c>
      <c r="AC235" s="276" t="s">
        <v>601</v>
      </c>
      <c r="AD235" s="205"/>
    </row>
    <row r="236" spans="1:30" s="99" customFormat="1" x14ac:dyDescent="0.25">
      <c r="A236" s="124" t="s">
        <v>502</v>
      </c>
      <c r="B236" s="82">
        <v>1368.1943486942105</v>
      </c>
      <c r="C236" s="276" t="s">
        <v>601</v>
      </c>
      <c r="D236" s="82">
        <v>612.30717776219228</v>
      </c>
      <c r="E236" s="276" t="s">
        <v>601</v>
      </c>
      <c r="F236" s="82">
        <v>173.70868354231675</v>
      </c>
      <c r="G236" s="276" t="s">
        <v>601</v>
      </c>
      <c r="H236" s="82">
        <v>2154.2102099986882</v>
      </c>
      <c r="I236" s="276" t="s">
        <v>601</v>
      </c>
      <c r="J236" s="82"/>
      <c r="K236" s="124" t="s">
        <v>502</v>
      </c>
      <c r="L236" s="373">
        <v>9.3728675408917494E-2</v>
      </c>
      <c r="M236" s="268" t="s">
        <v>601</v>
      </c>
      <c r="N236" s="373">
        <v>0.10418916166809589</v>
      </c>
      <c r="O236" s="268" t="s">
        <v>601</v>
      </c>
      <c r="P236" s="373">
        <v>0.8042779800704436</v>
      </c>
      <c r="Q236" s="276" t="s">
        <v>601</v>
      </c>
      <c r="R236" s="373">
        <v>0.13275033331329888</v>
      </c>
      <c r="S236" s="276" t="s">
        <v>601</v>
      </c>
      <c r="T236" s="82"/>
      <c r="U236" s="124" t="s">
        <v>502</v>
      </c>
      <c r="V236" s="216">
        <v>0.63512573765725655</v>
      </c>
      <c r="W236" s="276" t="s">
        <v>601</v>
      </c>
      <c r="X236" s="216">
        <v>0.28423743185330325</v>
      </c>
      <c r="Y236" s="203" t="s">
        <v>601</v>
      </c>
      <c r="Z236" s="190">
        <v>8.0636830489454664E-2</v>
      </c>
      <c r="AA236" s="276" t="s">
        <v>601</v>
      </c>
      <c r="AB236" s="72">
        <v>1</v>
      </c>
      <c r="AC236" s="276" t="s">
        <v>601</v>
      </c>
      <c r="AD236" s="205"/>
    </row>
    <row r="237" spans="1:30" s="99" customFormat="1" x14ac:dyDescent="0.25">
      <c r="A237" s="124" t="s">
        <v>503</v>
      </c>
      <c r="B237" s="82">
        <v>1297.5864815510502</v>
      </c>
      <c r="C237" s="276" t="s">
        <v>601</v>
      </c>
      <c r="D237" s="82">
        <v>354.85606965153687</v>
      </c>
      <c r="E237" s="276" t="s">
        <v>601</v>
      </c>
      <c r="F237" s="82">
        <v>166.22780879484094</v>
      </c>
      <c r="G237" s="276" t="s">
        <v>601</v>
      </c>
      <c r="H237" s="82">
        <v>1818.6703599973971</v>
      </c>
      <c r="I237" s="276" t="s">
        <v>601</v>
      </c>
      <c r="J237" s="82"/>
      <c r="K237" s="124" t="s">
        <v>503</v>
      </c>
      <c r="L237" s="373">
        <v>6.1037777302044738E-2</v>
      </c>
      <c r="M237" s="268" t="s">
        <v>601</v>
      </c>
      <c r="N237" s="373">
        <v>0.19074907587245549</v>
      </c>
      <c r="O237" s="268" t="s">
        <v>601</v>
      </c>
      <c r="P237" s="373">
        <v>0.36883790470742572</v>
      </c>
      <c r="Q237" s="276" t="s">
        <v>601</v>
      </c>
      <c r="R237" s="373">
        <v>0.1073323830253341</v>
      </c>
      <c r="S237" s="276" t="s">
        <v>601</v>
      </c>
      <c r="T237" s="82"/>
      <c r="U237" s="124" t="s">
        <v>503</v>
      </c>
      <c r="V237" s="216">
        <v>0.71348085397559746</v>
      </c>
      <c r="W237" s="276" t="s">
        <v>601</v>
      </c>
      <c r="X237" s="216">
        <v>0.19511841038199179</v>
      </c>
      <c r="Y237" s="203" t="s">
        <v>601</v>
      </c>
      <c r="Z237" s="190">
        <v>9.1400735642427719E-2</v>
      </c>
      <c r="AA237" s="276" t="s">
        <v>601</v>
      </c>
      <c r="AB237" s="72">
        <v>1</v>
      </c>
      <c r="AC237" s="276" t="s">
        <v>601</v>
      </c>
      <c r="AD237" s="205"/>
    </row>
    <row r="238" spans="1:30" s="99" customFormat="1" x14ac:dyDescent="0.25">
      <c r="A238" s="124" t="s">
        <v>504</v>
      </c>
      <c r="B238" s="82">
        <v>1180.3327378122578</v>
      </c>
      <c r="C238" s="276" t="s">
        <v>601</v>
      </c>
      <c r="D238" s="82">
        <v>371.63704693177795</v>
      </c>
      <c r="E238" s="276" t="s">
        <v>601</v>
      </c>
      <c r="F238" s="82">
        <v>117.81643525457562</v>
      </c>
      <c r="G238" s="276" t="s">
        <v>601</v>
      </c>
      <c r="H238" s="82">
        <v>1669.7862199986171</v>
      </c>
      <c r="I238" s="276" t="s">
        <v>601</v>
      </c>
      <c r="J238" s="82"/>
      <c r="K238" s="124" t="s">
        <v>504</v>
      </c>
      <c r="L238" s="373">
        <v>9.7835259320141477E-2</v>
      </c>
      <c r="M238" s="268" t="s">
        <v>601</v>
      </c>
      <c r="N238" s="373">
        <v>0.10467582185526347</v>
      </c>
      <c r="O238" s="268" t="s">
        <v>601</v>
      </c>
      <c r="P238" s="373">
        <v>0.60796915223406489</v>
      </c>
      <c r="Q238" s="276" t="s">
        <v>601</v>
      </c>
      <c r="R238" s="373">
        <v>0.12455804095571166</v>
      </c>
      <c r="S238" s="276" t="s">
        <v>601</v>
      </c>
      <c r="T238" s="82"/>
      <c r="U238" s="124" t="s">
        <v>504</v>
      </c>
      <c r="V238" s="216">
        <v>0.7068765592120142</v>
      </c>
      <c r="W238" s="276" t="s">
        <v>601</v>
      </c>
      <c r="X238" s="216">
        <v>0.22256564491955488</v>
      </c>
      <c r="Y238" s="203" t="s">
        <v>601</v>
      </c>
      <c r="Z238" s="190">
        <v>7.0557795868427517E-2</v>
      </c>
      <c r="AA238" s="276" t="s">
        <v>601</v>
      </c>
      <c r="AB238" s="72">
        <v>1</v>
      </c>
      <c r="AC238" s="276" t="s">
        <v>601</v>
      </c>
      <c r="AD238" s="205"/>
    </row>
    <row r="239" spans="1:30" s="99" customFormat="1" x14ac:dyDescent="0.25">
      <c r="A239" s="124" t="s">
        <v>505</v>
      </c>
      <c r="B239" s="82">
        <v>835.0560166524981</v>
      </c>
      <c r="C239" s="276" t="s">
        <v>601</v>
      </c>
      <c r="D239" s="82">
        <v>238.64573434777506</v>
      </c>
      <c r="E239" s="276" t="s">
        <v>601</v>
      </c>
      <c r="F239" s="82">
        <v>71.905989000225972</v>
      </c>
      <c r="G239" s="276" t="s">
        <v>601</v>
      </c>
      <c r="H239" s="82">
        <v>1145.6077400004945</v>
      </c>
      <c r="I239" s="276" t="s">
        <v>601</v>
      </c>
      <c r="J239" s="82"/>
      <c r="K239" s="124" t="s">
        <v>505</v>
      </c>
      <c r="L239" s="373">
        <v>0.16061343270349093</v>
      </c>
      <c r="M239" s="268" t="s">
        <v>601</v>
      </c>
      <c r="N239" s="373">
        <v>0.24298046894628245</v>
      </c>
      <c r="O239" s="268" t="s">
        <v>601</v>
      </c>
      <c r="P239" s="373">
        <v>0.57574641582872466</v>
      </c>
      <c r="Q239" s="276" t="s">
        <v>601</v>
      </c>
      <c r="R239" s="373">
        <v>0.19692829068885809</v>
      </c>
      <c r="S239" s="276" t="s">
        <v>601</v>
      </c>
      <c r="T239" s="82"/>
      <c r="U239" s="124" t="s">
        <v>505</v>
      </c>
      <c r="V239" s="216">
        <v>0.72891967075234465</v>
      </c>
      <c r="W239" s="276" t="s">
        <v>601</v>
      </c>
      <c r="X239" s="216">
        <v>0.20831365398043841</v>
      </c>
      <c r="Y239" s="203" t="s">
        <v>601</v>
      </c>
      <c r="Z239" s="190">
        <v>6.2766675267220989E-2</v>
      </c>
      <c r="AA239" s="276" t="s">
        <v>601</v>
      </c>
      <c r="AB239" s="72">
        <v>1</v>
      </c>
      <c r="AC239" s="276" t="s">
        <v>601</v>
      </c>
      <c r="AD239" s="205"/>
    </row>
    <row r="240" spans="1:30" s="99" customFormat="1" x14ac:dyDescent="0.25">
      <c r="A240" s="184" t="s">
        <v>506</v>
      </c>
      <c r="B240" s="186">
        <v>665.83624318064324</v>
      </c>
      <c r="C240" s="278" t="s">
        <v>601</v>
      </c>
      <c r="D240" s="186">
        <v>293.5998192903445</v>
      </c>
      <c r="E240" s="278" t="s">
        <v>601</v>
      </c>
      <c r="F240" s="186">
        <v>60.659107190019135</v>
      </c>
      <c r="G240" s="278" t="s">
        <v>601</v>
      </c>
      <c r="H240" s="186">
        <v>1020.0951696610289</v>
      </c>
      <c r="I240" s="278" t="s">
        <v>601</v>
      </c>
      <c r="J240" s="82"/>
      <c r="K240" s="184" t="s">
        <v>506</v>
      </c>
      <c r="L240" s="374">
        <v>0.26424333102470943</v>
      </c>
      <c r="M240" s="269" t="s">
        <v>601</v>
      </c>
      <c r="N240" s="374">
        <v>8.9602732731062673E-2</v>
      </c>
      <c r="O240" s="269" t="s">
        <v>601</v>
      </c>
      <c r="P240" s="374">
        <v>2.3721950240450291</v>
      </c>
      <c r="Q240" s="278" t="s">
        <v>601</v>
      </c>
      <c r="R240" s="374">
        <v>0.2530163026887271</v>
      </c>
      <c r="S240" s="278" t="s">
        <v>601</v>
      </c>
      <c r="T240" s="82"/>
      <c r="U240" s="184" t="s">
        <v>506</v>
      </c>
      <c r="V240" s="219">
        <v>0.65271972947572765</v>
      </c>
      <c r="W240" s="278" t="s">
        <v>601</v>
      </c>
      <c r="X240" s="219">
        <v>0.28781610581285849</v>
      </c>
      <c r="Y240" s="301" t="s">
        <v>601</v>
      </c>
      <c r="Z240" s="219">
        <v>5.9464164711392341E-2</v>
      </c>
      <c r="AA240" s="278" t="s">
        <v>601</v>
      </c>
      <c r="AB240" s="201">
        <v>1</v>
      </c>
      <c r="AC240" s="278" t="s">
        <v>601</v>
      </c>
      <c r="AD240" s="205"/>
    </row>
    <row r="241" spans="1:30" s="99" customFormat="1" x14ac:dyDescent="0.25">
      <c r="A241" s="124" t="s">
        <v>514</v>
      </c>
      <c r="B241" s="82">
        <v>738.54374662531166</v>
      </c>
      <c r="C241" s="276" t="s">
        <v>601</v>
      </c>
      <c r="D241" s="82">
        <v>189.04500641737081</v>
      </c>
      <c r="E241" s="276" t="s">
        <v>601</v>
      </c>
      <c r="F241" s="82">
        <v>31.137476958017668</v>
      </c>
      <c r="G241" s="276" t="s">
        <v>601</v>
      </c>
      <c r="H241" s="82">
        <v>958.72623000068529</v>
      </c>
      <c r="I241" s="276" t="s">
        <v>601</v>
      </c>
      <c r="J241" s="82"/>
      <c r="K241" s="124" t="s">
        <v>514</v>
      </c>
      <c r="L241" s="373">
        <v>0.22014121761352823</v>
      </c>
      <c r="M241" s="268" t="s">
        <v>601</v>
      </c>
      <c r="N241" s="373">
        <v>0.10187510872854966</v>
      </c>
      <c r="O241" s="268" t="s">
        <v>601</v>
      </c>
      <c r="P241" s="373">
        <v>0.53463917881816236</v>
      </c>
      <c r="Q241" s="276" t="s">
        <v>601</v>
      </c>
      <c r="R241" s="373">
        <v>0.20269227348810848</v>
      </c>
      <c r="S241" s="276" t="s">
        <v>601</v>
      </c>
      <c r="T241" s="82"/>
      <c r="U241" s="124" t="s">
        <v>514</v>
      </c>
      <c r="V241" s="216">
        <v>0.77033852158690153</v>
      </c>
      <c r="W241" s="276" t="s">
        <v>601</v>
      </c>
      <c r="X241" s="216">
        <v>0.19718351339697432</v>
      </c>
      <c r="Y241" s="203" t="s">
        <v>601</v>
      </c>
      <c r="Z241" s="190">
        <v>3.2477965016139601E-2</v>
      </c>
      <c r="AA241" s="276" t="s">
        <v>601</v>
      </c>
      <c r="AB241" s="72">
        <v>1</v>
      </c>
      <c r="AC241" s="276" t="s">
        <v>601</v>
      </c>
      <c r="AD241" s="205"/>
    </row>
    <row r="242" spans="1:30" s="99" customFormat="1" x14ac:dyDescent="0.25">
      <c r="A242" s="124" t="s">
        <v>515</v>
      </c>
      <c r="B242" s="82">
        <v>756.29484168003967</v>
      </c>
      <c r="C242" s="276" t="s">
        <v>601</v>
      </c>
      <c r="D242" s="82">
        <v>253.75322857708267</v>
      </c>
      <c r="E242" s="276" t="s">
        <v>601</v>
      </c>
      <c r="F242" s="82">
        <v>39.695691122141966</v>
      </c>
      <c r="G242" s="276" t="s">
        <v>601</v>
      </c>
      <c r="H242" s="82">
        <v>1049.7437613792813</v>
      </c>
      <c r="I242" s="276" t="s">
        <v>601</v>
      </c>
      <c r="J242" s="82"/>
      <c r="K242" s="124" t="s">
        <v>515</v>
      </c>
      <c r="L242" s="373">
        <v>8.3675174032704636E-2</v>
      </c>
      <c r="M242" s="268" t="s">
        <v>601</v>
      </c>
      <c r="N242" s="373">
        <v>0.19960007406492775</v>
      </c>
      <c r="O242" s="268" t="s">
        <v>601</v>
      </c>
      <c r="P242" s="373">
        <v>0.91318430774899872</v>
      </c>
      <c r="Q242" s="276" t="s">
        <v>601</v>
      </c>
      <c r="R242" s="373">
        <v>0.12854059751256042</v>
      </c>
      <c r="S242" s="276" t="s">
        <v>601</v>
      </c>
      <c r="T242" s="82"/>
      <c r="U242" s="124" t="s">
        <v>515</v>
      </c>
      <c r="V242" s="216">
        <v>0.72045661951477313</v>
      </c>
      <c r="W242" s="276" t="s">
        <v>601</v>
      </c>
      <c r="X242" s="216">
        <v>0.24172873220381966</v>
      </c>
      <c r="Y242" s="203" t="s">
        <v>601</v>
      </c>
      <c r="Z242" s="190">
        <v>3.7814648281391E-2</v>
      </c>
      <c r="AA242" s="276" t="s">
        <v>601</v>
      </c>
      <c r="AB242" s="72">
        <v>1</v>
      </c>
      <c r="AC242" s="276" t="s">
        <v>601</v>
      </c>
      <c r="AD242" s="205"/>
    </row>
    <row r="243" spans="1:30" s="99" customFormat="1" x14ac:dyDescent="0.25">
      <c r="A243" s="124" t="s">
        <v>516</v>
      </c>
      <c r="B243" s="82">
        <v>999.02727442618948</v>
      </c>
      <c r="C243" s="276" t="s">
        <v>601</v>
      </c>
      <c r="D243" s="82">
        <v>293.86463390907386</v>
      </c>
      <c r="E243" s="276" t="s">
        <v>601</v>
      </c>
      <c r="F243" s="82">
        <v>53.537091664283757</v>
      </c>
      <c r="G243" s="276" t="s">
        <v>601</v>
      </c>
      <c r="H243" s="82">
        <v>1346.4289999995399</v>
      </c>
      <c r="I243" s="276" t="s">
        <v>601</v>
      </c>
      <c r="J243" s="82"/>
      <c r="K243" s="124" t="s">
        <v>516</v>
      </c>
      <c r="L243" s="373">
        <v>0.29555068474750978</v>
      </c>
      <c r="M243" s="268" t="s">
        <v>601</v>
      </c>
      <c r="N243" s="373">
        <v>0.19972703021870442</v>
      </c>
      <c r="O243" s="268" t="s">
        <v>601</v>
      </c>
      <c r="P243" s="373">
        <v>0.46384131245172933</v>
      </c>
      <c r="Q243" s="276" t="s">
        <v>601</v>
      </c>
      <c r="R243" s="373">
        <v>0.27910017181330349</v>
      </c>
      <c r="S243" s="276" t="s">
        <v>601</v>
      </c>
      <c r="T243" s="82"/>
      <c r="U243" s="124" t="s">
        <v>516</v>
      </c>
      <c r="V243" s="216">
        <v>0.74198288541507262</v>
      </c>
      <c r="W243" s="276" t="s">
        <v>601</v>
      </c>
      <c r="X243" s="216">
        <v>0.21825483104506385</v>
      </c>
      <c r="Y243" s="203" t="s">
        <v>601</v>
      </c>
      <c r="Z243" s="190">
        <v>3.9762283539868833E-2</v>
      </c>
      <c r="AA243" s="276" t="s">
        <v>601</v>
      </c>
      <c r="AB243" s="72">
        <v>1</v>
      </c>
      <c r="AC243" s="276" t="s">
        <v>601</v>
      </c>
      <c r="AD243" s="205"/>
    </row>
    <row r="244" spans="1:30" s="99" customFormat="1" x14ac:dyDescent="0.25">
      <c r="A244" s="124" t="s">
        <v>517</v>
      </c>
      <c r="B244" s="82">
        <v>1167.9563354263116</v>
      </c>
      <c r="C244" s="276" t="s">
        <v>601</v>
      </c>
      <c r="D244" s="82">
        <v>383.98622459669883</v>
      </c>
      <c r="E244" s="276" t="s">
        <v>601</v>
      </c>
      <c r="F244" s="82">
        <v>117.53002759370636</v>
      </c>
      <c r="G244" s="276" t="s">
        <v>601</v>
      </c>
      <c r="H244" s="82">
        <v>1669.4725876167574</v>
      </c>
      <c r="I244" s="276" t="s">
        <v>601</v>
      </c>
      <c r="J244" s="82"/>
      <c r="K244" s="124" t="s">
        <v>517</v>
      </c>
      <c r="L244" s="373">
        <v>9.5977019090302429E-2</v>
      </c>
      <c r="M244" s="268" t="s">
        <v>601</v>
      </c>
      <c r="N244" s="373">
        <v>-6.3478221459251305E-2</v>
      </c>
      <c r="O244" s="268" t="s">
        <v>601</v>
      </c>
      <c r="P244" s="373">
        <v>0.79213600960791442</v>
      </c>
      <c r="Q244" s="276" t="s">
        <v>601</v>
      </c>
      <c r="R244" s="373">
        <v>8.3179809047669639E-2</v>
      </c>
      <c r="S244" s="276" t="s">
        <v>601</v>
      </c>
      <c r="T244" s="82"/>
      <c r="U244" s="124" t="s">
        <v>517</v>
      </c>
      <c r="V244" s="216">
        <v>0.69959599462104294</v>
      </c>
      <c r="W244" s="276" t="s">
        <v>601</v>
      </c>
      <c r="X244" s="216">
        <v>0.23000451007396017</v>
      </c>
      <c r="Y244" s="203" t="s">
        <v>601</v>
      </c>
      <c r="Z244" s="190">
        <v>7.0399495304972595E-2</v>
      </c>
      <c r="AA244" s="276" t="s">
        <v>601</v>
      </c>
      <c r="AB244" s="72">
        <v>1</v>
      </c>
      <c r="AC244" s="276" t="s">
        <v>601</v>
      </c>
      <c r="AD244" s="205"/>
    </row>
    <row r="245" spans="1:30" s="99" customFormat="1" x14ac:dyDescent="0.25">
      <c r="A245" s="124" t="s">
        <v>518</v>
      </c>
      <c r="B245" s="82">
        <v>1469.6913086710206</v>
      </c>
      <c r="C245" s="276" t="s">
        <v>601</v>
      </c>
      <c r="D245" s="82">
        <v>486.30250644088284</v>
      </c>
      <c r="E245" s="276" t="s">
        <v>601</v>
      </c>
      <c r="F245" s="82">
        <v>82.613822972486133</v>
      </c>
      <c r="G245" s="276" t="s">
        <v>601</v>
      </c>
      <c r="H245" s="82">
        <v>2038.6076380844313</v>
      </c>
      <c r="I245" s="276" t="s">
        <v>601</v>
      </c>
      <c r="J245" s="82"/>
      <c r="K245" s="124" t="s">
        <v>518</v>
      </c>
      <c r="L245" s="373">
        <v>0.15873594025729298</v>
      </c>
      <c r="M245" s="268" t="s">
        <v>601</v>
      </c>
      <c r="N245" s="373">
        <v>-7.748538557622997E-2</v>
      </c>
      <c r="O245" s="268" t="s">
        <v>601</v>
      </c>
      <c r="P245" s="373">
        <v>-0.35844644043690077</v>
      </c>
      <c r="Q245" s="276" t="s">
        <v>601</v>
      </c>
      <c r="R245" s="373">
        <v>5.9414439075624603E-2</v>
      </c>
      <c r="S245" s="276" t="s">
        <v>601</v>
      </c>
      <c r="T245" s="82"/>
      <c r="U245" s="124" t="s">
        <v>518</v>
      </c>
      <c r="V245" s="216">
        <v>0.72092897191928973</v>
      </c>
      <c r="W245" s="276" t="s">
        <v>601</v>
      </c>
      <c r="X245" s="216">
        <v>0.23854639674451275</v>
      </c>
      <c r="Y245" s="203" t="s">
        <v>601</v>
      </c>
      <c r="Z245" s="190">
        <v>4.0524631336177001E-2</v>
      </c>
      <c r="AA245" s="276" t="s">
        <v>601</v>
      </c>
      <c r="AB245" s="72">
        <v>1</v>
      </c>
      <c r="AC245" s="276" t="s">
        <v>601</v>
      </c>
      <c r="AD245" s="205"/>
    </row>
    <row r="246" spans="1:30" s="99" customFormat="1" x14ac:dyDescent="0.25">
      <c r="A246" s="124" t="s">
        <v>519</v>
      </c>
      <c r="B246" s="82">
        <v>1460.1536876872196</v>
      </c>
      <c r="C246" s="276" t="s">
        <v>601</v>
      </c>
      <c r="D246" s="82">
        <v>349.48958001009879</v>
      </c>
      <c r="E246" s="276" t="s">
        <v>601</v>
      </c>
      <c r="F246" s="82">
        <v>194.21972230495996</v>
      </c>
      <c r="G246" s="276" t="s">
        <v>601</v>
      </c>
      <c r="H246" s="82">
        <v>2003.8629900023539</v>
      </c>
      <c r="I246" s="276" t="s">
        <v>601</v>
      </c>
      <c r="J246" s="82"/>
      <c r="K246" s="124" t="s">
        <v>519</v>
      </c>
      <c r="L246" s="373">
        <v>0.13442695771333635</v>
      </c>
      <c r="M246" s="268" t="s">
        <v>601</v>
      </c>
      <c r="N246" s="373">
        <v>-0.13466354315075946</v>
      </c>
      <c r="O246" s="268" t="s">
        <v>601</v>
      </c>
      <c r="P246" s="373">
        <v>0.50906531291173374</v>
      </c>
      <c r="Q246" s="276" t="s">
        <v>601</v>
      </c>
      <c r="R246" s="373">
        <v>0.10120031512490946</v>
      </c>
      <c r="S246" s="276" t="s">
        <v>601</v>
      </c>
      <c r="T246" s="82"/>
      <c r="U246" s="124" t="s">
        <v>519</v>
      </c>
      <c r="V246" s="216">
        <v>0.72866942249654731</v>
      </c>
      <c r="W246" s="276" t="s">
        <v>601</v>
      </c>
      <c r="X246" s="216">
        <v>0.17440792197558788</v>
      </c>
      <c r="Y246" s="203" t="s">
        <v>601</v>
      </c>
      <c r="Z246" s="190">
        <v>9.6922655527827181E-2</v>
      </c>
      <c r="AA246" s="276" t="s">
        <v>601</v>
      </c>
      <c r="AB246" s="72">
        <v>1</v>
      </c>
      <c r="AC246" s="276" t="s">
        <v>601</v>
      </c>
      <c r="AD246" s="205"/>
    </row>
    <row r="247" spans="1:30" s="99" customFormat="1" x14ac:dyDescent="0.25">
      <c r="A247" s="124" t="s">
        <v>520</v>
      </c>
      <c r="B247" s="82">
        <v>1587.1240411182598</v>
      </c>
      <c r="C247" s="276" t="s">
        <v>601</v>
      </c>
      <c r="D247" s="82">
        <v>571.92023887824462</v>
      </c>
      <c r="E247" s="276" t="s">
        <v>601</v>
      </c>
      <c r="F247" s="82">
        <v>235.49097000303473</v>
      </c>
      <c r="G247" s="276" t="s">
        <v>601</v>
      </c>
      <c r="H247" s="82">
        <v>2394.5352499996761</v>
      </c>
      <c r="I247" s="276" t="s">
        <v>601</v>
      </c>
      <c r="J247" s="82"/>
      <c r="K247" s="124" t="s">
        <v>520</v>
      </c>
      <c r="L247" s="373">
        <v>9.646108264230091E-2</v>
      </c>
      <c r="M247" s="268" t="s">
        <v>601</v>
      </c>
      <c r="N247" s="373">
        <v>-0.16869292218750132</v>
      </c>
      <c r="O247" s="268" t="s">
        <v>601</v>
      </c>
      <c r="P247" s="373">
        <v>0.35693179921385321</v>
      </c>
      <c r="Q247" s="276" t="s">
        <v>601</v>
      </c>
      <c r="R247" s="373">
        <v>3.703499528683496E-2</v>
      </c>
      <c r="S247" s="276" t="s">
        <v>601</v>
      </c>
      <c r="T247" s="82"/>
      <c r="U247" s="124" t="s">
        <v>520</v>
      </c>
      <c r="V247" s="216">
        <v>0.66281089038821817</v>
      </c>
      <c r="W247" s="276" t="s">
        <v>601</v>
      </c>
      <c r="X247" s="216">
        <v>0.23884394221313801</v>
      </c>
      <c r="Y247" s="203" t="s">
        <v>601</v>
      </c>
      <c r="Z247" s="190">
        <v>9.8345167398586675E-2</v>
      </c>
      <c r="AA247" s="276" t="s">
        <v>601</v>
      </c>
      <c r="AB247" s="72">
        <v>1</v>
      </c>
      <c r="AC247" s="276" t="s">
        <v>601</v>
      </c>
      <c r="AD247" s="205"/>
    </row>
    <row r="248" spans="1:30" s="99" customFormat="1" x14ac:dyDescent="0.25">
      <c r="A248" s="128" t="s">
        <v>521</v>
      </c>
      <c r="B248" s="125">
        <v>1489.3487659985856</v>
      </c>
      <c r="C248" s="279" t="s">
        <v>601</v>
      </c>
      <c r="D248" s="125">
        <v>572.54237677321373</v>
      </c>
      <c r="E248" s="279" t="s">
        <v>601</v>
      </c>
      <c r="F248" s="125">
        <v>225.95437736721391</v>
      </c>
      <c r="G248" s="279" t="s">
        <v>601</v>
      </c>
      <c r="H248" s="125">
        <v>2287.8455201390466</v>
      </c>
      <c r="I248" s="279" t="s">
        <v>601</v>
      </c>
      <c r="J248" s="82"/>
      <c r="K248" s="128" t="s">
        <v>521</v>
      </c>
      <c r="L248" s="194">
        <v>8.8550590360209958E-2</v>
      </c>
      <c r="M248" s="270" t="s">
        <v>601</v>
      </c>
      <c r="N248" s="194">
        <v>-6.4942568751696794E-2</v>
      </c>
      <c r="O248" s="270" t="s">
        <v>601</v>
      </c>
      <c r="P248" s="194">
        <v>0.30076616067480422</v>
      </c>
      <c r="Q248" s="279" t="s">
        <v>601</v>
      </c>
      <c r="R248" s="194">
        <v>6.2034479977903123E-2</v>
      </c>
      <c r="S248" s="279" t="s">
        <v>601</v>
      </c>
      <c r="T248" s="82"/>
      <c r="U248" s="128" t="s">
        <v>521</v>
      </c>
      <c r="V248" s="217">
        <v>0.65098309867882542</v>
      </c>
      <c r="W248" s="279" t="s">
        <v>601</v>
      </c>
      <c r="X248" s="217">
        <v>0.25025394928693295</v>
      </c>
      <c r="Y248" s="302" t="s">
        <v>601</v>
      </c>
      <c r="Z248" s="194">
        <v>9.8762952034227053E-2</v>
      </c>
      <c r="AA248" s="279" t="s">
        <v>601</v>
      </c>
      <c r="AB248" s="130">
        <v>1</v>
      </c>
      <c r="AC248" s="279" t="s">
        <v>601</v>
      </c>
      <c r="AD248" s="205"/>
    </row>
    <row r="249" spans="1:30" s="99" customFormat="1" x14ac:dyDescent="0.25">
      <c r="A249" s="124"/>
      <c r="B249" s="84"/>
      <c r="C249" s="276"/>
      <c r="D249" s="84"/>
      <c r="E249" s="276"/>
      <c r="F249" s="82"/>
      <c r="G249" s="276"/>
      <c r="H249" s="82"/>
      <c r="I249" s="276"/>
      <c r="J249" s="82"/>
      <c r="K249" s="124"/>
      <c r="L249" s="189"/>
      <c r="M249" s="202"/>
      <c r="N249" s="190"/>
      <c r="O249" s="276"/>
      <c r="P249" s="190"/>
      <c r="Q249" s="276"/>
      <c r="R249" s="190"/>
      <c r="S249" s="276"/>
      <c r="T249" s="82"/>
      <c r="U249" s="124"/>
      <c r="V249" s="189"/>
      <c r="W249" s="276"/>
      <c r="X249" s="189"/>
      <c r="Y249" s="203"/>
      <c r="Z249" s="189"/>
      <c r="AA249" s="276"/>
      <c r="AB249" s="84"/>
      <c r="AC249" s="276"/>
      <c r="AD249" s="205"/>
    </row>
    <row r="250" spans="1:30" s="99" customFormat="1" x14ac:dyDescent="0.25">
      <c r="A250" s="180" t="s">
        <v>530</v>
      </c>
      <c r="B250" s="181"/>
      <c r="C250" s="271"/>
      <c r="D250" s="181"/>
      <c r="E250" s="271"/>
      <c r="F250" s="181"/>
      <c r="G250" s="271"/>
      <c r="H250" s="181"/>
      <c r="I250" s="271"/>
      <c r="J250" s="89"/>
      <c r="K250" s="180" t="s">
        <v>530</v>
      </c>
      <c r="L250" s="195"/>
      <c r="M250" s="271"/>
      <c r="N250" s="195"/>
      <c r="O250" s="271"/>
      <c r="P250" s="195"/>
      <c r="Q250" s="271"/>
      <c r="R250" s="195"/>
      <c r="S250" s="271"/>
      <c r="T250" s="89"/>
      <c r="U250" s="180" t="s">
        <v>530</v>
      </c>
      <c r="V250" s="195"/>
      <c r="W250" s="271"/>
      <c r="X250" s="195"/>
      <c r="Y250" s="302"/>
      <c r="Z250" s="195"/>
      <c r="AA250" s="271"/>
      <c r="AB250" s="181"/>
      <c r="AC250" s="271"/>
      <c r="AD250" s="205"/>
    </row>
    <row r="251" spans="1:30" s="99" customFormat="1" ht="12.75" customHeight="1" x14ac:dyDescent="0.25">
      <c r="A251" s="126" t="s">
        <v>96</v>
      </c>
      <c r="B251" s="127">
        <v>1248.3409999999999</v>
      </c>
      <c r="C251" s="277" t="s">
        <v>601</v>
      </c>
      <c r="D251" s="127">
        <v>817.20299999999997</v>
      </c>
      <c r="E251" s="277" t="s">
        <v>601</v>
      </c>
      <c r="F251" s="127">
        <v>61.456000000000003</v>
      </c>
      <c r="G251" s="277" t="s">
        <v>601</v>
      </c>
      <c r="H251" s="127">
        <v>2127.002</v>
      </c>
      <c r="I251" s="277" t="s">
        <v>601</v>
      </c>
      <c r="J251" s="82"/>
      <c r="K251" s="126" t="s">
        <v>96</v>
      </c>
      <c r="L251" s="187">
        <v>0.11843279409972836</v>
      </c>
      <c r="M251" s="272" t="s">
        <v>601</v>
      </c>
      <c r="N251" s="188">
        <v>0.26500249996517078</v>
      </c>
      <c r="O251" s="277" t="s">
        <v>601</v>
      </c>
      <c r="P251" s="188">
        <v>0.16007248565388099</v>
      </c>
      <c r="Q251" s="277" t="s">
        <v>601</v>
      </c>
      <c r="R251" s="188">
        <v>0.17181292651739236</v>
      </c>
      <c r="S251" s="277" t="s">
        <v>601</v>
      </c>
      <c r="T251" s="82"/>
      <c r="U251" s="126" t="s">
        <v>96</v>
      </c>
      <c r="V251" s="216">
        <v>0.58690165782636783</v>
      </c>
      <c r="W251" s="276" t="s">
        <v>601</v>
      </c>
      <c r="X251" s="216">
        <v>0.38420415213525894</v>
      </c>
      <c r="Y251" s="203" t="s">
        <v>601</v>
      </c>
      <c r="Z251" s="216">
        <v>2.8893249747767046E-2</v>
      </c>
      <c r="AA251" s="277" t="s">
        <v>601</v>
      </c>
      <c r="AB251" s="216">
        <v>1</v>
      </c>
      <c r="AC251" s="277" t="s">
        <v>601</v>
      </c>
      <c r="AD251" s="205"/>
    </row>
    <row r="252" spans="1:30" s="99" customFormat="1" ht="12.75" customHeight="1" x14ac:dyDescent="0.25">
      <c r="A252" s="124" t="s">
        <v>300</v>
      </c>
      <c r="B252" s="82">
        <v>1807.569</v>
      </c>
      <c r="C252" s="276" t="s">
        <v>601</v>
      </c>
      <c r="D252" s="82">
        <v>1821.896</v>
      </c>
      <c r="E252" s="276" t="s">
        <v>601</v>
      </c>
      <c r="F252" s="82">
        <v>116.461</v>
      </c>
      <c r="G252" s="276" t="s">
        <v>601</v>
      </c>
      <c r="H252" s="82">
        <v>3745.9290000000001</v>
      </c>
      <c r="I252" s="276" t="s">
        <v>601</v>
      </c>
      <c r="J252" s="82"/>
      <c r="K252" s="124" t="s">
        <v>300</v>
      </c>
      <c r="L252" s="189">
        <v>0.10305799331050615</v>
      </c>
      <c r="M252" s="202" t="s">
        <v>601</v>
      </c>
      <c r="N252" s="190">
        <v>0.11953328405139332</v>
      </c>
      <c r="O252" s="276" t="s">
        <v>601</v>
      </c>
      <c r="P252" s="190">
        <v>-6.8743003358387969E-2</v>
      </c>
      <c r="Q252" s="276" t="s">
        <v>601</v>
      </c>
      <c r="R252" s="190">
        <v>0.10462917992556439</v>
      </c>
      <c r="S252" s="276" t="s">
        <v>601</v>
      </c>
      <c r="T252" s="82"/>
      <c r="U252" s="124" t="s">
        <v>300</v>
      </c>
      <c r="V252" s="216">
        <v>0.48254224786428146</v>
      </c>
      <c r="W252" s="276" t="s">
        <v>601</v>
      </c>
      <c r="X252" s="216">
        <v>0.48636693327609787</v>
      </c>
      <c r="Y252" s="203" t="s">
        <v>601</v>
      </c>
      <c r="Z252" s="216">
        <v>3.1090017990196825E-2</v>
      </c>
      <c r="AA252" s="276" t="s">
        <v>601</v>
      </c>
      <c r="AB252" s="216">
        <v>1</v>
      </c>
      <c r="AC252" s="276" t="s">
        <v>601</v>
      </c>
      <c r="AD252" s="205"/>
    </row>
    <row r="253" spans="1:30" s="99" customFormat="1" ht="12.75" customHeight="1" x14ac:dyDescent="0.25">
      <c r="A253" s="124" t="s">
        <v>98</v>
      </c>
      <c r="B253" s="82">
        <v>2200.009</v>
      </c>
      <c r="C253" s="276" t="s">
        <v>601</v>
      </c>
      <c r="D253" s="82">
        <v>3098.4479999999999</v>
      </c>
      <c r="E253" s="276" t="s">
        <v>601</v>
      </c>
      <c r="F253" s="82">
        <v>185.797</v>
      </c>
      <c r="G253" s="276" t="s">
        <v>601</v>
      </c>
      <c r="H253" s="82">
        <v>5484.2520000000004</v>
      </c>
      <c r="I253" s="276" t="s">
        <v>601</v>
      </c>
      <c r="J253" s="82"/>
      <c r="K253" s="124" t="s">
        <v>98</v>
      </c>
      <c r="L253" s="189">
        <v>0.13501752047150498</v>
      </c>
      <c r="M253" s="202" t="s">
        <v>601</v>
      </c>
      <c r="N253" s="190">
        <v>0.1268505516877948</v>
      </c>
      <c r="O253" s="276" t="s">
        <v>601</v>
      </c>
      <c r="P253" s="190">
        <v>-2.0667625990290803E-2</v>
      </c>
      <c r="Q253" s="276" t="s">
        <v>601</v>
      </c>
      <c r="R253" s="190">
        <v>0.12435804442855344</v>
      </c>
      <c r="S253" s="276" t="s">
        <v>601</v>
      </c>
      <c r="T253" s="82"/>
      <c r="U253" s="124" t="s">
        <v>98</v>
      </c>
      <c r="V253" s="216">
        <v>0.40115023890222401</v>
      </c>
      <c r="W253" s="276" t="s">
        <v>601</v>
      </c>
      <c r="X253" s="216">
        <v>0.56497185030884789</v>
      </c>
      <c r="Y253" s="203" t="s">
        <v>601</v>
      </c>
      <c r="Z253" s="216">
        <v>3.3878275469471496E-2</v>
      </c>
      <c r="AA253" s="276" t="s">
        <v>601</v>
      </c>
      <c r="AB253" s="216">
        <v>1</v>
      </c>
      <c r="AC253" s="276" t="s">
        <v>601</v>
      </c>
      <c r="AD253" s="205"/>
    </row>
    <row r="254" spans="1:30" s="99" customFormat="1" ht="12.75" customHeight="1" x14ac:dyDescent="0.25">
      <c r="A254" s="184" t="s">
        <v>301</v>
      </c>
      <c r="B254" s="186">
        <v>1492.7139999999999</v>
      </c>
      <c r="C254" s="278" t="s">
        <v>601</v>
      </c>
      <c r="D254" s="186">
        <v>1112.3389999999999</v>
      </c>
      <c r="E254" s="278" t="s">
        <v>601</v>
      </c>
      <c r="F254" s="186">
        <v>66.400000000000006</v>
      </c>
      <c r="G254" s="278" t="s">
        <v>601</v>
      </c>
      <c r="H254" s="186">
        <v>2671.4520000000002</v>
      </c>
      <c r="I254" s="278" t="s">
        <v>601</v>
      </c>
      <c r="J254" s="82"/>
      <c r="K254" s="184" t="s">
        <v>301</v>
      </c>
      <c r="L254" s="191">
        <v>0.15661991518561766</v>
      </c>
      <c r="M254" s="273" t="s">
        <v>601</v>
      </c>
      <c r="N254" s="192">
        <v>6.6968306694432642E-2</v>
      </c>
      <c r="O254" s="278" t="s">
        <v>601</v>
      </c>
      <c r="P254" s="192">
        <v>-0.18216529129203105</v>
      </c>
      <c r="Q254" s="278" t="s">
        <v>601</v>
      </c>
      <c r="R254" s="192">
        <v>0.1065147823753031</v>
      </c>
      <c r="S254" s="278" t="s">
        <v>601</v>
      </c>
      <c r="T254" s="82"/>
      <c r="U254" s="184" t="s">
        <v>301</v>
      </c>
      <c r="V254" s="191">
        <v>0.5587650461247291</v>
      </c>
      <c r="W254" s="278" t="s">
        <v>601</v>
      </c>
      <c r="X254" s="191">
        <v>0.41637993121343742</v>
      </c>
      <c r="Y254" s="301" t="s">
        <v>601</v>
      </c>
      <c r="Z254" s="191">
        <v>2.4855396990101263E-2</v>
      </c>
      <c r="AA254" s="278" t="s">
        <v>601</v>
      </c>
      <c r="AB254" s="191">
        <v>1</v>
      </c>
      <c r="AC254" s="278" t="s">
        <v>601</v>
      </c>
      <c r="AD254" s="205"/>
    </row>
    <row r="255" spans="1:30" s="99" customFormat="1" x14ac:dyDescent="0.25">
      <c r="A255" s="124" t="s">
        <v>112</v>
      </c>
      <c r="B255" s="82">
        <v>1335.942</v>
      </c>
      <c r="C255" s="276" t="s">
        <v>601</v>
      </c>
      <c r="D255" s="82">
        <v>929.85699999999997</v>
      </c>
      <c r="E255" s="276" t="s">
        <v>601</v>
      </c>
      <c r="F255" s="82">
        <v>69.775000000000006</v>
      </c>
      <c r="G255" s="276" t="s">
        <v>601</v>
      </c>
      <c r="H255" s="82">
        <v>2335.5729999999999</v>
      </c>
      <c r="I255" s="276" t="s">
        <v>601</v>
      </c>
      <c r="J255" s="82"/>
      <c r="K255" s="124" t="s">
        <v>112</v>
      </c>
      <c r="L255" s="189">
        <v>7.0173934846328043E-2</v>
      </c>
      <c r="M255" s="202" t="s">
        <v>601</v>
      </c>
      <c r="N255" s="190">
        <v>0.13785314052934217</v>
      </c>
      <c r="O255" s="276" t="s">
        <v>601</v>
      </c>
      <c r="P255" s="190">
        <v>0.13534886748242644</v>
      </c>
      <c r="Q255" s="276" t="s">
        <v>601</v>
      </c>
      <c r="R255" s="190">
        <v>9.8059192261780795E-2</v>
      </c>
      <c r="S255" s="276" t="s">
        <v>601</v>
      </c>
      <c r="T255" s="82"/>
      <c r="U255" s="124" t="s">
        <v>112</v>
      </c>
      <c r="V255" s="216">
        <v>0.57199753550841703</v>
      </c>
      <c r="W255" s="276" t="s">
        <v>601</v>
      </c>
      <c r="X255" s="216">
        <v>0.39812799685558964</v>
      </c>
      <c r="Y255" s="203" t="s">
        <v>601</v>
      </c>
      <c r="Z255" s="216">
        <v>2.98748957964491E-2</v>
      </c>
      <c r="AA255" s="276" t="s">
        <v>601</v>
      </c>
      <c r="AB255" s="216">
        <v>1</v>
      </c>
      <c r="AC255" s="276" t="s">
        <v>601</v>
      </c>
      <c r="AD255" s="205"/>
    </row>
    <row r="256" spans="1:30" s="99" customFormat="1" x14ac:dyDescent="0.25">
      <c r="A256" s="124" t="s">
        <v>304</v>
      </c>
      <c r="B256" s="82">
        <v>2099.1970000000001</v>
      </c>
      <c r="C256" s="276" t="s">
        <v>601</v>
      </c>
      <c r="D256" s="82">
        <v>1972.9749999999999</v>
      </c>
      <c r="E256" s="276" t="s">
        <v>601</v>
      </c>
      <c r="F256" s="82">
        <v>155.42500000000001</v>
      </c>
      <c r="G256" s="276" t="s">
        <v>601</v>
      </c>
      <c r="H256" s="82">
        <v>4227.598</v>
      </c>
      <c r="I256" s="276" t="s">
        <v>601</v>
      </c>
      <c r="J256" s="82"/>
      <c r="K256" s="124" t="s">
        <v>304</v>
      </c>
      <c r="L256" s="189">
        <v>0.16133713291166202</v>
      </c>
      <c r="M256" s="202" t="s">
        <v>601</v>
      </c>
      <c r="N256" s="190">
        <v>8.2924052745052407E-2</v>
      </c>
      <c r="O256" s="276" t="s">
        <v>601</v>
      </c>
      <c r="P256" s="190">
        <v>0.3345440182718975</v>
      </c>
      <c r="Q256" s="276" t="s">
        <v>601</v>
      </c>
      <c r="R256" s="190">
        <v>0.12858439121510312</v>
      </c>
      <c r="S256" s="276" t="s">
        <v>601</v>
      </c>
      <c r="T256" s="82"/>
      <c r="U256" s="124" t="s">
        <v>304</v>
      </c>
      <c r="V256" s="216">
        <v>0.49654602921091368</v>
      </c>
      <c r="W256" s="276" t="s">
        <v>601</v>
      </c>
      <c r="X256" s="216">
        <v>0.46668935882740031</v>
      </c>
      <c r="Y256" s="203" t="s">
        <v>601</v>
      </c>
      <c r="Z256" s="216">
        <v>3.6764375420747196E-2</v>
      </c>
      <c r="AA256" s="276" t="s">
        <v>601</v>
      </c>
      <c r="AB256" s="216">
        <v>1</v>
      </c>
      <c r="AC256" s="276" t="s">
        <v>601</v>
      </c>
      <c r="AD256" s="205"/>
    </row>
    <row r="257" spans="1:30" s="99" customFormat="1" x14ac:dyDescent="0.25">
      <c r="A257" s="124" t="s">
        <v>114</v>
      </c>
      <c r="B257" s="82">
        <v>2322.17</v>
      </c>
      <c r="C257" s="276" t="s">
        <v>601</v>
      </c>
      <c r="D257" s="82">
        <v>3190.4209999999998</v>
      </c>
      <c r="E257" s="276" t="s">
        <v>601</v>
      </c>
      <c r="F257" s="82">
        <v>225.86799999999999</v>
      </c>
      <c r="G257" s="276" t="s">
        <v>601</v>
      </c>
      <c r="H257" s="82">
        <v>5738.46</v>
      </c>
      <c r="I257" s="276" t="s">
        <v>601</v>
      </c>
      <c r="J257" s="82"/>
      <c r="K257" s="124" t="s">
        <v>114</v>
      </c>
      <c r="L257" s="189">
        <v>5.5527500114772255E-2</v>
      </c>
      <c r="M257" s="202" t="s">
        <v>601</v>
      </c>
      <c r="N257" s="190">
        <v>2.9683570613416782E-2</v>
      </c>
      <c r="O257" s="276" t="s">
        <v>601</v>
      </c>
      <c r="P257" s="190">
        <v>0.21567740963206958</v>
      </c>
      <c r="Q257" s="276" t="s">
        <v>601</v>
      </c>
      <c r="R257" s="190">
        <v>4.6352538140114641E-2</v>
      </c>
      <c r="S257" s="276" t="s">
        <v>601</v>
      </c>
      <c r="T257" s="82"/>
      <c r="U257" s="124" t="s">
        <v>114</v>
      </c>
      <c r="V257" s="216">
        <v>0.40466780286000076</v>
      </c>
      <c r="W257" s="276" t="s">
        <v>601</v>
      </c>
      <c r="X257" s="216">
        <v>0.55597163698971497</v>
      </c>
      <c r="Y257" s="203" t="s">
        <v>601</v>
      </c>
      <c r="Z257" s="216">
        <v>3.9360385887502916E-2</v>
      </c>
      <c r="AA257" s="276" t="s">
        <v>601</v>
      </c>
      <c r="AB257" s="216">
        <v>1</v>
      </c>
      <c r="AC257" s="276" t="s">
        <v>601</v>
      </c>
      <c r="AD257" s="205"/>
    </row>
    <row r="258" spans="1:30" s="99" customFormat="1" x14ac:dyDescent="0.25">
      <c r="A258" s="184" t="s">
        <v>305</v>
      </c>
      <c r="B258" s="186">
        <v>1616.9380000000001</v>
      </c>
      <c r="C258" s="278" t="s">
        <v>601</v>
      </c>
      <c r="D258" s="186">
        <v>1108.825</v>
      </c>
      <c r="E258" s="278" t="s">
        <v>601</v>
      </c>
      <c r="F258" s="186">
        <v>89.694999999999993</v>
      </c>
      <c r="G258" s="278" t="s">
        <v>601</v>
      </c>
      <c r="H258" s="186">
        <v>2815.4540000000002</v>
      </c>
      <c r="I258" s="278" t="s">
        <v>601</v>
      </c>
      <c r="J258" s="82"/>
      <c r="K258" s="184" t="s">
        <v>305</v>
      </c>
      <c r="L258" s="191">
        <v>8.3220228389363271E-2</v>
      </c>
      <c r="M258" s="273" t="s">
        <v>601</v>
      </c>
      <c r="N258" s="192">
        <v>-3.1591088687891013E-3</v>
      </c>
      <c r="O258" s="278" t="s">
        <v>601</v>
      </c>
      <c r="P258" s="192">
        <v>0.35079819277108432</v>
      </c>
      <c r="Q258" s="278" t="s">
        <v>601</v>
      </c>
      <c r="R258" s="192">
        <v>5.3904393565746271E-2</v>
      </c>
      <c r="S258" s="278" t="s">
        <v>601</v>
      </c>
      <c r="T258" s="82"/>
      <c r="U258" s="184" t="s">
        <v>305</v>
      </c>
      <c r="V258" s="191">
        <v>0.57430808672420153</v>
      </c>
      <c r="W258" s="278" t="s">
        <v>601</v>
      </c>
      <c r="X258" s="191">
        <v>0.39383523936104087</v>
      </c>
      <c r="Y258" s="301" t="s">
        <v>601</v>
      </c>
      <c r="Z258" s="191">
        <v>3.1858094644771316E-2</v>
      </c>
      <c r="AA258" s="278" t="s">
        <v>601</v>
      </c>
      <c r="AB258" s="191">
        <v>1</v>
      </c>
      <c r="AC258" s="278" t="s">
        <v>601</v>
      </c>
      <c r="AD258" s="205"/>
    </row>
    <row r="259" spans="1:30" s="99" customFormat="1" x14ac:dyDescent="0.25">
      <c r="A259" s="124" t="s">
        <v>129</v>
      </c>
      <c r="B259" s="82">
        <v>1458.431</v>
      </c>
      <c r="C259" s="276" t="s">
        <v>601</v>
      </c>
      <c r="D259" s="82">
        <v>897.42100000000005</v>
      </c>
      <c r="E259" s="276" t="s">
        <v>601</v>
      </c>
      <c r="F259" s="82">
        <v>58.994</v>
      </c>
      <c r="G259" s="276" t="s">
        <v>601</v>
      </c>
      <c r="H259" s="82">
        <v>2414.8490000000002</v>
      </c>
      <c r="I259" s="276" t="s">
        <v>601</v>
      </c>
      <c r="J259" s="82"/>
      <c r="K259" s="124" t="s">
        <v>129</v>
      </c>
      <c r="L259" s="189">
        <v>9.1687363672973823E-2</v>
      </c>
      <c r="M259" s="202" t="s">
        <v>601</v>
      </c>
      <c r="N259" s="190">
        <v>-3.4882783051587499E-2</v>
      </c>
      <c r="O259" s="276" t="s">
        <v>601</v>
      </c>
      <c r="P259" s="190">
        <v>-0.15447014647289822</v>
      </c>
      <c r="Q259" s="276" t="s">
        <v>601</v>
      </c>
      <c r="R259" s="190">
        <v>3.3942848286052291E-2</v>
      </c>
      <c r="S259" s="276" t="s">
        <v>601</v>
      </c>
      <c r="T259" s="82"/>
      <c r="U259" s="124" t="s">
        <v>129</v>
      </c>
      <c r="V259" s="216">
        <v>0.60394293804705801</v>
      </c>
      <c r="W259" s="276" t="s">
        <v>601</v>
      </c>
      <c r="X259" s="216">
        <v>0.37162613480180334</v>
      </c>
      <c r="Y259" s="203" t="s">
        <v>601</v>
      </c>
      <c r="Z259" s="216">
        <v>2.442968483743704E-2</v>
      </c>
      <c r="AA259" s="276" t="s">
        <v>601</v>
      </c>
      <c r="AB259" s="216">
        <v>1</v>
      </c>
      <c r="AC259" s="276" t="s">
        <v>601</v>
      </c>
      <c r="AD259" s="205"/>
    </row>
    <row r="260" spans="1:30" s="99" customFormat="1" x14ac:dyDescent="0.25">
      <c r="A260" s="124" t="s">
        <v>306</v>
      </c>
      <c r="B260" s="82">
        <v>2328.5149999999999</v>
      </c>
      <c r="C260" s="276" t="s">
        <v>601</v>
      </c>
      <c r="D260" s="82">
        <v>1746.182</v>
      </c>
      <c r="E260" s="276" t="s">
        <v>601</v>
      </c>
      <c r="F260" s="82">
        <v>123.613</v>
      </c>
      <c r="G260" s="276" t="s">
        <v>601</v>
      </c>
      <c r="H260" s="82">
        <v>4198.3109999999997</v>
      </c>
      <c r="I260" s="276" t="s">
        <v>601</v>
      </c>
      <c r="J260" s="82"/>
      <c r="K260" s="124" t="s">
        <v>306</v>
      </c>
      <c r="L260" s="189">
        <v>0.10924081922754272</v>
      </c>
      <c r="M260" s="202" t="s">
        <v>601</v>
      </c>
      <c r="N260" s="190">
        <v>-0.1149497586132617</v>
      </c>
      <c r="O260" s="276" t="s">
        <v>601</v>
      </c>
      <c r="P260" s="190">
        <v>-0.20467106321376871</v>
      </c>
      <c r="Q260" s="276" t="s">
        <v>601</v>
      </c>
      <c r="R260" s="190">
        <v>-6.9271030327630566E-3</v>
      </c>
      <c r="S260" s="276" t="s">
        <v>601</v>
      </c>
      <c r="T260" s="82"/>
      <c r="U260" s="124" t="s">
        <v>306</v>
      </c>
      <c r="V260" s="216">
        <v>0.5546313743788871</v>
      </c>
      <c r="W260" s="276" t="s">
        <v>601</v>
      </c>
      <c r="X260" s="216">
        <v>0.4159248802673266</v>
      </c>
      <c r="Y260" s="203" t="s">
        <v>601</v>
      </c>
      <c r="Z260" s="216">
        <v>2.9443507162761409E-2</v>
      </c>
      <c r="AA260" s="276" t="s">
        <v>601</v>
      </c>
      <c r="AB260" s="216">
        <v>1</v>
      </c>
      <c r="AC260" s="276" t="s">
        <v>601</v>
      </c>
      <c r="AD260" s="205"/>
    </row>
    <row r="261" spans="1:30" s="99" customFormat="1" x14ac:dyDescent="0.25">
      <c r="A261" s="124" t="s">
        <v>131</v>
      </c>
      <c r="B261" s="82">
        <v>2648.797</v>
      </c>
      <c r="C261" s="276" t="s">
        <v>601</v>
      </c>
      <c r="D261" s="82">
        <v>2920.9389999999999</v>
      </c>
      <c r="E261" s="276" t="s">
        <v>601</v>
      </c>
      <c r="F261" s="82">
        <v>186.94499999999999</v>
      </c>
      <c r="G261" s="276" t="s">
        <v>601</v>
      </c>
      <c r="H261" s="82">
        <v>5756.6790000000001</v>
      </c>
      <c r="I261" s="276" t="s">
        <v>601</v>
      </c>
      <c r="J261" s="82"/>
      <c r="K261" s="124" t="s">
        <v>131</v>
      </c>
      <c r="L261" s="189">
        <v>0.14065593819573932</v>
      </c>
      <c r="M261" s="202" t="s">
        <v>601</v>
      </c>
      <c r="N261" s="190">
        <v>-8.4465968597874697E-2</v>
      </c>
      <c r="O261" s="276" t="s">
        <v>601</v>
      </c>
      <c r="P261" s="190">
        <v>-0.17233074184922167</v>
      </c>
      <c r="Q261" s="276" t="s">
        <v>601</v>
      </c>
      <c r="R261" s="190">
        <v>3.1748930593063192E-3</v>
      </c>
      <c r="S261" s="276" t="s">
        <v>601</v>
      </c>
      <c r="T261" s="82"/>
      <c r="U261" s="124" t="s">
        <v>131</v>
      </c>
      <c r="V261" s="216">
        <v>0.46012588160639145</v>
      </c>
      <c r="W261" s="276" t="s">
        <v>601</v>
      </c>
      <c r="X261" s="216">
        <v>0.50740001309782945</v>
      </c>
      <c r="Y261" s="203" t="s">
        <v>601</v>
      </c>
      <c r="Z261" s="216">
        <v>3.2474452718312063E-2</v>
      </c>
      <c r="AA261" s="276" t="s">
        <v>601</v>
      </c>
      <c r="AB261" s="216">
        <v>1</v>
      </c>
      <c r="AC261" s="276" t="s">
        <v>601</v>
      </c>
      <c r="AD261" s="205"/>
    </row>
    <row r="262" spans="1:30" s="99" customFormat="1" x14ac:dyDescent="0.25">
      <c r="A262" s="184" t="s">
        <v>307</v>
      </c>
      <c r="B262" s="186">
        <v>1809.0989999999999</v>
      </c>
      <c r="C262" s="278" t="s">
        <v>601</v>
      </c>
      <c r="D262" s="186">
        <v>984.76300000000003</v>
      </c>
      <c r="E262" s="278" t="s">
        <v>601</v>
      </c>
      <c r="F262" s="186">
        <v>70.02</v>
      </c>
      <c r="G262" s="278" t="s">
        <v>601</v>
      </c>
      <c r="H262" s="186">
        <v>2863.8829999999998</v>
      </c>
      <c r="I262" s="278" t="s">
        <v>601</v>
      </c>
      <c r="J262" s="82"/>
      <c r="K262" s="184" t="s">
        <v>307</v>
      </c>
      <c r="L262" s="191">
        <v>0.11884252828494352</v>
      </c>
      <c r="M262" s="273" t="s">
        <v>601</v>
      </c>
      <c r="N262" s="192">
        <v>-0.11188600545622618</v>
      </c>
      <c r="O262" s="278" t="s">
        <v>601</v>
      </c>
      <c r="P262" s="192">
        <v>-0.21934822115438218</v>
      </c>
      <c r="Q262" s="278" t="s">
        <v>601</v>
      </c>
      <c r="R262" s="192">
        <v>1.7200416984110917E-2</v>
      </c>
      <c r="S262" s="278" t="s">
        <v>601</v>
      </c>
      <c r="T262" s="82"/>
      <c r="U262" s="184" t="s">
        <v>307</v>
      </c>
      <c r="V262" s="191">
        <v>0.6316944512048851</v>
      </c>
      <c r="W262" s="278" t="s">
        <v>601</v>
      </c>
      <c r="X262" s="191">
        <v>0.34385587679384949</v>
      </c>
      <c r="Y262" s="301" t="s">
        <v>601</v>
      </c>
      <c r="Z262" s="191">
        <v>2.4449322824989708E-2</v>
      </c>
      <c r="AA262" s="278" t="s">
        <v>601</v>
      </c>
      <c r="AB262" s="191">
        <v>1</v>
      </c>
      <c r="AC262" s="278" t="s">
        <v>601</v>
      </c>
      <c r="AD262" s="205"/>
    </row>
    <row r="263" spans="1:30" s="99" customFormat="1" x14ac:dyDescent="0.25">
      <c r="A263" s="124" t="s">
        <v>146</v>
      </c>
      <c r="B263" s="82">
        <v>1582.9059999999999</v>
      </c>
      <c r="C263" s="276" t="s">
        <v>601</v>
      </c>
      <c r="D263" s="82">
        <v>877.85599999999999</v>
      </c>
      <c r="E263" s="276" t="s">
        <v>601</v>
      </c>
      <c r="F263" s="82">
        <v>62.622</v>
      </c>
      <c r="G263" s="276" t="s">
        <v>601</v>
      </c>
      <c r="H263" s="82">
        <v>2523.3809999999999</v>
      </c>
      <c r="I263" s="276" t="s">
        <v>601</v>
      </c>
      <c r="J263" s="82"/>
      <c r="K263" s="124" t="s">
        <v>146</v>
      </c>
      <c r="L263" s="189">
        <v>8.5348569798639765E-2</v>
      </c>
      <c r="M263" s="202" t="s">
        <v>601</v>
      </c>
      <c r="N263" s="190">
        <v>-2.1801361902607584E-2</v>
      </c>
      <c r="O263" s="276" t="s">
        <v>601</v>
      </c>
      <c r="P263" s="190">
        <v>6.1461794019933555E-2</v>
      </c>
      <c r="Q263" s="276" t="s">
        <v>601</v>
      </c>
      <c r="R263" s="190">
        <v>4.4943596887424428E-2</v>
      </c>
      <c r="S263" s="276" t="s">
        <v>601</v>
      </c>
      <c r="T263" s="82"/>
      <c r="U263" s="124" t="s">
        <v>146</v>
      </c>
      <c r="V263" s="216">
        <v>0.62729567988345791</v>
      </c>
      <c r="W263" s="276" t="s">
        <v>601</v>
      </c>
      <c r="X263" s="216">
        <v>0.34788880474252604</v>
      </c>
      <c r="Y263" s="203" t="s">
        <v>601</v>
      </c>
      <c r="Z263" s="216">
        <v>2.4816704255124375E-2</v>
      </c>
      <c r="AA263" s="276" t="s">
        <v>601</v>
      </c>
      <c r="AB263" s="216">
        <v>1</v>
      </c>
      <c r="AC263" s="276" t="s">
        <v>601</v>
      </c>
      <c r="AD263" s="205"/>
    </row>
    <row r="264" spans="1:30" s="99" customFormat="1" x14ac:dyDescent="0.25">
      <c r="A264" s="124" t="s">
        <v>308</v>
      </c>
      <c r="B264" s="82">
        <v>2306.7550000000001</v>
      </c>
      <c r="C264" s="276" t="s">
        <v>601</v>
      </c>
      <c r="D264" s="82">
        <v>1787.452</v>
      </c>
      <c r="E264" s="276" t="s">
        <v>601</v>
      </c>
      <c r="F264" s="82">
        <v>129.947</v>
      </c>
      <c r="G264" s="276" t="s">
        <v>601</v>
      </c>
      <c r="H264" s="82">
        <v>4224.1559999999999</v>
      </c>
      <c r="I264" s="276" t="s">
        <v>601</v>
      </c>
      <c r="J264" s="82"/>
      <c r="K264" s="124" t="s">
        <v>308</v>
      </c>
      <c r="L264" s="189">
        <v>-9.3450117349469508E-3</v>
      </c>
      <c r="M264" s="202" t="s">
        <v>601</v>
      </c>
      <c r="N264" s="190">
        <v>2.363442069612446E-2</v>
      </c>
      <c r="O264" s="276" t="s">
        <v>601</v>
      </c>
      <c r="P264" s="190">
        <v>5.1240150791981492E-2</v>
      </c>
      <c r="Q264" s="276" t="s">
        <v>601</v>
      </c>
      <c r="R264" s="190">
        <v>6.1558073816333804E-3</v>
      </c>
      <c r="S264" s="276" t="s">
        <v>601</v>
      </c>
      <c r="T264" s="82"/>
      <c r="U264" s="124" t="s">
        <v>308</v>
      </c>
      <c r="V264" s="216">
        <v>0.5460866028622049</v>
      </c>
      <c r="W264" s="276" t="s">
        <v>601</v>
      </c>
      <c r="X264" s="216">
        <v>0.42315009199470854</v>
      </c>
      <c r="Y264" s="203" t="s">
        <v>601</v>
      </c>
      <c r="Z264" s="216">
        <v>3.0762831675724099E-2</v>
      </c>
      <c r="AA264" s="276" t="s">
        <v>601</v>
      </c>
      <c r="AB264" s="216">
        <v>1</v>
      </c>
      <c r="AC264" s="276" t="s">
        <v>601</v>
      </c>
      <c r="AD264" s="205"/>
    </row>
    <row r="265" spans="1:30" s="99" customFormat="1" x14ac:dyDescent="0.25">
      <c r="A265" s="124" t="s">
        <v>148</v>
      </c>
      <c r="B265" s="82">
        <v>2648.2359999999999</v>
      </c>
      <c r="C265" s="276" t="s">
        <v>601</v>
      </c>
      <c r="D265" s="82">
        <v>2212.047</v>
      </c>
      <c r="E265" s="276" t="s">
        <v>601</v>
      </c>
      <c r="F265" s="82">
        <v>198.179</v>
      </c>
      <c r="G265" s="276" t="s">
        <v>601</v>
      </c>
      <c r="H265" s="82">
        <v>5058.4629999999997</v>
      </c>
      <c r="I265" s="276" t="s">
        <v>601</v>
      </c>
      <c r="J265" s="82"/>
      <c r="K265" s="124" t="s">
        <v>148</v>
      </c>
      <c r="L265" s="189">
        <v>-2.1179425980926437E-4</v>
      </c>
      <c r="M265" s="202" t="s">
        <v>601</v>
      </c>
      <c r="N265" s="190">
        <v>-0.24269318873143192</v>
      </c>
      <c r="O265" s="276" t="s">
        <v>601</v>
      </c>
      <c r="P265" s="190">
        <v>6.0103560424512155E-2</v>
      </c>
      <c r="Q265" s="276" t="s">
        <v>601</v>
      </c>
      <c r="R265" s="190">
        <v>-0.12128813830193792</v>
      </c>
      <c r="S265" s="276" t="s">
        <v>601</v>
      </c>
      <c r="T265" s="82"/>
      <c r="U265" s="124" t="s">
        <v>148</v>
      </c>
      <c r="V265" s="216">
        <v>0.523525821973987</v>
      </c>
      <c r="W265" s="276" t="s">
        <v>601</v>
      </c>
      <c r="X265" s="216">
        <v>0.43729626963763502</v>
      </c>
      <c r="Y265" s="203" t="s">
        <v>601</v>
      </c>
      <c r="Z265" s="216">
        <v>3.9177710699870694E-2</v>
      </c>
      <c r="AA265" s="276" t="s">
        <v>601</v>
      </c>
      <c r="AB265" s="216">
        <v>1</v>
      </c>
      <c r="AC265" s="276" t="s">
        <v>601</v>
      </c>
      <c r="AD265" s="205"/>
    </row>
    <row r="266" spans="1:30" s="99" customFormat="1" x14ac:dyDescent="0.25">
      <c r="A266" s="184" t="s">
        <v>309</v>
      </c>
      <c r="B266" s="186">
        <v>1603.32</v>
      </c>
      <c r="C266" s="278" t="s">
        <v>601</v>
      </c>
      <c r="D266" s="186">
        <v>859.81200000000001</v>
      </c>
      <c r="E266" s="278" t="s">
        <v>601</v>
      </c>
      <c r="F266" s="186">
        <v>75.201999999999998</v>
      </c>
      <c r="G266" s="278" t="s">
        <v>601</v>
      </c>
      <c r="H266" s="186">
        <v>2538.3330000000001</v>
      </c>
      <c r="I266" s="278" t="s">
        <v>601</v>
      </c>
      <c r="J266" s="82"/>
      <c r="K266" s="184" t="s">
        <v>309</v>
      </c>
      <c r="L266" s="191">
        <v>-0.11374667721335317</v>
      </c>
      <c r="M266" s="273" t="s">
        <v>601</v>
      </c>
      <c r="N266" s="192">
        <v>-0.12688433663734319</v>
      </c>
      <c r="O266" s="278" t="s">
        <v>601</v>
      </c>
      <c r="P266" s="192">
        <v>7.3994201573858526E-2</v>
      </c>
      <c r="Q266" s="278" t="s">
        <v>601</v>
      </c>
      <c r="R266" s="192">
        <v>-0.11367402707234446</v>
      </c>
      <c r="S266" s="278" t="s">
        <v>601</v>
      </c>
      <c r="T266" s="82"/>
      <c r="U266" s="184" t="s">
        <v>309</v>
      </c>
      <c r="V266" s="191">
        <v>0.631642893190137</v>
      </c>
      <c r="W266" s="278" t="s">
        <v>601</v>
      </c>
      <c r="X266" s="191">
        <v>0.33873097028640448</v>
      </c>
      <c r="Y266" s="301" t="s">
        <v>601</v>
      </c>
      <c r="Z266" s="191">
        <v>2.9626530482801113E-2</v>
      </c>
      <c r="AA266" s="278" t="s">
        <v>601</v>
      </c>
      <c r="AB266" s="191">
        <v>1</v>
      </c>
      <c r="AC266" s="278" t="s">
        <v>601</v>
      </c>
      <c r="AD266" s="205"/>
    </row>
    <row r="267" spans="1:30" s="99" customFormat="1" x14ac:dyDescent="0.25">
      <c r="A267" s="124" t="s">
        <v>163</v>
      </c>
      <c r="B267" s="82">
        <v>1261.9949999999999</v>
      </c>
      <c r="C267" s="276" t="s">
        <v>601</v>
      </c>
      <c r="D267" s="82">
        <v>801.55799999999999</v>
      </c>
      <c r="E267" s="276" t="s">
        <v>601</v>
      </c>
      <c r="F267" s="82">
        <v>56.100999999999999</v>
      </c>
      <c r="G267" s="276" t="s">
        <v>601</v>
      </c>
      <c r="H267" s="82">
        <v>2119.6559999999999</v>
      </c>
      <c r="I267" s="276" t="s">
        <v>601</v>
      </c>
      <c r="J267" s="82"/>
      <c r="K267" s="124" t="s">
        <v>163</v>
      </c>
      <c r="L267" s="189">
        <v>-0.20273534878255564</v>
      </c>
      <c r="M267" s="202" t="s">
        <v>601</v>
      </c>
      <c r="N267" s="190">
        <v>-8.6914026901906458E-2</v>
      </c>
      <c r="O267" s="276" t="s">
        <v>601</v>
      </c>
      <c r="P267" s="190">
        <v>-0.10411676407652262</v>
      </c>
      <c r="Q267" s="276" t="s">
        <v>601</v>
      </c>
      <c r="R267" s="190">
        <v>-0.1599940714462065</v>
      </c>
      <c r="S267" s="276" t="s">
        <v>601</v>
      </c>
      <c r="T267" s="82"/>
      <c r="U267" s="124" t="s">
        <v>163</v>
      </c>
      <c r="V267" s="216">
        <v>0.59537726876436547</v>
      </c>
      <c r="W267" s="276" t="s">
        <v>601</v>
      </c>
      <c r="X267" s="216">
        <v>0.37815475718701524</v>
      </c>
      <c r="Y267" s="203" t="s">
        <v>601</v>
      </c>
      <c r="Z267" s="216">
        <v>2.6467030499288564E-2</v>
      </c>
      <c r="AA267" s="276" t="s">
        <v>601</v>
      </c>
      <c r="AB267" s="216">
        <v>1</v>
      </c>
      <c r="AC267" s="276" t="s">
        <v>601</v>
      </c>
      <c r="AD267" s="205"/>
    </row>
    <row r="268" spans="1:30" s="99" customFormat="1" x14ac:dyDescent="0.25">
      <c r="A268" s="124" t="s">
        <v>302</v>
      </c>
      <c r="B268" s="82">
        <v>2070.9989999999998</v>
      </c>
      <c r="C268" s="276" t="s">
        <v>601</v>
      </c>
      <c r="D268" s="82">
        <v>1584.8589999999999</v>
      </c>
      <c r="E268" s="276" t="s">
        <v>601</v>
      </c>
      <c r="F268" s="82">
        <v>100.809</v>
      </c>
      <c r="G268" s="276" t="s">
        <v>601</v>
      </c>
      <c r="H268" s="82">
        <v>3756.6680000000001</v>
      </c>
      <c r="I268" s="276" t="s">
        <v>601</v>
      </c>
      <c r="J268" s="82"/>
      <c r="K268" s="124" t="s">
        <v>302</v>
      </c>
      <c r="L268" s="189">
        <v>-0.10220244455956527</v>
      </c>
      <c r="M268" s="202" t="s">
        <v>601</v>
      </c>
      <c r="N268" s="190">
        <v>-0.11334178484233423</v>
      </c>
      <c r="O268" s="276" t="s">
        <v>601</v>
      </c>
      <c r="P268" s="190">
        <v>-0.22423584818542802</v>
      </c>
      <c r="Q268" s="276" t="s">
        <v>601</v>
      </c>
      <c r="R268" s="190">
        <v>-0.11067015517419337</v>
      </c>
      <c r="S268" s="276" t="s">
        <v>601</v>
      </c>
      <c r="T268" s="82"/>
      <c r="U268" s="124" t="s">
        <v>302</v>
      </c>
      <c r="V268" s="216">
        <v>0.55128613973872587</v>
      </c>
      <c r="W268" s="276" t="s">
        <v>601</v>
      </c>
      <c r="X268" s="216">
        <v>0.42187890971467262</v>
      </c>
      <c r="Y268" s="203" t="s">
        <v>601</v>
      </c>
      <c r="Z268" s="216">
        <v>2.6834684353261983E-2</v>
      </c>
      <c r="AA268" s="276" t="s">
        <v>601</v>
      </c>
      <c r="AB268" s="216">
        <v>1</v>
      </c>
      <c r="AC268" s="276" t="s">
        <v>601</v>
      </c>
      <c r="AD268" s="205"/>
    </row>
    <row r="269" spans="1:30" s="99" customFormat="1" x14ac:dyDescent="0.25">
      <c r="A269" s="124" t="s">
        <v>165</v>
      </c>
      <c r="B269" s="82">
        <v>2258.7399999999998</v>
      </c>
      <c r="C269" s="276" t="s">
        <v>601</v>
      </c>
      <c r="D269" s="82">
        <v>2109.73</v>
      </c>
      <c r="E269" s="276" t="s">
        <v>601</v>
      </c>
      <c r="F269" s="82">
        <v>145.56399999999999</v>
      </c>
      <c r="G269" s="276" t="s">
        <v>601</v>
      </c>
      <c r="H269" s="82">
        <v>4514.0330000000004</v>
      </c>
      <c r="I269" s="276" t="s">
        <v>601</v>
      </c>
      <c r="J269" s="82"/>
      <c r="K269" s="124" t="s">
        <v>165</v>
      </c>
      <c r="L269" s="189">
        <v>-0.14707752632318269</v>
      </c>
      <c r="M269" s="202" t="s">
        <v>601</v>
      </c>
      <c r="N269" s="190">
        <v>-4.6254442152449747E-2</v>
      </c>
      <c r="O269" s="276" t="s">
        <v>601</v>
      </c>
      <c r="P269" s="190">
        <v>-0.265501059642749</v>
      </c>
      <c r="Q269" s="276" t="s">
        <v>601</v>
      </c>
      <c r="R269" s="190">
        <v>-0.10762755406138189</v>
      </c>
      <c r="S269" s="276" t="s">
        <v>601</v>
      </c>
      <c r="T269" s="82"/>
      <c r="U269" s="124" t="s">
        <v>165</v>
      </c>
      <c r="V269" s="216">
        <v>0.50038180934875742</v>
      </c>
      <c r="W269" s="276" t="s">
        <v>601</v>
      </c>
      <c r="X269" s="216">
        <v>0.46737141708977314</v>
      </c>
      <c r="Y269" s="203" t="s">
        <v>601</v>
      </c>
      <c r="Z269" s="216">
        <v>3.2246995092858201E-2</v>
      </c>
      <c r="AA269" s="276" t="s">
        <v>601</v>
      </c>
      <c r="AB269" s="216">
        <v>1</v>
      </c>
      <c r="AC269" s="276" t="s">
        <v>601</v>
      </c>
      <c r="AD269" s="205"/>
    </row>
    <row r="270" spans="1:30" s="99" customFormat="1" x14ac:dyDescent="0.25">
      <c r="A270" s="184" t="s">
        <v>303</v>
      </c>
      <c r="B270" s="186">
        <v>1424.6079999999999</v>
      </c>
      <c r="C270" s="278" t="s">
        <v>601</v>
      </c>
      <c r="D270" s="186">
        <v>826.63400000000001</v>
      </c>
      <c r="E270" s="278" t="s">
        <v>601</v>
      </c>
      <c r="F270" s="186">
        <v>62.985999999999997</v>
      </c>
      <c r="G270" s="278" t="s">
        <v>601</v>
      </c>
      <c r="H270" s="186">
        <v>2314.2280000000001</v>
      </c>
      <c r="I270" s="278" t="s">
        <v>601</v>
      </c>
      <c r="J270" s="82"/>
      <c r="K270" s="184" t="s">
        <v>303</v>
      </c>
      <c r="L270" s="191">
        <v>-0.11146371279594841</v>
      </c>
      <c r="M270" s="273" t="s">
        <v>601</v>
      </c>
      <c r="N270" s="192">
        <v>-3.8587505175550006E-2</v>
      </c>
      <c r="O270" s="278" t="s">
        <v>601</v>
      </c>
      <c r="P270" s="192">
        <v>-0.16239361702127661</v>
      </c>
      <c r="Q270" s="278" t="s">
        <v>601</v>
      </c>
      <c r="R270" s="192">
        <v>-8.8287864515806239E-2</v>
      </c>
      <c r="S270" s="278" t="s">
        <v>601</v>
      </c>
      <c r="T270" s="82"/>
      <c r="U270" s="184" t="s">
        <v>303</v>
      </c>
      <c r="V270" s="191">
        <v>0.61558670969325402</v>
      </c>
      <c r="W270" s="278" t="s">
        <v>601</v>
      </c>
      <c r="X270" s="191">
        <v>0.35719643872600282</v>
      </c>
      <c r="Y270" s="301" t="s">
        <v>601</v>
      </c>
      <c r="Z270" s="191">
        <v>2.7216851580743124E-2</v>
      </c>
      <c r="AA270" s="278" t="s">
        <v>601</v>
      </c>
      <c r="AB270" s="191">
        <v>1</v>
      </c>
      <c r="AC270" s="278" t="s">
        <v>601</v>
      </c>
      <c r="AD270" s="205"/>
    </row>
    <row r="271" spans="1:30" s="99" customFormat="1" x14ac:dyDescent="0.25">
      <c r="A271" s="124" t="s">
        <v>180</v>
      </c>
      <c r="B271" s="82">
        <v>1301.297</v>
      </c>
      <c r="C271" s="276" t="s">
        <v>601</v>
      </c>
      <c r="D271" s="82">
        <v>745.35500000000002</v>
      </c>
      <c r="E271" s="276" t="s">
        <v>601</v>
      </c>
      <c r="F271" s="82">
        <v>49.156999999999996</v>
      </c>
      <c r="G271" s="276" t="s">
        <v>601</v>
      </c>
      <c r="H271" s="82">
        <v>2095.8029999999999</v>
      </c>
      <c r="I271" s="276" t="s">
        <v>601</v>
      </c>
      <c r="J271" s="82"/>
      <c r="K271" s="124" t="s">
        <v>180</v>
      </c>
      <c r="L271" s="189">
        <v>3.1142754131355511E-2</v>
      </c>
      <c r="M271" s="202" t="s">
        <v>601</v>
      </c>
      <c r="N271" s="190">
        <v>-7.0117196759311246E-2</v>
      </c>
      <c r="O271" s="276" t="s">
        <v>601</v>
      </c>
      <c r="P271" s="190">
        <v>-0.12384585219778262</v>
      </c>
      <c r="Q271" s="276" t="s">
        <v>601</v>
      </c>
      <c r="R271" s="190">
        <v>-1.1252302851171535E-2</v>
      </c>
      <c r="S271" s="276" t="s">
        <v>601</v>
      </c>
      <c r="T271" s="82"/>
      <c r="U271" s="124" t="s">
        <v>180</v>
      </c>
      <c r="V271" s="216">
        <v>0.62090616341325977</v>
      </c>
      <c r="W271" s="276" t="s">
        <v>601</v>
      </c>
      <c r="X271" s="216">
        <v>0.35564172777689507</v>
      </c>
      <c r="Y271" s="203" t="s">
        <v>601</v>
      </c>
      <c r="Z271" s="216">
        <v>2.3454971674341529E-2</v>
      </c>
      <c r="AA271" s="276" t="s">
        <v>601</v>
      </c>
      <c r="AB271" s="216">
        <v>1</v>
      </c>
      <c r="AC271" s="276" t="s">
        <v>601</v>
      </c>
      <c r="AD271" s="205"/>
    </row>
    <row r="272" spans="1:30" s="99" customFormat="1" x14ac:dyDescent="0.25">
      <c r="A272" s="124" t="s">
        <v>310</v>
      </c>
      <c r="B272" s="82">
        <v>2133.0790000000002</v>
      </c>
      <c r="C272" s="276" t="s">
        <v>601</v>
      </c>
      <c r="D272" s="82">
        <v>1487.52</v>
      </c>
      <c r="E272" s="276" t="s">
        <v>601</v>
      </c>
      <c r="F272" s="82">
        <v>108.575</v>
      </c>
      <c r="G272" s="276" t="s">
        <v>601</v>
      </c>
      <c r="H272" s="82">
        <v>3729.174</v>
      </c>
      <c r="I272" s="276" t="s">
        <v>601</v>
      </c>
      <c r="J272" s="82"/>
      <c r="K272" s="124" t="s">
        <v>310</v>
      </c>
      <c r="L272" s="189">
        <v>2.99758715479824E-2</v>
      </c>
      <c r="M272" s="202" t="s">
        <v>601</v>
      </c>
      <c r="N272" s="190">
        <v>-6.1418081987104217E-2</v>
      </c>
      <c r="O272" s="276" t="s">
        <v>601</v>
      </c>
      <c r="P272" s="190">
        <v>7.7046692259619673E-2</v>
      </c>
      <c r="Q272" s="276" t="s">
        <v>601</v>
      </c>
      <c r="R272" s="190">
        <v>-7.3184534805843899E-3</v>
      </c>
      <c r="S272" s="276" t="s">
        <v>601</v>
      </c>
      <c r="T272" s="82"/>
      <c r="U272" s="124" t="s">
        <v>310</v>
      </c>
      <c r="V272" s="216">
        <v>0.57199771316650827</v>
      </c>
      <c r="W272" s="276" t="s">
        <v>601</v>
      </c>
      <c r="X272" s="216">
        <v>0.39888726028873955</v>
      </c>
      <c r="Y272" s="203" t="s">
        <v>601</v>
      </c>
      <c r="Z272" s="216">
        <v>2.911502654475227E-2</v>
      </c>
      <c r="AA272" s="276" t="s">
        <v>601</v>
      </c>
      <c r="AB272" s="216">
        <v>1</v>
      </c>
      <c r="AC272" s="276" t="s">
        <v>601</v>
      </c>
      <c r="AD272" s="205"/>
    </row>
    <row r="273" spans="1:30" s="99" customFormat="1" x14ac:dyDescent="0.25">
      <c r="A273" s="124" t="s">
        <v>182</v>
      </c>
      <c r="B273" s="82">
        <v>2603.8829999999998</v>
      </c>
      <c r="C273" s="276" t="s">
        <v>601</v>
      </c>
      <c r="D273" s="82">
        <v>2164.4110000000001</v>
      </c>
      <c r="E273" s="276" t="s">
        <v>601</v>
      </c>
      <c r="F273" s="82">
        <v>160.83799999999999</v>
      </c>
      <c r="G273" s="276" t="s">
        <v>601</v>
      </c>
      <c r="H273" s="82">
        <v>4929.1329999999998</v>
      </c>
      <c r="I273" s="276" t="s">
        <v>601</v>
      </c>
      <c r="J273" s="82"/>
      <c r="K273" s="124" t="s">
        <v>182</v>
      </c>
      <c r="L273" s="189">
        <v>0.15280333283157868</v>
      </c>
      <c r="M273" s="202" t="s">
        <v>601</v>
      </c>
      <c r="N273" s="190">
        <v>2.5918482459840832E-2</v>
      </c>
      <c r="O273" s="276" t="s">
        <v>601</v>
      </c>
      <c r="P273" s="190">
        <v>0.10493738106524322</v>
      </c>
      <c r="Q273" s="276" t="s">
        <v>601</v>
      </c>
      <c r="R273" s="190">
        <v>9.1957457998202499E-2</v>
      </c>
      <c r="S273" s="276" t="s">
        <v>601</v>
      </c>
      <c r="T273" s="82"/>
      <c r="U273" s="124" t="s">
        <v>182</v>
      </c>
      <c r="V273" s="216">
        <v>0.52826389549642905</v>
      </c>
      <c r="W273" s="276" t="s">
        <v>601</v>
      </c>
      <c r="X273" s="216">
        <v>0.43910582246411289</v>
      </c>
      <c r="Y273" s="203" t="s">
        <v>601</v>
      </c>
      <c r="Z273" s="216">
        <v>3.2630079164023371E-2</v>
      </c>
      <c r="AA273" s="276" t="s">
        <v>601</v>
      </c>
      <c r="AB273" s="216">
        <v>1</v>
      </c>
      <c r="AC273" s="276" t="s">
        <v>601</v>
      </c>
      <c r="AD273" s="205"/>
    </row>
    <row r="274" spans="1:30" s="99" customFormat="1" x14ac:dyDescent="0.25">
      <c r="A274" s="184" t="s">
        <v>311</v>
      </c>
      <c r="B274" s="186">
        <v>1488.258</v>
      </c>
      <c r="C274" s="278" t="s">
        <v>601</v>
      </c>
      <c r="D274" s="186">
        <v>833.24300000000005</v>
      </c>
      <c r="E274" s="278" t="s">
        <v>601</v>
      </c>
      <c r="F274" s="186">
        <v>78.915999999999997</v>
      </c>
      <c r="G274" s="278" t="s">
        <v>601</v>
      </c>
      <c r="H274" s="186">
        <v>2400.4180000000001</v>
      </c>
      <c r="I274" s="278" t="s">
        <v>601</v>
      </c>
      <c r="J274" s="82"/>
      <c r="K274" s="184" t="s">
        <v>311</v>
      </c>
      <c r="L274" s="191">
        <v>4.4678957299130712E-2</v>
      </c>
      <c r="M274" s="273" t="s">
        <v>601</v>
      </c>
      <c r="N274" s="192">
        <v>7.9950739988918912E-3</v>
      </c>
      <c r="O274" s="278" t="s">
        <v>601</v>
      </c>
      <c r="P274" s="192">
        <v>0.2528894392582714</v>
      </c>
      <c r="Q274" s="278" t="s">
        <v>601</v>
      </c>
      <c r="R274" s="192">
        <v>3.7243073179015561E-2</v>
      </c>
      <c r="S274" s="278" t="s">
        <v>601</v>
      </c>
      <c r="T274" s="82"/>
      <c r="U274" s="184" t="s">
        <v>311</v>
      </c>
      <c r="V274" s="191">
        <v>0.61999951675083254</v>
      </c>
      <c r="W274" s="278" t="s">
        <v>601</v>
      </c>
      <c r="X274" s="191">
        <v>0.34712412588140901</v>
      </c>
      <c r="Y274" s="301" t="s">
        <v>601</v>
      </c>
      <c r="Z274" s="191">
        <v>3.2875940773648589E-2</v>
      </c>
      <c r="AA274" s="278" t="s">
        <v>601</v>
      </c>
      <c r="AB274" s="191">
        <v>1</v>
      </c>
      <c r="AC274" s="278" t="s">
        <v>601</v>
      </c>
      <c r="AD274" s="205"/>
    </row>
    <row r="275" spans="1:30" s="99" customFormat="1" x14ac:dyDescent="0.25">
      <c r="A275" s="124" t="s">
        <v>197</v>
      </c>
      <c r="B275" s="82">
        <v>1288.9179999999999</v>
      </c>
      <c r="C275" s="276" t="s">
        <v>601</v>
      </c>
      <c r="D275" s="82">
        <v>631.21500000000003</v>
      </c>
      <c r="E275" s="276" t="s">
        <v>601</v>
      </c>
      <c r="F275" s="82">
        <v>48.036000000000001</v>
      </c>
      <c r="G275" s="276" t="s">
        <v>601</v>
      </c>
      <c r="H275" s="82">
        <v>1968.171</v>
      </c>
      <c r="I275" s="276" t="s">
        <v>601</v>
      </c>
      <c r="J275" s="82"/>
      <c r="K275" s="124" t="s">
        <v>197</v>
      </c>
      <c r="L275" s="189">
        <v>-9.5128168281337772E-3</v>
      </c>
      <c r="M275" s="202" t="s">
        <v>601</v>
      </c>
      <c r="N275" s="190">
        <v>-0.15313508328246273</v>
      </c>
      <c r="O275" s="276" t="s">
        <v>601</v>
      </c>
      <c r="P275" s="190">
        <v>-2.2724498514871627E-2</v>
      </c>
      <c r="Q275" s="276" t="s">
        <v>601</v>
      </c>
      <c r="R275" s="190">
        <v>-6.0899778796108799E-2</v>
      </c>
      <c r="S275" s="276" t="s">
        <v>601</v>
      </c>
      <c r="T275" s="82"/>
      <c r="U275" s="124" t="s">
        <v>197</v>
      </c>
      <c r="V275" s="216">
        <v>0.65488110535111022</v>
      </c>
      <c r="W275" s="276" t="s">
        <v>601</v>
      </c>
      <c r="X275" s="216">
        <v>0.32071146257108757</v>
      </c>
      <c r="Y275" s="203" t="s">
        <v>601</v>
      </c>
      <c r="Z275" s="216">
        <v>2.4406415905935001E-2</v>
      </c>
      <c r="AA275" s="276" t="s">
        <v>601</v>
      </c>
      <c r="AB275" s="216">
        <v>1</v>
      </c>
      <c r="AC275" s="276" t="s">
        <v>601</v>
      </c>
      <c r="AD275" s="205"/>
    </row>
    <row r="276" spans="1:30" s="99" customFormat="1" x14ac:dyDescent="0.25">
      <c r="A276" s="124" t="s">
        <v>312</v>
      </c>
      <c r="B276" s="82">
        <v>2444.663</v>
      </c>
      <c r="C276" s="276" t="s">
        <v>601</v>
      </c>
      <c r="D276" s="82">
        <v>1140.7429999999999</v>
      </c>
      <c r="E276" s="276" t="s">
        <v>601</v>
      </c>
      <c r="F276" s="82">
        <v>121.351</v>
      </c>
      <c r="G276" s="276" t="s">
        <v>601</v>
      </c>
      <c r="H276" s="82">
        <v>3706.7579999999998</v>
      </c>
      <c r="I276" s="276" t="s">
        <v>601</v>
      </c>
      <c r="J276" s="82"/>
      <c r="K276" s="124" t="s">
        <v>312</v>
      </c>
      <c r="L276" s="189">
        <v>0.1460724145706746</v>
      </c>
      <c r="M276" s="202" t="s">
        <v>601</v>
      </c>
      <c r="N276" s="190">
        <v>-0.23312426051414434</v>
      </c>
      <c r="O276" s="276" t="s">
        <v>601</v>
      </c>
      <c r="P276" s="190">
        <v>0.11766872973769525</v>
      </c>
      <c r="Q276" s="276" t="s">
        <v>601</v>
      </c>
      <c r="R276" s="190">
        <v>-6.0112491368734368E-3</v>
      </c>
      <c r="S276" s="276" t="s">
        <v>601</v>
      </c>
      <c r="T276" s="82"/>
      <c r="U276" s="124" t="s">
        <v>312</v>
      </c>
      <c r="V276" s="216">
        <v>0.6595151342493899</v>
      </c>
      <c r="W276" s="276" t="s">
        <v>601</v>
      </c>
      <c r="X276" s="216">
        <v>0.30774682350452875</v>
      </c>
      <c r="Y276" s="203" t="s">
        <v>601</v>
      </c>
      <c r="Z276" s="216">
        <v>3.2737772468556081E-2</v>
      </c>
      <c r="AA276" s="276" t="s">
        <v>601</v>
      </c>
      <c r="AB276" s="216">
        <v>1</v>
      </c>
      <c r="AC276" s="276" t="s">
        <v>601</v>
      </c>
      <c r="AD276" s="205"/>
    </row>
    <row r="277" spans="1:30" s="99" customFormat="1" x14ac:dyDescent="0.25">
      <c r="A277" s="124" t="s">
        <v>199</v>
      </c>
      <c r="B277" s="82">
        <v>3016.1030000000001</v>
      </c>
      <c r="C277" s="276" t="s">
        <v>601</v>
      </c>
      <c r="D277" s="82">
        <v>1842.8019999999999</v>
      </c>
      <c r="E277" s="276" t="s">
        <v>601</v>
      </c>
      <c r="F277" s="82">
        <v>142.471</v>
      </c>
      <c r="G277" s="276" t="s">
        <v>601</v>
      </c>
      <c r="H277" s="82">
        <v>5001.3760000000002</v>
      </c>
      <c r="I277" s="276" t="s">
        <v>601</v>
      </c>
      <c r="J277" s="82"/>
      <c r="K277" s="124" t="s">
        <v>199</v>
      </c>
      <c r="L277" s="189">
        <v>0.15830972436165527</v>
      </c>
      <c r="M277" s="202" t="s">
        <v>601</v>
      </c>
      <c r="N277" s="190">
        <v>-0.1485896162974592</v>
      </c>
      <c r="O277" s="276" t="s">
        <v>601</v>
      </c>
      <c r="P277" s="190">
        <v>-0.11419565028164985</v>
      </c>
      <c r="Q277" s="276" t="s">
        <v>601</v>
      </c>
      <c r="R277" s="190">
        <v>1.4656333001429055E-2</v>
      </c>
      <c r="S277" s="276" t="s">
        <v>601</v>
      </c>
      <c r="T277" s="82"/>
      <c r="U277" s="124" t="s">
        <v>199</v>
      </c>
      <c r="V277" s="216">
        <v>0.60305463936324721</v>
      </c>
      <c r="W277" s="276" t="s">
        <v>601</v>
      </c>
      <c r="X277" s="216">
        <v>0.36845900008317706</v>
      </c>
      <c r="Y277" s="203" t="s">
        <v>601</v>
      </c>
      <c r="Z277" s="216">
        <v>2.8486360553575656E-2</v>
      </c>
      <c r="AA277" s="276" t="s">
        <v>601</v>
      </c>
      <c r="AB277" s="216">
        <v>1</v>
      </c>
      <c r="AC277" s="276" t="s">
        <v>601</v>
      </c>
      <c r="AD277" s="205"/>
    </row>
    <row r="278" spans="1:30" s="99" customFormat="1" x14ac:dyDescent="0.25">
      <c r="A278" s="184" t="s">
        <v>313</v>
      </c>
      <c r="B278" s="186">
        <v>1708.039</v>
      </c>
      <c r="C278" s="278" t="s">
        <v>601</v>
      </c>
      <c r="D278" s="186">
        <v>704.04600000000005</v>
      </c>
      <c r="E278" s="278" t="s">
        <v>601</v>
      </c>
      <c r="F278" s="186">
        <v>54.781999999999996</v>
      </c>
      <c r="G278" s="278" t="s">
        <v>601</v>
      </c>
      <c r="H278" s="186">
        <v>2466.8649999999998</v>
      </c>
      <c r="I278" s="278" t="s">
        <v>601</v>
      </c>
      <c r="J278" s="82"/>
      <c r="K278" s="184" t="s">
        <v>313</v>
      </c>
      <c r="L278" s="191">
        <v>0.14767667971547943</v>
      </c>
      <c r="M278" s="273" t="s">
        <v>601</v>
      </c>
      <c r="N278" s="192">
        <v>-0.15505320776772202</v>
      </c>
      <c r="O278" s="278" t="s">
        <v>601</v>
      </c>
      <c r="P278" s="192">
        <v>-0.30585298478147926</v>
      </c>
      <c r="Q278" s="278" t="s">
        <v>601</v>
      </c>
      <c r="R278" s="192">
        <v>2.7681428817814231E-2</v>
      </c>
      <c r="S278" s="278" t="s">
        <v>601</v>
      </c>
      <c r="T278" s="82"/>
      <c r="U278" s="184" t="s">
        <v>313</v>
      </c>
      <c r="V278" s="191">
        <v>0.69239257113786123</v>
      </c>
      <c r="W278" s="278" t="s">
        <v>601</v>
      </c>
      <c r="X278" s="191">
        <v>0.28540110626240189</v>
      </c>
      <c r="Y278" s="301" t="s">
        <v>601</v>
      </c>
      <c r="Z278" s="191">
        <v>2.2207133345359394E-2</v>
      </c>
      <c r="AA278" s="278" t="s">
        <v>601</v>
      </c>
      <c r="AB278" s="191">
        <v>1</v>
      </c>
      <c r="AC278" s="278" t="s">
        <v>601</v>
      </c>
      <c r="AD278" s="205"/>
    </row>
    <row r="279" spans="1:30" s="99" customFormat="1" x14ac:dyDescent="0.25">
      <c r="A279" s="124" t="s">
        <v>314</v>
      </c>
      <c r="B279" s="82">
        <v>1508.2670000000001</v>
      </c>
      <c r="C279" s="276" t="s">
        <v>601</v>
      </c>
      <c r="D279" s="82">
        <v>620.81399999999996</v>
      </c>
      <c r="E279" s="276" t="s">
        <v>601</v>
      </c>
      <c r="F279" s="82">
        <v>35.347999999999999</v>
      </c>
      <c r="G279" s="276" t="s">
        <v>601</v>
      </c>
      <c r="H279" s="82">
        <v>2164.4259999999999</v>
      </c>
      <c r="I279" s="276" t="s">
        <v>601</v>
      </c>
      <c r="J279" s="82"/>
      <c r="K279" s="124" t="s">
        <v>314</v>
      </c>
      <c r="L279" s="189">
        <v>0.17018072522844743</v>
      </c>
      <c r="M279" s="202" t="s">
        <v>601</v>
      </c>
      <c r="N279" s="190">
        <v>-1.6477745300729544E-2</v>
      </c>
      <c r="O279" s="276" t="s">
        <v>601</v>
      </c>
      <c r="P279" s="190">
        <v>-0.2642130024772571</v>
      </c>
      <c r="Q279" s="276" t="s">
        <v>601</v>
      </c>
      <c r="R279" s="190">
        <v>9.971496364643298E-2</v>
      </c>
      <c r="S279" s="276" t="s">
        <v>601</v>
      </c>
      <c r="T279" s="82"/>
      <c r="U279" s="124" t="s">
        <v>314</v>
      </c>
      <c r="V279" s="216">
        <v>0.69684387454225749</v>
      </c>
      <c r="W279" s="276" t="s">
        <v>601</v>
      </c>
      <c r="X279" s="216">
        <v>0.28682616083894757</v>
      </c>
      <c r="Y279" s="203" t="s">
        <v>601</v>
      </c>
      <c r="Z279" s="216">
        <v>1.6331350667567291E-2</v>
      </c>
      <c r="AA279" s="276" t="s">
        <v>601</v>
      </c>
      <c r="AB279" s="216">
        <v>1</v>
      </c>
      <c r="AC279" s="276" t="s">
        <v>601</v>
      </c>
      <c r="AD279" s="205"/>
    </row>
    <row r="280" spans="1:30" s="99" customFormat="1" x14ac:dyDescent="0.25">
      <c r="A280" s="124" t="s">
        <v>315</v>
      </c>
      <c r="B280" s="82">
        <v>2957.4630000000002</v>
      </c>
      <c r="C280" s="276" t="s">
        <v>601</v>
      </c>
      <c r="D280" s="82">
        <v>1107.8040000000001</v>
      </c>
      <c r="E280" s="276" t="s">
        <v>601</v>
      </c>
      <c r="F280" s="82">
        <v>96.292000000000002</v>
      </c>
      <c r="G280" s="276" t="s">
        <v>601</v>
      </c>
      <c r="H280" s="82">
        <v>4161.558</v>
      </c>
      <c r="I280" s="276" t="s">
        <v>601</v>
      </c>
      <c r="J280" s="82"/>
      <c r="K280" s="124" t="s">
        <v>315</v>
      </c>
      <c r="L280" s="189">
        <v>0.20976306345700818</v>
      </c>
      <c r="M280" s="202" t="s">
        <v>601</v>
      </c>
      <c r="N280" s="190">
        <v>-2.8875040215017755E-2</v>
      </c>
      <c r="O280" s="276" t="s">
        <v>601</v>
      </c>
      <c r="P280" s="190">
        <v>-0.20651493176873886</v>
      </c>
      <c r="Q280" s="276" t="s">
        <v>601</v>
      </c>
      <c r="R280" s="190">
        <v>0.12269481849098322</v>
      </c>
      <c r="S280" s="276" t="s">
        <v>601</v>
      </c>
      <c r="T280" s="82"/>
      <c r="U280" s="124" t="s">
        <v>315</v>
      </c>
      <c r="V280" s="216">
        <v>0.71066244901548892</v>
      </c>
      <c r="W280" s="276" t="s">
        <v>601</v>
      </c>
      <c r="X280" s="216">
        <v>0.26619934168885789</v>
      </c>
      <c r="Y280" s="203" t="s">
        <v>601</v>
      </c>
      <c r="Z280" s="216">
        <v>2.3138449590273644E-2</v>
      </c>
      <c r="AA280" s="276" t="s">
        <v>601</v>
      </c>
      <c r="AB280" s="216">
        <v>1</v>
      </c>
      <c r="AC280" s="276" t="s">
        <v>601</v>
      </c>
      <c r="AD280" s="205"/>
    </row>
    <row r="281" spans="1:30" s="99" customFormat="1" x14ac:dyDescent="0.25">
      <c r="A281" s="124" t="s">
        <v>316</v>
      </c>
      <c r="B281" s="82">
        <v>3517.5790000000002</v>
      </c>
      <c r="C281" s="276" t="s">
        <v>601</v>
      </c>
      <c r="D281" s="82">
        <v>1910.8140000000001</v>
      </c>
      <c r="E281" s="276" t="s">
        <v>601</v>
      </c>
      <c r="F281" s="82">
        <v>127.026</v>
      </c>
      <c r="G281" s="276" t="s">
        <v>601</v>
      </c>
      <c r="H281" s="82">
        <v>5555.4219999999996</v>
      </c>
      <c r="I281" s="276" t="s">
        <v>601</v>
      </c>
      <c r="J281" s="82"/>
      <c r="K281" s="124" t="s">
        <v>316</v>
      </c>
      <c r="L281" s="189">
        <v>0.16626620509975953</v>
      </c>
      <c r="M281" s="202" t="s">
        <v>601</v>
      </c>
      <c r="N281" s="190">
        <v>3.6906840778336468E-2</v>
      </c>
      <c r="O281" s="276" t="s">
        <v>601</v>
      </c>
      <c r="P281" s="190">
        <v>-0.1084010079244197</v>
      </c>
      <c r="Q281" s="276" t="s">
        <v>601</v>
      </c>
      <c r="R281" s="190">
        <v>0.1107787358476419</v>
      </c>
      <c r="S281" s="276" t="s">
        <v>601</v>
      </c>
      <c r="T281" s="82"/>
      <c r="U281" s="124" t="s">
        <v>316</v>
      </c>
      <c r="V281" s="216">
        <v>0.63317944163377693</v>
      </c>
      <c r="W281" s="276" t="s">
        <v>601</v>
      </c>
      <c r="X281" s="216">
        <v>0.34395478867311974</v>
      </c>
      <c r="Y281" s="203" t="s">
        <v>601</v>
      </c>
      <c r="Z281" s="216">
        <v>2.2865229680121512E-2</v>
      </c>
      <c r="AA281" s="276" t="s">
        <v>601</v>
      </c>
      <c r="AB281" s="216">
        <v>1</v>
      </c>
      <c r="AC281" s="276" t="s">
        <v>601</v>
      </c>
      <c r="AD281" s="205"/>
    </row>
    <row r="282" spans="1:30" s="99" customFormat="1" x14ac:dyDescent="0.25">
      <c r="A282" s="184" t="s">
        <v>317</v>
      </c>
      <c r="B282" s="186">
        <v>1748.4259999999999</v>
      </c>
      <c r="C282" s="278" t="s">
        <v>601</v>
      </c>
      <c r="D282" s="186">
        <v>752.67700000000002</v>
      </c>
      <c r="E282" s="278" t="s">
        <v>601</v>
      </c>
      <c r="F282" s="186">
        <v>57.247</v>
      </c>
      <c r="G282" s="278" t="s">
        <v>601</v>
      </c>
      <c r="H282" s="186">
        <v>2558.3490000000002</v>
      </c>
      <c r="I282" s="278" t="s">
        <v>601</v>
      </c>
      <c r="J282" s="82"/>
      <c r="K282" s="184" t="s">
        <v>317</v>
      </c>
      <c r="L282" s="191">
        <v>2.364524463434383E-2</v>
      </c>
      <c r="M282" s="273" t="s">
        <v>601</v>
      </c>
      <c r="N282" s="192">
        <v>6.907361166741946E-2</v>
      </c>
      <c r="O282" s="278" t="s">
        <v>601</v>
      </c>
      <c r="P282" s="192">
        <v>4.5034684191310695E-2</v>
      </c>
      <c r="Q282" s="278" t="s">
        <v>601</v>
      </c>
      <c r="R282" s="192">
        <v>3.708512626349638E-2</v>
      </c>
      <c r="S282" s="278" t="s">
        <v>601</v>
      </c>
      <c r="T282" s="82"/>
      <c r="U282" s="184" t="s">
        <v>317</v>
      </c>
      <c r="V282" s="191">
        <v>0.6834196585375959</v>
      </c>
      <c r="W282" s="278" t="s">
        <v>601</v>
      </c>
      <c r="X282" s="191">
        <v>0.2942041918440369</v>
      </c>
      <c r="Y282" s="301" t="s">
        <v>601</v>
      </c>
      <c r="Z282" s="191">
        <v>2.2376540495452339E-2</v>
      </c>
      <c r="AA282" s="184" t="s">
        <v>601</v>
      </c>
      <c r="AB282" s="191">
        <v>1</v>
      </c>
      <c r="AC282" s="278" t="s">
        <v>601</v>
      </c>
      <c r="AD282" s="205"/>
    </row>
    <row r="283" spans="1:30" s="99" customFormat="1" x14ac:dyDescent="0.25">
      <c r="A283" s="124" t="s">
        <v>318</v>
      </c>
      <c r="B283" s="82">
        <v>1574.7139999999999</v>
      </c>
      <c r="C283" s="276" t="s">
        <v>601</v>
      </c>
      <c r="D283" s="82">
        <v>714.18399999999997</v>
      </c>
      <c r="E283" s="276" t="s">
        <v>601</v>
      </c>
      <c r="F283" s="82">
        <v>31.061</v>
      </c>
      <c r="G283" s="276" t="s">
        <v>601</v>
      </c>
      <c r="H283" s="82">
        <v>2319.96</v>
      </c>
      <c r="I283" s="276" t="s">
        <v>601</v>
      </c>
      <c r="J283" s="82"/>
      <c r="K283" s="124" t="s">
        <v>318</v>
      </c>
      <c r="L283" s="189">
        <v>4.4055197123586208E-2</v>
      </c>
      <c r="M283" s="202" t="s">
        <v>601</v>
      </c>
      <c r="N283" s="190">
        <v>0.15039931444844995</v>
      </c>
      <c r="O283" s="276" t="s">
        <v>601</v>
      </c>
      <c r="P283" s="190">
        <v>-0.12117696986843966</v>
      </c>
      <c r="Q283" s="276" t="s">
        <v>601</v>
      </c>
      <c r="R283" s="190">
        <v>7.1859236582816871E-2</v>
      </c>
      <c r="S283" s="276" t="s">
        <v>601</v>
      </c>
      <c r="T283" s="82"/>
      <c r="U283" s="124" t="s">
        <v>318</v>
      </c>
      <c r="V283" s="216">
        <v>0.67876773737478224</v>
      </c>
      <c r="W283" s="276" t="s">
        <v>601</v>
      </c>
      <c r="X283" s="216">
        <v>0.30784323867652891</v>
      </c>
      <c r="Y283" s="203" t="s">
        <v>601</v>
      </c>
      <c r="Z283" s="216">
        <v>1.3388592906774254E-2</v>
      </c>
      <c r="AA283" s="276" t="s">
        <v>601</v>
      </c>
      <c r="AB283" s="216">
        <v>1</v>
      </c>
      <c r="AC283" s="276" t="s">
        <v>601</v>
      </c>
      <c r="AD283" s="205"/>
    </row>
    <row r="284" spans="1:30" s="99" customFormat="1" x14ac:dyDescent="0.25">
      <c r="A284" s="124" t="s">
        <v>319</v>
      </c>
      <c r="B284" s="82">
        <v>3118.0349999999999</v>
      </c>
      <c r="C284" s="276" t="s">
        <v>601</v>
      </c>
      <c r="D284" s="82">
        <v>1144.9280000000001</v>
      </c>
      <c r="E284" s="276" t="s">
        <v>601</v>
      </c>
      <c r="F284" s="82">
        <v>100.527</v>
      </c>
      <c r="G284" s="276" t="s">
        <v>601</v>
      </c>
      <c r="H284" s="82">
        <v>4363.491</v>
      </c>
      <c r="I284" s="276" t="s">
        <v>601</v>
      </c>
      <c r="J284" s="82"/>
      <c r="K284" s="124" t="s">
        <v>319</v>
      </c>
      <c r="L284" s="189">
        <v>5.4293832247436398E-2</v>
      </c>
      <c r="M284" s="202" t="s">
        <v>601</v>
      </c>
      <c r="N284" s="190">
        <v>3.3511343161786743E-2</v>
      </c>
      <c r="O284" s="276" t="s">
        <v>601</v>
      </c>
      <c r="P284" s="190">
        <v>4.3991650309997819E-2</v>
      </c>
      <c r="Q284" s="276" t="s">
        <v>601</v>
      </c>
      <c r="R284" s="190">
        <v>4.8523413586930665E-2</v>
      </c>
      <c r="S284" s="276" t="s">
        <v>601</v>
      </c>
      <c r="T284" s="82"/>
      <c r="U284" s="124" t="s">
        <v>319</v>
      </c>
      <c r="V284" s="216">
        <v>0.71457349172944318</v>
      </c>
      <c r="W284" s="276" t="s">
        <v>601</v>
      </c>
      <c r="X284" s="216">
        <v>0.26238807413605303</v>
      </c>
      <c r="Y284" s="203" t="s">
        <v>601</v>
      </c>
      <c r="Z284" s="216">
        <v>2.3038204960202736E-2</v>
      </c>
      <c r="AA284" s="276" t="s">
        <v>601</v>
      </c>
      <c r="AB284" s="216">
        <v>1</v>
      </c>
      <c r="AC284" s="276" t="s">
        <v>601</v>
      </c>
      <c r="AD284" s="205"/>
    </row>
    <row r="285" spans="1:30" s="99" customFormat="1" x14ac:dyDescent="0.25">
      <c r="A285" s="124" t="s">
        <v>320</v>
      </c>
      <c r="B285" s="82">
        <v>3719.45</v>
      </c>
      <c r="C285" s="276" t="s">
        <v>601</v>
      </c>
      <c r="D285" s="82">
        <v>2141.973</v>
      </c>
      <c r="E285" s="276" t="s">
        <v>601</v>
      </c>
      <c r="F285" s="82">
        <v>108.879</v>
      </c>
      <c r="G285" s="276" t="s">
        <v>601</v>
      </c>
      <c r="H285" s="82">
        <v>5970.3019999999997</v>
      </c>
      <c r="I285" s="276" t="s">
        <v>601</v>
      </c>
      <c r="J285" s="82"/>
      <c r="K285" s="124" t="s">
        <v>320</v>
      </c>
      <c r="L285" s="189">
        <v>5.7389187279091668E-2</v>
      </c>
      <c r="M285" s="202" t="s">
        <v>601</v>
      </c>
      <c r="N285" s="190">
        <v>0.12097409794987896</v>
      </c>
      <c r="O285" s="276" t="s">
        <v>601</v>
      </c>
      <c r="P285" s="190">
        <v>-0.14286726443984349</v>
      </c>
      <c r="Q285" s="276" t="s">
        <v>601</v>
      </c>
      <c r="R285" s="190">
        <v>7.4680388759015739E-2</v>
      </c>
      <c r="S285" s="276" t="s">
        <v>601</v>
      </c>
      <c r="T285" s="82"/>
      <c r="U285" s="124" t="s">
        <v>320</v>
      </c>
      <c r="V285" s="218">
        <v>0.62299193575132383</v>
      </c>
      <c r="W285" s="276" t="s">
        <v>601</v>
      </c>
      <c r="X285" s="218">
        <v>0.35877129833633209</v>
      </c>
      <c r="Y285" s="203" t="s">
        <v>601</v>
      </c>
      <c r="Z285" s="218">
        <v>1.8236765912344133E-2</v>
      </c>
      <c r="AA285" s="276" t="s">
        <v>601</v>
      </c>
      <c r="AB285" s="218">
        <v>1</v>
      </c>
      <c r="AC285" s="276" t="s">
        <v>601</v>
      </c>
      <c r="AD285" s="205"/>
    </row>
    <row r="286" spans="1:30" s="99" customFormat="1" x14ac:dyDescent="0.25">
      <c r="A286" s="184" t="s">
        <v>321</v>
      </c>
      <c r="B286" s="186">
        <v>1937.2</v>
      </c>
      <c r="C286" s="278" t="s">
        <v>601</v>
      </c>
      <c r="D286" s="186">
        <v>985.05399999999997</v>
      </c>
      <c r="E286" s="278" t="s">
        <v>601</v>
      </c>
      <c r="F286" s="186">
        <v>55.508000000000003</v>
      </c>
      <c r="G286" s="278" t="s">
        <v>601</v>
      </c>
      <c r="H286" s="186">
        <v>2977.7629999999999</v>
      </c>
      <c r="I286" s="278" t="s">
        <v>601</v>
      </c>
      <c r="J286" s="82"/>
      <c r="K286" s="184" t="s">
        <v>321</v>
      </c>
      <c r="L286" s="191">
        <v>0.10796796661683136</v>
      </c>
      <c r="M286" s="273" t="s">
        <v>601</v>
      </c>
      <c r="N286" s="192">
        <v>0.30873402535217631</v>
      </c>
      <c r="O286" s="278" t="s">
        <v>601</v>
      </c>
      <c r="P286" s="192">
        <v>-3.0377137666602615E-2</v>
      </c>
      <c r="Q286" s="278" t="s">
        <v>601</v>
      </c>
      <c r="R286" s="192">
        <v>0.16393893092771941</v>
      </c>
      <c r="S286" s="278" t="s">
        <v>601</v>
      </c>
      <c r="T286" s="82"/>
      <c r="U286" s="184" t="s">
        <v>321</v>
      </c>
      <c r="V286" s="191">
        <v>0.65055546730884894</v>
      </c>
      <c r="W286" s="278" t="s">
        <v>601</v>
      </c>
      <c r="X286" s="191">
        <v>0.33080335809129202</v>
      </c>
      <c r="Y286" s="301" t="s">
        <v>601</v>
      </c>
      <c r="Z286" s="191">
        <v>1.8640838777296918E-2</v>
      </c>
      <c r="AA286" s="278" t="s">
        <v>601</v>
      </c>
      <c r="AB286" s="191">
        <v>1</v>
      </c>
      <c r="AC286" s="278" t="s">
        <v>601</v>
      </c>
      <c r="AD286" s="205"/>
    </row>
    <row r="287" spans="1:30" s="99" customFormat="1" x14ac:dyDescent="0.25">
      <c r="A287" s="124" t="s">
        <v>322</v>
      </c>
      <c r="B287" s="82">
        <v>1741.8240000000001</v>
      </c>
      <c r="C287" s="276" t="s">
        <v>601</v>
      </c>
      <c r="D287" s="82">
        <v>750.15499999999997</v>
      </c>
      <c r="E287" s="276" t="s">
        <v>601</v>
      </c>
      <c r="F287" s="82">
        <v>55.774000000000001</v>
      </c>
      <c r="G287" s="276" t="s">
        <v>601</v>
      </c>
      <c r="H287" s="82">
        <v>2547.752</v>
      </c>
      <c r="I287" s="276" t="s">
        <v>601</v>
      </c>
      <c r="J287" s="82"/>
      <c r="K287" s="124" t="s">
        <v>322</v>
      </c>
      <c r="L287" s="189">
        <v>0.10612085750174317</v>
      </c>
      <c r="M287" s="202" t="s">
        <v>601</v>
      </c>
      <c r="N287" s="190">
        <v>5.0366572199881263E-2</v>
      </c>
      <c r="O287" s="276" t="s">
        <v>601</v>
      </c>
      <c r="P287" s="190">
        <v>0.79557015002253562</v>
      </c>
      <c r="Q287" s="276" t="s">
        <v>601</v>
      </c>
      <c r="R287" s="190">
        <v>9.8188330833290233E-2</v>
      </c>
      <c r="S287" s="276" t="s">
        <v>601</v>
      </c>
      <c r="T287" s="82"/>
      <c r="U287" s="124" t="s">
        <v>322</v>
      </c>
      <c r="V287" s="216">
        <v>0.68367093814468605</v>
      </c>
      <c r="W287" s="276" t="s">
        <v>601</v>
      </c>
      <c r="X287" s="216">
        <v>0.29443799867491027</v>
      </c>
      <c r="Y287" s="203" t="s">
        <v>601</v>
      </c>
      <c r="Z287" s="216">
        <v>2.1891455683284718E-2</v>
      </c>
      <c r="AA287" s="276" t="s">
        <v>601</v>
      </c>
      <c r="AB287" s="216">
        <v>1</v>
      </c>
      <c r="AC287" s="276" t="s">
        <v>601</v>
      </c>
      <c r="AD287" s="205"/>
    </row>
    <row r="288" spans="1:30" s="99" customFormat="1" x14ac:dyDescent="0.25">
      <c r="A288" s="124" t="s">
        <v>323</v>
      </c>
      <c r="B288" s="82">
        <v>3234.473</v>
      </c>
      <c r="C288" s="276" t="s">
        <v>601</v>
      </c>
      <c r="D288" s="82">
        <v>1212.2429999999999</v>
      </c>
      <c r="E288" s="276" t="s">
        <v>601</v>
      </c>
      <c r="F288" s="82">
        <v>129.44900000000001</v>
      </c>
      <c r="G288" s="276" t="s">
        <v>601</v>
      </c>
      <c r="H288" s="82">
        <v>4576.165</v>
      </c>
      <c r="I288" s="276" t="s">
        <v>601</v>
      </c>
      <c r="J288" s="82"/>
      <c r="K288" s="124" t="s">
        <v>323</v>
      </c>
      <c r="L288" s="189">
        <v>3.7343390949748798E-2</v>
      </c>
      <c r="M288" s="202" t="s">
        <v>601</v>
      </c>
      <c r="N288" s="190">
        <v>5.8794090108722996E-2</v>
      </c>
      <c r="O288" s="276" t="s">
        <v>601</v>
      </c>
      <c r="P288" s="190">
        <v>0.28770380096889392</v>
      </c>
      <c r="Q288" s="276" t="s">
        <v>601</v>
      </c>
      <c r="R288" s="190">
        <v>4.8739415298438796E-2</v>
      </c>
      <c r="S288" s="276" t="s">
        <v>601</v>
      </c>
      <c r="T288" s="82"/>
      <c r="U288" s="124" t="s">
        <v>323</v>
      </c>
      <c r="V288" s="216">
        <v>0.70680864872660842</v>
      </c>
      <c r="W288" s="276" t="s">
        <v>601</v>
      </c>
      <c r="X288" s="216">
        <v>0.26490369119120483</v>
      </c>
      <c r="Y288" s="203" t="s">
        <v>601</v>
      </c>
      <c r="Z288" s="216">
        <v>2.8287660082186725E-2</v>
      </c>
      <c r="AA288" s="276" t="s">
        <v>601</v>
      </c>
      <c r="AB288" s="216">
        <v>1</v>
      </c>
      <c r="AC288" s="276" t="s">
        <v>601</v>
      </c>
      <c r="AD288" s="205"/>
    </row>
    <row r="289" spans="1:30" s="99" customFormat="1" x14ac:dyDescent="0.25">
      <c r="A289" s="124" t="s">
        <v>324</v>
      </c>
      <c r="B289" s="82">
        <v>3883.2359999999999</v>
      </c>
      <c r="C289" s="276" t="s">
        <v>601</v>
      </c>
      <c r="D289" s="82">
        <v>2295.7730000000001</v>
      </c>
      <c r="E289" s="276" t="s">
        <v>601</v>
      </c>
      <c r="F289" s="82">
        <v>176.88399999999999</v>
      </c>
      <c r="G289" s="276" t="s">
        <v>601</v>
      </c>
      <c r="H289" s="82">
        <v>6355.8950000000004</v>
      </c>
      <c r="I289" s="276" t="s">
        <v>601</v>
      </c>
      <c r="J289" s="82"/>
      <c r="K289" s="124" t="s">
        <v>324</v>
      </c>
      <c r="L289" s="189">
        <v>4.4035005175496376E-2</v>
      </c>
      <c r="M289" s="202" t="s">
        <v>601</v>
      </c>
      <c r="N289" s="190">
        <v>7.1802959234313415E-2</v>
      </c>
      <c r="O289" s="276" t="s">
        <v>601</v>
      </c>
      <c r="P289" s="190">
        <v>0.62461080649160994</v>
      </c>
      <c r="Q289" s="276" t="s">
        <v>601</v>
      </c>
      <c r="R289" s="190">
        <v>6.4585175088295366E-2</v>
      </c>
      <c r="S289" s="276" t="s">
        <v>601</v>
      </c>
      <c r="T289" s="82"/>
      <c r="U289" s="124" t="s">
        <v>324</v>
      </c>
      <c r="V289" s="216">
        <v>0.61096604018788847</v>
      </c>
      <c r="W289" s="276" t="s">
        <v>601</v>
      </c>
      <c r="X289" s="216">
        <v>0.36120373291251662</v>
      </c>
      <c r="Y289" s="203" t="s">
        <v>601</v>
      </c>
      <c r="Z289" s="216">
        <v>2.7829912231086256E-2</v>
      </c>
      <c r="AA289" s="276" t="s">
        <v>601</v>
      </c>
      <c r="AB289" s="216">
        <v>1</v>
      </c>
      <c r="AC289" s="276" t="s">
        <v>601</v>
      </c>
      <c r="AD289" s="205"/>
    </row>
    <row r="290" spans="1:30" s="99" customFormat="1" x14ac:dyDescent="0.25">
      <c r="A290" s="184" t="s">
        <v>325</v>
      </c>
      <c r="B290" s="186">
        <v>2136.6790000000001</v>
      </c>
      <c r="C290" s="278" t="s">
        <v>601</v>
      </c>
      <c r="D290" s="186">
        <v>1098.412</v>
      </c>
      <c r="E290" s="278" t="s">
        <v>601</v>
      </c>
      <c r="F290" s="186">
        <v>78.915999999999997</v>
      </c>
      <c r="G290" s="278" t="s">
        <v>601</v>
      </c>
      <c r="H290" s="186">
        <v>3314.0059999999999</v>
      </c>
      <c r="I290" s="278" t="s">
        <v>601</v>
      </c>
      <c r="J290" s="82"/>
      <c r="K290" s="184" t="s">
        <v>325</v>
      </c>
      <c r="L290" s="191">
        <v>0.10297284740863101</v>
      </c>
      <c r="M290" s="273" t="s">
        <v>601</v>
      </c>
      <c r="N290" s="192">
        <v>0.1150779551171814</v>
      </c>
      <c r="O290" s="278" t="s">
        <v>601</v>
      </c>
      <c r="P290" s="192">
        <v>0.4216869640412193</v>
      </c>
      <c r="Q290" s="278" t="s">
        <v>601</v>
      </c>
      <c r="R290" s="192">
        <v>0.11291802367012542</v>
      </c>
      <c r="S290" s="278" t="s">
        <v>601</v>
      </c>
      <c r="T290" s="82"/>
      <c r="U290" s="184" t="s">
        <v>325</v>
      </c>
      <c r="V290" s="191">
        <v>0.64474204331555229</v>
      </c>
      <c r="W290" s="278" t="s">
        <v>601</v>
      </c>
      <c r="X290" s="191">
        <v>0.33144538664082085</v>
      </c>
      <c r="Y290" s="301" t="s">
        <v>601</v>
      </c>
      <c r="Z290" s="191">
        <v>2.3812871793231515E-2</v>
      </c>
      <c r="AA290" s="278" t="s">
        <v>601</v>
      </c>
      <c r="AB290" s="191">
        <v>1</v>
      </c>
      <c r="AC290" s="278" t="s">
        <v>601</v>
      </c>
      <c r="AD290" s="205"/>
    </row>
    <row r="291" spans="1:30" s="99" customFormat="1" x14ac:dyDescent="0.25">
      <c r="A291" s="124" t="s">
        <v>338</v>
      </c>
      <c r="B291" s="82">
        <v>1847.3009999999999</v>
      </c>
      <c r="C291" s="276" t="s">
        <v>601</v>
      </c>
      <c r="D291" s="82">
        <v>778.19600000000003</v>
      </c>
      <c r="E291" s="276" t="s">
        <v>601</v>
      </c>
      <c r="F291" s="82">
        <v>55.392000000000003</v>
      </c>
      <c r="G291" s="276" t="s">
        <v>601</v>
      </c>
      <c r="H291" s="82">
        <v>2680.8879999999999</v>
      </c>
      <c r="I291" s="276" t="s">
        <v>601</v>
      </c>
      <c r="J291" s="82"/>
      <c r="K291" s="124" t="s">
        <v>338</v>
      </c>
      <c r="L291" s="189">
        <v>6.0555486662257497E-2</v>
      </c>
      <c r="M291" s="202" t="s">
        <v>601</v>
      </c>
      <c r="N291" s="190">
        <v>3.7380274743219734E-2</v>
      </c>
      <c r="O291" s="276" t="s">
        <v>601</v>
      </c>
      <c r="P291" s="190">
        <v>-6.8490694588876537E-3</v>
      </c>
      <c r="Q291" s="276" t="s">
        <v>601</v>
      </c>
      <c r="R291" s="190">
        <v>5.2256243050248591E-2</v>
      </c>
      <c r="S291" s="276" t="s">
        <v>601</v>
      </c>
      <c r="T291" s="82"/>
      <c r="U291" s="124" t="s">
        <v>338</v>
      </c>
      <c r="V291" s="216">
        <v>0.6890631014798082</v>
      </c>
      <c r="W291" s="276" t="s">
        <v>601</v>
      </c>
      <c r="X291" s="216">
        <v>0.29027546096666479</v>
      </c>
      <c r="Y291" s="203" t="s">
        <v>601</v>
      </c>
      <c r="Z291" s="216">
        <v>2.06618105642608E-2</v>
      </c>
      <c r="AA291" s="276" t="s">
        <v>601</v>
      </c>
      <c r="AB291" s="216">
        <v>1</v>
      </c>
      <c r="AC291" s="276" t="s">
        <v>601</v>
      </c>
      <c r="AD291" s="205"/>
    </row>
    <row r="292" spans="1:30" s="99" customFormat="1" x14ac:dyDescent="0.25">
      <c r="A292" s="124" t="s">
        <v>341</v>
      </c>
      <c r="B292" s="82">
        <v>3233.5439999999999</v>
      </c>
      <c r="C292" s="276" t="s">
        <v>601</v>
      </c>
      <c r="D292" s="82">
        <v>1398.018</v>
      </c>
      <c r="E292" s="276" t="s">
        <v>601</v>
      </c>
      <c r="F292" s="82">
        <v>127.92700000000001</v>
      </c>
      <c r="G292" s="276" t="s">
        <v>601</v>
      </c>
      <c r="H292" s="82">
        <v>4759.4880000000003</v>
      </c>
      <c r="I292" s="276" t="s">
        <v>601</v>
      </c>
      <c r="J292" s="82"/>
      <c r="K292" s="124" t="s">
        <v>341</v>
      </c>
      <c r="L292" s="189">
        <v>-2.8721835056282741E-4</v>
      </c>
      <c r="M292" s="202" t="s">
        <v>601</v>
      </c>
      <c r="N292" s="190">
        <v>0.15324897730900489</v>
      </c>
      <c r="O292" s="276" t="s">
        <v>601</v>
      </c>
      <c r="P292" s="190">
        <v>-1.1749801079961993E-2</v>
      </c>
      <c r="Q292" s="276" t="s">
        <v>601</v>
      </c>
      <c r="R292" s="190">
        <v>4.0060399920020369E-2</v>
      </c>
      <c r="S292" s="276" t="s">
        <v>601</v>
      </c>
      <c r="T292" s="82"/>
      <c r="U292" s="124" t="s">
        <v>341</v>
      </c>
      <c r="V292" s="216">
        <v>0.67938904352737095</v>
      </c>
      <c r="W292" s="276" t="s">
        <v>601</v>
      </c>
      <c r="X292" s="216">
        <v>0.29373285529872117</v>
      </c>
      <c r="Y292" s="203" t="s">
        <v>601</v>
      </c>
      <c r="Z292" s="216">
        <v>2.6878311280541099E-2</v>
      </c>
      <c r="AA292" s="276" t="s">
        <v>601</v>
      </c>
      <c r="AB292" s="216">
        <v>1</v>
      </c>
      <c r="AC292" s="276" t="s">
        <v>601</v>
      </c>
      <c r="AD292" s="205"/>
    </row>
    <row r="293" spans="1:30" s="99" customFormat="1" x14ac:dyDescent="0.25">
      <c r="A293" s="124" t="s">
        <v>339</v>
      </c>
      <c r="B293" s="82">
        <v>3888.9580000000001</v>
      </c>
      <c r="C293" s="276" t="s">
        <v>601</v>
      </c>
      <c r="D293" s="82">
        <v>2411.759</v>
      </c>
      <c r="E293" s="276" t="s">
        <v>601</v>
      </c>
      <c r="F293" s="82">
        <v>199.66499999999999</v>
      </c>
      <c r="G293" s="276" t="s">
        <v>601</v>
      </c>
      <c r="H293" s="82">
        <v>6500.3829999999998</v>
      </c>
      <c r="I293" s="276" t="s">
        <v>601</v>
      </c>
      <c r="J293" s="82"/>
      <c r="K293" s="124" t="s">
        <v>339</v>
      </c>
      <c r="L293" s="189">
        <v>1.473513327544347E-3</v>
      </c>
      <c r="M293" s="202" t="s">
        <v>601</v>
      </c>
      <c r="N293" s="190">
        <v>5.0521545466385397E-2</v>
      </c>
      <c r="O293" s="276" t="s">
        <v>601</v>
      </c>
      <c r="P293" s="190">
        <v>0.12877785692479901</v>
      </c>
      <c r="Q293" s="276" t="s">
        <v>601</v>
      </c>
      <c r="R293" s="190">
        <v>2.273291172997666E-2</v>
      </c>
      <c r="S293" s="276" t="s">
        <v>601</v>
      </c>
      <c r="T293" s="82"/>
      <c r="U293" s="124" t="s">
        <v>339</v>
      </c>
      <c r="V293" s="216">
        <v>0.59826597909692403</v>
      </c>
      <c r="W293" s="276" t="s">
        <v>601</v>
      </c>
      <c r="X293" s="216">
        <v>0.37101798463259783</v>
      </c>
      <c r="Y293" s="203" t="s">
        <v>601</v>
      </c>
      <c r="Z293" s="216">
        <v>3.0715882433388925E-2</v>
      </c>
      <c r="AA293" s="276" t="s">
        <v>601</v>
      </c>
      <c r="AB293" s="216">
        <v>1</v>
      </c>
      <c r="AC293" s="276" t="s">
        <v>601</v>
      </c>
      <c r="AD293" s="205"/>
    </row>
    <row r="294" spans="1:30" s="99" customFormat="1" x14ac:dyDescent="0.25">
      <c r="A294" s="184" t="s">
        <v>342</v>
      </c>
      <c r="B294" s="186">
        <v>2336.4624222089133</v>
      </c>
      <c r="C294" s="278" t="s">
        <v>601</v>
      </c>
      <c r="D294" s="186">
        <v>1019.8792436427108</v>
      </c>
      <c r="E294" s="278" t="s">
        <v>601</v>
      </c>
      <c r="F294" s="186">
        <v>84.987381093530885</v>
      </c>
      <c r="G294" s="278" t="s">
        <v>601</v>
      </c>
      <c r="H294" s="186">
        <v>3441.3290469451667</v>
      </c>
      <c r="I294" s="278" t="s">
        <v>601</v>
      </c>
      <c r="J294" s="82"/>
      <c r="K294" s="184" t="s">
        <v>342</v>
      </c>
      <c r="L294" s="191" t="s">
        <v>603</v>
      </c>
      <c r="M294" s="273" t="s">
        <v>601</v>
      </c>
      <c r="N294" s="192" t="s">
        <v>603</v>
      </c>
      <c r="O294" s="278" t="s">
        <v>601</v>
      </c>
      <c r="P294" s="192" t="s">
        <v>603</v>
      </c>
      <c r="Q294" s="278" t="s">
        <v>601</v>
      </c>
      <c r="R294" s="192">
        <v>4.0311292987602616E-2</v>
      </c>
      <c r="S294" s="278" t="s">
        <v>601</v>
      </c>
      <c r="T294" s="82"/>
      <c r="U294" s="184" t="s">
        <v>342</v>
      </c>
      <c r="V294" s="191">
        <v>0.67894188272492206</v>
      </c>
      <c r="W294" s="278" t="s">
        <v>601</v>
      </c>
      <c r="X294" s="191">
        <v>0.2963620245928088</v>
      </c>
      <c r="Y294" s="301" t="s">
        <v>601</v>
      </c>
      <c r="Z294" s="191">
        <v>2.4696092682265688E-2</v>
      </c>
      <c r="AA294" s="278" t="s">
        <v>601</v>
      </c>
      <c r="AB294" s="191">
        <v>1</v>
      </c>
      <c r="AC294" s="278" t="s">
        <v>601</v>
      </c>
      <c r="AD294" s="205"/>
    </row>
    <row r="295" spans="1:30" s="99" customFormat="1" x14ac:dyDescent="0.25">
      <c r="A295" s="124" t="s">
        <v>356</v>
      </c>
      <c r="B295" s="82">
        <v>2013.7571682975413</v>
      </c>
      <c r="C295" s="276" t="s">
        <v>601</v>
      </c>
      <c r="D295" s="82">
        <v>803.12061293101726</v>
      </c>
      <c r="E295" s="276" t="s">
        <v>601</v>
      </c>
      <c r="F295" s="82">
        <v>55.752509495545105</v>
      </c>
      <c r="G295" s="276" t="s">
        <v>601</v>
      </c>
      <c r="H295" s="82">
        <v>2872.6302907240952</v>
      </c>
      <c r="I295" s="276" t="s">
        <v>601</v>
      </c>
      <c r="J295" s="82"/>
      <c r="K295" s="124" t="s">
        <v>356</v>
      </c>
      <c r="L295" s="189" t="s">
        <v>603</v>
      </c>
      <c r="M295" s="202" t="s">
        <v>601</v>
      </c>
      <c r="N295" s="190" t="s">
        <v>603</v>
      </c>
      <c r="O295" s="276" t="s">
        <v>601</v>
      </c>
      <c r="P295" s="190" t="s">
        <v>603</v>
      </c>
      <c r="Q295" s="276" t="s">
        <v>601</v>
      </c>
      <c r="R295" s="190">
        <v>9.2277788491986687E-2</v>
      </c>
      <c r="S295" s="276" t="s">
        <v>601</v>
      </c>
      <c r="T295" s="82"/>
      <c r="U295" s="124" t="s">
        <v>356</v>
      </c>
      <c r="V295" s="216">
        <v>0.70101508530355983</v>
      </c>
      <c r="W295" s="276" t="s">
        <v>601</v>
      </c>
      <c r="X295" s="216">
        <v>0.27957674035685848</v>
      </c>
      <c r="Y295" s="203" t="s">
        <v>601</v>
      </c>
      <c r="Z295" s="216">
        <v>1.9408174339584694E-2</v>
      </c>
      <c r="AA295" s="276" t="s">
        <v>601</v>
      </c>
      <c r="AB295" s="216">
        <v>1</v>
      </c>
      <c r="AC295" s="276" t="s">
        <v>601</v>
      </c>
      <c r="AD295" s="205"/>
    </row>
    <row r="296" spans="1:30" s="99" customFormat="1" x14ac:dyDescent="0.25">
      <c r="A296" s="124" t="s">
        <v>362</v>
      </c>
      <c r="B296" s="82">
        <v>3585.361986578243</v>
      </c>
      <c r="C296" s="276" t="s">
        <v>601</v>
      </c>
      <c r="D296" s="82">
        <v>1273.7574358526188</v>
      </c>
      <c r="E296" s="276" t="s">
        <v>601</v>
      </c>
      <c r="F296" s="82">
        <v>105.15799667658392</v>
      </c>
      <c r="G296" s="276" t="s">
        <v>601</v>
      </c>
      <c r="H296" s="82">
        <v>4964.2774191074259</v>
      </c>
      <c r="I296" s="276" t="s">
        <v>601</v>
      </c>
      <c r="J296" s="82"/>
      <c r="K296" s="124" t="s">
        <v>362</v>
      </c>
      <c r="L296" s="189" t="s">
        <v>603</v>
      </c>
      <c r="M296" s="202" t="s">
        <v>601</v>
      </c>
      <c r="N296" s="190" t="s">
        <v>603</v>
      </c>
      <c r="O296" s="276" t="s">
        <v>601</v>
      </c>
      <c r="P296" s="190" t="s">
        <v>603</v>
      </c>
      <c r="Q296" s="276" t="s">
        <v>601</v>
      </c>
      <c r="R296" s="190">
        <v>3.7626591495476265E-2</v>
      </c>
      <c r="S296" s="276" t="s">
        <v>601</v>
      </c>
      <c r="T296" s="82"/>
      <c r="U296" s="124" t="s">
        <v>362</v>
      </c>
      <c r="V296" s="216">
        <v>0.72223239837045383</v>
      </c>
      <c r="W296" s="276" t="s">
        <v>601</v>
      </c>
      <c r="X296" s="216">
        <v>0.25658466042811112</v>
      </c>
      <c r="Y296" s="203" t="s">
        <v>601</v>
      </c>
      <c r="Z296" s="216">
        <v>2.1182941201438994E-2</v>
      </c>
      <c r="AA296" s="276" t="s">
        <v>601</v>
      </c>
      <c r="AB296" s="216">
        <v>1</v>
      </c>
      <c r="AC296" s="276" t="s">
        <v>601</v>
      </c>
      <c r="AD296" s="205"/>
    </row>
    <row r="297" spans="1:30" s="99" customFormat="1" x14ac:dyDescent="0.25">
      <c r="A297" s="124" t="s">
        <v>357</v>
      </c>
      <c r="B297" s="82">
        <v>4278.2285851898678</v>
      </c>
      <c r="C297" s="276" t="s">
        <v>601</v>
      </c>
      <c r="D297" s="82">
        <v>2259.720989184581</v>
      </c>
      <c r="E297" s="276" t="s">
        <v>601</v>
      </c>
      <c r="F297" s="82">
        <v>234.98317762966315</v>
      </c>
      <c r="G297" s="276" t="s">
        <v>601</v>
      </c>
      <c r="H297" s="82">
        <v>6772.9327520041534</v>
      </c>
      <c r="I297" s="276" t="s">
        <v>601</v>
      </c>
      <c r="J297" s="82"/>
      <c r="K297" s="124" t="s">
        <v>357</v>
      </c>
      <c r="L297" s="189" t="s">
        <v>603</v>
      </c>
      <c r="M297" s="202" t="s">
        <v>601</v>
      </c>
      <c r="N297" s="190" t="s">
        <v>603</v>
      </c>
      <c r="O297" s="276" t="s">
        <v>601</v>
      </c>
      <c r="P297" s="190" t="s">
        <v>603</v>
      </c>
      <c r="Q297" s="276" t="s">
        <v>601</v>
      </c>
      <c r="R297" s="190">
        <v>3.8231006828713741E-2</v>
      </c>
      <c r="S297" s="276" t="s">
        <v>601</v>
      </c>
      <c r="T297" s="82"/>
      <c r="U297" s="124" t="s">
        <v>357</v>
      </c>
      <c r="V297" s="216">
        <v>0.63166559330209104</v>
      </c>
      <c r="W297" s="276" t="s">
        <v>601</v>
      </c>
      <c r="X297" s="216">
        <v>0.33363995656326506</v>
      </c>
      <c r="Y297" s="203" t="s">
        <v>601</v>
      </c>
      <c r="Z297" s="216">
        <v>3.4694450134637782E-2</v>
      </c>
      <c r="AA297" s="276" t="s">
        <v>601</v>
      </c>
      <c r="AB297" s="216">
        <v>1</v>
      </c>
      <c r="AC297" s="276" t="s">
        <v>601</v>
      </c>
      <c r="AD297" s="205"/>
    </row>
    <row r="298" spans="1:30" s="99" customFormat="1" x14ac:dyDescent="0.25">
      <c r="A298" s="184" t="s">
        <v>363</v>
      </c>
      <c r="B298" s="186">
        <v>2428.6186142973647</v>
      </c>
      <c r="C298" s="278" t="s">
        <v>601</v>
      </c>
      <c r="D298" s="186">
        <v>998.95480933822716</v>
      </c>
      <c r="E298" s="278" t="s">
        <v>601</v>
      </c>
      <c r="F298" s="186">
        <v>101.76305029434999</v>
      </c>
      <c r="G298" s="278" t="s">
        <v>601</v>
      </c>
      <c r="H298" s="186">
        <v>3529.3364739299491</v>
      </c>
      <c r="I298" s="278" t="s">
        <v>601</v>
      </c>
      <c r="J298" s="82"/>
      <c r="K298" s="184" t="s">
        <v>363</v>
      </c>
      <c r="L298" s="191">
        <v>3.9442616843512572E-2</v>
      </c>
      <c r="M298" s="273" t="s">
        <v>601</v>
      </c>
      <c r="N298" s="192">
        <v>-2.0516580207817197E-2</v>
      </c>
      <c r="O298" s="278" t="s">
        <v>601</v>
      </c>
      <c r="P298" s="192">
        <v>0.19739011821480948</v>
      </c>
      <c r="Q298" s="278" t="s">
        <v>601</v>
      </c>
      <c r="R298" s="192">
        <v>2.5573674798694466E-2</v>
      </c>
      <c r="S298" s="278" t="s">
        <v>601</v>
      </c>
      <c r="T298" s="82"/>
      <c r="U298" s="184" t="s">
        <v>363</v>
      </c>
      <c r="V298" s="191">
        <v>0.68812328669617473</v>
      </c>
      <c r="W298" s="278" t="s">
        <v>601</v>
      </c>
      <c r="X298" s="191">
        <v>0.28304323396683162</v>
      </c>
      <c r="Y298" s="301" t="s">
        <v>601</v>
      </c>
      <c r="Z298" s="191">
        <v>2.8833479336991603E-2</v>
      </c>
      <c r="AA298" s="278" t="s">
        <v>601</v>
      </c>
      <c r="AB298" s="191">
        <v>1</v>
      </c>
      <c r="AC298" s="278" t="s">
        <v>601</v>
      </c>
      <c r="AD298" s="205"/>
    </row>
    <row r="299" spans="1:30" s="99" customFormat="1" x14ac:dyDescent="0.25">
      <c r="A299" s="124" t="s">
        <v>365</v>
      </c>
      <c r="B299" s="82">
        <v>2223.1128093236998</v>
      </c>
      <c r="C299" s="276" t="s">
        <v>601</v>
      </c>
      <c r="D299" s="82">
        <v>694.87630648312404</v>
      </c>
      <c r="E299" s="276" t="s">
        <v>601</v>
      </c>
      <c r="F299" s="82">
        <v>72.425034803184076</v>
      </c>
      <c r="G299" s="276" t="s">
        <v>601</v>
      </c>
      <c r="H299" s="82">
        <v>2990.41415061003</v>
      </c>
      <c r="I299" s="276" t="s">
        <v>601</v>
      </c>
      <c r="J299" s="82"/>
      <c r="K299" s="124" t="s">
        <v>365</v>
      </c>
      <c r="L299" s="189">
        <v>0.10396270430319587</v>
      </c>
      <c r="M299" s="202" t="s">
        <v>601</v>
      </c>
      <c r="N299" s="190">
        <v>-0.13477963920369551</v>
      </c>
      <c r="O299" s="276" t="s">
        <v>601</v>
      </c>
      <c r="P299" s="190">
        <v>0.2990452888756725</v>
      </c>
      <c r="Q299" s="276" t="s">
        <v>601</v>
      </c>
      <c r="R299" s="190">
        <v>4.1002094932392374E-2</v>
      </c>
      <c r="S299" s="276" t="s">
        <v>601</v>
      </c>
      <c r="T299" s="82"/>
      <c r="U299" s="124" t="s">
        <v>365</v>
      </c>
      <c r="V299" s="216">
        <v>0.74341301818351668</v>
      </c>
      <c r="W299" s="276" t="s">
        <v>601</v>
      </c>
      <c r="X299" s="216">
        <v>0.23236791677880894</v>
      </c>
      <c r="Y299" s="203" t="s">
        <v>601</v>
      </c>
      <c r="Z299" s="216">
        <v>2.4219065037667013E-2</v>
      </c>
      <c r="AA299" s="276" t="s">
        <v>601</v>
      </c>
      <c r="AB299" s="216">
        <v>1</v>
      </c>
      <c r="AC299" s="276" t="s">
        <v>601</v>
      </c>
      <c r="AD299" s="205"/>
    </row>
    <row r="300" spans="1:30" s="99" customFormat="1" x14ac:dyDescent="0.25">
      <c r="A300" s="124" t="s">
        <v>366</v>
      </c>
      <c r="B300" s="82">
        <v>4039.7739472845979</v>
      </c>
      <c r="C300" s="276" t="s">
        <v>601</v>
      </c>
      <c r="D300" s="82">
        <v>1438.3116344183195</v>
      </c>
      <c r="E300" s="276" t="s">
        <v>601</v>
      </c>
      <c r="F300" s="82">
        <v>224.23602138092741</v>
      </c>
      <c r="G300" s="276" t="s">
        <v>601</v>
      </c>
      <c r="H300" s="82">
        <v>5702.3216030838094</v>
      </c>
      <c r="I300" s="276" t="s">
        <v>601</v>
      </c>
      <c r="J300" s="82"/>
      <c r="K300" s="124" t="s">
        <v>366</v>
      </c>
      <c r="L300" s="189">
        <v>0.12674088764466185</v>
      </c>
      <c r="M300" s="202" t="s">
        <v>601</v>
      </c>
      <c r="N300" s="190">
        <v>0.12918801801188518</v>
      </c>
      <c r="O300" s="276" t="s">
        <v>601</v>
      </c>
      <c r="P300" s="190">
        <v>1.1323725105811113</v>
      </c>
      <c r="Q300" s="276" t="s">
        <v>601</v>
      </c>
      <c r="R300" s="190">
        <v>0.14867101929792681</v>
      </c>
      <c r="S300" s="276" t="s">
        <v>601</v>
      </c>
      <c r="T300" s="82"/>
      <c r="U300" s="124" t="s">
        <v>366</v>
      </c>
      <c r="V300" s="216">
        <v>0.70844372318458726</v>
      </c>
      <c r="W300" s="276" t="s">
        <v>601</v>
      </c>
      <c r="X300" s="216">
        <v>0.2522326404109656</v>
      </c>
      <c r="Y300" s="203" t="s">
        <v>601</v>
      </c>
      <c r="Z300" s="216">
        <v>3.9323636404453376E-2</v>
      </c>
      <c r="AA300" s="276" t="s">
        <v>601</v>
      </c>
      <c r="AB300" s="216">
        <v>1</v>
      </c>
      <c r="AC300" s="276" t="s">
        <v>601</v>
      </c>
      <c r="AD300" s="205"/>
    </row>
    <row r="301" spans="1:30" s="99" customFormat="1" x14ac:dyDescent="0.25">
      <c r="A301" s="124" t="s">
        <v>367</v>
      </c>
      <c r="B301" s="82">
        <v>4784.283939514361</v>
      </c>
      <c r="C301" s="276" t="s">
        <v>601</v>
      </c>
      <c r="D301" s="82">
        <v>2051.1413590092857</v>
      </c>
      <c r="E301" s="276" t="s">
        <v>601</v>
      </c>
      <c r="F301" s="82">
        <v>289.0008974509206</v>
      </c>
      <c r="G301" s="276" t="s">
        <v>601</v>
      </c>
      <c r="H301" s="82">
        <v>7124.4261959744972</v>
      </c>
      <c r="I301" s="276" t="s">
        <v>601</v>
      </c>
      <c r="J301" s="82"/>
      <c r="K301" s="124" t="s">
        <v>367</v>
      </c>
      <c r="L301" s="189">
        <v>0.11828618883907405</v>
      </c>
      <c r="M301" s="202" t="s">
        <v>601</v>
      </c>
      <c r="N301" s="190">
        <v>-9.2303267161562674E-2</v>
      </c>
      <c r="O301" s="276" t="s">
        <v>601</v>
      </c>
      <c r="P301" s="190">
        <v>0.2298790933297794</v>
      </c>
      <c r="Q301" s="276" t="s">
        <v>601</v>
      </c>
      <c r="R301" s="190">
        <v>5.1896786346554924E-2</v>
      </c>
      <c r="S301" s="276" t="s">
        <v>601</v>
      </c>
      <c r="T301" s="82"/>
      <c r="U301" s="124" t="s">
        <v>367</v>
      </c>
      <c r="V301" s="216">
        <v>0.67153252878352743</v>
      </c>
      <c r="W301" s="276" t="s">
        <v>601</v>
      </c>
      <c r="X301" s="216">
        <v>0.28790267490850541</v>
      </c>
      <c r="Y301" s="203" t="s">
        <v>601</v>
      </c>
      <c r="Z301" s="216">
        <v>4.0564796307976957E-2</v>
      </c>
      <c r="AA301" s="276" t="s">
        <v>601</v>
      </c>
      <c r="AB301" s="216">
        <v>1</v>
      </c>
      <c r="AC301" s="276" t="s">
        <v>601</v>
      </c>
      <c r="AD301" s="205"/>
    </row>
    <row r="302" spans="1:30" s="99" customFormat="1" x14ac:dyDescent="0.25">
      <c r="A302" s="184" t="s">
        <v>368</v>
      </c>
      <c r="B302" s="186">
        <v>2414.4460822445617</v>
      </c>
      <c r="C302" s="278" t="s">
        <v>601</v>
      </c>
      <c r="D302" s="186">
        <v>714.30994906587546</v>
      </c>
      <c r="E302" s="278" t="s">
        <v>601</v>
      </c>
      <c r="F302" s="186">
        <v>172.50258872577334</v>
      </c>
      <c r="G302" s="278" t="s">
        <v>601</v>
      </c>
      <c r="H302" s="186">
        <v>3301.2586200361879</v>
      </c>
      <c r="I302" s="278" t="s">
        <v>601</v>
      </c>
      <c r="J302" s="82"/>
      <c r="K302" s="184" t="s">
        <v>368</v>
      </c>
      <c r="L302" s="191">
        <v>-5.8356351093453718E-3</v>
      </c>
      <c r="M302" s="273" t="s">
        <v>601</v>
      </c>
      <c r="N302" s="192">
        <v>-0.28494267970031495</v>
      </c>
      <c r="O302" s="278" t="s">
        <v>601</v>
      </c>
      <c r="P302" s="192">
        <v>0.69513972140977476</v>
      </c>
      <c r="Q302" s="278" t="s">
        <v>601</v>
      </c>
      <c r="R302" s="192">
        <v>-6.4623437175372E-2</v>
      </c>
      <c r="S302" s="278" t="s">
        <v>601</v>
      </c>
      <c r="T302" s="82"/>
      <c r="U302" s="184" t="s">
        <v>368</v>
      </c>
      <c r="V302" s="191">
        <v>0.73137138289943937</v>
      </c>
      <c r="W302" s="278" t="s">
        <v>601</v>
      </c>
      <c r="X302" s="191">
        <v>0.21637503488231566</v>
      </c>
      <c r="Y302" s="301" t="s">
        <v>601</v>
      </c>
      <c r="Z302" s="191">
        <v>5.2253582218251771E-2</v>
      </c>
      <c r="AA302" s="278" t="s">
        <v>601</v>
      </c>
      <c r="AB302" s="191">
        <v>1</v>
      </c>
      <c r="AC302" s="278" t="s">
        <v>601</v>
      </c>
      <c r="AD302" s="205"/>
    </row>
    <row r="303" spans="1:30" s="99" customFormat="1" x14ac:dyDescent="0.25">
      <c r="A303" s="124" t="s">
        <v>382</v>
      </c>
      <c r="B303" s="82">
        <v>2292.4276517774547</v>
      </c>
      <c r="C303" s="276" t="s">
        <v>601</v>
      </c>
      <c r="D303" s="82">
        <v>710.82888416298783</v>
      </c>
      <c r="E303" s="276" t="s">
        <v>601</v>
      </c>
      <c r="F303" s="82">
        <v>94.663570216884821</v>
      </c>
      <c r="G303" s="276" t="s">
        <v>601</v>
      </c>
      <c r="H303" s="82">
        <v>3097.9201061573149</v>
      </c>
      <c r="I303" s="276" t="s">
        <v>601</v>
      </c>
      <c r="J303" s="82"/>
      <c r="K303" s="124" t="s">
        <v>382</v>
      </c>
      <c r="L303" s="189">
        <v>3.1179183603751381E-2</v>
      </c>
      <c r="M303" s="202" t="s">
        <v>601</v>
      </c>
      <c r="N303" s="190">
        <v>2.2957435058625464E-2</v>
      </c>
      <c r="O303" s="276" t="s">
        <v>601</v>
      </c>
      <c r="P303" s="190">
        <v>0.30705591615018557</v>
      </c>
      <c r="Q303" s="276" t="s">
        <v>601</v>
      </c>
      <c r="R303" s="190">
        <v>3.5950189549950551E-2</v>
      </c>
      <c r="S303" s="276" t="s">
        <v>601</v>
      </c>
      <c r="T303" s="82"/>
      <c r="U303" s="124" t="s">
        <v>382</v>
      </c>
      <c r="V303" s="216">
        <v>0.73998927448810181</v>
      </c>
      <c r="W303" s="276" t="s">
        <v>601</v>
      </c>
      <c r="X303" s="216">
        <v>0.22945358815102102</v>
      </c>
      <c r="Y303" s="203" t="s">
        <v>601</v>
      </c>
      <c r="Z303" s="216">
        <v>3.0557137360881226E-2</v>
      </c>
      <c r="AA303" s="276" t="s">
        <v>601</v>
      </c>
      <c r="AB303" s="216">
        <v>1</v>
      </c>
      <c r="AC303" s="276" t="s">
        <v>601</v>
      </c>
      <c r="AD303" s="205"/>
    </row>
    <row r="304" spans="1:30" s="99" customFormat="1" x14ac:dyDescent="0.25">
      <c r="A304" s="124" t="s">
        <v>383</v>
      </c>
      <c r="B304" s="82">
        <v>3902.6251884780172</v>
      </c>
      <c r="C304" s="276" t="s">
        <v>601</v>
      </c>
      <c r="D304" s="82">
        <v>1350.0741394197428</v>
      </c>
      <c r="E304" s="276" t="s">
        <v>601</v>
      </c>
      <c r="F304" s="82">
        <v>307.93794169157496</v>
      </c>
      <c r="G304" s="276" t="s">
        <v>601</v>
      </c>
      <c r="H304" s="82">
        <v>5560.6372695893451</v>
      </c>
      <c r="I304" s="276" t="s">
        <v>601</v>
      </c>
      <c r="J304" s="82"/>
      <c r="K304" s="124" t="s">
        <v>383</v>
      </c>
      <c r="L304" s="189">
        <v>-3.3949612180346755E-2</v>
      </c>
      <c r="M304" s="202" t="s">
        <v>601</v>
      </c>
      <c r="N304" s="190">
        <v>-6.1347967218704613E-2</v>
      </c>
      <c r="O304" s="276" t="s">
        <v>601</v>
      </c>
      <c r="P304" s="190">
        <v>0.37327597856571182</v>
      </c>
      <c r="Q304" s="276" t="s">
        <v>601</v>
      </c>
      <c r="R304" s="190">
        <v>-2.4846780549494296E-2</v>
      </c>
      <c r="S304" s="276" t="s">
        <v>601</v>
      </c>
      <c r="T304" s="82"/>
      <c r="U304" s="124" t="s">
        <v>383</v>
      </c>
      <c r="V304" s="216">
        <v>0.70183056352572115</v>
      </c>
      <c r="W304" s="276" t="s">
        <v>601</v>
      </c>
      <c r="X304" s="216">
        <v>0.24279126185827371</v>
      </c>
      <c r="Y304" s="203" t="s">
        <v>601</v>
      </c>
      <c r="Z304" s="216">
        <v>5.5378174616003369E-2</v>
      </c>
      <c r="AA304" s="276" t="s">
        <v>601</v>
      </c>
      <c r="AB304" s="216">
        <v>1</v>
      </c>
      <c r="AC304" s="276" t="s">
        <v>601</v>
      </c>
      <c r="AD304" s="205"/>
    </row>
    <row r="305" spans="1:30" s="99" customFormat="1" x14ac:dyDescent="0.25">
      <c r="A305" s="124" t="s">
        <v>384</v>
      </c>
      <c r="B305" s="82">
        <v>4511.9570317014823</v>
      </c>
      <c r="C305" s="276" t="s">
        <v>601</v>
      </c>
      <c r="D305" s="82">
        <v>1889.0426236486987</v>
      </c>
      <c r="E305" s="276" t="s">
        <v>601</v>
      </c>
      <c r="F305" s="82">
        <v>467.61657036888386</v>
      </c>
      <c r="G305" s="276" t="s">
        <v>601</v>
      </c>
      <c r="H305" s="82">
        <v>6868.6162257192418</v>
      </c>
      <c r="I305" s="276" t="s">
        <v>601</v>
      </c>
      <c r="J305" s="82"/>
      <c r="K305" s="124" t="s">
        <v>384</v>
      </c>
      <c r="L305" s="189">
        <v>-5.6921142485644838E-2</v>
      </c>
      <c r="M305" s="202" t="s">
        <v>601</v>
      </c>
      <c r="N305" s="190">
        <v>-7.9028553857878325E-2</v>
      </c>
      <c r="O305" s="276" t="s">
        <v>601</v>
      </c>
      <c r="P305" s="190">
        <v>0.61804539187736096</v>
      </c>
      <c r="Q305" s="276" t="s">
        <v>601</v>
      </c>
      <c r="R305" s="190">
        <v>-3.590604537384301E-2</v>
      </c>
      <c r="S305" s="276" t="s">
        <v>601</v>
      </c>
      <c r="T305" s="82"/>
      <c r="U305" s="124" t="s">
        <v>384</v>
      </c>
      <c r="V305" s="216">
        <v>0.65689461798821291</v>
      </c>
      <c r="W305" s="276" t="s">
        <v>601</v>
      </c>
      <c r="X305" s="216">
        <v>0.27502521054754214</v>
      </c>
      <c r="Y305" s="203" t="s">
        <v>601</v>
      </c>
      <c r="Z305" s="216">
        <v>6.8080171464219158E-2</v>
      </c>
      <c r="AA305" s="276" t="s">
        <v>601</v>
      </c>
      <c r="AB305" s="216">
        <v>1</v>
      </c>
      <c r="AC305" s="276" t="s">
        <v>601</v>
      </c>
      <c r="AD305" s="205"/>
    </row>
    <row r="306" spans="1:30" s="99" customFormat="1" x14ac:dyDescent="0.25">
      <c r="A306" s="184" t="s">
        <v>385</v>
      </c>
      <c r="B306" s="186">
        <v>2723.9684115985347</v>
      </c>
      <c r="C306" s="278" t="s">
        <v>601</v>
      </c>
      <c r="D306" s="186">
        <v>680.95414442458934</v>
      </c>
      <c r="E306" s="278" t="s">
        <v>601</v>
      </c>
      <c r="F306" s="186">
        <v>264.24823936157696</v>
      </c>
      <c r="G306" s="278" t="s">
        <v>601</v>
      </c>
      <c r="H306" s="186">
        <v>3669.1707953847699</v>
      </c>
      <c r="I306" s="278" t="s">
        <v>601</v>
      </c>
      <c r="J306" s="82"/>
      <c r="K306" s="184" t="s">
        <v>385</v>
      </c>
      <c r="L306" s="191">
        <v>0.12819599974923834</v>
      </c>
      <c r="M306" s="273" t="s">
        <v>601</v>
      </c>
      <c r="N306" s="192">
        <v>-4.6696542145194142E-2</v>
      </c>
      <c r="O306" s="278" t="s">
        <v>601</v>
      </c>
      <c r="P306" s="192">
        <v>0.53185086272329118</v>
      </c>
      <c r="Q306" s="278" t="s">
        <v>601</v>
      </c>
      <c r="R306" s="192">
        <v>0.11144603246641394</v>
      </c>
      <c r="S306" s="278" t="s">
        <v>601</v>
      </c>
      <c r="T306" s="82"/>
      <c r="U306" s="184" t="s">
        <v>385</v>
      </c>
      <c r="V306" s="191">
        <v>0.74239346258420336</v>
      </c>
      <c r="W306" s="278" t="s">
        <v>601</v>
      </c>
      <c r="X306" s="191">
        <v>0.18558802039990091</v>
      </c>
      <c r="Y306" s="301" t="s">
        <v>601</v>
      </c>
      <c r="Z306" s="191">
        <v>7.2018517015876984E-2</v>
      </c>
      <c r="AA306" s="278" t="s">
        <v>601</v>
      </c>
      <c r="AB306" s="191">
        <v>1</v>
      </c>
      <c r="AC306" s="278" t="s">
        <v>601</v>
      </c>
      <c r="AD306" s="205"/>
    </row>
    <row r="307" spans="1:30" s="99" customFormat="1" x14ac:dyDescent="0.25">
      <c r="A307" s="124" t="s">
        <v>399</v>
      </c>
      <c r="B307" s="82">
        <v>2449.2513414945092</v>
      </c>
      <c r="C307" s="276" t="s">
        <v>601</v>
      </c>
      <c r="D307" s="82">
        <v>667.625324385711</v>
      </c>
      <c r="E307" s="276" t="s">
        <v>601</v>
      </c>
      <c r="F307" s="82">
        <v>104.6150541174738</v>
      </c>
      <c r="G307" s="276" t="s">
        <v>601</v>
      </c>
      <c r="H307" s="82">
        <v>3221.4917199976621</v>
      </c>
      <c r="I307" s="276" t="s">
        <v>601</v>
      </c>
      <c r="J307" s="82"/>
      <c r="K307" s="124" t="s">
        <v>399</v>
      </c>
      <c r="L307" s="189">
        <v>6.8409439048364051E-2</v>
      </c>
      <c r="M307" s="202" t="s">
        <v>601</v>
      </c>
      <c r="N307" s="190">
        <v>-6.0779128057169007E-2</v>
      </c>
      <c r="O307" s="276" t="s">
        <v>601</v>
      </c>
      <c r="P307" s="190">
        <v>0.10512474733193589</v>
      </c>
      <c r="Q307" s="276" t="s">
        <v>601</v>
      </c>
      <c r="R307" s="190">
        <v>3.9888573496372759E-2</v>
      </c>
      <c r="S307" s="276" t="s">
        <v>601</v>
      </c>
      <c r="T307" s="82"/>
      <c r="U307" s="124" t="s">
        <v>399</v>
      </c>
      <c r="V307" s="216">
        <v>0.76028484763458792</v>
      </c>
      <c r="W307" s="276" t="s">
        <v>601</v>
      </c>
      <c r="X307" s="216">
        <v>0.20724104930687065</v>
      </c>
      <c r="Y307" s="203" t="s">
        <v>601</v>
      </c>
      <c r="Z307" s="216">
        <v>3.2474103058551314E-2</v>
      </c>
      <c r="AA307" s="276" t="s">
        <v>601</v>
      </c>
      <c r="AB307" s="216">
        <v>1</v>
      </c>
      <c r="AC307" s="276" t="s">
        <v>601</v>
      </c>
      <c r="AD307" s="205"/>
    </row>
    <row r="308" spans="1:30" s="99" customFormat="1" x14ac:dyDescent="0.25">
      <c r="A308" s="124" t="s">
        <v>400</v>
      </c>
      <c r="B308" s="82">
        <v>4239.6677635293563</v>
      </c>
      <c r="C308" s="276" t="s">
        <v>601</v>
      </c>
      <c r="D308" s="82">
        <v>1181.6788963520437</v>
      </c>
      <c r="E308" s="276" t="s">
        <v>601</v>
      </c>
      <c r="F308" s="82">
        <v>261.93469084289376</v>
      </c>
      <c r="G308" s="276" t="s">
        <v>601</v>
      </c>
      <c r="H308" s="82">
        <v>5683.2813507242199</v>
      </c>
      <c r="I308" s="276" t="s">
        <v>601</v>
      </c>
      <c r="J308" s="82"/>
      <c r="K308" s="124" t="s">
        <v>400</v>
      </c>
      <c r="L308" s="189">
        <v>8.6363039947165099E-2</v>
      </c>
      <c r="M308" s="202" t="s">
        <v>601</v>
      </c>
      <c r="N308" s="190">
        <v>-0.12473036713381902</v>
      </c>
      <c r="O308" s="276" t="s">
        <v>601</v>
      </c>
      <c r="P308" s="190">
        <v>-0.14939130461148964</v>
      </c>
      <c r="Q308" s="276" t="s">
        <v>601</v>
      </c>
      <c r="R308" s="190">
        <v>2.2055760012544834E-2</v>
      </c>
      <c r="S308" s="276" t="s">
        <v>601</v>
      </c>
      <c r="T308" s="82"/>
      <c r="U308" s="124" t="s">
        <v>400</v>
      </c>
      <c r="V308" s="216">
        <v>0.74598942088079023</v>
      </c>
      <c r="W308" s="276" t="s">
        <v>601</v>
      </c>
      <c r="X308" s="216">
        <v>0.20792194217192195</v>
      </c>
      <c r="Y308" s="203" t="s">
        <v>601</v>
      </c>
      <c r="Z308" s="216">
        <v>4.6088636947300782E-2</v>
      </c>
      <c r="AA308" s="276" t="s">
        <v>601</v>
      </c>
      <c r="AB308" s="216">
        <v>1</v>
      </c>
      <c r="AC308" s="276" t="s">
        <v>601</v>
      </c>
      <c r="AD308" s="205"/>
    </row>
    <row r="309" spans="1:30" s="99" customFormat="1" x14ac:dyDescent="0.25">
      <c r="A309" s="124" t="s">
        <v>401</v>
      </c>
      <c r="B309" s="82">
        <v>4634.9390945275072</v>
      </c>
      <c r="C309" s="276" t="s">
        <v>601</v>
      </c>
      <c r="D309" s="82">
        <v>1721.7788171563125</v>
      </c>
      <c r="E309" s="276" t="s">
        <v>601</v>
      </c>
      <c r="F309" s="82">
        <v>396.90983831892237</v>
      </c>
      <c r="G309" s="276" t="s">
        <v>601</v>
      </c>
      <c r="H309" s="82">
        <v>6753.6277500026245</v>
      </c>
      <c r="I309" s="276" t="s">
        <v>601</v>
      </c>
      <c r="J309" s="82"/>
      <c r="K309" s="124" t="s">
        <v>401</v>
      </c>
      <c r="L309" s="189">
        <v>2.7256922431206698E-2</v>
      </c>
      <c r="M309" s="202" t="s">
        <v>601</v>
      </c>
      <c r="N309" s="190">
        <v>-8.854422044184207E-2</v>
      </c>
      <c r="O309" s="276" t="s">
        <v>601</v>
      </c>
      <c r="P309" s="190">
        <v>-0.15120664349893287</v>
      </c>
      <c r="Q309" s="276" t="s">
        <v>601</v>
      </c>
      <c r="R309" s="190">
        <v>-1.6741141437782936E-2</v>
      </c>
      <c r="S309" s="276" t="s">
        <v>601</v>
      </c>
      <c r="T309" s="82"/>
      <c r="U309" s="124" t="s">
        <v>401</v>
      </c>
      <c r="V309" s="216">
        <v>0.68628880152977134</v>
      </c>
      <c r="W309" s="276" t="s">
        <v>601</v>
      </c>
      <c r="X309" s="216">
        <v>0.25494132648274009</v>
      </c>
      <c r="Y309" s="203" t="s">
        <v>601</v>
      </c>
      <c r="Z309" s="216">
        <v>5.8769871987505995E-2</v>
      </c>
      <c r="AA309" s="276" t="s">
        <v>601</v>
      </c>
      <c r="AB309" s="216">
        <v>1</v>
      </c>
      <c r="AC309" s="276" t="s">
        <v>601</v>
      </c>
      <c r="AD309" s="205"/>
    </row>
    <row r="310" spans="1:30" s="99" customFormat="1" x14ac:dyDescent="0.25">
      <c r="A310" s="184" t="s">
        <v>402</v>
      </c>
      <c r="B310" s="186">
        <v>2720.1425336342568</v>
      </c>
      <c r="C310" s="278" t="s">
        <v>601</v>
      </c>
      <c r="D310" s="186">
        <v>753.30572280356796</v>
      </c>
      <c r="E310" s="278" t="s">
        <v>601</v>
      </c>
      <c r="F310" s="186">
        <v>243.30340356397383</v>
      </c>
      <c r="G310" s="278" t="s">
        <v>601</v>
      </c>
      <c r="H310" s="186">
        <v>3716.7516600017866</v>
      </c>
      <c r="I310" s="278" t="s">
        <v>601</v>
      </c>
      <c r="J310" s="82"/>
      <c r="K310" s="184" t="s">
        <v>402</v>
      </c>
      <c r="L310" s="191">
        <v>-1.4045236163487962E-3</v>
      </c>
      <c r="M310" s="273" t="s">
        <v>601</v>
      </c>
      <c r="N310" s="192">
        <v>0.10625029448953005</v>
      </c>
      <c r="O310" s="278" t="s">
        <v>601</v>
      </c>
      <c r="P310" s="192">
        <v>-7.9261969155237533E-2</v>
      </c>
      <c r="Q310" s="278" t="s">
        <v>601</v>
      </c>
      <c r="R310" s="192">
        <v>1.2967743196055537E-2</v>
      </c>
      <c r="S310" s="278" t="s">
        <v>601</v>
      </c>
      <c r="T310" s="82"/>
      <c r="U310" s="184" t="s">
        <v>402</v>
      </c>
      <c r="V310" s="191">
        <v>0.73186017858210872</v>
      </c>
      <c r="W310" s="278" t="s">
        <v>601</v>
      </c>
      <c r="X310" s="191">
        <v>0.20267851923235727</v>
      </c>
      <c r="Y310" s="301" t="s">
        <v>601</v>
      </c>
      <c r="Z310" s="191">
        <v>6.5461302185537168E-2</v>
      </c>
      <c r="AA310" s="184" t="s">
        <v>601</v>
      </c>
      <c r="AB310" s="191">
        <v>1</v>
      </c>
      <c r="AC310" s="278" t="s">
        <v>601</v>
      </c>
      <c r="AD310" s="205"/>
    </row>
    <row r="311" spans="1:30" s="99" customFormat="1" x14ac:dyDescent="0.25">
      <c r="A311" s="124" t="s">
        <v>417</v>
      </c>
      <c r="B311" s="82">
        <v>1611.8775731506978</v>
      </c>
      <c r="C311" s="276" t="s">
        <v>601</v>
      </c>
      <c r="D311" s="82">
        <v>550.12404449058113</v>
      </c>
      <c r="E311" s="276" t="s">
        <v>601</v>
      </c>
      <c r="F311" s="82">
        <v>73.651307172232833</v>
      </c>
      <c r="G311" s="276" t="s">
        <v>601</v>
      </c>
      <c r="H311" s="82">
        <v>2235.6529248134802</v>
      </c>
      <c r="I311" s="276" t="s">
        <v>601</v>
      </c>
      <c r="J311" s="82"/>
      <c r="K311" s="124" t="s">
        <v>417</v>
      </c>
      <c r="L311" s="189">
        <v>-0.34188968447511559</v>
      </c>
      <c r="M311" s="202" t="s">
        <v>601</v>
      </c>
      <c r="N311" s="190">
        <v>-0.17599883587885767</v>
      </c>
      <c r="O311" s="276" t="s">
        <v>601</v>
      </c>
      <c r="P311" s="190">
        <v>-0.29597792790386857</v>
      </c>
      <c r="Q311" s="276" t="s">
        <v>601</v>
      </c>
      <c r="R311" s="190">
        <v>-0.30601934782712947</v>
      </c>
      <c r="S311" s="276" t="s">
        <v>601</v>
      </c>
      <c r="T311" s="82"/>
      <c r="U311" s="124" t="s">
        <v>417</v>
      </c>
      <c r="V311" s="216">
        <v>0.72098739265853451</v>
      </c>
      <c r="W311" s="276" t="s">
        <v>601</v>
      </c>
      <c r="X311" s="216">
        <v>0.24606862647809152</v>
      </c>
      <c r="Y311" s="203" t="s">
        <v>601</v>
      </c>
      <c r="Z311" s="216">
        <v>3.294398086338806E-2</v>
      </c>
      <c r="AA311" s="276" t="s">
        <v>601</v>
      </c>
      <c r="AB311" s="216">
        <v>1</v>
      </c>
      <c r="AC311" s="276" t="s">
        <v>601</v>
      </c>
      <c r="AD311" s="205"/>
    </row>
    <row r="312" spans="1:30" s="99" customFormat="1" x14ac:dyDescent="0.25">
      <c r="A312" s="124" t="s">
        <v>418</v>
      </c>
      <c r="B312" s="82">
        <v>8.4791104822115262</v>
      </c>
      <c r="C312" s="276" t="s">
        <v>601</v>
      </c>
      <c r="D312" s="82">
        <v>68.05243958603856</v>
      </c>
      <c r="E312" s="276" t="s">
        <v>601</v>
      </c>
      <c r="F312" s="82">
        <v>0.24819993205969992</v>
      </c>
      <c r="G312" s="276" t="s">
        <v>604</v>
      </c>
      <c r="H312" s="82">
        <v>76.779750000309846</v>
      </c>
      <c r="I312" s="276" t="s">
        <v>601</v>
      </c>
      <c r="J312" s="82"/>
      <c r="K312" s="124" t="s">
        <v>418</v>
      </c>
      <c r="L312" s="189">
        <v>-0.99800005308077422</v>
      </c>
      <c r="M312" s="202" t="s">
        <v>601</v>
      </c>
      <c r="N312" s="190">
        <v>-0.94241037916804393</v>
      </c>
      <c r="O312" s="276" t="s">
        <v>601</v>
      </c>
      <c r="P312" s="190">
        <v>-0.99905243581420622</v>
      </c>
      <c r="Q312" s="276" t="s">
        <v>604</v>
      </c>
      <c r="R312" s="190">
        <v>-0.98649024300186616</v>
      </c>
      <c r="S312" s="276" t="s">
        <v>601</v>
      </c>
      <c r="T312" s="82"/>
      <c r="U312" s="124" t="s">
        <v>418</v>
      </c>
      <c r="V312" s="216">
        <v>0.1104342027966659</v>
      </c>
      <c r="W312" s="276" t="s">
        <v>601</v>
      </c>
      <c r="X312" s="216">
        <v>0.88633317490306929</v>
      </c>
      <c r="Y312" s="203" t="s">
        <v>601</v>
      </c>
      <c r="Z312" s="216">
        <v>3.2326223002640451E-3</v>
      </c>
      <c r="AA312" s="276" t="s">
        <v>604</v>
      </c>
      <c r="AB312" s="216">
        <v>1</v>
      </c>
      <c r="AC312" s="276" t="s">
        <v>601</v>
      </c>
      <c r="AD312" s="205"/>
    </row>
    <row r="313" spans="1:30" s="99" customFormat="1" x14ac:dyDescent="0.25">
      <c r="A313" s="124" t="s">
        <v>419</v>
      </c>
      <c r="B313" s="82">
        <v>351.69280231852923</v>
      </c>
      <c r="C313" s="276" t="s">
        <v>601</v>
      </c>
      <c r="D313" s="82">
        <v>789.70953567477773</v>
      </c>
      <c r="E313" s="276" t="s">
        <v>601</v>
      </c>
      <c r="F313" s="82">
        <v>29.09341200592694</v>
      </c>
      <c r="G313" s="276" t="s">
        <v>601</v>
      </c>
      <c r="H313" s="82">
        <v>1170.495749999244</v>
      </c>
      <c r="I313" s="276" t="s">
        <v>601</v>
      </c>
      <c r="J313" s="82"/>
      <c r="K313" s="124" t="s">
        <v>419</v>
      </c>
      <c r="L313" s="189">
        <v>-0.92412137567594477</v>
      </c>
      <c r="M313" s="202" t="s">
        <v>601</v>
      </c>
      <c r="N313" s="190">
        <v>-0.54134089245036665</v>
      </c>
      <c r="O313" s="276" t="s">
        <v>601</v>
      </c>
      <c r="P313" s="190">
        <v>-0.92670019939755188</v>
      </c>
      <c r="Q313" s="276" t="s">
        <v>601</v>
      </c>
      <c r="R313" s="190">
        <v>-0.826686368670706</v>
      </c>
      <c r="S313" s="276" t="s">
        <v>601</v>
      </c>
      <c r="T313" s="82"/>
      <c r="U313" s="124" t="s">
        <v>419</v>
      </c>
      <c r="V313" s="216">
        <v>0.30046482639407823</v>
      </c>
      <c r="W313" s="276" t="s">
        <v>601</v>
      </c>
      <c r="X313" s="216">
        <v>0.6746795412758122</v>
      </c>
      <c r="Y313" s="203" t="s">
        <v>601</v>
      </c>
      <c r="Z313" s="216">
        <v>2.4855632330100925E-2</v>
      </c>
      <c r="AA313" s="276" t="s">
        <v>601</v>
      </c>
      <c r="AB313" s="216">
        <v>1</v>
      </c>
      <c r="AC313" s="276" t="s">
        <v>601</v>
      </c>
      <c r="AD313" s="205"/>
    </row>
    <row r="314" spans="1:30" s="99" customFormat="1" x14ac:dyDescent="0.25">
      <c r="A314" s="184" t="s">
        <v>420</v>
      </c>
      <c r="B314" s="186">
        <v>103.08944628691059</v>
      </c>
      <c r="C314" s="278" t="s">
        <v>601</v>
      </c>
      <c r="D314" s="186">
        <v>267.74821221424611</v>
      </c>
      <c r="E314" s="278" t="s">
        <v>601</v>
      </c>
      <c r="F314" s="186">
        <v>16.492631499102099</v>
      </c>
      <c r="G314" s="278" t="s">
        <v>601</v>
      </c>
      <c r="H314" s="186">
        <v>387.33029000025488</v>
      </c>
      <c r="I314" s="278" t="s">
        <v>601</v>
      </c>
      <c r="J314" s="82"/>
      <c r="K314" s="184" t="s">
        <v>420</v>
      </c>
      <c r="L314" s="191">
        <v>-0.9621014542391727</v>
      </c>
      <c r="M314" s="273" t="s">
        <v>601</v>
      </c>
      <c r="N314" s="192">
        <v>-0.64456899223097475</v>
      </c>
      <c r="O314" s="278" t="s">
        <v>601</v>
      </c>
      <c r="P314" s="192">
        <v>-0.93221372468484376</v>
      </c>
      <c r="Q314" s="278" t="s">
        <v>601</v>
      </c>
      <c r="R314" s="192">
        <v>-0.89578795533515176</v>
      </c>
      <c r="S314" s="278" t="s">
        <v>601</v>
      </c>
      <c r="T314" s="82"/>
      <c r="U314" s="184" t="s">
        <v>420</v>
      </c>
      <c r="V314" s="191">
        <v>0.26615384582197987</v>
      </c>
      <c r="W314" s="278" t="s">
        <v>601</v>
      </c>
      <c r="X314" s="191">
        <v>0.69126587598937828</v>
      </c>
      <c r="Y314" s="301" t="s">
        <v>601</v>
      </c>
      <c r="Z314" s="191">
        <v>4.2580278188651982E-2</v>
      </c>
      <c r="AA314" s="278" t="s">
        <v>601</v>
      </c>
      <c r="AB314" s="191">
        <v>1</v>
      </c>
      <c r="AC314" s="278" t="s">
        <v>601</v>
      </c>
      <c r="AD314" s="205"/>
    </row>
    <row r="315" spans="1:30" s="99" customFormat="1" x14ac:dyDescent="0.25">
      <c r="A315" s="124" t="s">
        <v>472</v>
      </c>
      <c r="B315" s="82">
        <v>80.458401685406955</v>
      </c>
      <c r="C315" s="276" t="s">
        <v>601</v>
      </c>
      <c r="D315" s="82">
        <v>130.33696344152258</v>
      </c>
      <c r="E315" s="276" t="s">
        <v>601</v>
      </c>
      <c r="F315" s="82">
        <v>14.619864873174425</v>
      </c>
      <c r="G315" s="276" t="s">
        <v>601</v>
      </c>
      <c r="H315" s="82">
        <v>225.41523000010449</v>
      </c>
      <c r="I315" s="276" t="s">
        <v>601</v>
      </c>
      <c r="J315" s="82"/>
      <c r="K315" s="124" t="s">
        <v>472</v>
      </c>
      <c r="L315" s="372">
        <v>-0.95008404916997702</v>
      </c>
      <c r="M315" s="379" t="s">
        <v>601</v>
      </c>
      <c r="N315" s="372">
        <v>-0.76307713733506133</v>
      </c>
      <c r="O315" s="375" t="s">
        <v>601</v>
      </c>
      <c r="P315" s="372">
        <v>-0.80149890837665627</v>
      </c>
      <c r="Q315" s="375" t="s">
        <v>601</v>
      </c>
      <c r="R315" s="372">
        <v>-0.89917252919796986</v>
      </c>
      <c r="S315" s="276" t="s">
        <v>601</v>
      </c>
      <c r="T315" s="82"/>
      <c r="U315" s="124" t="s">
        <v>472</v>
      </c>
      <c r="V315" s="216">
        <v>0.3569341862365274</v>
      </c>
      <c r="W315" s="276" t="s">
        <v>601</v>
      </c>
      <c r="X315" s="216">
        <v>0.57820832887583584</v>
      </c>
      <c r="Y315" s="203" t="s">
        <v>601</v>
      </c>
      <c r="Z315" s="216">
        <v>6.4857484887634473E-2</v>
      </c>
      <c r="AA315" s="276" t="s">
        <v>601</v>
      </c>
      <c r="AB315" s="216">
        <v>1</v>
      </c>
      <c r="AC315" s="276" t="s">
        <v>601</v>
      </c>
      <c r="AD315" s="205"/>
    </row>
    <row r="316" spans="1:30" s="99" customFormat="1" x14ac:dyDescent="0.25">
      <c r="A316" s="124" t="s">
        <v>473</v>
      </c>
      <c r="B316" s="82">
        <v>341.33908317302331</v>
      </c>
      <c r="C316" s="276" t="s">
        <v>601</v>
      </c>
      <c r="D316" s="82">
        <v>385.43688162000188</v>
      </c>
      <c r="E316" s="276" t="s">
        <v>601</v>
      </c>
      <c r="F316" s="82">
        <v>22.249955207118596</v>
      </c>
      <c r="G316" s="276" t="s">
        <v>601</v>
      </c>
      <c r="H316" s="82">
        <v>749.0259200001268</v>
      </c>
      <c r="I316" s="276" t="s">
        <v>601</v>
      </c>
      <c r="J316" s="82"/>
      <c r="K316" s="124" t="s">
        <v>473</v>
      </c>
      <c r="L316" s="372">
        <v>39.256473115797291</v>
      </c>
      <c r="M316" s="379" t="s">
        <v>601</v>
      </c>
      <c r="N316" s="372">
        <v>4.663821664066794</v>
      </c>
      <c r="O316" s="375" t="s">
        <v>601</v>
      </c>
      <c r="P316" s="372">
        <v>88.645291287858939</v>
      </c>
      <c r="Q316" s="375" t="s">
        <v>604</v>
      </c>
      <c r="R316" s="372">
        <v>8.7555139212761723</v>
      </c>
      <c r="S316" s="276" t="s">
        <v>601</v>
      </c>
      <c r="T316" s="82"/>
      <c r="U316" s="124" t="s">
        <v>473</v>
      </c>
      <c r="V316" s="216">
        <v>0.4557106423940116</v>
      </c>
      <c r="W316" s="276" t="s">
        <v>601</v>
      </c>
      <c r="X316" s="216">
        <v>0.51458417035813209</v>
      </c>
      <c r="Y316" s="203" t="s">
        <v>601</v>
      </c>
      <c r="Z316" s="216">
        <v>2.9705187247878993E-2</v>
      </c>
      <c r="AA316" s="276" t="s">
        <v>601</v>
      </c>
      <c r="AB316" s="216">
        <v>1</v>
      </c>
      <c r="AC316" s="276" t="s">
        <v>601</v>
      </c>
      <c r="AD316" s="205"/>
    </row>
    <row r="317" spans="1:30" s="99" customFormat="1" x14ac:dyDescent="0.25">
      <c r="A317" s="124" t="s">
        <v>474</v>
      </c>
      <c r="B317" s="82">
        <v>1628.5847171941321</v>
      </c>
      <c r="C317" s="276" t="s">
        <v>601</v>
      </c>
      <c r="D317" s="82">
        <v>1052.1617281986039</v>
      </c>
      <c r="E317" s="276" t="s">
        <v>601</v>
      </c>
      <c r="F317" s="82">
        <v>89.488234762360435</v>
      </c>
      <c r="G317" s="276" t="s">
        <v>601</v>
      </c>
      <c r="H317" s="82">
        <v>2770.2346801550639</v>
      </c>
      <c r="I317" s="276" t="s">
        <v>601</v>
      </c>
      <c r="J317" s="82"/>
      <c r="K317" s="124" t="s">
        <v>474</v>
      </c>
      <c r="L317" s="372">
        <v>3.6307024382009327</v>
      </c>
      <c r="M317" s="379" t="s">
        <v>601</v>
      </c>
      <c r="N317" s="372">
        <v>0.33234015884026347</v>
      </c>
      <c r="O317" s="375" t="s">
        <v>601</v>
      </c>
      <c r="P317" s="372">
        <v>2.0758934271487233</v>
      </c>
      <c r="Q317" s="375" t="s">
        <v>601</v>
      </c>
      <c r="R317" s="372">
        <v>1.3667191274781247</v>
      </c>
      <c r="S317" s="276" t="s">
        <v>601</v>
      </c>
      <c r="T317" s="82"/>
      <c r="U317" s="124" t="s">
        <v>474</v>
      </c>
      <c r="V317" s="216">
        <v>0.58788691400793958</v>
      </c>
      <c r="W317" s="276" t="s">
        <v>601</v>
      </c>
      <c r="X317" s="216">
        <v>0.37980960087457616</v>
      </c>
      <c r="Y317" s="203" t="s">
        <v>601</v>
      </c>
      <c r="Z317" s="216">
        <v>3.2303485117496013E-2</v>
      </c>
      <c r="AA317" s="276" t="s">
        <v>601</v>
      </c>
      <c r="AB317" s="216">
        <v>1</v>
      </c>
      <c r="AC317" s="276" t="s">
        <v>601</v>
      </c>
      <c r="AD317" s="205"/>
    </row>
    <row r="318" spans="1:30" s="99" customFormat="1" x14ac:dyDescent="0.25">
      <c r="A318" s="184" t="s">
        <v>475</v>
      </c>
      <c r="B318" s="186">
        <v>1291.3730271008189</v>
      </c>
      <c r="C318" s="278" t="s">
        <v>601</v>
      </c>
      <c r="D318" s="186">
        <v>653.76416772307834</v>
      </c>
      <c r="E318" s="278" t="s">
        <v>601</v>
      </c>
      <c r="F318" s="186">
        <v>98.024147662384379</v>
      </c>
      <c r="G318" s="278" t="s">
        <v>601</v>
      </c>
      <c r="H318" s="186">
        <v>2043.1613424862744</v>
      </c>
      <c r="I318" s="278" t="s">
        <v>601</v>
      </c>
      <c r="J318" s="82"/>
      <c r="K318" s="184" t="s">
        <v>475</v>
      </c>
      <c r="L318" s="377">
        <v>11.526723865668743</v>
      </c>
      <c r="M318" s="380" t="s">
        <v>601</v>
      </c>
      <c r="N318" s="377">
        <v>1.4417125414826337</v>
      </c>
      <c r="O318" s="376" t="s">
        <v>601</v>
      </c>
      <c r="P318" s="377">
        <v>4.9435116626307369</v>
      </c>
      <c r="Q318" s="376" t="s">
        <v>601</v>
      </c>
      <c r="R318" s="377">
        <v>4.2749846713122537</v>
      </c>
      <c r="S318" s="278" t="s">
        <v>601</v>
      </c>
      <c r="T318" s="82"/>
      <c r="U318" s="184" t="s">
        <v>475</v>
      </c>
      <c r="V318" s="191">
        <v>0.63204652527801741</v>
      </c>
      <c r="W318" s="278" t="s">
        <v>601</v>
      </c>
      <c r="X318" s="191">
        <v>0.31997677037464317</v>
      </c>
      <c r="Y318" s="301" t="s">
        <v>601</v>
      </c>
      <c r="Z318" s="191">
        <v>4.797670434734299E-2</v>
      </c>
      <c r="AA318" s="278" t="s">
        <v>601</v>
      </c>
      <c r="AB318" s="191">
        <v>1</v>
      </c>
      <c r="AC318" s="278" t="s">
        <v>601</v>
      </c>
      <c r="AD318" s="205"/>
    </row>
    <row r="319" spans="1:30" s="99" customFormat="1" x14ac:dyDescent="0.25">
      <c r="A319" s="124" t="s">
        <v>489</v>
      </c>
      <c r="B319" s="82">
        <v>1200.4656999133601</v>
      </c>
      <c r="C319" s="276" t="s">
        <v>601</v>
      </c>
      <c r="D319" s="82">
        <v>550.79200856797956</v>
      </c>
      <c r="E319" s="276" t="s">
        <v>601</v>
      </c>
      <c r="F319" s="82">
        <v>41.953011460274766</v>
      </c>
      <c r="G319" s="276" t="s">
        <v>601</v>
      </c>
      <c r="H319" s="82">
        <v>1793.2107199416128</v>
      </c>
      <c r="I319" s="276" t="s">
        <v>601</v>
      </c>
      <c r="J319" s="82"/>
      <c r="K319" s="124" t="s">
        <v>489</v>
      </c>
      <c r="L319" s="372">
        <v>13.920327458245959</v>
      </c>
      <c r="M319" s="379" t="s">
        <v>601</v>
      </c>
      <c r="N319" s="372">
        <v>3.2259079391173611</v>
      </c>
      <c r="O319" s="375" t="s">
        <v>601</v>
      </c>
      <c r="P319" s="372">
        <v>1.8695895498496129</v>
      </c>
      <c r="Q319" s="375" t="s">
        <v>601</v>
      </c>
      <c r="R319" s="372">
        <v>6.9551444680147902</v>
      </c>
      <c r="S319" s="276" t="s">
        <v>601</v>
      </c>
      <c r="T319" s="82"/>
      <c r="U319" s="124" t="s">
        <v>489</v>
      </c>
      <c r="V319" s="216">
        <v>0.66945043689703543</v>
      </c>
      <c r="W319" s="276" t="s">
        <v>601</v>
      </c>
      <c r="X319" s="216">
        <v>0.30715409095140445</v>
      </c>
      <c r="Y319" s="203" t="s">
        <v>601</v>
      </c>
      <c r="Z319" s="216">
        <v>2.3395472151561063E-2</v>
      </c>
      <c r="AA319" s="276" t="s">
        <v>601</v>
      </c>
      <c r="AB319" s="216">
        <v>1</v>
      </c>
      <c r="AC319" s="276" t="s">
        <v>601</v>
      </c>
      <c r="AD319" s="205"/>
    </row>
    <row r="320" spans="1:30" s="99" customFormat="1" x14ac:dyDescent="0.25">
      <c r="A320" s="124" t="s">
        <v>522</v>
      </c>
      <c r="B320" s="82">
        <v>3070.8405039625341</v>
      </c>
      <c r="C320" s="276" t="s">
        <v>601</v>
      </c>
      <c r="D320" s="82">
        <v>956.13698429443525</v>
      </c>
      <c r="E320" s="276" t="s">
        <v>601</v>
      </c>
      <c r="F320" s="82">
        <v>235.91078705180692</v>
      </c>
      <c r="G320" s="276" t="s">
        <v>601</v>
      </c>
      <c r="H320" s="82">
        <v>4262.8882753088064</v>
      </c>
      <c r="I320" s="276" t="s">
        <v>601</v>
      </c>
      <c r="J320" s="82"/>
      <c r="K320" s="124" t="s">
        <v>522</v>
      </c>
      <c r="L320" s="372">
        <v>7.9964514916269884</v>
      </c>
      <c r="M320" s="379" t="s">
        <v>601</v>
      </c>
      <c r="N320" s="372">
        <v>1.4806577416145674</v>
      </c>
      <c r="O320" s="375" t="s">
        <v>601</v>
      </c>
      <c r="P320" s="372">
        <v>9.6027533474013556</v>
      </c>
      <c r="Q320" s="375" t="s">
        <v>601</v>
      </c>
      <c r="R320" s="372">
        <v>4.6912426679547812</v>
      </c>
      <c r="S320" s="276" t="s">
        <v>601</v>
      </c>
      <c r="T320" s="82"/>
      <c r="U320" s="124" t="s">
        <v>522</v>
      </c>
      <c r="V320" s="216">
        <v>0.7203661709243554</v>
      </c>
      <c r="W320" s="276" t="s">
        <v>601</v>
      </c>
      <c r="X320" s="216">
        <v>0.22429323091400327</v>
      </c>
      <c r="Y320" s="203" t="s">
        <v>601</v>
      </c>
      <c r="Z320" s="216">
        <v>5.5340598161634294E-2</v>
      </c>
      <c r="AA320" s="276" t="s">
        <v>601</v>
      </c>
      <c r="AB320" s="216">
        <v>1</v>
      </c>
      <c r="AC320" s="276" t="s">
        <v>601</v>
      </c>
      <c r="AD320" s="205"/>
    </row>
    <row r="321" spans="1:30" s="99" customFormat="1" x14ac:dyDescent="0.25">
      <c r="A321" s="124" t="s">
        <v>490</v>
      </c>
      <c r="B321" s="82">
        <v>3722.4144656237904</v>
      </c>
      <c r="C321" s="276" t="s">
        <v>601</v>
      </c>
      <c r="D321" s="82">
        <v>1456.7726967772444</v>
      </c>
      <c r="E321" s="276" t="s">
        <v>601</v>
      </c>
      <c r="F321" s="82">
        <v>360.68316763537359</v>
      </c>
      <c r="G321" s="276" t="s">
        <v>601</v>
      </c>
      <c r="H321" s="82">
        <v>5539.8703300364341</v>
      </c>
      <c r="I321" s="276" t="s">
        <v>601</v>
      </c>
      <c r="J321" s="82"/>
      <c r="K321" s="124" t="s">
        <v>490</v>
      </c>
      <c r="L321" s="372">
        <v>1.2856744425534652</v>
      </c>
      <c r="M321" s="379" t="s">
        <v>601</v>
      </c>
      <c r="N321" s="372">
        <v>0.38455206812299747</v>
      </c>
      <c r="O321" s="375" t="s">
        <v>601</v>
      </c>
      <c r="P321" s="372">
        <v>3.0305093579416571</v>
      </c>
      <c r="Q321" s="375" t="s">
        <v>601</v>
      </c>
      <c r="R321" s="372">
        <v>0.99978376190364493</v>
      </c>
      <c r="S321" s="276" t="s">
        <v>601</v>
      </c>
      <c r="T321" s="82"/>
      <c r="U321" s="124" t="s">
        <v>490</v>
      </c>
      <c r="V321" s="216">
        <v>0.6719316958451822</v>
      </c>
      <c r="W321" s="276" t="s">
        <v>601</v>
      </c>
      <c r="X321" s="216">
        <v>0.2629615153406783</v>
      </c>
      <c r="Y321" s="203" t="s">
        <v>601</v>
      </c>
      <c r="Z321" s="216">
        <v>6.5106788814134842E-2</v>
      </c>
      <c r="AA321" s="276" t="s">
        <v>601</v>
      </c>
      <c r="AB321" s="216">
        <v>1</v>
      </c>
      <c r="AC321" s="276" t="s">
        <v>601</v>
      </c>
      <c r="AD321" s="205"/>
    </row>
    <row r="322" spans="1:30" s="99" customFormat="1" x14ac:dyDescent="0.25">
      <c r="A322" s="184" t="s">
        <v>523</v>
      </c>
      <c r="B322" s="186">
        <v>2321.308773716049</v>
      </c>
      <c r="C322" s="278" t="s">
        <v>601</v>
      </c>
      <c r="D322" s="186">
        <v>797.8724144848826</v>
      </c>
      <c r="E322" s="278" t="s">
        <v>601</v>
      </c>
      <c r="F322" s="186">
        <v>136.89132177166763</v>
      </c>
      <c r="G322" s="278" t="s">
        <v>601</v>
      </c>
      <c r="H322" s="186">
        <v>3256.0725099726069</v>
      </c>
      <c r="I322" s="278" t="s">
        <v>601</v>
      </c>
      <c r="J322" s="82"/>
      <c r="K322" s="184" t="s">
        <v>523</v>
      </c>
      <c r="L322" s="377">
        <v>0.79755092061003818</v>
      </c>
      <c r="M322" s="380" t="s">
        <v>601</v>
      </c>
      <c r="N322" s="377">
        <v>0.22042848763599654</v>
      </c>
      <c r="O322" s="376" t="s">
        <v>601</v>
      </c>
      <c r="P322" s="377">
        <v>0.39650611646377087</v>
      </c>
      <c r="Q322" s="376" t="s">
        <v>601</v>
      </c>
      <c r="R322" s="377">
        <v>0.59364434039769454</v>
      </c>
      <c r="S322" s="278" t="s">
        <v>601</v>
      </c>
      <c r="T322" s="82"/>
      <c r="U322" s="184" t="s">
        <v>523</v>
      </c>
      <c r="V322" s="191">
        <v>0.71291679365444416</v>
      </c>
      <c r="W322" s="278" t="s">
        <v>601</v>
      </c>
      <c r="X322" s="191">
        <v>0.24504135336089153</v>
      </c>
      <c r="Y322" s="301" t="s">
        <v>601</v>
      </c>
      <c r="Z322" s="191">
        <v>4.2041852984661968E-2</v>
      </c>
      <c r="AA322" s="278" t="s">
        <v>601</v>
      </c>
      <c r="AB322" s="191">
        <v>1</v>
      </c>
      <c r="AC322" s="278" t="s">
        <v>601</v>
      </c>
      <c r="AD322" s="205"/>
    </row>
    <row r="323" spans="1:30" s="99" customFormat="1" x14ac:dyDescent="0.25">
      <c r="A323" s="124" t="s">
        <v>495</v>
      </c>
      <c r="B323" s="82">
        <v>2074.3134812511162</v>
      </c>
      <c r="C323" s="276" t="s">
        <v>601</v>
      </c>
      <c r="D323" s="82">
        <v>628.04107118826539</v>
      </c>
      <c r="E323" s="276" t="s">
        <v>601</v>
      </c>
      <c r="F323" s="82">
        <v>77.611279540495516</v>
      </c>
      <c r="G323" s="276" t="s">
        <v>601</v>
      </c>
      <c r="H323" s="82">
        <v>2779.9658319798505</v>
      </c>
      <c r="I323" s="276" t="s">
        <v>601</v>
      </c>
      <c r="J323" s="82"/>
      <c r="K323" s="124" t="s">
        <v>495</v>
      </c>
      <c r="L323" s="372">
        <v>0.72792398933249269</v>
      </c>
      <c r="M323" s="379" t="s">
        <v>601</v>
      </c>
      <c r="N323" s="372">
        <v>0.14025087767908606</v>
      </c>
      <c r="O323" s="375" t="s">
        <v>601</v>
      </c>
      <c r="P323" s="372">
        <v>0.84995729362564365</v>
      </c>
      <c r="Q323" s="375" t="s">
        <v>601</v>
      </c>
      <c r="R323" s="372">
        <v>0.55027281571814735</v>
      </c>
      <c r="S323" s="276" t="s">
        <v>601</v>
      </c>
      <c r="T323" s="82"/>
      <c r="U323" s="124" t="s">
        <v>495</v>
      </c>
      <c r="V323" s="216">
        <v>0.7461650993652037</v>
      </c>
      <c r="W323" s="276" t="s">
        <v>601</v>
      </c>
      <c r="X323" s="216">
        <v>0.22591683105003627</v>
      </c>
      <c r="Y323" s="203" t="s">
        <v>601</v>
      </c>
      <c r="Z323" s="216">
        <v>2.791806958476965E-2</v>
      </c>
      <c r="AA323" s="276" t="s">
        <v>601</v>
      </c>
      <c r="AB323" s="216">
        <v>1</v>
      </c>
      <c r="AC323" s="276" t="s">
        <v>601</v>
      </c>
      <c r="AD323" s="205"/>
    </row>
    <row r="324" spans="1:30" s="99" customFormat="1" x14ac:dyDescent="0.25">
      <c r="A324" s="124" t="s">
        <v>524</v>
      </c>
      <c r="B324" s="82">
        <v>3621.1622089834677</v>
      </c>
      <c r="C324" s="276" t="s">
        <v>601</v>
      </c>
      <c r="D324" s="82">
        <v>1341.0390676416639</v>
      </c>
      <c r="E324" s="276" t="s">
        <v>601</v>
      </c>
      <c r="F324" s="82">
        <v>323.0544880416935</v>
      </c>
      <c r="G324" s="276" t="s">
        <v>601</v>
      </c>
      <c r="H324" s="82">
        <v>5285.255764666822</v>
      </c>
      <c r="I324" s="276" t="s">
        <v>601</v>
      </c>
      <c r="J324" s="82"/>
      <c r="K324" s="124" t="s">
        <v>524</v>
      </c>
      <c r="L324" s="372">
        <v>0.17920882061794252</v>
      </c>
      <c r="M324" s="379" t="s">
        <v>601</v>
      </c>
      <c r="N324" s="372">
        <v>0.40255955963387446</v>
      </c>
      <c r="O324" s="375" t="s">
        <v>601</v>
      </c>
      <c r="P324" s="372">
        <v>0.36939260844714794</v>
      </c>
      <c r="Q324" s="375" t="s">
        <v>601</v>
      </c>
      <c r="R324" s="372">
        <v>0.23982976407796053</v>
      </c>
      <c r="S324" s="276" t="s">
        <v>601</v>
      </c>
      <c r="T324" s="82"/>
      <c r="U324" s="124" t="s">
        <v>524</v>
      </c>
      <c r="V324" s="216">
        <v>0.68514417659629434</v>
      </c>
      <c r="W324" s="276" t="s">
        <v>601</v>
      </c>
      <c r="X324" s="216">
        <v>0.25373210443415539</v>
      </c>
      <c r="Y324" s="203" t="s">
        <v>601</v>
      </c>
      <c r="Z324" s="216">
        <v>6.1123718969550871E-2</v>
      </c>
      <c r="AA324" s="276" t="s">
        <v>601</v>
      </c>
      <c r="AB324" s="216">
        <v>1</v>
      </c>
      <c r="AC324" s="276" t="s">
        <v>601</v>
      </c>
      <c r="AD324" s="205"/>
    </row>
    <row r="325" spans="1:30" s="99" customFormat="1" x14ac:dyDescent="0.25">
      <c r="A325" s="124" t="s">
        <v>496</v>
      </c>
      <c r="B325" s="82">
        <v>4113.2777512427092</v>
      </c>
      <c r="C325" s="276" t="s">
        <v>601</v>
      </c>
      <c r="D325" s="82">
        <v>1655.140354962477</v>
      </c>
      <c r="E325" s="276" t="s">
        <v>601</v>
      </c>
      <c r="F325" s="82">
        <v>513.48314378969781</v>
      </c>
      <c r="G325" s="276" t="s">
        <v>601</v>
      </c>
      <c r="H325" s="82">
        <v>6281.9012499948049</v>
      </c>
      <c r="I325" s="276" t="s">
        <v>601</v>
      </c>
      <c r="J325" s="82"/>
      <c r="K325" s="124" t="s">
        <v>496</v>
      </c>
      <c r="L325" s="372">
        <v>0.10500262376167702</v>
      </c>
      <c r="M325" s="379" t="s">
        <v>601</v>
      </c>
      <c r="N325" s="372">
        <v>0.13616925867987018</v>
      </c>
      <c r="O325" s="375" t="s">
        <v>601</v>
      </c>
      <c r="P325" s="372">
        <v>0.42364044087800257</v>
      </c>
      <c r="Q325" s="375" t="s">
        <v>601</v>
      </c>
      <c r="R325" s="372">
        <v>0.13394373437500495</v>
      </c>
      <c r="S325" s="276" t="s">
        <v>601</v>
      </c>
      <c r="T325" s="82"/>
      <c r="U325" s="124" t="s">
        <v>496</v>
      </c>
      <c r="V325" s="216">
        <v>0.6547823003817691</v>
      </c>
      <c r="W325" s="276" t="s">
        <v>601</v>
      </c>
      <c r="X325" s="216">
        <v>0.26347761435502443</v>
      </c>
      <c r="Y325" s="203" t="s">
        <v>601</v>
      </c>
      <c r="Z325" s="216">
        <v>8.1740085263219076E-2</v>
      </c>
      <c r="AA325" s="276" t="s">
        <v>601</v>
      </c>
      <c r="AB325" s="216">
        <v>1</v>
      </c>
      <c r="AC325" s="276" t="s">
        <v>601</v>
      </c>
      <c r="AD325" s="205"/>
    </row>
    <row r="326" spans="1:30" s="99" customFormat="1" x14ac:dyDescent="0.25">
      <c r="A326" s="184" t="s">
        <v>525</v>
      </c>
      <c r="B326" s="186">
        <v>2681.2249976453991</v>
      </c>
      <c r="C326" s="278" t="s">
        <v>601</v>
      </c>
      <c r="D326" s="186">
        <v>903.88260056989748</v>
      </c>
      <c r="E326" s="278" t="s">
        <v>601</v>
      </c>
      <c r="F326" s="186">
        <v>250.38153144482072</v>
      </c>
      <c r="G326" s="278" t="s">
        <v>601</v>
      </c>
      <c r="H326" s="186">
        <v>3835.4891296601404</v>
      </c>
      <c r="I326" s="278" t="s">
        <v>601</v>
      </c>
      <c r="J326" s="82"/>
      <c r="K326" s="184" t="s">
        <v>525</v>
      </c>
      <c r="L326" s="377">
        <v>0.15504883624472821</v>
      </c>
      <c r="M326" s="380" t="s">
        <v>601</v>
      </c>
      <c r="N326" s="377">
        <v>0.13286608756044838</v>
      </c>
      <c r="O326" s="376" t="s">
        <v>601</v>
      </c>
      <c r="P326" s="377">
        <v>0.82905335564260829</v>
      </c>
      <c r="Q326" s="376" t="s">
        <v>601</v>
      </c>
      <c r="R326" s="377">
        <v>0.17794954440139543</v>
      </c>
      <c r="S326" s="278" t="s">
        <v>601</v>
      </c>
      <c r="T326" s="82"/>
      <c r="U326" s="184" t="s">
        <v>525</v>
      </c>
      <c r="V326" s="191">
        <v>0.69905686263357503</v>
      </c>
      <c r="W326" s="278" t="s">
        <v>601</v>
      </c>
      <c r="X326" s="191">
        <v>0.23566292851154289</v>
      </c>
      <c r="Y326" s="301" t="s">
        <v>601</v>
      </c>
      <c r="Z326" s="191">
        <v>6.5280208854876051E-2</v>
      </c>
      <c r="AA326" s="278" t="s">
        <v>601</v>
      </c>
      <c r="AB326" s="191">
        <v>1</v>
      </c>
      <c r="AC326" s="278" t="s">
        <v>601</v>
      </c>
      <c r="AD326" s="205"/>
    </row>
    <row r="327" spans="1:30" s="99" customFormat="1" x14ac:dyDescent="0.25">
      <c r="A327" s="124" t="s">
        <v>526</v>
      </c>
      <c r="B327" s="82">
        <v>2493.8658627315408</v>
      </c>
      <c r="C327" s="276" t="s">
        <v>601</v>
      </c>
      <c r="D327" s="82">
        <v>736.66286890352728</v>
      </c>
      <c r="E327" s="276" t="s">
        <v>601</v>
      </c>
      <c r="F327" s="82">
        <v>124.37025974444339</v>
      </c>
      <c r="G327" s="276" t="s">
        <v>601</v>
      </c>
      <c r="H327" s="82">
        <v>3354.8989913795062</v>
      </c>
      <c r="I327" s="276" t="s">
        <v>601</v>
      </c>
      <c r="J327" s="82"/>
      <c r="K327" s="124" t="s">
        <v>526</v>
      </c>
      <c r="L327" s="372">
        <v>0.2022608372710244</v>
      </c>
      <c r="M327" s="379" t="s">
        <v>601</v>
      </c>
      <c r="N327" s="372">
        <v>0.17295333489854015</v>
      </c>
      <c r="O327" s="375" t="s">
        <v>601</v>
      </c>
      <c r="P327" s="372">
        <v>0.60247660495727673</v>
      </c>
      <c r="Q327" s="375" t="s">
        <v>601</v>
      </c>
      <c r="R327" s="372">
        <v>0.20681303086023806</v>
      </c>
      <c r="S327" s="276" t="s">
        <v>601</v>
      </c>
      <c r="T327" s="82"/>
      <c r="U327" s="124" t="s">
        <v>526</v>
      </c>
      <c r="V327" s="216">
        <v>0.74335050597338082</v>
      </c>
      <c r="W327" s="276" t="s">
        <v>601</v>
      </c>
      <c r="X327" s="216">
        <v>0.21957825579738771</v>
      </c>
      <c r="Y327" s="203" t="s">
        <v>601</v>
      </c>
      <c r="Z327" s="216">
        <v>3.7071238229233062E-2</v>
      </c>
      <c r="AA327" s="276" t="s">
        <v>601</v>
      </c>
      <c r="AB327" s="216">
        <v>1</v>
      </c>
      <c r="AC327" s="276" t="s">
        <v>601</v>
      </c>
      <c r="AD327" s="205"/>
    </row>
    <row r="328" spans="1:30" s="99" customFormat="1" x14ac:dyDescent="0.25">
      <c r="A328" s="128" t="s">
        <v>527</v>
      </c>
      <c r="B328" s="125">
        <v>4097.8013317845516</v>
      </c>
      <c r="C328" s="279" t="s">
        <v>601</v>
      </c>
      <c r="D328" s="125">
        <v>1219.7783110476805</v>
      </c>
      <c r="E328" s="279" t="s">
        <v>601</v>
      </c>
      <c r="F328" s="125">
        <v>394.36357287115243</v>
      </c>
      <c r="G328" s="279" t="s">
        <v>601</v>
      </c>
      <c r="H328" s="125">
        <v>5711.9432157035426</v>
      </c>
      <c r="I328" s="279" t="s">
        <v>601</v>
      </c>
      <c r="J328" s="82"/>
      <c r="K328" s="128" t="s">
        <v>527</v>
      </c>
      <c r="L328" s="193">
        <v>0.13162600714727057</v>
      </c>
      <c r="M328" s="274" t="s">
        <v>601</v>
      </c>
      <c r="N328" s="194">
        <v>-9.0422985817431245E-2</v>
      </c>
      <c r="O328" s="279" t="s">
        <v>601</v>
      </c>
      <c r="P328" s="194">
        <v>0.22073392405635217</v>
      </c>
      <c r="Q328" s="279" t="s">
        <v>601</v>
      </c>
      <c r="R328" s="194">
        <v>8.0731656145995201E-2</v>
      </c>
      <c r="S328" s="279" t="s">
        <v>601</v>
      </c>
      <c r="T328" s="82"/>
      <c r="U328" s="128" t="s">
        <v>527</v>
      </c>
      <c r="V328" s="217">
        <v>0.71740932586981676</v>
      </c>
      <c r="W328" s="279" t="s">
        <v>601</v>
      </c>
      <c r="X328" s="217">
        <v>0.21354874601942972</v>
      </c>
      <c r="Y328" s="302" t="s">
        <v>601</v>
      </c>
      <c r="Z328" s="217">
        <v>6.9041928110725889E-2</v>
      </c>
      <c r="AA328" s="279" t="s">
        <v>601</v>
      </c>
      <c r="AB328" s="217">
        <v>1</v>
      </c>
      <c r="AC328" s="279" t="s">
        <v>601</v>
      </c>
      <c r="AD328" s="205"/>
    </row>
    <row r="329" spans="1:30" s="99" customFormat="1" x14ac:dyDescent="0.25">
      <c r="A329" s="124"/>
      <c r="B329" s="84"/>
      <c r="C329" s="276"/>
      <c r="D329" s="84"/>
      <c r="E329" s="276"/>
      <c r="F329" s="82"/>
      <c r="G329" s="276"/>
      <c r="H329" s="82"/>
      <c r="I329" s="276"/>
      <c r="J329" s="82"/>
      <c r="K329" s="124"/>
      <c r="L329" s="189"/>
      <c r="M329" s="202"/>
      <c r="N329" s="190"/>
      <c r="O329" s="276"/>
      <c r="P329" s="190"/>
      <c r="Q329" s="276"/>
      <c r="R329" s="190"/>
      <c r="S329" s="276"/>
      <c r="T329" s="82"/>
      <c r="U329" s="124"/>
      <c r="V329" s="205"/>
      <c r="W329" s="276"/>
      <c r="X329" s="216"/>
      <c r="Y329" s="203"/>
      <c r="Z329" s="189"/>
      <c r="AA329" s="276"/>
      <c r="AB329" s="84"/>
      <c r="AC329" s="276"/>
      <c r="AD329" s="205"/>
    </row>
    <row r="330" spans="1:30" s="99" customFormat="1" x14ac:dyDescent="0.25">
      <c r="A330" s="180" t="s">
        <v>528</v>
      </c>
      <c r="B330" s="181"/>
      <c r="C330" s="271"/>
      <c r="D330" s="181"/>
      <c r="E330" s="271"/>
      <c r="F330" s="181"/>
      <c r="G330" s="271"/>
      <c r="H330" s="181"/>
      <c r="I330" s="271"/>
      <c r="J330" s="89"/>
      <c r="K330" s="180" t="s">
        <v>528</v>
      </c>
      <c r="L330" s="195"/>
      <c r="M330" s="271"/>
      <c r="N330" s="195"/>
      <c r="O330" s="271"/>
      <c r="P330" s="195"/>
      <c r="Q330" s="271"/>
      <c r="R330" s="195"/>
      <c r="S330" s="271"/>
      <c r="T330" s="89"/>
      <c r="U330" s="180" t="s">
        <v>528</v>
      </c>
      <c r="V330" s="195"/>
      <c r="W330" s="271"/>
      <c r="X330" s="195"/>
      <c r="Y330" s="303"/>
      <c r="Z330" s="195"/>
      <c r="AA330" s="271"/>
      <c r="AB330" s="181"/>
      <c r="AC330" s="271"/>
      <c r="AD330" s="205"/>
    </row>
    <row r="331" spans="1:30" s="99" customFormat="1" x14ac:dyDescent="0.25">
      <c r="A331" s="182" t="s">
        <v>243</v>
      </c>
      <c r="B331" s="82">
        <v>2844.0279999999998</v>
      </c>
      <c r="C331" s="276" t="s">
        <v>601</v>
      </c>
      <c r="D331" s="82">
        <v>3701.2449999999999</v>
      </c>
      <c r="E331" s="276" t="s">
        <v>601</v>
      </c>
      <c r="F331" s="82">
        <v>228.7</v>
      </c>
      <c r="G331" s="276" t="s">
        <v>601</v>
      </c>
      <c r="H331" s="82">
        <v>6773.973</v>
      </c>
      <c r="I331" s="276" t="s">
        <v>601</v>
      </c>
      <c r="J331" s="82"/>
      <c r="K331" s="182" t="s">
        <v>243</v>
      </c>
      <c r="L331" s="187">
        <v>0.13521725385507044</v>
      </c>
      <c r="M331" s="272" t="s">
        <v>601</v>
      </c>
      <c r="N331" s="187">
        <v>0.13738001988209028</v>
      </c>
      <c r="O331" s="272" t="s">
        <v>601</v>
      </c>
      <c r="P331" s="187">
        <v>-6.2835506527778917E-2</v>
      </c>
      <c r="Q331" s="276" t="s">
        <v>601</v>
      </c>
      <c r="R331" s="187">
        <v>0.12833899476154792</v>
      </c>
      <c r="S331" s="276" t="s">
        <v>601</v>
      </c>
      <c r="T331" s="82"/>
      <c r="U331" s="182" t="s">
        <v>243</v>
      </c>
      <c r="V331" s="216">
        <v>0.41984637376027328</v>
      </c>
      <c r="W331" s="276" t="s">
        <v>601</v>
      </c>
      <c r="X331" s="216">
        <v>0.54639205086881804</v>
      </c>
      <c r="Y331" s="203" t="s">
        <v>601</v>
      </c>
      <c r="Z331" s="187">
        <v>3.3761575370908625E-2</v>
      </c>
      <c r="AA331" s="276" t="s">
        <v>601</v>
      </c>
      <c r="AB331" s="155">
        <v>1</v>
      </c>
      <c r="AC331" s="276" t="s">
        <v>601</v>
      </c>
      <c r="AD331" s="205"/>
    </row>
    <row r="332" spans="1:30" s="99" customFormat="1" x14ac:dyDescent="0.25">
      <c r="A332" s="132" t="s">
        <v>250</v>
      </c>
      <c r="B332" s="82">
        <v>3057.1750000000002</v>
      </c>
      <c r="C332" s="276" t="s">
        <v>601</v>
      </c>
      <c r="D332" s="82">
        <v>3775.7220000000002</v>
      </c>
      <c r="E332" s="276" t="s">
        <v>601</v>
      </c>
      <c r="F332" s="82">
        <v>284.42700000000002</v>
      </c>
      <c r="G332" s="276" t="s">
        <v>601</v>
      </c>
      <c r="H332" s="82">
        <v>7117.326</v>
      </c>
      <c r="I332" s="276" t="s">
        <v>601</v>
      </c>
      <c r="J332" s="82"/>
      <c r="K332" s="132" t="s">
        <v>250</v>
      </c>
      <c r="L332" s="189">
        <v>7.494546467193712E-2</v>
      </c>
      <c r="M332" s="202" t="s">
        <v>601</v>
      </c>
      <c r="N332" s="189">
        <v>2.0122148088008225E-2</v>
      </c>
      <c r="O332" s="202" t="s">
        <v>601</v>
      </c>
      <c r="P332" s="189">
        <v>0.24366856143419327</v>
      </c>
      <c r="Q332" s="276" t="s">
        <v>601</v>
      </c>
      <c r="R332" s="189">
        <v>5.068709308407341E-2</v>
      </c>
      <c r="S332" s="276" t="s">
        <v>601</v>
      </c>
      <c r="T332" s="82"/>
      <c r="U332" s="132" t="s">
        <v>250</v>
      </c>
      <c r="V332" s="216">
        <v>0.42953982998671131</v>
      </c>
      <c r="W332" s="276" t="s">
        <v>601</v>
      </c>
      <c r="X332" s="216">
        <v>0.53049726821561916</v>
      </c>
      <c r="Y332" s="203" t="s">
        <v>601</v>
      </c>
      <c r="Z332" s="189">
        <v>3.9962620793258595E-2</v>
      </c>
      <c r="AA332" s="276" t="s">
        <v>601</v>
      </c>
      <c r="AB332" s="78">
        <v>1</v>
      </c>
      <c r="AC332" s="276" t="s">
        <v>601</v>
      </c>
      <c r="AD332" s="205"/>
    </row>
    <row r="333" spans="1:30" s="99" customFormat="1" x14ac:dyDescent="0.25">
      <c r="A333" s="132" t="s">
        <v>249</v>
      </c>
      <c r="B333" s="82">
        <v>3482.7370000000001</v>
      </c>
      <c r="C333" s="276" t="s">
        <v>601</v>
      </c>
      <c r="D333" s="82">
        <v>3498.0790000000002</v>
      </c>
      <c r="E333" s="276" t="s">
        <v>601</v>
      </c>
      <c r="F333" s="82">
        <v>230.52699999999999</v>
      </c>
      <c r="G333" s="276" t="s">
        <v>601</v>
      </c>
      <c r="H333" s="82">
        <v>7211.3429999999998</v>
      </c>
      <c r="I333" s="276" t="s">
        <v>601</v>
      </c>
      <c r="J333" s="82"/>
      <c r="K333" s="132" t="s">
        <v>249</v>
      </c>
      <c r="L333" s="189">
        <v>0.13920105980194133</v>
      </c>
      <c r="M333" s="202" t="s">
        <v>601</v>
      </c>
      <c r="N333" s="189">
        <v>-7.3533750631005146E-2</v>
      </c>
      <c r="O333" s="202" t="s">
        <v>601</v>
      </c>
      <c r="P333" s="189">
        <v>-0.18950380941331169</v>
      </c>
      <c r="Q333" s="276" t="s">
        <v>601</v>
      </c>
      <c r="R333" s="189">
        <v>1.3209595851026074E-2</v>
      </c>
      <c r="S333" s="276" t="s">
        <v>601</v>
      </c>
      <c r="T333" s="82"/>
      <c r="U333" s="132" t="s">
        <v>249</v>
      </c>
      <c r="V333" s="216">
        <v>0.48295262061449584</v>
      </c>
      <c r="W333" s="276" t="s">
        <v>601</v>
      </c>
      <c r="X333" s="216">
        <v>0.48508010227775883</v>
      </c>
      <c r="Y333" s="203" t="s">
        <v>601</v>
      </c>
      <c r="Z333" s="189">
        <v>3.1967277107745391E-2</v>
      </c>
      <c r="AA333" s="276" t="s">
        <v>601</v>
      </c>
      <c r="AB333" s="78">
        <v>1</v>
      </c>
      <c r="AC333" s="276" t="s">
        <v>601</v>
      </c>
      <c r="AD333" s="205"/>
    </row>
    <row r="334" spans="1:30" s="99" customFormat="1" x14ac:dyDescent="0.25">
      <c r="A334" s="132" t="s">
        <v>248</v>
      </c>
      <c r="B334" s="82">
        <v>3465.645</v>
      </c>
      <c r="C334" s="276" t="s">
        <v>601</v>
      </c>
      <c r="D334" s="82">
        <v>2849.2620000000002</v>
      </c>
      <c r="E334" s="276" t="s">
        <v>601</v>
      </c>
      <c r="F334" s="82">
        <v>247.654</v>
      </c>
      <c r="G334" s="276" t="s">
        <v>601</v>
      </c>
      <c r="H334" s="82">
        <v>6562.5630000000001</v>
      </c>
      <c r="I334" s="276" t="s">
        <v>601</v>
      </c>
      <c r="J334" s="82"/>
      <c r="K334" s="132" t="s">
        <v>248</v>
      </c>
      <c r="L334" s="189">
        <v>-4.9076344266018364E-3</v>
      </c>
      <c r="M334" s="202" t="s">
        <v>601</v>
      </c>
      <c r="N334" s="189">
        <v>-0.18547808668700735</v>
      </c>
      <c r="O334" s="202" t="s">
        <v>601</v>
      </c>
      <c r="P334" s="189">
        <v>7.4303660742559438E-2</v>
      </c>
      <c r="Q334" s="276" t="s">
        <v>601</v>
      </c>
      <c r="R334" s="189">
        <v>-8.9966598454684521E-2</v>
      </c>
      <c r="S334" s="276" t="s">
        <v>601</v>
      </c>
      <c r="T334" s="82"/>
      <c r="U334" s="132" t="s">
        <v>248</v>
      </c>
      <c r="V334" s="216">
        <v>0.52809321601941195</v>
      </c>
      <c r="W334" s="276" t="s">
        <v>601</v>
      </c>
      <c r="X334" s="216">
        <v>0.43416908911960161</v>
      </c>
      <c r="Y334" s="203" t="s">
        <v>601</v>
      </c>
      <c r="Z334" s="189">
        <v>3.7737390102007398E-2</v>
      </c>
      <c r="AA334" s="276" t="s">
        <v>601</v>
      </c>
      <c r="AB334" s="78">
        <v>1</v>
      </c>
      <c r="AC334" s="276" t="s">
        <v>601</v>
      </c>
      <c r="AD334" s="205"/>
    </row>
    <row r="335" spans="1:30" s="99" customFormat="1" x14ac:dyDescent="0.25">
      <c r="A335" s="132" t="s">
        <v>247</v>
      </c>
      <c r="B335" s="82">
        <v>2979.9029999999998</v>
      </c>
      <c r="C335" s="276" t="s">
        <v>601</v>
      </c>
      <c r="D335" s="82">
        <v>2622.5729999999999</v>
      </c>
      <c r="E335" s="276" t="s">
        <v>601</v>
      </c>
      <c r="F335" s="82">
        <v>180.86600000000001</v>
      </c>
      <c r="G335" s="276" t="s">
        <v>601</v>
      </c>
      <c r="H335" s="82">
        <v>5783.3419999999996</v>
      </c>
      <c r="I335" s="276" t="s">
        <v>601</v>
      </c>
      <c r="J335" s="82"/>
      <c r="K335" s="132" t="s">
        <v>247</v>
      </c>
      <c r="L335" s="189">
        <v>-0.14015919114623684</v>
      </c>
      <c r="M335" s="202" t="s">
        <v>601</v>
      </c>
      <c r="N335" s="189">
        <v>-7.9560602008520095E-2</v>
      </c>
      <c r="O335" s="202" t="s">
        <v>601</v>
      </c>
      <c r="P335" s="189">
        <v>-0.26968860031656816</v>
      </c>
      <c r="Q335" s="276" t="s">
        <v>601</v>
      </c>
      <c r="R335" s="189">
        <v>-0.11873729821717521</v>
      </c>
      <c r="S335" s="276" t="s">
        <v>601</v>
      </c>
      <c r="T335" s="82"/>
      <c r="U335" s="132" t="s">
        <v>247</v>
      </c>
      <c r="V335" s="216">
        <v>0.51525623073994242</v>
      </c>
      <c r="W335" s="276" t="s">
        <v>601</v>
      </c>
      <c r="X335" s="216">
        <v>0.45347015618305125</v>
      </c>
      <c r="Y335" s="203" t="s">
        <v>601</v>
      </c>
      <c r="Z335" s="189">
        <v>3.1273613077006344E-2</v>
      </c>
      <c r="AA335" s="276" t="s">
        <v>601</v>
      </c>
      <c r="AB335" s="78">
        <v>1</v>
      </c>
      <c r="AC335" s="276" t="s">
        <v>601</v>
      </c>
      <c r="AD335" s="205"/>
    </row>
    <row r="336" spans="1:30" s="99" customFormat="1" x14ac:dyDescent="0.25">
      <c r="A336" s="132" t="s">
        <v>246</v>
      </c>
      <c r="B336" s="82">
        <v>3384.944</v>
      </c>
      <c r="C336" s="276" t="s">
        <v>601</v>
      </c>
      <c r="D336" s="82">
        <v>2646.5140000000001</v>
      </c>
      <c r="E336" s="276" t="s">
        <v>601</v>
      </c>
      <c r="F336" s="82">
        <v>198.738</v>
      </c>
      <c r="G336" s="276" t="s">
        <v>601</v>
      </c>
      <c r="H336" s="82">
        <v>6230.1959999999999</v>
      </c>
      <c r="I336" s="276" t="s">
        <v>601</v>
      </c>
      <c r="J336" s="82"/>
      <c r="K336" s="132" t="s">
        <v>246</v>
      </c>
      <c r="L336" s="189">
        <v>0.13592422303679014</v>
      </c>
      <c r="M336" s="202" t="s">
        <v>601</v>
      </c>
      <c r="N336" s="189">
        <v>9.1288211996386759E-3</v>
      </c>
      <c r="O336" s="202" t="s">
        <v>601</v>
      </c>
      <c r="P336" s="189">
        <v>9.8813486227372752E-2</v>
      </c>
      <c r="Q336" s="276" t="s">
        <v>601</v>
      </c>
      <c r="R336" s="189">
        <v>7.7265705538423976E-2</v>
      </c>
      <c r="S336" s="276" t="s">
        <v>601</v>
      </c>
      <c r="T336" s="82"/>
      <c r="U336" s="132" t="s">
        <v>246</v>
      </c>
      <c r="V336" s="216">
        <v>0.54331260204333864</v>
      </c>
      <c r="W336" s="276" t="s">
        <v>601</v>
      </c>
      <c r="X336" s="216">
        <v>0.4247882410120003</v>
      </c>
      <c r="Y336" s="203" t="s">
        <v>601</v>
      </c>
      <c r="Z336" s="189">
        <v>3.1899156944661132E-2</v>
      </c>
      <c r="AA336" s="276" t="s">
        <v>601</v>
      </c>
      <c r="AB336" s="78">
        <v>1</v>
      </c>
      <c r="AC336" s="276" t="s">
        <v>601</v>
      </c>
      <c r="AD336" s="205"/>
    </row>
    <row r="337" spans="1:30" s="99" customFormat="1" x14ac:dyDescent="0.25">
      <c r="A337" s="132" t="s">
        <v>245</v>
      </c>
      <c r="B337" s="82">
        <v>3937.6419999999998</v>
      </c>
      <c r="C337" s="276" t="s">
        <v>601</v>
      </c>
      <c r="D337" s="82">
        <v>2257.212</v>
      </c>
      <c r="E337" s="276" t="s">
        <v>601</v>
      </c>
      <c r="F337" s="82">
        <v>185.17099999999999</v>
      </c>
      <c r="G337" s="276" t="s">
        <v>601</v>
      </c>
      <c r="H337" s="82">
        <v>6380.0240000000003</v>
      </c>
      <c r="I337" s="276" t="s">
        <v>601</v>
      </c>
      <c r="J337" s="82"/>
      <c r="K337" s="132" t="s">
        <v>245</v>
      </c>
      <c r="L337" s="189">
        <v>0.1632812832354095</v>
      </c>
      <c r="M337" s="202" t="s">
        <v>601</v>
      </c>
      <c r="N337" s="189">
        <v>-0.14709992087704807</v>
      </c>
      <c r="O337" s="202" t="s">
        <v>601</v>
      </c>
      <c r="P337" s="189">
        <v>-6.8265756926204346E-2</v>
      </c>
      <c r="Q337" s="276" t="s">
        <v>601</v>
      </c>
      <c r="R337" s="189">
        <v>2.4048681614511003E-2</v>
      </c>
      <c r="S337" s="276" t="s">
        <v>601</v>
      </c>
      <c r="T337" s="82"/>
      <c r="U337" s="132" t="s">
        <v>245</v>
      </c>
      <c r="V337" s="216">
        <v>0.61718294476635194</v>
      </c>
      <c r="W337" s="276" t="s">
        <v>601</v>
      </c>
      <c r="X337" s="216">
        <v>0.3537936534408021</v>
      </c>
      <c r="Y337" s="203" t="s">
        <v>601</v>
      </c>
      <c r="Z337" s="189">
        <v>2.9023558532068214E-2</v>
      </c>
      <c r="AA337" s="276" t="s">
        <v>601</v>
      </c>
      <c r="AB337" s="78">
        <v>1</v>
      </c>
      <c r="AC337" s="276" t="s">
        <v>601</v>
      </c>
      <c r="AD337" s="205"/>
    </row>
    <row r="338" spans="1:30" s="99" customFormat="1" x14ac:dyDescent="0.25">
      <c r="A338" s="132" t="s">
        <v>244</v>
      </c>
      <c r="B338" s="82">
        <v>4615.9399999999996</v>
      </c>
      <c r="C338" s="276" t="s">
        <v>601</v>
      </c>
      <c r="D338" s="82">
        <v>2312.0569999999998</v>
      </c>
      <c r="E338" s="276" t="s">
        <v>601</v>
      </c>
      <c r="F338" s="82">
        <v>160.31700000000001</v>
      </c>
      <c r="G338" s="276" t="s">
        <v>601</v>
      </c>
      <c r="H338" s="82">
        <v>7088.3149999999996</v>
      </c>
      <c r="I338" s="276" t="s">
        <v>601</v>
      </c>
      <c r="J338" s="82"/>
      <c r="K338" s="132" t="s">
        <v>244</v>
      </c>
      <c r="L338" s="189">
        <v>0.1722599464349476</v>
      </c>
      <c r="M338" s="202" t="s">
        <v>601</v>
      </c>
      <c r="N338" s="189">
        <v>2.4297673413042283E-2</v>
      </c>
      <c r="O338" s="202" t="s">
        <v>601</v>
      </c>
      <c r="P338" s="189">
        <v>-0.13422188139611493</v>
      </c>
      <c r="Q338" s="276" t="s">
        <v>601</v>
      </c>
      <c r="R338" s="189">
        <v>0.11101698050038683</v>
      </c>
      <c r="S338" s="276" t="s">
        <v>601</v>
      </c>
      <c r="T338" s="82"/>
      <c r="U338" s="132" t="s">
        <v>244</v>
      </c>
      <c r="V338" s="216">
        <v>0.65120412961331431</v>
      </c>
      <c r="W338" s="276" t="s">
        <v>601</v>
      </c>
      <c r="X338" s="216">
        <v>0.32617864753471026</v>
      </c>
      <c r="Y338" s="203" t="s">
        <v>601</v>
      </c>
      <c r="Z338" s="189">
        <v>2.2617081774723616E-2</v>
      </c>
      <c r="AA338" s="276" t="s">
        <v>601</v>
      </c>
      <c r="AB338" s="78">
        <v>1</v>
      </c>
      <c r="AC338" s="276" t="s">
        <v>601</v>
      </c>
      <c r="AD338" s="205"/>
    </row>
    <row r="339" spans="1:30" s="99" customFormat="1" x14ac:dyDescent="0.25">
      <c r="A339" s="132" t="s">
        <v>275</v>
      </c>
      <c r="B339" s="82">
        <v>4918.723</v>
      </c>
      <c r="C339" s="276" t="s">
        <v>601</v>
      </c>
      <c r="D339" s="82">
        <v>2543.6</v>
      </c>
      <c r="E339" s="276" t="s">
        <v>601</v>
      </c>
      <c r="F339" s="82">
        <v>145.91900000000001</v>
      </c>
      <c r="G339" s="276" t="s">
        <v>601</v>
      </c>
      <c r="H339" s="82">
        <v>7608.241</v>
      </c>
      <c r="I339" s="276" t="s">
        <v>601</v>
      </c>
      <c r="J339" s="82"/>
      <c r="K339" s="132" t="s">
        <v>275</v>
      </c>
      <c r="L339" s="189">
        <v>6.5595090057496419E-2</v>
      </c>
      <c r="M339" s="202" t="s">
        <v>601</v>
      </c>
      <c r="N339" s="189">
        <v>0.1001458874067551</v>
      </c>
      <c r="O339" s="202" t="s">
        <v>601</v>
      </c>
      <c r="P339" s="189">
        <v>-8.9815802441412948E-2</v>
      </c>
      <c r="Q339" s="276" t="s">
        <v>601</v>
      </c>
      <c r="R339" s="189">
        <v>7.3349731212566036E-2</v>
      </c>
      <c r="S339" s="276" t="s">
        <v>601</v>
      </c>
      <c r="T339" s="82"/>
      <c r="U339" s="132" t="s">
        <v>275</v>
      </c>
      <c r="V339" s="216">
        <v>0.64649936825082166</v>
      </c>
      <c r="W339" s="276" t="s">
        <v>601</v>
      </c>
      <c r="X339" s="216">
        <v>0.33432169143958501</v>
      </c>
      <c r="Y339" s="203" t="s">
        <v>601</v>
      </c>
      <c r="Z339" s="189">
        <v>1.9179071746018562E-2</v>
      </c>
      <c r="AA339" s="276" t="s">
        <v>601</v>
      </c>
      <c r="AB339" s="78">
        <v>1</v>
      </c>
      <c r="AC339" s="276" t="s">
        <v>601</v>
      </c>
      <c r="AD339" s="205"/>
    </row>
    <row r="340" spans="1:30" s="99" customFormat="1" x14ac:dyDescent="0.25">
      <c r="A340" s="132" t="s">
        <v>293</v>
      </c>
      <c r="B340" s="82">
        <v>5088.0349999999999</v>
      </c>
      <c r="C340" s="276" t="s">
        <v>601</v>
      </c>
      <c r="D340" s="82">
        <v>2724.7220000000002</v>
      </c>
      <c r="E340" s="276" t="s">
        <v>601</v>
      </c>
      <c r="F340" s="82">
        <v>219.94399999999999</v>
      </c>
      <c r="G340" s="276" t="s">
        <v>601</v>
      </c>
      <c r="H340" s="82">
        <v>8032.7020000000002</v>
      </c>
      <c r="I340" s="276" t="s">
        <v>601</v>
      </c>
      <c r="J340" s="82"/>
      <c r="K340" s="132" t="s">
        <v>293</v>
      </c>
      <c r="L340" s="189">
        <v>3.442194244319105E-2</v>
      </c>
      <c r="M340" s="202" t="s">
        <v>601</v>
      </c>
      <c r="N340" s="189">
        <v>7.1206950778424274E-2</v>
      </c>
      <c r="O340" s="202" t="s">
        <v>601</v>
      </c>
      <c r="P340" s="189">
        <v>0.50731917926506664</v>
      </c>
      <c r="Q340" s="276" t="s">
        <v>601</v>
      </c>
      <c r="R340" s="189">
        <v>5.5789636527023789E-2</v>
      </c>
      <c r="S340" s="276" t="s">
        <v>601</v>
      </c>
      <c r="T340" s="82"/>
      <c r="U340" s="132" t="s">
        <v>293</v>
      </c>
      <c r="V340" s="216">
        <v>0.63341513229296942</v>
      </c>
      <c r="W340" s="276" t="s">
        <v>601</v>
      </c>
      <c r="X340" s="216">
        <v>0.33920367019715159</v>
      </c>
      <c r="Y340" s="203" t="s">
        <v>601</v>
      </c>
      <c r="Z340" s="189">
        <v>2.7381073018767531E-2</v>
      </c>
      <c r="AA340" s="276" t="s">
        <v>601</v>
      </c>
      <c r="AB340" s="78">
        <v>1</v>
      </c>
      <c r="AC340" s="276" t="s">
        <v>601</v>
      </c>
      <c r="AD340" s="205"/>
    </row>
    <row r="341" spans="1:30" s="99" customFormat="1" x14ac:dyDescent="0.25">
      <c r="A341" s="132" t="s">
        <v>340</v>
      </c>
      <c r="B341" s="82">
        <v>5087.4549999999999</v>
      </c>
      <c r="C341" s="276" t="s">
        <v>601</v>
      </c>
      <c r="D341" s="82">
        <v>2876.8389999999999</v>
      </c>
      <c r="E341" s="276" t="s">
        <v>601</v>
      </c>
      <c r="F341" s="82">
        <v>242.96799999999999</v>
      </c>
      <c r="G341" s="276" t="s">
        <v>601</v>
      </c>
      <c r="H341" s="82">
        <v>8207.2620000000006</v>
      </c>
      <c r="I341" s="276" t="s">
        <v>601</v>
      </c>
      <c r="J341" s="82"/>
      <c r="K341" s="132" t="s">
        <v>340</v>
      </c>
      <c r="L341" s="189">
        <v>-1.1399292654236852E-4</v>
      </c>
      <c r="M341" s="202" t="s">
        <v>601</v>
      </c>
      <c r="N341" s="189">
        <v>5.5828447819630776E-2</v>
      </c>
      <c r="O341" s="202" t="s">
        <v>601</v>
      </c>
      <c r="P341" s="189">
        <v>0.10467616904226057</v>
      </c>
      <c r="Q341" s="276" t="s">
        <v>601</v>
      </c>
      <c r="R341" s="189">
        <v>2.1731168416306245E-2</v>
      </c>
      <c r="S341" s="276" t="s">
        <v>601</v>
      </c>
      <c r="T341" s="82"/>
      <c r="U341" s="132" t="s">
        <v>340</v>
      </c>
      <c r="V341" s="216">
        <v>0.6198723764393046</v>
      </c>
      <c r="W341" s="276" t="s">
        <v>601</v>
      </c>
      <c r="X341" s="216">
        <v>0.35052359727275673</v>
      </c>
      <c r="Y341" s="203" t="s">
        <v>601</v>
      </c>
      <c r="Z341" s="189">
        <v>2.9604026287938654E-2</v>
      </c>
      <c r="AA341" s="276" t="s">
        <v>601</v>
      </c>
      <c r="AB341" s="78">
        <v>1</v>
      </c>
      <c r="AC341" s="276" t="s">
        <v>601</v>
      </c>
      <c r="AD341" s="205"/>
    </row>
    <row r="342" spans="1:30" s="99" customFormat="1" x14ac:dyDescent="0.25">
      <c r="A342" s="132" t="s">
        <v>358</v>
      </c>
      <c r="B342" s="82">
        <v>5658.8602649410423</v>
      </c>
      <c r="C342" s="276" t="s">
        <v>601</v>
      </c>
      <c r="D342" s="82">
        <v>2689.1341320753445</v>
      </c>
      <c r="E342" s="276" t="s">
        <v>601</v>
      </c>
      <c r="F342" s="82">
        <v>275.76106408153316</v>
      </c>
      <c r="G342" s="276" t="s">
        <v>601</v>
      </c>
      <c r="H342" s="82">
        <v>8623.7554610979805</v>
      </c>
      <c r="I342" s="276" t="s">
        <v>601</v>
      </c>
      <c r="J342" s="82"/>
      <c r="K342" s="132" t="s">
        <v>358</v>
      </c>
      <c r="L342" s="189" t="s">
        <v>603</v>
      </c>
      <c r="M342" s="202" t="s">
        <v>601</v>
      </c>
      <c r="N342" s="189" t="s">
        <v>603</v>
      </c>
      <c r="O342" s="202" t="s">
        <v>601</v>
      </c>
      <c r="P342" s="189" t="s">
        <v>603</v>
      </c>
      <c r="Q342" s="276" t="s">
        <v>601</v>
      </c>
      <c r="R342" s="189">
        <v>4.7458280793998865E-2</v>
      </c>
      <c r="S342" s="276" t="s">
        <v>601</v>
      </c>
      <c r="T342" s="82"/>
      <c r="U342" s="132" t="s">
        <v>358</v>
      </c>
      <c r="V342" s="216">
        <v>0.65619442602104505</v>
      </c>
      <c r="W342" s="276" t="s">
        <v>601</v>
      </c>
      <c r="X342" s="216">
        <v>0.31182866260599679</v>
      </c>
      <c r="Y342" s="203" t="s">
        <v>601</v>
      </c>
      <c r="Z342" s="189">
        <v>3.1976911372951097E-2</v>
      </c>
      <c r="AA342" s="276" t="s">
        <v>601</v>
      </c>
      <c r="AB342" s="78">
        <v>1</v>
      </c>
      <c r="AC342" s="276" t="s">
        <v>601</v>
      </c>
      <c r="AD342" s="205"/>
    </row>
    <row r="343" spans="1:30" s="99" customFormat="1" x14ac:dyDescent="0.25">
      <c r="A343" s="132" t="s">
        <v>369</v>
      </c>
      <c r="B343" s="82">
        <v>6311.4261536035483</v>
      </c>
      <c r="C343" s="276" t="s">
        <v>601</v>
      </c>
      <c r="D343" s="82">
        <v>2495.1839181518699</v>
      </c>
      <c r="E343" s="276" t="s">
        <v>601</v>
      </c>
      <c r="F343" s="82">
        <v>344.17218730354216</v>
      </c>
      <c r="G343" s="276" t="s">
        <v>601</v>
      </c>
      <c r="H343" s="82">
        <v>9150.7822590588858</v>
      </c>
      <c r="I343" s="276" t="s">
        <v>601</v>
      </c>
      <c r="J343" s="82"/>
      <c r="K343" s="132" t="s">
        <v>369</v>
      </c>
      <c r="L343" s="189">
        <v>0.11531754772342029</v>
      </c>
      <c r="M343" s="202" t="s">
        <v>601</v>
      </c>
      <c r="N343" s="189">
        <v>-7.2123666726059965E-2</v>
      </c>
      <c r="O343" s="202" t="s">
        <v>601</v>
      </c>
      <c r="P343" s="189">
        <v>0.2480811547847166</v>
      </c>
      <c r="Q343" s="276" t="s">
        <v>601</v>
      </c>
      <c r="R343" s="189">
        <v>6.1113374600930914E-2</v>
      </c>
      <c r="S343" s="276" t="s">
        <v>601</v>
      </c>
      <c r="T343" s="82"/>
      <c r="U343" s="132" t="s">
        <v>369</v>
      </c>
      <c r="V343" s="216">
        <v>0.68971438451128098</v>
      </c>
      <c r="W343" s="276" t="s">
        <v>601</v>
      </c>
      <c r="X343" s="216">
        <v>0.27267438427810298</v>
      </c>
      <c r="Y343" s="203" t="s">
        <v>601</v>
      </c>
      <c r="Z343" s="189">
        <v>3.7611231210624242E-2</v>
      </c>
      <c r="AA343" s="276" t="s">
        <v>601</v>
      </c>
      <c r="AB343" s="78">
        <v>1</v>
      </c>
      <c r="AC343" s="276" t="s">
        <v>601</v>
      </c>
      <c r="AD343" s="205"/>
    </row>
    <row r="344" spans="1:30" s="99" customFormat="1" x14ac:dyDescent="0.25">
      <c r="A344" s="132" t="s">
        <v>386</v>
      </c>
      <c r="B344" s="82">
        <v>6067.5599793075407</v>
      </c>
      <c r="C344" s="276" t="s">
        <v>601</v>
      </c>
      <c r="D344" s="82">
        <v>2321.5011954668444</v>
      </c>
      <c r="E344" s="276" t="s">
        <v>601</v>
      </c>
      <c r="F344" s="82">
        <v>583.92820566611806</v>
      </c>
      <c r="G344" s="276" t="s">
        <v>601</v>
      </c>
      <c r="H344" s="82">
        <v>8972.989380440642</v>
      </c>
      <c r="I344" s="276" t="s">
        <v>601</v>
      </c>
      <c r="J344" s="82"/>
      <c r="K344" s="132" t="s">
        <v>386</v>
      </c>
      <c r="L344" s="189">
        <v>-3.8638838253184704E-2</v>
      </c>
      <c r="M344" s="202" t="s">
        <v>601</v>
      </c>
      <c r="N344" s="189">
        <v>-6.9607182629514819E-2</v>
      </c>
      <c r="O344" s="202" t="s">
        <v>601</v>
      </c>
      <c r="P344" s="189">
        <v>0.69661648211894422</v>
      </c>
      <c r="Q344" s="276" t="s">
        <v>601</v>
      </c>
      <c r="R344" s="189">
        <v>-1.9429254634732107E-2</v>
      </c>
      <c r="S344" s="276" t="s">
        <v>601</v>
      </c>
      <c r="T344" s="82"/>
      <c r="U344" s="132" t="s">
        <v>386</v>
      </c>
      <c r="V344" s="216">
        <v>0.67620273713168899</v>
      </c>
      <c r="W344" s="276" t="s">
        <v>601</v>
      </c>
      <c r="X344" s="216">
        <v>0.25872104568932869</v>
      </c>
      <c r="Y344" s="203" t="s">
        <v>601</v>
      </c>
      <c r="Z344" s="189">
        <v>6.5076217178966805E-2</v>
      </c>
      <c r="AA344" s="276" t="s">
        <v>601</v>
      </c>
      <c r="AB344" s="78">
        <v>1</v>
      </c>
      <c r="AC344" s="276" t="s">
        <v>601</v>
      </c>
      <c r="AD344" s="205"/>
    </row>
    <row r="345" spans="1:30" s="99" customFormat="1" x14ac:dyDescent="0.25">
      <c r="A345" s="132" t="s">
        <v>403</v>
      </c>
      <c r="B345" s="82">
        <v>6312.111368859596</v>
      </c>
      <c r="C345" s="276" t="s">
        <v>601</v>
      </c>
      <c r="D345" s="82">
        <v>2117.2201201286107</v>
      </c>
      <c r="E345" s="276" t="s">
        <v>601</v>
      </c>
      <c r="F345" s="82">
        <v>501.02205173635173</v>
      </c>
      <c r="G345" s="276" t="s">
        <v>601</v>
      </c>
      <c r="H345" s="82">
        <v>8930.3535407244799</v>
      </c>
      <c r="I345" s="276" t="s">
        <v>601</v>
      </c>
      <c r="J345" s="82"/>
      <c r="K345" s="132" t="s">
        <v>403</v>
      </c>
      <c r="L345" s="189">
        <v>4.0304733762180911E-2</v>
      </c>
      <c r="M345" s="202" t="s">
        <v>601</v>
      </c>
      <c r="N345" s="189">
        <v>-8.7995248823102057E-2</v>
      </c>
      <c r="O345" s="202" t="s">
        <v>601</v>
      </c>
      <c r="P345" s="189">
        <v>-0.14198004673398312</v>
      </c>
      <c r="Q345" s="276" t="s">
        <v>601</v>
      </c>
      <c r="R345" s="189">
        <v>-4.7515758582193923E-3</v>
      </c>
      <c r="S345" s="276" t="s">
        <v>601</v>
      </c>
      <c r="T345" s="82"/>
      <c r="U345" s="132" t="s">
        <v>403</v>
      </c>
      <c r="V345" s="216">
        <v>0.70681539538999283</v>
      </c>
      <c r="W345" s="276" t="s">
        <v>601</v>
      </c>
      <c r="X345" s="216">
        <v>0.23708133283565949</v>
      </c>
      <c r="Y345" s="203" t="s">
        <v>601</v>
      </c>
      <c r="Z345" s="189">
        <v>5.6103271774356429E-2</v>
      </c>
      <c r="AA345" s="276" t="s">
        <v>601</v>
      </c>
      <c r="AB345" s="78">
        <v>1</v>
      </c>
      <c r="AC345" s="276" t="s">
        <v>601</v>
      </c>
      <c r="AD345" s="205"/>
    </row>
    <row r="346" spans="1:30" s="99" customFormat="1" x14ac:dyDescent="0.25">
      <c r="A346" s="132" t="s">
        <v>421</v>
      </c>
      <c r="B346" s="82">
        <v>360.1719128007407</v>
      </c>
      <c r="C346" s="276" t="s">
        <v>601</v>
      </c>
      <c r="D346" s="82">
        <v>857.76197526081637</v>
      </c>
      <c r="E346" s="276" t="s">
        <v>601</v>
      </c>
      <c r="F346" s="82">
        <v>29.341611937986634</v>
      </c>
      <c r="G346" s="276" t="s">
        <v>601</v>
      </c>
      <c r="H346" s="82">
        <v>1247.2754999995539</v>
      </c>
      <c r="I346" s="276" t="s">
        <v>601</v>
      </c>
      <c r="J346" s="82"/>
      <c r="K346" s="132" t="s">
        <v>421</v>
      </c>
      <c r="L346" s="189">
        <v>-0.94293955037333055</v>
      </c>
      <c r="M346" s="202" t="s">
        <v>601</v>
      </c>
      <c r="N346" s="189">
        <v>-0.59486405447124147</v>
      </c>
      <c r="O346" s="202" t="s">
        <v>601</v>
      </c>
      <c r="P346" s="189">
        <v>-0.94143648600635488</v>
      </c>
      <c r="Q346" s="276" t="s">
        <v>601</v>
      </c>
      <c r="R346" s="189">
        <v>-0.86033302104875364</v>
      </c>
      <c r="S346" s="276" t="s">
        <v>601</v>
      </c>
      <c r="T346" s="82"/>
      <c r="U346" s="132" t="s">
        <v>421</v>
      </c>
      <c r="V346" s="216">
        <v>0.28876692663398706</v>
      </c>
      <c r="W346" s="276" t="s">
        <v>601</v>
      </c>
      <c r="X346" s="216">
        <v>0.6877085096765897</v>
      </c>
      <c r="Y346" s="203" t="s">
        <v>601</v>
      </c>
      <c r="Z346" s="189">
        <v>2.3524563689415152E-2</v>
      </c>
      <c r="AA346" s="276" t="s">
        <v>601</v>
      </c>
      <c r="AB346" s="78">
        <v>1</v>
      </c>
      <c r="AC346" s="276" t="s">
        <v>601</v>
      </c>
      <c r="AD346" s="205"/>
    </row>
    <row r="347" spans="1:30" s="99" customFormat="1" x14ac:dyDescent="0.25">
      <c r="A347" s="132" t="s">
        <v>476</v>
      </c>
      <c r="B347" s="82">
        <v>1839.8294125263276</v>
      </c>
      <c r="C347" s="276" t="s">
        <v>601</v>
      </c>
      <c r="D347" s="82">
        <v>1236.3779047621431</v>
      </c>
      <c r="E347" s="276" t="s">
        <v>601</v>
      </c>
      <c r="F347" s="82">
        <v>98.36320286668942</v>
      </c>
      <c r="G347" s="276" t="s">
        <v>601</v>
      </c>
      <c r="H347" s="82">
        <v>3174.5705201551159</v>
      </c>
      <c r="I347" s="276" t="s">
        <v>601</v>
      </c>
      <c r="J347" s="82"/>
      <c r="K347" s="132" t="s">
        <v>476</v>
      </c>
      <c r="L347" s="189">
        <v>4.1081979108798068</v>
      </c>
      <c r="M347" s="202" t="s">
        <v>601</v>
      </c>
      <c r="N347" s="189">
        <v>0.44139975939852349</v>
      </c>
      <c r="O347" s="202" t="s">
        <v>601</v>
      </c>
      <c r="P347" s="189">
        <v>2.352344890750365</v>
      </c>
      <c r="Q347" s="276" t="s">
        <v>601</v>
      </c>
      <c r="R347" s="189">
        <v>1.5452039426383757</v>
      </c>
      <c r="S347" s="276" t="s">
        <v>601</v>
      </c>
      <c r="T347" s="82"/>
      <c r="U347" s="132" t="s">
        <v>476</v>
      </c>
      <c r="V347" s="216">
        <v>0.57955222630758563</v>
      </c>
      <c r="W347" s="276" t="s">
        <v>601</v>
      </c>
      <c r="X347" s="216">
        <v>0.38946304607582988</v>
      </c>
      <c r="Y347" s="203" t="s">
        <v>601</v>
      </c>
      <c r="Z347" s="189">
        <v>3.0984727616598418E-2</v>
      </c>
      <c r="AA347" s="276" t="s">
        <v>601</v>
      </c>
      <c r="AB347" s="78">
        <v>1</v>
      </c>
      <c r="AC347" s="276" t="s">
        <v>601</v>
      </c>
      <c r="AD347" s="205"/>
    </row>
    <row r="348" spans="1:30" s="99" customFormat="1" x14ac:dyDescent="0.25">
      <c r="A348" s="132" t="s">
        <v>491</v>
      </c>
      <c r="B348" s="82">
        <v>4899.8064198100019</v>
      </c>
      <c r="C348" s="276" t="s">
        <v>601</v>
      </c>
      <c r="D348" s="82">
        <v>1811.2318178489038</v>
      </c>
      <c r="E348" s="276" t="s">
        <v>601</v>
      </c>
      <c r="F348" s="82">
        <v>459.89913349560408</v>
      </c>
      <c r="G348" s="276" t="s">
        <v>601</v>
      </c>
      <c r="H348" s="82">
        <v>7170.9373711545459</v>
      </c>
      <c r="I348" s="276" t="s">
        <v>601</v>
      </c>
      <c r="J348" s="82"/>
      <c r="K348" s="132" t="s">
        <v>491</v>
      </c>
      <c r="L348" s="189">
        <v>1.6631851770876538</v>
      </c>
      <c r="M348" s="202" t="s">
        <v>601</v>
      </c>
      <c r="N348" s="189">
        <v>0.46495000506932582</v>
      </c>
      <c r="O348" s="202" t="s">
        <v>601</v>
      </c>
      <c r="P348" s="189">
        <v>3.6755201141518379</v>
      </c>
      <c r="Q348" s="276" t="s">
        <v>601</v>
      </c>
      <c r="R348" s="189">
        <v>1.2588685069765466</v>
      </c>
      <c r="S348" s="276" t="s">
        <v>601</v>
      </c>
      <c r="T348" s="82"/>
      <c r="U348" s="132" t="s">
        <v>491</v>
      </c>
      <c r="V348" s="216">
        <v>0.68328674010174995</v>
      </c>
      <c r="W348" s="276" t="s">
        <v>601</v>
      </c>
      <c r="X348" s="216">
        <v>0.25257950587250622</v>
      </c>
      <c r="Y348" s="203" t="s">
        <v>601</v>
      </c>
      <c r="Z348" s="189">
        <v>6.4133754025738857E-2</v>
      </c>
      <c r="AA348" s="276" t="s">
        <v>601</v>
      </c>
      <c r="AB348" s="78">
        <v>1</v>
      </c>
      <c r="AC348" s="276" t="s">
        <v>601</v>
      </c>
      <c r="AD348" s="205"/>
    </row>
    <row r="349" spans="1:30" s="99" customFormat="1" x14ac:dyDescent="0.25">
      <c r="A349" s="183" t="s">
        <v>497</v>
      </c>
      <c r="B349" s="138">
        <v>5400.4066208091117</v>
      </c>
      <c r="C349" s="279" t="s">
        <v>601</v>
      </c>
      <c r="D349" s="138">
        <v>2059.0174564573322</v>
      </c>
      <c r="E349" s="279" t="s">
        <v>601</v>
      </c>
      <c r="F349" s="125">
        <v>642.18514273115784</v>
      </c>
      <c r="G349" s="279" t="s">
        <v>601</v>
      </c>
      <c r="H349" s="125">
        <v>8101.6092199975701</v>
      </c>
      <c r="I349" s="279" t="s">
        <v>601</v>
      </c>
      <c r="J349" s="82"/>
      <c r="K349" s="183" t="s">
        <v>497</v>
      </c>
      <c r="L349" s="193">
        <v>0.10216734256585625</v>
      </c>
      <c r="M349" s="274" t="s">
        <v>601</v>
      </c>
      <c r="N349" s="194">
        <v>0.13680503851942549</v>
      </c>
      <c r="O349" s="279" t="s">
        <v>601</v>
      </c>
      <c r="P349" s="194">
        <v>0.39636084514887671</v>
      </c>
      <c r="Q349" s="279" t="s">
        <v>601</v>
      </c>
      <c r="R349" s="194">
        <v>0.12978384842499091</v>
      </c>
      <c r="S349" s="279" t="s">
        <v>601</v>
      </c>
      <c r="T349" s="82"/>
      <c r="U349" s="183" t="s">
        <v>497</v>
      </c>
      <c r="V349" s="217">
        <v>0.6665844370127163</v>
      </c>
      <c r="W349" s="279" t="s">
        <v>601</v>
      </c>
      <c r="X349" s="217">
        <v>0.25414919438165023</v>
      </c>
      <c r="Y349" s="302" t="s">
        <v>601</v>
      </c>
      <c r="Z349" s="193">
        <v>7.9266368605637391E-2</v>
      </c>
      <c r="AA349" s="279" t="s">
        <v>601</v>
      </c>
      <c r="AB349" s="129">
        <v>1</v>
      </c>
      <c r="AC349" s="279" t="s">
        <v>601</v>
      </c>
      <c r="AD349" s="205"/>
    </row>
    <row r="350" spans="1:30" s="99" customFormat="1" x14ac:dyDescent="0.25">
      <c r="A350" s="124"/>
      <c r="B350" s="84"/>
      <c r="C350" s="276"/>
      <c r="D350" s="84"/>
      <c r="E350" s="276"/>
      <c r="F350" s="82"/>
      <c r="G350" s="276"/>
      <c r="H350" s="82"/>
      <c r="I350" s="276"/>
      <c r="J350" s="82"/>
      <c r="K350" s="124"/>
      <c r="L350" s="189"/>
      <c r="M350" s="202"/>
      <c r="N350" s="190"/>
      <c r="O350" s="276"/>
      <c r="P350" s="190"/>
      <c r="Q350" s="276"/>
      <c r="R350" s="190"/>
      <c r="S350" s="276"/>
      <c r="T350" s="82"/>
      <c r="U350" s="124"/>
      <c r="V350" s="205"/>
      <c r="W350" s="276"/>
      <c r="X350" s="216"/>
      <c r="Y350" s="203"/>
      <c r="Z350" s="189"/>
      <c r="AA350" s="276"/>
      <c r="AB350" s="84"/>
      <c r="AC350" s="276"/>
      <c r="AD350" s="205"/>
    </row>
    <row r="351" spans="1:30" s="99" customFormat="1" x14ac:dyDescent="0.25">
      <c r="A351" s="180" t="s">
        <v>531</v>
      </c>
      <c r="B351" s="181"/>
      <c r="C351" s="271"/>
      <c r="D351" s="181"/>
      <c r="E351" s="271"/>
      <c r="F351" s="181"/>
      <c r="G351" s="271"/>
      <c r="H351" s="181"/>
      <c r="I351" s="271"/>
      <c r="J351" s="89"/>
      <c r="K351" s="180" t="s">
        <v>531</v>
      </c>
      <c r="L351" s="195"/>
      <c r="M351" s="271"/>
      <c r="N351" s="195"/>
      <c r="O351" s="271"/>
      <c r="P351" s="195"/>
      <c r="Q351" s="271"/>
      <c r="R351" s="195"/>
      <c r="S351" s="271"/>
      <c r="T351" s="89"/>
      <c r="U351" s="180" t="s">
        <v>531</v>
      </c>
      <c r="V351" s="195"/>
      <c r="W351" s="271"/>
      <c r="X351" s="195"/>
      <c r="Y351" s="303"/>
      <c r="Z351" s="195"/>
      <c r="AA351" s="271"/>
      <c r="AB351" s="181"/>
      <c r="AC351" s="271"/>
      <c r="AD351" s="205"/>
    </row>
    <row r="352" spans="1:30" s="99" customFormat="1" x14ac:dyDescent="0.25">
      <c r="A352" s="182">
        <v>2005</v>
      </c>
      <c r="B352" s="82">
        <v>6748.6329999999998</v>
      </c>
      <c r="C352" s="276" t="s">
        <v>601</v>
      </c>
      <c r="D352" s="82">
        <v>6849.8860000000004</v>
      </c>
      <c r="E352" s="276" t="s">
        <v>601</v>
      </c>
      <c r="F352" s="82">
        <v>430.11500000000001</v>
      </c>
      <c r="G352" s="276"/>
      <c r="H352" s="82">
        <v>14028.633</v>
      </c>
      <c r="I352" s="276" t="s">
        <v>601</v>
      </c>
      <c r="J352" s="82"/>
      <c r="K352" s="182">
        <v>2005</v>
      </c>
      <c r="L352" s="187">
        <v>0.12783084391536514</v>
      </c>
      <c r="M352" s="202" t="s">
        <v>601</v>
      </c>
      <c r="N352" s="190">
        <v>0.12930902448333254</v>
      </c>
      <c r="O352" s="276" t="s">
        <v>601</v>
      </c>
      <c r="P352" s="188">
        <v>-4.1936374854658287E-2</v>
      </c>
      <c r="Q352" s="276" t="s">
        <v>601</v>
      </c>
      <c r="R352" s="190">
        <v>0.12245002790396237</v>
      </c>
      <c r="S352" s="276" t="s">
        <v>601</v>
      </c>
      <c r="T352" s="82"/>
      <c r="U352" s="182">
        <v>2005</v>
      </c>
      <c r="V352" s="216">
        <v>0.48106134075928852</v>
      </c>
      <c r="W352" s="276" t="s">
        <v>601</v>
      </c>
      <c r="X352" s="216">
        <v>0.48827893637248909</v>
      </c>
      <c r="Y352" s="203" t="s">
        <v>601</v>
      </c>
      <c r="Z352" s="189">
        <v>3.0659794151005306E-2</v>
      </c>
      <c r="AA352" s="276">
        <v>0</v>
      </c>
      <c r="AB352" s="78">
        <v>1</v>
      </c>
      <c r="AC352" s="276" t="s">
        <v>601</v>
      </c>
      <c r="AD352" s="205"/>
    </row>
    <row r="353" spans="1:30" s="99" customFormat="1" x14ac:dyDescent="0.25">
      <c r="A353" s="132">
        <v>2006</v>
      </c>
      <c r="B353" s="82">
        <v>7374.2470000000003</v>
      </c>
      <c r="C353" s="276" t="s">
        <v>601</v>
      </c>
      <c r="D353" s="82">
        <v>7202.0780000000004</v>
      </c>
      <c r="E353" s="276" t="s">
        <v>601</v>
      </c>
      <c r="F353" s="82">
        <v>540.76099999999997</v>
      </c>
      <c r="G353" s="276" t="s">
        <v>601</v>
      </c>
      <c r="H353" s="82">
        <v>15117.085999999999</v>
      </c>
      <c r="I353" s="276" t="s">
        <v>601</v>
      </c>
      <c r="J353" s="82"/>
      <c r="K353" s="132">
        <v>2006</v>
      </c>
      <c r="L353" s="189">
        <v>9.2702329493987892E-2</v>
      </c>
      <c r="M353" s="202" t="s">
        <v>601</v>
      </c>
      <c r="N353" s="190">
        <v>5.1415746189060661E-2</v>
      </c>
      <c r="O353" s="276" t="s">
        <v>601</v>
      </c>
      <c r="P353" s="190">
        <v>0.25724748032502937</v>
      </c>
      <c r="Q353" s="276" t="s">
        <v>601</v>
      </c>
      <c r="R353" s="190">
        <v>7.7587958855292599E-2</v>
      </c>
      <c r="S353" s="276" t="s">
        <v>601</v>
      </c>
      <c r="T353" s="82"/>
      <c r="U353" s="132">
        <v>2006</v>
      </c>
      <c r="V353" s="216">
        <v>0.48780876155629471</v>
      </c>
      <c r="W353" s="276" t="s">
        <v>601</v>
      </c>
      <c r="X353" s="216">
        <v>0.47641972798196697</v>
      </c>
      <c r="Y353" s="203" t="s">
        <v>601</v>
      </c>
      <c r="Z353" s="189">
        <v>3.5771510461738459E-2</v>
      </c>
      <c r="AA353" s="276" t="s">
        <v>601</v>
      </c>
      <c r="AB353" s="78">
        <v>1</v>
      </c>
      <c r="AC353" s="276" t="s">
        <v>601</v>
      </c>
      <c r="AD353" s="205"/>
    </row>
    <row r="354" spans="1:30" s="99" customFormat="1" x14ac:dyDescent="0.25">
      <c r="A354" s="132">
        <v>2007</v>
      </c>
      <c r="B354" s="82">
        <v>8244.8420000000006</v>
      </c>
      <c r="C354" s="276" t="s">
        <v>601</v>
      </c>
      <c r="D354" s="82">
        <v>6549.3069999999998</v>
      </c>
      <c r="E354" s="276" t="s">
        <v>601</v>
      </c>
      <c r="F354" s="82">
        <v>439.57499999999999</v>
      </c>
      <c r="G354" s="276" t="s">
        <v>601</v>
      </c>
      <c r="H354" s="82">
        <v>15233.723</v>
      </c>
      <c r="I354" s="276" t="s">
        <v>601</v>
      </c>
      <c r="J354" s="82"/>
      <c r="K354" s="132">
        <v>2007</v>
      </c>
      <c r="L354" s="189">
        <v>0.11805883366803417</v>
      </c>
      <c r="M354" s="202" t="s">
        <v>601</v>
      </c>
      <c r="N354" s="190">
        <v>-9.0636480193633004E-2</v>
      </c>
      <c r="O354" s="276" t="s">
        <v>601</v>
      </c>
      <c r="P354" s="190">
        <v>-0.18711963325757588</v>
      </c>
      <c r="Q354" s="276" t="s">
        <v>601</v>
      </c>
      <c r="R354" s="190">
        <v>7.7155742846207265E-3</v>
      </c>
      <c r="S354" s="276" t="s">
        <v>601</v>
      </c>
      <c r="T354" s="82"/>
      <c r="U354" s="132">
        <v>2007</v>
      </c>
      <c r="V354" s="216">
        <v>0.54122304836447399</v>
      </c>
      <c r="W354" s="276" t="s">
        <v>601</v>
      </c>
      <c r="X354" s="216">
        <v>0.42992162848175719</v>
      </c>
      <c r="Y354" s="203" t="s">
        <v>601</v>
      </c>
      <c r="Z354" s="189">
        <v>2.8855388797603843E-2</v>
      </c>
      <c r="AA354" s="276" t="s">
        <v>601</v>
      </c>
      <c r="AB354" s="78">
        <v>1</v>
      </c>
      <c r="AC354" s="276" t="s">
        <v>601</v>
      </c>
      <c r="AD354" s="205"/>
    </row>
    <row r="355" spans="1:30" s="99" customFormat="1" x14ac:dyDescent="0.25">
      <c r="A355" s="132">
        <v>2008</v>
      </c>
      <c r="B355" s="82">
        <v>8141.2169999999996</v>
      </c>
      <c r="C355" s="276" t="s">
        <v>601</v>
      </c>
      <c r="D355" s="82">
        <v>5737.1660000000002</v>
      </c>
      <c r="E355" s="276" t="s">
        <v>601</v>
      </c>
      <c r="F355" s="82">
        <v>465.95100000000002</v>
      </c>
      <c r="G355" s="276" t="s">
        <v>601</v>
      </c>
      <c r="H355" s="82">
        <v>14344.334000000001</v>
      </c>
      <c r="I355" s="276" t="s">
        <v>601</v>
      </c>
      <c r="J355" s="82"/>
      <c r="K355" s="132">
        <v>2008</v>
      </c>
      <c r="L355" s="189">
        <v>-1.256846401665429E-2</v>
      </c>
      <c r="M355" s="202" t="s">
        <v>601</v>
      </c>
      <c r="N355" s="190">
        <v>-0.12400411219080125</v>
      </c>
      <c r="O355" s="276" t="s">
        <v>601</v>
      </c>
      <c r="P355" s="190">
        <v>6.000582382033514E-2</v>
      </c>
      <c r="Q355" s="276" t="s">
        <v>601</v>
      </c>
      <c r="R355" s="190">
        <v>-5.8382904822412748E-2</v>
      </c>
      <c r="S355" s="276" t="s">
        <v>601</v>
      </c>
      <c r="T355" s="82"/>
      <c r="U355" s="132">
        <v>2008</v>
      </c>
      <c r="V355" s="216">
        <v>0.5675562908671814</v>
      </c>
      <c r="W355" s="276" t="s">
        <v>601</v>
      </c>
      <c r="X355" s="216">
        <v>0.39996043036923151</v>
      </c>
      <c r="Y355" s="203" t="s">
        <v>601</v>
      </c>
      <c r="Z355" s="189">
        <v>3.2483278763587073E-2</v>
      </c>
      <c r="AA355" s="276" t="s">
        <v>601</v>
      </c>
      <c r="AB355" s="78">
        <v>1</v>
      </c>
      <c r="AC355" s="276" t="s">
        <v>601</v>
      </c>
      <c r="AD355" s="205"/>
    </row>
    <row r="356" spans="1:30" s="99" customFormat="1" x14ac:dyDescent="0.25">
      <c r="A356" s="132">
        <v>2009</v>
      </c>
      <c r="B356" s="82">
        <v>7016.3419999999996</v>
      </c>
      <c r="C356" s="276" t="s">
        <v>601</v>
      </c>
      <c r="D356" s="82">
        <v>5322.78</v>
      </c>
      <c r="E356" s="276" t="s">
        <v>601</v>
      </c>
      <c r="F356" s="82">
        <v>365.46199999999999</v>
      </c>
      <c r="G356" s="276" t="s">
        <v>601</v>
      </c>
      <c r="H356" s="82">
        <v>12704.584000000001</v>
      </c>
      <c r="I356" s="276" t="s">
        <v>601</v>
      </c>
      <c r="J356" s="82"/>
      <c r="K356" s="132">
        <v>2009</v>
      </c>
      <c r="L356" s="189">
        <v>-0.13817037428187948</v>
      </c>
      <c r="M356" s="202" t="s">
        <v>601</v>
      </c>
      <c r="N356" s="190">
        <v>-7.2228344098811154E-2</v>
      </c>
      <c r="O356" s="276" t="s">
        <v>601</v>
      </c>
      <c r="P356" s="190">
        <v>-0.21566430804955886</v>
      </c>
      <c r="Q356" s="276" t="s">
        <v>601</v>
      </c>
      <c r="R356" s="190">
        <v>-0.1143134285635011</v>
      </c>
      <c r="S356" s="276" t="s">
        <v>601</v>
      </c>
      <c r="T356" s="82"/>
      <c r="U356" s="132">
        <v>2009</v>
      </c>
      <c r="V356" s="216">
        <v>0.55226853551442523</v>
      </c>
      <c r="W356" s="276" t="s">
        <v>601</v>
      </c>
      <c r="X356" s="216">
        <v>0.41896531204799775</v>
      </c>
      <c r="Y356" s="203" t="s">
        <v>601</v>
      </c>
      <c r="Z356" s="189">
        <v>2.876615243757686E-2</v>
      </c>
      <c r="AA356" s="276" t="s">
        <v>601</v>
      </c>
      <c r="AB356" s="78">
        <v>1</v>
      </c>
      <c r="AC356" s="276" t="s">
        <v>601</v>
      </c>
      <c r="AD356" s="205"/>
    </row>
    <row r="357" spans="1:30" s="99" customFormat="1" x14ac:dyDescent="0.25">
      <c r="A357" s="132">
        <v>2010</v>
      </c>
      <c r="B357" s="82">
        <v>7526.5159999999996</v>
      </c>
      <c r="C357" s="276" t="s">
        <v>601</v>
      </c>
      <c r="D357" s="82">
        <v>5230.5280000000002</v>
      </c>
      <c r="E357" s="276" t="s">
        <v>601</v>
      </c>
      <c r="F357" s="82">
        <v>397.48399999999998</v>
      </c>
      <c r="G357" s="276" t="s">
        <v>601</v>
      </c>
      <c r="H357" s="82">
        <v>13154.528</v>
      </c>
      <c r="I357" s="276" t="s">
        <v>601</v>
      </c>
      <c r="J357" s="82"/>
      <c r="K357" s="132">
        <v>2010</v>
      </c>
      <c r="L357" s="189">
        <v>7.2712248063164536E-2</v>
      </c>
      <c r="M357" s="202" t="s">
        <v>601</v>
      </c>
      <c r="N357" s="190">
        <v>-1.7331544794261647E-2</v>
      </c>
      <c r="O357" s="276" t="s">
        <v>601</v>
      </c>
      <c r="P357" s="190">
        <v>8.7620600773815061E-2</v>
      </c>
      <c r="Q357" s="276" t="s">
        <v>601</v>
      </c>
      <c r="R357" s="190">
        <v>3.5415878237335434E-2</v>
      </c>
      <c r="S357" s="276" t="s">
        <v>601</v>
      </c>
      <c r="T357" s="82"/>
      <c r="U357" s="132">
        <v>2010</v>
      </c>
      <c r="V357" s="216">
        <v>0.57216161613704419</v>
      </c>
      <c r="W357" s="276" t="s">
        <v>601</v>
      </c>
      <c r="X357" s="216">
        <v>0.39762186830268637</v>
      </c>
      <c r="Y357" s="203" t="s">
        <v>601</v>
      </c>
      <c r="Z357" s="189">
        <v>3.0216515560269434E-2</v>
      </c>
      <c r="AA357" s="276" t="s">
        <v>601</v>
      </c>
      <c r="AB357" s="78">
        <v>1</v>
      </c>
      <c r="AC357" s="276" t="s">
        <v>601</v>
      </c>
      <c r="AD357" s="205"/>
    </row>
    <row r="358" spans="1:30" s="99" customFormat="1" x14ac:dyDescent="0.25">
      <c r="A358" s="132">
        <v>2011</v>
      </c>
      <c r="B358" s="82">
        <v>8457.723</v>
      </c>
      <c r="C358" s="276" t="s">
        <v>601</v>
      </c>
      <c r="D358" s="82">
        <v>4318.8040000000001</v>
      </c>
      <c r="E358" s="276" t="s">
        <v>601</v>
      </c>
      <c r="F358" s="82">
        <v>366.64</v>
      </c>
      <c r="G358" s="276" t="s">
        <v>601</v>
      </c>
      <c r="H358" s="82">
        <v>13143.168</v>
      </c>
      <c r="I358" s="276" t="s">
        <v>601</v>
      </c>
      <c r="J358" s="82"/>
      <c r="K358" s="132">
        <v>2011</v>
      </c>
      <c r="L358" s="189">
        <v>0.12372351297731912</v>
      </c>
      <c r="M358" s="202" t="s">
        <v>601</v>
      </c>
      <c r="N358" s="190">
        <v>-0.17430821515533423</v>
      </c>
      <c r="O358" s="276" t="s">
        <v>601</v>
      </c>
      <c r="P358" s="190">
        <v>-7.7598091998671639E-2</v>
      </c>
      <c r="Q358" s="276" t="s">
        <v>601</v>
      </c>
      <c r="R358" s="190">
        <v>-8.6358096618898068E-4</v>
      </c>
      <c r="S358" s="276" t="s">
        <v>601</v>
      </c>
      <c r="T358" s="82"/>
      <c r="U358" s="132">
        <v>2011</v>
      </c>
      <c r="V358" s="216">
        <v>0.64350718183013411</v>
      </c>
      <c r="W358" s="276" t="s">
        <v>601</v>
      </c>
      <c r="X358" s="216">
        <v>0.32859688014335664</v>
      </c>
      <c r="Y358" s="203" t="s">
        <v>601</v>
      </c>
      <c r="Z358" s="189">
        <v>2.7895861941352344E-2</v>
      </c>
      <c r="AA358" s="276" t="s">
        <v>601</v>
      </c>
      <c r="AB358" s="78">
        <v>1</v>
      </c>
      <c r="AC358" s="276" t="s">
        <v>601</v>
      </c>
      <c r="AD358" s="205"/>
    </row>
    <row r="359" spans="1:30" s="99" customFormat="1" x14ac:dyDescent="0.25">
      <c r="A359" s="132">
        <v>2012</v>
      </c>
      <c r="B359" s="82">
        <v>9731.7360000000008</v>
      </c>
      <c r="C359" s="276" t="s">
        <v>601</v>
      </c>
      <c r="D359" s="82">
        <v>4392.1090000000004</v>
      </c>
      <c r="E359" s="276" t="s">
        <v>601</v>
      </c>
      <c r="F359" s="82">
        <v>315.91000000000003</v>
      </c>
      <c r="G359" s="276" t="s">
        <v>601</v>
      </c>
      <c r="H359" s="82">
        <v>14439.754000000001</v>
      </c>
      <c r="I359" s="276" t="s">
        <v>601</v>
      </c>
      <c r="J359" s="82"/>
      <c r="K359" s="132">
        <v>2012</v>
      </c>
      <c r="L359" s="189">
        <v>0.15063309592901067</v>
      </c>
      <c r="M359" s="202" t="s">
        <v>601</v>
      </c>
      <c r="N359" s="190">
        <v>1.6973449130824183E-2</v>
      </c>
      <c r="O359" s="276" t="s">
        <v>601</v>
      </c>
      <c r="P359" s="190">
        <v>-0.13836460833515166</v>
      </c>
      <c r="Q359" s="276" t="s">
        <v>601</v>
      </c>
      <c r="R359" s="190">
        <v>9.8650949299286139E-2</v>
      </c>
      <c r="S359" s="276" t="s">
        <v>601</v>
      </c>
      <c r="T359" s="82"/>
      <c r="U359" s="132">
        <v>2012</v>
      </c>
      <c r="V359" s="216">
        <v>0.67395441778301768</v>
      </c>
      <c r="W359" s="276" t="s">
        <v>601</v>
      </c>
      <c r="X359" s="216">
        <v>0.30416785493714088</v>
      </c>
      <c r="Y359" s="203" t="s">
        <v>601</v>
      </c>
      <c r="Z359" s="189">
        <v>2.1877796533098834E-2</v>
      </c>
      <c r="AA359" s="276" t="s">
        <v>601</v>
      </c>
      <c r="AB359" s="78">
        <v>1</v>
      </c>
      <c r="AC359" s="276" t="s">
        <v>601</v>
      </c>
      <c r="AD359" s="205"/>
    </row>
    <row r="360" spans="1:30" s="99" customFormat="1" x14ac:dyDescent="0.25">
      <c r="A360" s="132">
        <v>2013</v>
      </c>
      <c r="B360" s="82">
        <v>10349.398999999999</v>
      </c>
      <c r="C360" s="276" t="s">
        <v>601</v>
      </c>
      <c r="D360" s="82">
        <v>4986.1390000000001</v>
      </c>
      <c r="E360" s="276" t="s">
        <v>601</v>
      </c>
      <c r="F360" s="82">
        <v>295.97800000000001</v>
      </c>
      <c r="G360" s="276" t="s">
        <v>601</v>
      </c>
      <c r="H360" s="82">
        <v>15631.516</v>
      </c>
      <c r="I360" s="276" t="s">
        <v>601</v>
      </c>
      <c r="J360" s="82"/>
      <c r="K360" s="132">
        <v>2013</v>
      </c>
      <c r="L360" s="189">
        <v>6.3468943259455457E-2</v>
      </c>
      <c r="M360" s="202" t="s">
        <v>601</v>
      </c>
      <c r="N360" s="190">
        <v>0.13524937564163367</v>
      </c>
      <c r="O360" s="276" t="s">
        <v>601</v>
      </c>
      <c r="P360" s="190">
        <v>-6.3093919154189479E-2</v>
      </c>
      <c r="Q360" s="276" t="s">
        <v>601</v>
      </c>
      <c r="R360" s="190">
        <v>8.2533400499759213E-2</v>
      </c>
      <c r="S360" s="276" t="s">
        <v>601</v>
      </c>
      <c r="T360" s="82"/>
      <c r="U360" s="132">
        <v>2013</v>
      </c>
      <c r="V360" s="216">
        <v>0.66208543048543722</v>
      </c>
      <c r="W360" s="276" t="s">
        <v>601</v>
      </c>
      <c r="X360" s="216">
        <v>0.31897987373713466</v>
      </c>
      <c r="Y360" s="203" t="s">
        <v>601</v>
      </c>
      <c r="Z360" s="189">
        <v>1.8934695777428116E-2</v>
      </c>
      <c r="AA360" s="276" t="s">
        <v>601</v>
      </c>
      <c r="AB360" s="78">
        <v>1</v>
      </c>
      <c r="AC360" s="276" t="s">
        <v>601</v>
      </c>
      <c r="AD360" s="205"/>
    </row>
    <row r="361" spans="1:30" s="99" customFormat="1" x14ac:dyDescent="0.25">
      <c r="A361" s="132">
        <v>2014</v>
      </c>
      <c r="B361" s="82">
        <v>10996.213</v>
      </c>
      <c r="C361" s="276" t="s">
        <v>601</v>
      </c>
      <c r="D361" s="82">
        <v>5356.5820000000003</v>
      </c>
      <c r="E361" s="276" t="s">
        <v>601</v>
      </c>
      <c r="F361" s="82">
        <v>441.024</v>
      </c>
      <c r="G361" s="276" t="s">
        <v>601</v>
      </c>
      <c r="H361" s="82">
        <v>16793.817999999999</v>
      </c>
      <c r="I361" s="276" t="s">
        <v>601</v>
      </c>
      <c r="J361" s="82"/>
      <c r="K361" s="132">
        <v>2014</v>
      </c>
      <c r="L361" s="189">
        <v>6.249773537574501E-2</v>
      </c>
      <c r="M361" s="202" t="s">
        <v>601</v>
      </c>
      <c r="N361" s="190">
        <v>7.4294559377506328E-2</v>
      </c>
      <c r="O361" s="276" t="s">
        <v>601</v>
      </c>
      <c r="P361" s="190">
        <v>0.49005669340288804</v>
      </c>
      <c r="Q361" s="276" t="s">
        <v>601</v>
      </c>
      <c r="R361" s="190">
        <v>7.4356319630162551E-2</v>
      </c>
      <c r="S361" s="276" t="s">
        <v>601</v>
      </c>
      <c r="T361" s="82"/>
      <c r="U361" s="132">
        <v>2014</v>
      </c>
      <c r="V361" s="216">
        <v>0.65477743059976001</v>
      </c>
      <c r="W361" s="276" t="s">
        <v>601</v>
      </c>
      <c r="X361" s="216">
        <v>0.31896153691793017</v>
      </c>
      <c r="Y361" s="203" t="s">
        <v>601</v>
      </c>
      <c r="Z361" s="189">
        <v>2.6261092028030793E-2</v>
      </c>
      <c r="AA361" s="276" t="s">
        <v>601</v>
      </c>
      <c r="AB361" s="78">
        <v>1</v>
      </c>
      <c r="AC361" s="276" t="s">
        <v>601</v>
      </c>
      <c r="AD361" s="205"/>
    </row>
    <row r="362" spans="1:30" s="99" customFormat="1" x14ac:dyDescent="0.25">
      <c r="A362" s="132">
        <v>2015</v>
      </c>
      <c r="B362" s="82" t="s">
        <v>603</v>
      </c>
      <c r="C362" s="276" t="s">
        <v>601</v>
      </c>
      <c r="D362" s="82" t="s">
        <v>603</v>
      </c>
      <c r="E362" s="276" t="s">
        <v>601</v>
      </c>
      <c r="F362" s="82" t="s">
        <v>603</v>
      </c>
      <c r="G362" s="276" t="s">
        <v>601</v>
      </c>
      <c r="H362" s="82">
        <v>17388.3558265174</v>
      </c>
      <c r="I362" s="276" t="s">
        <v>601</v>
      </c>
      <c r="J362" s="82"/>
      <c r="K362" s="132">
        <v>2015</v>
      </c>
      <c r="L362" s="189" t="s">
        <v>603</v>
      </c>
      <c r="M362" s="202" t="s">
        <v>601</v>
      </c>
      <c r="N362" s="190" t="s">
        <v>603</v>
      </c>
      <c r="O362" s="276" t="s">
        <v>601</v>
      </c>
      <c r="P362" s="190" t="s">
        <v>603</v>
      </c>
      <c r="Q362" s="276" t="s">
        <v>601</v>
      </c>
      <c r="R362" s="190">
        <v>3.5402183500939585E-2</v>
      </c>
      <c r="S362" s="276" t="s">
        <v>601</v>
      </c>
      <c r="T362" s="82"/>
      <c r="U362" s="132">
        <v>2015</v>
      </c>
      <c r="V362" s="220" t="s">
        <v>603</v>
      </c>
      <c r="W362" s="276" t="s">
        <v>601</v>
      </c>
      <c r="X362" s="220" t="s">
        <v>603</v>
      </c>
      <c r="Y362" s="203" t="s">
        <v>601</v>
      </c>
      <c r="Z362" s="189" t="s">
        <v>603</v>
      </c>
      <c r="AA362" s="276" t="s">
        <v>601</v>
      </c>
      <c r="AB362" s="78">
        <v>1</v>
      </c>
      <c r="AC362" s="276" t="s">
        <v>601</v>
      </c>
      <c r="AD362" s="205"/>
    </row>
    <row r="363" spans="1:30" s="99" customFormat="1" x14ac:dyDescent="0.25">
      <c r="A363" s="132">
        <v>2016</v>
      </c>
      <c r="B363" s="82">
        <v>12305.966354363014</v>
      </c>
      <c r="C363" s="276" t="s">
        <v>601</v>
      </c>
      <c r="D363" s="82">
        <v>5335.5538473064435</v>
      </c>
      <c r="E363" s="276" t="s">
        <v>601</v>
      </c>
      <c r="F363" s="82">
        <v>497.65673409614226</v>
      </c>
      <c r="G363" s="276" t="s">
        <v>601</v>
      </c>
      <c r="H363" s="82">
        <v>18139.176935765623</v>
      </c>
      <c r="I363" s="276" t="s">
        <v>601</v>
      </c>
      <c r="J363" s="82"/>
      <c r="K363" s="132">
        <v>2016</v>
      </c>
      <c r="L363" s="189" t="s">
        <v>603</v>
      </c>
      <c r="M363" s="202" t="s">
        <v>601</v>
      </c>
      <c r="N363" s="190" t="s">
        <v>603</v>
      </c>
      <c r="O363" s="276" t="s">
        <v>601</v>
      </c>
      <c r="P363" s="190" t="s">
        <v>603</v>
      </c>
      <c r="Q363" s="276" t="s">
        <v>601</v>
      </c>
      <c r="R363" s="190">
        <v>4.3737074827853682E-2</v>
      </c>
      <c r="S363" s="276" t="s">
        <v>601</v>
      </c>
      <c r="T363" s="82"/>
      <c r="U363" s="132">
        <v>2016</v>
      </c>
      <c r="V363" s="216">
        <v>0.67841922474987981</v>
      </c>
      <c r="W363" s="276" t="s">
        <v>601</v>
      </c>
      <c r="X363" s="216">
        <v>0.29414531134464833</v>
      </c>
      <c r="Y363" s="203" t="s">
        <v>601</v>
      </c>
      <c r="Z363" s="189">
        <v>2.7435463905470584E-2</v>
      </c>
      <c r="AA363" s="276" t="s">
        <v>601</v>
      </c>
      <c r="AB363" s="78">
        <v>1</v>
      </c>
      <c r="AC363" s="276" t="s">
        <v>601</v>
      </c>
      <c r="AD363" s="205"/>
    </row>
    <row r="364" spans="1:30" s="99" customFormat="1" x14ac:dyDescent="0.25">
      <c r="A364" s="132">
        <v>2017</v>
      </c>
      <c r="B364" s="82">
        <v>13461.616778367217</v>
      </c>
      <c r="C364" s="276" t="s">
        <v>601</v>
      </c>
      <c r="D364" s="82">
        <v>4898.639248976604</v>
      </c>
      <c r="E364" s="276" t="s">
        <v>601</v>
      </c>
      <c r="F364" s="82">
        <v>758.16454236080529</v>
      </c>
      <c r="G364" s="276" t="s">
        <v>601</v>
      </c>
      <c r="H364" s="82">
        <v>19118.420569704525</v>
      </c>
      <c r="I364" s="276" t="s">
        <v>601</v>
      </c>
      <c r="J364" s="82"/>
      <c r="K364" s="132">
        <v>2017</v>
      </c>
      <c r="L364" s="189">
        <v>9.3909766265082739E-2</v>
      </c>
      <c r="M364" s="202" t="s">
        <v>601</v>
      </c>
      <c r="N364" s="190">
        <v>-8.1887393667746E-2</v>
      </c>
      <c r="O364" s="276" t="s">
        <v>601</v>
      </c>
      <c r="P364" s="190">
        <v>0.52346887003911347</v>
      </c>
      <c r="Q364" s="276" t="s">
        <v>601</v>
      </c>
      <c r="R364" s="190">
        <v>5.3985009209987611E-2</v>
      </c>
      <c r="S364" s="276" t="s">
        <v>601</v>
      </c>
      <c r="T364" s="82"/>
      <c r="U364" s="132">
        <v>2017</v>
      </c>
      <c r="V364" s="216">
        <v>0.70411761940726392</v>
      </c>
      <c r="W364" s="276" t="s">
        <v>601</v>
      </c>
      <c r="X364" s="216">
        <v>0.25622614750609141</v>
      </c>
      <c r="Y364" s="203" t="s">
        <v>601</v>
      </c>
      <c r="Z364" s="189">
        <v>3.9656233086649936E-2</v>
      </c>
      <c r="AA364" s="276" t="s">
        <v>601</v>
      </c>
      <c r="AB364" s="78">
        <v>1</v>
      </c>
      <c r="AC364" s="276" t="s">
        <v>601</v>
      </c>
      <c r="AD364" s="205"/>
    </row>
    <row r="365" spans="1:30" s="99" customFormat="1" x14ac:dyDescent="0.25">
      <c r="A365" s="132">
        <v>2018</v>
      </c>
      <c r="B365" s="82">
        <v>13430.978283555489</v>
      </c>
      <c r="C365" s="276" t="s">
        <v>601</v>
      </c>
      <c r="D365" s="82">
        <v>4630.8997916560193</v>
      </c>
      <c r="E365" s="276" t="s">
        <v>601</v>
      </c>
      <c r="F365" s="82">
        <v>1134.4663216389206</v>
      </c>
      <c r="G365" s="276" t="s">
        <v>601</v>
      </c>
      <c r="H365" s="82">
        <v>19196.344396850676</v>
      </c>
      <c r="I365" s="276" t="s">
        <v>601</v>
      </c>
      <c r="J365" s="82"/>
      <c r="K365" s="132">
        <v>2018</v>
      </c>
      <c r="L365" s="189">
        <v>-2.275989230429154E-3</v>
      </c>
      <c r="M365" s="202" t="s">
        <v>601</v>
      </c>
      <c r="N365" s="190">
        <v>-5.4655883749047174E-2</v>
      </c>
      <c r="O365" s="276" t="s">
        <v>601</v>
      </c>
      <c r="P365" s="190">
        <v>0.49633260097652498</v>
      </c>
      <c r="Q365" s="276" t="s">
        <v>601</v>
      </c>
      <c r="R365" s="190">
        <v>4.0758506625611091E-3</v>
      </c>
      <c r="S365" s="276" t="s">
        <v>601</v>
      </c>
      <c r="T365" s="82"/>
      <c r="U365" s="132">
        <v>2018</v>
      </c>
      <c r="V365" s="216">
        <v>0.69966333203310083</v>
      </c>
      <c r="W365" s="276" t="s">
        <v>601</v>
      </c>
      <c r="X365" s="216">
        <v>0.2412386283513312</v>
      </c>
      <c r="Y365" s="203" t="s">
        <v>601</v>
      </c>
      <c r="Z365" s="189">
        <v>5.9098039615555105E-2</v>
      </c>
      <c r="AA365" s="276" t="s">
        <v>601</v>
      </c>
      <c r="AB365" s="78">
        <v>1</v>
      </c>
      <c r="AC365" s="276" t="s">
        <v>601</v>
      </c>
      <c r="AD365" s="205"/>
    </row>
    <row r="366" spans="1:30" s="99" customFormat="1" x14ac:dyDescent="0.25">
      <c r="A366" s="132">
        <v>2019</v>
      </c>
      <c r="B366" s="82">
        <v>14044.00073318563</v>
      </c>
      <c r="C366" s="276" t="s">
        <v>601</v>
      </c>
      <c r="D366" s="82">
        <v>4324.3887606976359</v>
      </c>
      <c r="E366" s="276" t="s">
        <v>601</v>
      </c>
      <c r="F366" s="82">
        <v>1006.7629868432638</v>
      </c>
      <c r="G366" s="276" t="s">
        <v>601</v>
      </c>
      <c r="H366" s="82">
        <v>19375.152480726298</v>
      </c>
      <c r="I366" s="276" t="s">
        <v>601</v>
      </c>
      <c r="J366" s="82"/>
      <c r="K366" s="132">
        <v>2019</v>
      </c>
      <c r="L366" s="189">
        <v>4.5642427281764597E-2</v>
      </c>
      <c r="M366" s="202" t="s">
        <v>601</v>
      </c>
      <c r="N366" s="190">
        <v>-6.618822361707255E-2</v>
      </c>
      <c r="O366" s="276" t="s">
        <v>601</v>
      </c>
      <c r="P366" s="190">
        <v>-0.11256688044398588</v>
      </c>
      <c r="Q366" s="276" t="s">
        <v>601</v>
      </c>
      <c r="R366" s="190">
        <v>9.3146945157411842E-3</v>
      </c>
      <c r="S366" s="276" t="s">
        <v>601</v>
      </c>
      <c r="T366" s="82"/>
      <c r="U366" s="132">
        <v>2019</v>
      </c>
      <c r="V366" s="216">
        <v>0.72484594622706044</v>
      </c>
      <c r="W366" s="276" t="s">
        <v>601</v>
      </c>
      <c r="X366" s="216">
        <v>0.22319250209769351</v>
      </c>
      <c r="Y366" s="203" t="s">
        <v>601</v>
      </c>
      <c r="Z366" s="189">
        <v>5.1961551675258053E-2</v>
      </c>
      <c r="AA366" s="276" t="s">
        <v>601</v>
      </c>
      <c r="AB366" s="78">
        <v>1</v>
      </c>
      <c r="AC366" s="276" t="s">
        <v>601</v>
      </c>
      <c r="AD366" s="205"/>
    </row>
    <row r="367" spans="1:30" s="99" customFormat="1" x14ac:dyDescent="0.25">
      <c r="A367" s="132">
        <v>2020</v>
      </c>
      <c r="B367" s="82">
        <v>2075.1389322383493</v>
      </c>
      <c r="C367" s="276" t="s">
        <v>601</v>
      </c>
      <c r="D367" s="82">
        <v>1675.6342319656437</v>
      </c>
      <c r="E367" s="276" t="s">
        <v>601</v>
      </c>
      <c r="F367" s="82">
        <v>119.48555060932155</v>
      </c>
      <c r="G367" s="276" t="s">
        <v>601</v>
      </c>
      <c r="H367" s="82">
        <v>3870.2587148132884</v>
      </c>
      <c r="I367" s="276" t="s">
        <v>601</v>
      </c>
      <c r="J367" s="82"/>
      <c r="K367" s="132">
        <v>2020</v>
      </c>
      <c r="L367" s="189">
        <v>-0.85224018627862597</v>
      </c>
      <c r="M367" s="202" t="s">
        <v>601</v>
      </c>
      <c r="N367" s="190">
        <v>-0.61251535773224042</v>
      </c>
      <c r="O367" s="276" t="s">
        <v>601</v>
      </c>
      <c r="P367" s="190">
        <v>-0.88131710028000521</v>
      </c>
      <c r="Q367" s="276" t="s">
        <v>601</v>
      </c>
      <c r="R367" s="190">
        <v>-0.80024628354985683</v>
      </c>
      <c r="S367" s="276" t="s">
        <v>601</v>
      </c>
      <c r="T367" s="82"/>
      <c r="U367" s="132">
        <v>2020</v>
      </c>
      <c r="V367" s="216">
        <v>0.53617576631138975</v>
      </c>
      <c r="W367" s="276" t="s">
        <v>601</v>
      </c>
      <c r="X367" s="216">
        <v>0.4329514782958071</v>
      </c>
      <c r="Y367" s="203" t="s">
        <v>601</v>
      </c>
      <c r="Z367" s="189">
        <v>3.0872755392809922E-2</v>
      </c>
      <c r="AA367" s="276" t="s">
        <v>601</v>
      </c>
      <c r="AB367" s="78">
        <v>1</v>
      </c>
      <c r="AC367" s="276" t="s">
        <v>601</v>
      </c>
      <c r="AD367" s="205"/>
    </row>
    <row r="368" spans="1:30" s="99" customFormat="1" x14ac:dyDescent="0.25">
      <c r="A368" s="132">
        <v>2021</v>
      </c>
      <c r="B368" s="82">
        <v>3341.7552291533812</v>
      </c>
      <c r="C368" s="276" t="s">
        <v>601</v>
      </c>
      <c r="D368" s="82">
        <v>2221.6997409832074</v>
      </c>
      <c r="E368" s="276" t="s">
        <v>601</v>
      </c>
      <c r="F368" s="82">
        <v>224.38220250503784</v>
      </c>
      <c r="G368" s="276" t="s">
        <v>601</v>
      </c>
      <c r="H368" s="82">
        <v>5787.8371726415708</v>
      </c>
      <c r="I368" s="276" t="s">
        <v>601</v>
      </c>
      <c r="J368" s="82"/>
      <c r="K368" s="132">
        <v>2021</v>
      </c>
      <c r="L368" s="189">
        <v>0.61037662454185471</v>
      </c>
      <c r="M368" s="202" t="s">
        <v>601</v>
      </c>
      <c r="N368" s="190">
        <v>0.32588586375260897</v>
      </c>
      <c r="O368" s="276" t="s">
        <v>601</v>
      </c>
      <c r="P368" s="190">
        <v>0.8779024020962487</v>
      </c>
      <c r="Q368" s="276" t="s">
        <v>601</v>
      </c>
      <c r="R368" s="190">
        <v>0.49546518698835662</v>
      </c>
      <c r="S368" s="276" t="s">
        <v>601</v>
      </c>
      <c r="T368" s="82"/>
      <c r="U368" s="132">
        <v>2021</v>
      </c>
      <c r="V368" s="216">
        <v>0.57737547368289266</v>
      </c>
      <c r="W368" s="276" t="s">
        <v>601</v>
      </c>
      <c r="X368" s="216">
        <v>0.38385664190501456</v>
      </c>
      <c r="Y368" s="203" t="s">
        <v>601</v>
      </c>
      <c r="Z368" s="189">
        <v>3.8767884412102376E-2</v>
      </c>
      <c r="AA368" s="276" t="s">
        <v>601</v>
      </c>
      <c r="AB368" s="78">
        <v>1</v>
      </c>
      <c r="AC368" s="276" t="s">
        <v>601</v>
      </c>
      <c r="AD368" s="205"/>
    </row>
    <row r="369" spans="1:30" s="99" customFormat="1" x14ac:dyDescent="0.25">
      <c r="A369" s="132">
        <v>2022</v>
      </c>
      <c r="B369" s="82">
        <v>10315.029443215733</v>
      </c>
      <c r="C369" s="276" t="s">
        <v>601</v>
      </c>
      <c r="D369" s="82">
        <v>3761.5741041245419</v>
      </c>
      <c r="E369" s="276" t="s">
        <v>601</v>
      </c>
      <c r="F369" s="82">
        <v>775.43828791912313</v>
      </c>
      <c r="G369" s="276" t="s">
        <v>601</v>
      </c>
      <c r="H369" s="82">
        <v>14852.041835259462</v>
      </c>
      <c r="I369" s="276" t="s">
        <v>601</v>
      </c>
      <c r="J369" s="82"/>
      <c r="K369" s="132">
        <v>2022</v>
      </c>
      <c r="L369" s="189">
        <v>2.0867100478298646</v>
      </c>
      <c r="M369" s="202" t="s">
        <v>601</v>
      </c>
      <c r="N369" s="190">
        <v>0.69310642421008128</v>
      </c>
      <c r="O369" s="276" t="s">
        <v>601</v>
      </c>
      <c r="P369" s="190">
        <v>2.4558814347216908</v>
      </c>
      <c r="Q369" s="276" t="s">
        <v>601</v>
      </c>
      <c r="R369" s="190">
        <v>1.5660780343758334</v>
      </c>
      <c r="S369" s="276" t="s">
        <v>601</v>
      </c>
      <c r="T369" s="82"/>
      <c r="U369" s="132">
        <v>2022</v>
      </c>
      <c r="V369" s="216">
        <v>0.69451928277816699</v>
      </c>
      <c r="W369" s="276" t="s">
        <v>601</v>
      </c>
      <c r="X369" s="216">
        <v>0.25326982955261973</v>
      </c>
      <c r="Y369" s="203" t="s">
        <v>601</v>
      </c>
      <c r="Z369" s="189">
        <v>5.2210887669208908E-2</v>
      </c>
      <c r="AA369" s="276" t="s">
        <v>601</v>
      </c>
      <c r="AB369" s="78">
        <v>1</v>
      </c>
      <c r="AC369" s="276" t="s">
        <v>601</v>
      </c>
      <c r="AD369" s="205"/>
    </row>
    <row r="370" spans="1:30" s="99" customFormat="1" x14ac:dyDescent="0.25">
      <c r="A370" s="132">
        <v>2023</v>
      </c>
      <c r="B370" s="82">
        <v>12489.978439122695</v>
      </c>
      <c r="C370" s="276" t="s">
        <v>601</v>
      </c>
      <c r="D370" s="82">
        <v>4528.1030943623036</v>
      </c>
      <c r="E370" s="276" t="s">
        <v>601</v>
      </c>
      <c r="F370" s="82">
        <v>1164.5304428167078</v>
      </c>
      <c r="G370" s="276" t="s">
        <v>601</v>
      </c>
      <c r="H370" s="82">
        <v>18182.611976301618</v>
      </c>
      <c r="I370" s="276" t="s">
        <v>601</v>
      </c>
      <c r="J370" s="82"/>
      <c r="K370" s="132">
        <v>2023</v>
      </c>
      <c r="L370" s="189">
        <v>0.21085242731298659</v>
      </c>
      <c r="M370" s="202" t="s">
        <v>601</v>
      </c>
      <c r="N370" s="190">
        <v>0.20377878223833679</v>
      </c>
      <c r="O370" s="276" t="s">
        <v>601</v>
      </c>
      <c r="P370" s="190">
        <v>0.50177062566991326</v>
      </c>
      <c r="Q370" s="276" t="s">
        <v>601</v>
      </c>
      <c r="R370" s="190">
        <v>0.2242499838059453</v>
      </c>
      <c r="S370" s="276" t="s">
        <v>601</v>
      </c>
      <c r="T370" s="82"/>
      <c r="U370" s="132">
        <v>2023</v>
      </c>
      <c r="V370" s="216">
        <v>0.68691882417122252</v>
      </c>
      <c r="W370" s="276" t="s">
        <v>601</v>
      </c>
      <c r="X370" s="216">
        <v>0.24903479765525577</v>
      </c>
      <c r="Y370" s="203" t="s">
        <v>601</v>
      </c>
      <c r="Z370" s="189">
        <v>6.4046378173526625E-2</v>
      </c>
      <c r="AA370" s="276" t="s">
        <v>601</v>
      </c>
      <c r="AB370" s="78">
        <v>1</v>
      </c>
      <c r="AC370" s="276" t="s">
        <v>601</v>
      </c>
      <c r="AD370" s="205"/>
    </row>
    <row r="371" spans="1:30" s="99" customFormat="1" x14ac:dyDescent="0.25">
      <c r="A371" s="183" t="s">
        <v>599</v>
      </c>
      <c r="B371" s="138">
        <v>9668.1400016329389</v>
      </c>
      <c r="C371" s="274" t="s">
        <v>601</v>
      </c>
      <c r="D371" s="138">
        <v>3100.9037956026664</v>
      </c>
      <c r="E371" s="274" t="s">
        <v>601</v>
      </c>
      <c r="F371" s="138">
        <v>980.17917998584448</v>
      </c>
      <c r="G371" s="274" t="s">
        <v>601</v>
      </c>
      <c r="H371" s="138">
        <v>13749.222977221771</v>
      </c>
      <c r="I371" s="274" t="s">
        <v>601</v>
      </c>
      <c r="J371" s="84"/>
      <c r="K371" s="183" t="s">
        <v>599</v>
      </c>
      <c r="L371" s="193">
        <v>0.13593588836338855</v>
      </c>
      <c r="M371" s="274" t="s">
        <v>601</v>
      </c>
      <c r="N371" s="194">
        <v>-5.1527026872347337E-2</v>
      </c>
      <c r="O371" s="279" t="s">
        <v>601</v>
      </c>
      <c r="P371" s="194">
        <v>0.31053820597991844</v>
      </c>
      <c r="Q371" s="279" t="s">
        <v>601</v>
      </c>
      <c r="R371" s="194">
        <v>9.7439846771106842E-2</v>
      </c>
      <c r="S371" s="279" t="s">
        <v>601</v>
      </c>
      <c r="T371" s="84"/>
      <c r="U371" s="183" t="s">
        <v>599</v>
      </c>
      <c r="V371" s="217">
        <v>0.7031771917329489</v>
      </c>
      <c r="W371" s="274" t="s">
        <v>601</v>
      </c>
      <c r="X371" s="217">
        <v>0.22553302108343934</v>
      </c>
      <c r="Y371" s="302" t="s">
        <v>601</v>
      </c>
      <c r="Z371" s="193">
        <v>7.1289787183588457E-2</v>
      </c>
      <c r="AA371" s="274" t="s">
        <v>601</v>
      </c>
      <c r="AB371" s="129">
        <v>1</v>
      </c>
      <c r="AC371" s="274" t="s">
        <v>601</v>
      </c>
      <c r="AD371" s="205"/>
    </row>
    <row r="372" spans="1:30" s="99" customFormat="1" x14ac:dyDescent="0.25">
      <c r="A372" s="135" t="s">
        <v>591</v>
      </c>
      <c r="B372" s="84"/>
      <c r="C372" s="202"/>
      <c r="D372" s="84"/>
      <c r="E372" s="202"/>
      <c r="F372" s="84"/>
      <c r="G372" s="202"/>
      <c r="H372" s="84"/>
      <c r="I372" s="202"/>
      <c r="J372" s="84"/>
      <c r="K372" s="132"/>
      <c r="L372" s="189"/>
      <c r="M372" s="202"/>
      <c r="N372" s="190"/>
      <c r="O372" s="276"/>
      <c r="P372" s="190"/>
      <c r="Q372" s="276"/>
      <c r="R372" s="190"/>
      <c r="S372" s="276"/>
      <c r="T372" s="84"/>
      <c r="U372" s="132"/>
      <c r="V372" s="216"/>
      <c r="W372" s="202"/>
      <c r="X372" s="216"/>
      <c r="Y372" s="203"/>
      <c r="Z372" s="189"/>
      <c r="AA372" s="202"/>
      <c r="AB372" s="78"/>
      <c r="AC372" s="202"/>
      <c r="AD372" s="205"/>
    </row>
    <row r="373" spans="1:30" s="99" customFormat="1" x14ac:dyDescent="0.25">
      <c r="A373" s="132"/>
      <c r="B373" s="84"/>
      <c r="C373" s="202"/>
      <c r="D373" s="84"/>
      <c r="E373" s="202"/>
      <c r="F373" s="84"/>
      <c r="G373" s="202"/>
      <c r="H373" s="84"/>
      <c r="I373" s="202"/>
      <c r="J373" s="84"/>
      <c r="K373" s="132"/>
      <c r="L373" s="189"/>
      <c r="M373" s="202"/>
      <c r="N373" s="190"/>
      <c r="O373" s="276"/>
      <c r="P373" s="190"/>
      <c r="Q373" s="276"/>
      <c r="R373" s="190"/>
      <c r="S373" s="276"/>
      <c r="T373" s="84"/>
      <c r="U373" s="132"/>
      <c r="V373" s="216"/>
      <c r="W373" s="202"/>
      <c r="X373" s="216"/>
      <c r="Y373" s="203"/>
      <c r="Z373" s="189"/>
      <c r="AA373" s="202"/>
      <c r="AB373" s="78"/>
      <c r="AC373" s="202"/>
      <c r="AD373" s="205"/>
    </row>
    <row r="374" spans="1:30" x14ac:dyDescent="0.25">
      <c r="A374" s="90" t="s">
        <v>597</v>
      </c>
      <c r="K374" s="90"/>
      <c r="U374" s="132"/>
    </row>
    <row r="375" spans="1:30" x14ac:dyDescent="0.25">
      <c r="A375" s="90" t="s">
        <v>532</v>
      </c>
      <c r="K375" s="90"/>
      <c r="U375" s="132"/>
    </row>
    <row r="376" spans="1:30" x14ac:dyDescent="0.25">
      <c r="A376" s="199" t="s">
        <v>533</v>
      </c>
      <c r="K376" s="199"/>
      <c r="U376" s="212"/>
    </row>
    <row r="377" spans="1:30" x14ac:dyDescent="0.25">
      <c r="A377" s="143"/>
      <c r="K377" s="143"/>
      <c r="U377" s="213"/>
    </row>
    <row r="378" spans="1:30" x14ac:dyDescent="0.25">
      <c r="A378" s="200" t="s">
        <v>440</v>
      </c>
      <c r="K378" s="200"/>
      <c r="U378" s="214"/>
    </row>
    <row r="379" spans="1:30" x14ac:dyDescent="0.25">
      <c r="A379" s="135" t="s">
        <v>534</v>
      </c>
      <c r="K379" s="135"/>
      <c r="U379" s="215"/>
    </row>
    <row r="380" spans="1:30" x14ac:dyDescent="0.25">
      <c r="A380" s="135" t="s">
        <v>535</v>
      </c>
      <c r="K380" s="135"/>
      <c r="U380" s="215"/>
    </row>
    <row r="381" spans="1:30" x14ac:dyDescent="0.25">
      <c r="A381" s="113" t="s">
        <v>536</v>
      </c>
    </row>
  </sheetData>
  <phoneticPr fontId="1" type="noConversion"/>
  <conditionalFormatting sqref="I308:I312">
    <cfRule type="expression" dxfId="123" priority="23" stopIfTrue="1">
      <formula>IF(OR(I296="",I297="",I298=""),1,0)</formula>
    </cfRule>
  </conditionalFormatting>
  <conditionalFormatting sqref="I342:I346">
    <cfRule type="expression" dxfId="122" priority="30" stopIfTrue="1">
      <formula>IF(OR(I330="",I331="",I332=""),1,0)</formula>
    </cfRule>
  </conditionalFormatting>
  <conditionalFormatting sqref="I208">
    <cfRule type="expression" dxfId="121" priority="29" stopIfTrue="1">
      <formula>IF(OR(I196="",I197="",I198=""),1,0)</formula>
    </cfRule>
  </conditionalFormatting>
  <conditionalFormatting sqref="I226">
    <cfRule type="expression" dxfId="120" priority="28" stopIfTrue="1">
      <formula>IF(OR(I214="",I215="",I216=""),1,0)</formula>
    </cfRule>
  </conditionalFormatting>
  <conditionalFormatting sqref="S208">
    <cfRule type="expression" dxfId="119" priority="18" stopIfTrue="1">
      <formula>IF(OR(S196="",S197="",S198=""),1,0)</formula>
    </cfRule>
  </conditionalFormatting>
  <conditionalFormatting sqref="I276">
    <cfRule type="expression" dxfId="118" priority="25" stopIfTrue="1">
      <formula>IF(OR(I264="",I265="",I266=""),1,0)</formula>
    </cfRule>
  </conditionalFormatting>
  <conditionalFormatting sqref="I291:I294">
    <cfRule type="expression" dxfId="117" priority="24" stopIfTrue="1">
      <formula>IF(OR(I279="",I280="",I281=""),1,0)</formula>
    </cfRule>
  </conditionalFormatting>
  <conditionalFormatting sqref="I326:I327">
    <cfRule type="expression" dxfId="116" priority="22" stopIfTrue="1">
      <formula>IF(OR(I314="",I315="",I316=""),1,0)</formula>
    </cfRule>
  </conditionalFormatting>
  <conditionalFormatting sqref="S342:S346">
    <cfRule type="expression" dxfId="115" priority="19" stopIfTrue="1">
      <formula>IF(OR(S330="",S331="",S332=""),1,0)</formula>
    </cfRule>
  </conditionalFormatting>
  <conditionalFormatting sqref="S226">
    <cfRule type="expression" dxfId="114" priority="17" stopIfTrue="1">
      <formula>IF(OR(S214="",S215="",S216=""),1,0)</formula>
    </cfRule>
  </conditionalFormatting>
  <conditionalFormatting sqref="S276">
    <cfRule type="expression" dxfId="113" priority="15" stopIfTrue="1">
      <formula>IF(OR(S264="",S265="",S266=""),1,0)</formula>
    </cfRule>
  </conditionalFormatting>
  <conditionalFormatting sqref="S308:S312">
    <cfRule type="expression" dxfId="112" priority="13" stopIfTrue="1">
      <formula>IF(OR(S296="",S297="",S298=""),1,0)</formula>
    </cfRule>
  </conditionalFormatting>
  <conditionalFormatting sqref="S326:S327">
    <cfRule type="expression" dxfId="111" priority="12" stopIfTrue="1">
      <formula>IF(OR(S314="",S315="",S316=""),1,0)</formula>
    </cfRule>
  </conditionalFormatting>
  <conditionalFormatting sqref="AC208">
    <cfRule type="expression" dxfId="110" priority="10" stopIfTrue="1">
      <formula>IF(OR(AC196="",AC197="",AC198=""),1,0)</formula>
    </cfRule>
  </conditionalFormatting>
  <conditionalFormatting sqref="S291:S294">
    <cfRule type="expression" dxfId="109" priority="14" stopIfTrue="1">
      <formula>IF(OR(S279="",S280="",S281=""),1,0)</formula>
    </cfRule>
  </conditionalFormatting>
  <conditionalFormatting sqref="AC326:AC327">
    <cfRule type="expression" dxfId="108" priority="4" stopIfTrue="1">
      <formula>IF(OR(AC314="",AC315="",AC316=""),1,0)</formula>
    </cfRule>
  </conditionalFormatting>
  <conditionalFormatting sqref="AC308:AC312">
    <cfRule type="expression" dxfId="107" priority="5" stopIfTrue="1">
      <formula>IF(OR(AC296="",AC297="",AC298=""),1,0)</formula>
    </cfRule>
  </conditionalFormatting>
  <conditionalFormatting sqref="AC342:AC346">
    <cfRule type="expression" dxfId="106" priority="11" stopIfTrue="1">
      <formula>IF(OR(AC330="",AC331="",AC332=""),1,0)</formula>
    </cfRule>
  </conditionalFormatting>
  <conditionalFormatting sqref="AC226">
    <cfRule type="expression" dxfId="105" priority="9" stopIfTrue="1">
      <formula>IF(OR(AC214="",AC215="",AC216=""),1,0)</formula>
    </cfRule>
  </conditionalFormatting>
  <conditionalFormatting sqref="AC276">
    <cfRule type="expression" dxfId="104" priority="7" stopIfTrue="1">
      <formula>IF(OR(AC264="",AC265="",AC266=""),1,0)</formula>
    </cfRule>
  </conditionalFormatting>
  <conditionalFormatting sqref="AC291:AC294">
    <cfRule type="expression" dxfId="103" priority="6" stopIfTrue="1">
      <formula>IF(OR(AC279="",AC280="",AC281=""),1,0)</formula>
    </cfRule>
  </conditionalFormatting>
  <conditionalFormatting sqref="I328">
    <cfRule type="expression" dxfId="102" priority="3" stopIfTrue="1">
      <formula>IF(OR(I316="",I317="",I318=""),1,0)</formula>
    </cfRule>
  </conditionalFormatting>
  <conditionalFormatting sqref="S328">
    <cfRule type="expression" dxfId="101" priority="2" stopIfTrue="1">
      <formula>IF(OR(S316="",S317="",S318=""),1,0)</formula>
    </cfRule>
  </conditionalFormatting>
  <conditionalFormatting sqref="AC328">
    <cfRule type="expression" dxfId="100" priority="1" stopIfTrue="1">
      <formula>IF(OR(AC316="",AC317="",AC318=""),1,0)</formula>
    </cfRule>
  </conditionalFormatting>
  <hyperlinks>
    <hyperlink ref="D3" location="'Via accés'!A12" display="Turistes. Mensual"/>
    <hyperlink ref="D4" location="'Via accés'!A250" display="Turistes. Trimestral"/>
    <hyperlink ref="D5" location="'Via accés'!A330" display="Turistes. Estiu"/>
    <hyperlink ref="D6" location="'Via accés'!A351" display="Turistes. Anual"/>
  </hyperlinks>
  <pageMargins left="0.23622047244094491" right="0.23622047244094491" top="0.74803149606299213" bottom="0.74803149606299213" header="0.31496062992125984" footer="0.31496062992125984"/>
  <pageSetup paperSize="9" scale="40"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9"/>
  <dimension ref="A1:AJ381"/>
  <sheetViews>
    <sheetView showGridLines="0" zoomScaleNormal="100" workbookViewId="0">
      <pane xSplit="1" ySplit="11" topLeftCell="B12" activePane="bottomRight" state="frozen"/>
      <selection pane="topRight" activeCell="B1" sqref="B1"/>
      <selection pane="bottomLeft" activeCell="A12" sqref="A12"/>
      <selection pane="bottomRight"/>
    </sheetView>
  </sheetViews>
  <sheetFormatPr defaultColWidth="9.109375" defaultRowHeight="13.2" x14ac:dyDescent="0.25"/>
  <cols>
    <col min="1" max="1" width="28" style="100" customWidth="1"/>
    <col min="2" max="2" width="13.5546875" style="83" customWidth="1"/>
    <col min="3" max="3" width="1.77734375" style="260" customWidth="1"/>
    <col min="4" max="4" width="13.5546875" style="83" customWidth="1"/>
    <col min="5" max="5" width="1.77734375" style="260" customWidth="1"/>
    <col min="6" max="6" width="13.5546875" style="83" customWidth="1"/>
    <col min="7" max="7" width="1.77734375" style="260" customWidth="1"/>
    <col min="8" max="8" width="13.5546875" style="83" customWidth="1"/>
    <col min="9" max="9" width="1.77734375" style="260" customWidth="1"/>
    <col min="10" max="10" width="13.5546875" style="83" customWidth="1"/>
    <col min="11" max="11" width="1.77734375" style="260" customWidth="1"/>
    <col min="12" max="12" width="7.44140625" style="83" customWidth="1"/>
    <col min="13" max="13" width="28" style="100" customWidth="1"/>
    <col min="14" max="14" width="13.5546875" style="83" customWidth="1"/>
    <col min="15" max="15" width="1.77734375" style="260" customWidth="1"/>
    <col min="16" max="16" width="13.5546875" style="83" customWidth="1"/>
    <col min="17" max="17" width="1.77734375" style="260" customWidth="1"/>
    <col min="18" max="18" width="13.5546875" style="83" customWidth="1"/>
    <col min="19" max="19" width="1.77734375" style="260" customWidth="1"/>
    <col min="20" max="20" width="13.5546875" style="83" customWidth="1"/>
    <col min="21" max="21" width="1.77734375" style="260" customWidth="1"/>
    <col min="22" max="22" width="13.5546875" style="83" customWidth="1"/>
    <col min="23" max="23" width="1.77734375" style="260" customWidth="1"/>
    <col min="24" max="24" width="9.109375" style="99"/>
    <col min="25" max="25" width="28" style="100" customWidth="1"/>
    <col min="26" max="26" width="13.5546875" style="211" customWidth="1"/>
    <col min="27" max="27" width="1.77734375" style="298" customWidth="1"/>
    <col min="28" max="28" width="13.5546875" style="211" customWidth="1"/>
    <col min="29" max="29" width="1.77734375" style="298" customWidth="1"/>
    <col min="30" max="30" width="13.5546875" style="211" customWidth="1"/>
    <col min="31" max="31" width="1.77734375" style="298" customWidth="1"/>
    <col min="32" max="32" width="13.5546875" style="211" customWidth="1"/>
    <col min="33" max="33" width="1.77734375" style="298" customWidth="1"/>
    <col min="34" max="34" width="13.5546875" style="211" customWidth="1"/>
    <col min="35" max="35" width="1.77734375" style="298" customWidth="1"/>
    <col min="36" max="16384" width="9.109375" style="116"/>
  </cols>
  <sheetData>
    <row r="1" spans="1:36" x14ac:dyDescent="0.25">
      <c r="D1" s="95"/>
    </row>
    <row r="2" spans="1:36" x14ac:dyDescent="0.25">
      <c r="D2" s="248" t="s">
        <v>545</v>
      </c>
      <c r="L2" s="80"/>
    </row>
    <row r="3" spans="1:36" x14ac:dyDescent="0.25">
      <c r="D3" s="196" t="s">
        <v>583</v>
      </c>
    </row>
    <row r="4" spans="1:36" x14ac:dyDescent="0.25">
      <c r="D4" s="196" t="s">
        <v>584</v>
      </c>
    </row>
    <row r="5" spans="1:36" x14ac:dyDescent="0.25">
      <c r="D5" s="196" t="s">
        <v>585</v>
      </c>
    </row>
    <row r="6" spans="1:36" x14ac:dyDescent="0.25">
      <c r="D6" s="196" t="s">
        <v>586</v>
      </c>
    </row>
    <row r="9" spans="1:36" s="120" customFormat="1" x14ac:dyDescent="0.25">
      <c r="A9" s="96" t="s">
        <v>537</v>
      </c>
      <c r="B9" s="98"/>
      <c r="C9" s="275"/>
      <c r="D9" s="80"/>
      <c r="E9" s="275"/>
      <c r="F9" s="80"/>
      <c r="G9" s="275"/>
      <c r="H9" s="80"/>
      <c r="I9" s="275"/>
      <c r="J9" s="80"/>
      <c r="K9" s="275"/>
      <c r="L9" s="80"/>
      <c r="M9" s="96" t="s">
        <v>538</v>
      </c>
      <c r="N9" s="98"/>
      <c r="O9" s="275"/>
      <c r="P9" s="80"/>
      <c r="Q9" s="275"/>
      <c r="R9" s="80"/>
      <c r="S9" s="275"/>
      <c r="T9" s="80"/>
      <c r="U9" s="275"/>
      <c r="V9" s="80"/>
      <c r="W9" s="275"/>
      <c r="X9" s="99"/>
      <c r="Y9" s="96" t="s">
        <v>539</v>
      </c>
      <c r="Z9" s="207"/>
      <c r="AA9" s="299"/>
      <c r="AB9" s="204"/>
      <c r="AC9" s="299"/>
      <c r="AD9" s="204"/>
      <c r="AE9" s="299"/>
      <c r="AF9" s="204"/>
      <c r="AG9" s="299"/>
      <c r="AH9" s="204"/>
      <c r="AI9" s="299"/>
    </row>
    <row r="10" spans="1:36" ht="12.75" customHeight="1" x14ac:dyDescent="0.25">
      <c r="B10" s="105"/>
      <c r="C10" s="295"/>
      <c r="D10" s="105"/>
      <c r="E10" s="295"/>
      <c r="F10" s="105"/>
      <c r="G10" s="295"/>
      <c r="H10" s="105"/>
      <c r="I10" s="295"/>
      <c r="J10" s="116"/>
      <c r="K10" s="83" t="s">
        <v>436</v>
      </c>
      <c r="L10" s="92"/>
      <c r="N10" s="105"/>
      <c r="O10" s="295"/>
      <c r="P10" s="105"/>
      <c r="Q10" s="295"/>
      <c r="R10" s="105"/>
      <c r="S10" s="295"/>
      <c r="T10" s="105"/>
      <c r="U10" s="295"/>
      <c r="V10" s="116"/>
      <c r="W10" s="83" t="s">
        <v>5</v>
      </c>
      <c r="X10" s="197"/>
      <c r="Z10" s="105"/>
      <c r="AA10" s="295"/>
      <c r="AD10" s="105"/>
      <c r="AE10" s="295"/>
      <c r="AF10" s="105"/>
      <c r="AG10" s="295"/>
      <c r="AI10" s="237" t="s">
        <v>6</v>
      </c>
    </row>
    <row r="11" spans="1:36" s="150" customFormat="1" ht="33.9" customHeight="1" x14ac:dyDescent="0.25">
      <c r="A11" s="93" t="s">
        <v>8</v>
      </c>
      <c r="B11" s="88" t="s">
        <v>259</v>
      </c>
      <c r="C11" s="265"/>
      <c r="D11" s="88" t="s">
        <v>251</v>
      </c>
      <c r="E11" s="265"/>
      <c r="F11" s="88" t="s">
        <v>451</v>
      </c>
      <c r="G11" s="265"/>
      <c r="H11" s="88" t="s">
        <v>594</v>
      </c>
      <c r="I11" s="265"/>
      <c r="J11" s="88" t="s">
        <v>294</v>
      </c>
      <c r="K11" s="265"/>
      <c r="L11" s="222"/>
      <c r="M11" s="93" t="s">
        <v>8</v>
      </c>
      <c r="N11" s="88" t="s">
        <v>259</v>
      </c>
      <c r="O11" s="265"/>
      <c r="P11" s="88" t="s">
        <v>251</v>
      </c>
      <c r="Q11" s="265"/>
      <c r="R11" s="88" t="s">
        <v>451</v>
      </c>
      <c r="S11" s="265"/>
      <c r="T11" s="88" t="s">
        <v>594</v>
      </c>
      <c r="U11" s="265"/>
      <c r="V11" s="88" t="s">
        <v>294</v>
      </c>
      <c r="W11" s="265"/>
      <c r="X11" s="198"/>
      <c r="Y11" s="93" t="s">
        <v>8</v>
      </c>
      <c r="Z11" s="88" t="s">
        <v>259</v>
      </c>
      <c r="AA11" s="265"/>
      <c r="AB11" s="88" t="s">
        <v>251</v>
      </c>
      <c r="AC11" s="265"/>
      <c r="AD11" s="88" t="s">
        <v>451</v>
      </c>
      <c r="AE11" s="265"/>
      <c r="AF11" s="88" t="s">
        <v>594</v>
      </c>
      <c r="AG11" s="265"/>
      <c r="AH11" s="88" t="s">
        <v>294</v>
      </c>
      <c r="AI11" s="265"/>
    </row>
    <row r="12" spans="1:36" s="108" customFormat="1" x14ac:dyDescent="0.25">
      <c r="A12" s="178" t="s">
        <v>529</v>
      </c>
      <c r="B12" s="179"/>
      <c r="C12" s="266"/>
      <c r="D12" s="179"/>
      <c r="E12" s="266"/>
      <c r="F12" s="179"/>
      <c r="G12" s="266"/>
      <c r="H12" s="179"/>
      <c r="I12" s="266"/>
      <c r="J12" s="179"/>
      <c r="K12" s="266"/>
      <c r="L12" s="179"/>
      <c r="M12" s="178" t="s">
        <v>529</v>
      </c>
      <c r="N12" s="107"/>
      <c r="O12" s="266"/>
      <c r="Q12" s="266"/>
      <c r="R12" s="179"/>
      <c r="S12" s="266"/>
      <c r="T12" s="179"/>
      <c r="U12" s="266"/>
      <c r="V12" s="179"/>
      <c r="W12" s="266"/>
      <c r="X12" s="89"/>
      <c r="Y12" s="178" t="s">
        <v>529</v>
      </c>
      <c r="Z12" s="107"/>
      <c r="AA12" s="266"/>
      <c r="AB12" s="210"/>
      <c r="AC12" s="300"/>
      <c r="AD12" s="179"/>
      <c r="AE12" s="266"/>
      <c r="AF12" s="179"/>
      <c r="AG12" s="266"/>
      <c r="AH12" s="179"/>
      <c r="AI12" s="266"/>
      <c r="AJ12" s="107"/>
    </row>
    <row r="13" spans="1:36" s="120" customFormat="1" x14ac:dyDescent="0.25">
      <c r="A13" s="126" t="s">
        <v>84</v>
      </c>
      <c r="B13" s="127">
        <v>326.61</v>
      </c>
      <c r="C13" s="277" t="s">
        <v>601</v>
      </c>
      <c r="D13" s="127">
        <v>95.965000000000003</v>
      </c>
      <c r="E13" s="277" t="s">
        <v>601</v>
      </c>
      <c r="F13" s="127">
        <v>61.706000000000003</v>
      </c>
      <c r="G13" s="277" t="s">
        <v>601</v>
      </c>
      <c r="H13" s="127">
        <v>29.027999999999999</v>
      </c>
      <c r="I13" s="277" t="s">
        <v>601</v>
      </c>
      <c r="J13" s="127">
        <v>513.30899999999997</v>
      </c>
      <c r="K13" s="277" t="s">
        <v>601</v>
      </c>
      <c r="L13" s="136"/>
      <c r="M13" s="126" t="s">
        <v>84</v>
      </c>
      <c r="N13" s="133">
        <v>0.29657565243626488</v>
      </c>
      <c r="O13" s="267" t="s">
        <v>601</v>
      </c>
      <c r="P13" s="188">
        <v>-0.18753598157743234</v>
      </c>
      <c r="Q13" s="267" t="s">
        <v>601</v>
      </c>
      <c r="R13" s="188">
        <v>8.5226873021456206E-2</v>
      </c>
      <c r="S13" s="267" t="s">
        <v>601</v>
      </c>
      <c r="T13" s="188">
        <v>4.1139127004052936E-2</v>
      </c>
      <c r="U13" s="267" t="s">
        <v>601</v>
      </c>
      <c r="V13" s="188">
        <v>0.12874951347856778</v>
      </c>
      <c r="W13" s="297" t="s">
        <v>601</v>
      </c>
      <c r="X13" s="82"/>
      <c r="Y13" s="126" t="s">
        <v>84</v>
      </c>
      <c r="Z13" s="188">
        <v>0.6362834082394816</v>
      </c>
      <c r="AA13" s="277" t="s">
        <v>601</v>
      </c>
      <c r="AB13" s="188">
        <v>0.18695366728422844</v>
      </c>
      <c r="AC13" s="277" t="s">
        <v>601</v>
      </c>
      <c r="AD13" s="188">
        <v>0.12021219187662793</v>
      </c>
      <c r="AE13" s="277" t="s">
        <v>601</v>
      </c>
      <c r="AF13" s="188">
        <v>5.6550732599662194E-2</v>
      </c>
      <c r="AG13" s="277" t="s">
        <v>601</v>
      </c>
      <c r="AH13" s="188">
        <v>1</v>
      </c>
      <c r="AI13" s="277" t="s">
        <v>601</v>
      </c>
    </row>
    <row r="14" spans="1:36" s="120" customFormat="1" x14ac:dyDescent="0.25">
      <c r="A14" s="124" t="s">
        <v>85</v>
      </c>
      <c r="B14" s="82">
        <v>454.46800000000002</v>
      </c>
      <c r="C14" s="276" t="s">
        <v>601</v>
      </c>
      <c r="D14" s="82">
        <v>117.393</v>
      </c>
      <c r="E14" s="276" t="s">
        <v>601</v>
      </c>
      <c r="F14" s="82">
        <v>65.272999999999996</v>
      </c>
      <c r="G14" s="276" t="s">
        <v>601</v>
      </c>
      <c r="H14" s="82">
        <v>41.314</v>
      </c>
      <c r="I14" s="276" t="s">
        <v>601</v>
      </c>
      <c r="J14" s="82">
        <v>678.44799999999998</v>
      </c>
      <c r="K14" s="276" t="s">
        <v>601</v>
      </c>
      <c r="L14" s="136"/>
      <c r="M14" s="124" t="s">
        <v>85</v>
      </c>
      <c r="N14" s="190">
        <v>0.16188542926316704</v>
      </c>
      <c r="O14" s="268" t="s">
        <v>601</v>
      </c>
      <c r="P14" s="190">
        <v>-0.11692092435457664</v>
      </c>
      <c r="Q14" s="268" t="s">
        <v>601</v>
      </c>
      <c r="R14" s="190">
        <v>5.4951271152198861E-2</v>
      </c>
      <c r="S14" s="268" t="s">
        <v>601</v>
      </c>
      <c r="T14" s="190">
        <v>-0.14090247452692867</v>
      </c>
      <c r="U14" s="268" t="s">
        <v>601</v>
      </c>
      <c r="V14" s="190">
        <v>7.002793168329792E-2</v>
      </c>
      <c r="W14" s="276" t="s">
        <v>601</v>
      </c>
      <c r="X14" s="82"/>
      <c r="Y14" s="124" t="s">
        <v>85</v>
      </c>
      <c r="Z14" s="216">
        <v>0.66986416055467779</v>
      </c>
      <c r="AA14" s="276" t="s">
        <v>601</v>
      </c>
      <c r="AB14" s="216">
        <v>0.17303168407895669</v>
      </c>
      <c r="AC14" s="203" t="s">
        <v>601</v>
      </c>
      <c r="AD14" s="190">
        <v>9.6209289437068135E-2</v>
      </c>
      <c r="AE14" s="276" t="s">
        <v>601</v>
      </c>
      <c r="AF14" s="190">
        <v>6.0894865929297458E-2</v>
      </c>
      <c r="AG14" s="276" t="s">
        <v>601</v>
      </c>
      <c r="AH14" s="72">
        <v>1</v>
      </c>
      <c r="AI14" s="276" t="s">
        <v>601</v>
      </c>
    </row>
    <row r="15" spans="1:36" s="120" customFormat="1" x14ac:dyDescent="0.25">
      <c r="A15" s="124" t="s">
        <v>86</v>
      </c>
      <c r="B15" s="82">
        <v>572.73599999999999</v>
      </c>
      <c r="C15" s="276" t="s">
        <v>601</v>
      </c>
      <c r="D15" s="82">
        <v>188.81800000000001</v>
      </c>
      <c r="E15" s="276" t="s">
        <v>601</v>
      </c>
      <c r="F15" s="82">
        <v>119.426</v>
      </c>
      <c r="G15" s="276" t="s">
        <v>601</v>
      </c>
      <c r="H15" s="82">
        <v>54.265000000000001</v>
      </c>
      <c r="I15" s="276" t="s">
        <v>601</v>
      </c>
      <c r="J15" s="82">
        <v>935.245</v>
      </c>
      <c r="K15" s="276" t="s">
        <v>601</v>
      </c>
      <c r="L15" s="136"/>
      <c r="M15" s="124" t="s">
        <v>86</v>
      </c>
      <c r="N15" s="190">
        <v>0.33909119603465004</v>
      </c>
      <c r="O15" s="268" t="s">
        <v>601</v>
      </c>
      <c r="P15" s="190">
        <v>0.15620790163372278</v>
      </c>
      <c r="Q15" s="268" t="s">
        <v>601</v>
      </c>
      <c r="R15" s="190">
        <v>0.37973820719294799</v>
      </c>
      <c r="S15" s="268" t="s">
        <v>601</v>
      </c>
      <c r="T15" s="190">
        <v>0.11287709439921248</v>
      </c>
      <c r="U15" s="268" t="s">
        <v>601</v>
      </c>
      <c r="V15" s="190">
        <v>0.28763096664050775</v>
      </c>
      <c r="W15" s="276" t="s">
        <v>601</v>
      </c>
      <c r="X15" s="82"/>
      <c r="Y15" s="124" t="s">
        <v>86</v>
      </c>
      <c r="Z15" s="216">
        <v>0.61239140546060122</v>
      </c>
      <c r="AA15" s="276" t="s">
        <v>601</v>
      </c>
      <c r="AB15" s="216">
        <v>0.20189148298039553</v>
      </c>
      <c r="AC15" s="203" t="s">
        <v>601</v>
      </c>
      <c r="AD15" s="190">
        <v>0.1276948820897198</v>
      </c>
      <c r="AE15" s="276" t="s">
        <v>601</v>
      </c>
      <c r="AF15" s="190">
        <v>5.8022229469283447E-2</v>
      </c>
      <c r="AG15" s="276" t="s">
        <v>601</v>
      </c>
      <c r="AH15" s="72">
        <v>1</v>
      </c>
      <c r="AI15" s="276" t="s">
        <v>601</v>
      </c>
    </row>
    <row r="16" spans="1:36" s="120" customFormat="1" x14ac:dyDescent="0.25">
      <c r="A16" s="124" t="s">
        <v>87</v>
      </c>
      <c r="B16" s="82">
        <v>835.37599999999998</v>
      </c>
      <c r="C16" s="276" t="s">
        <v>601</v>
      </c>
      <c r="D16" s="82">
        <v>175.006</v>
      </c>
      <c r="E16" s="276" t="s">
        <v>601</v>
      </c>
      <c r="F16" s="82">
        <v>104.747</v>
      </c>
      <c r="G16" s="276" t="s">
        <v>601</v>
      </c>
      <c r="H16" s="82">
        <v>27.803000000000001</v>
      </c>
      <c r="I16" s="276" t="s">
        <v>601</v>
      </c>
      <c r="J16" s="82">
        <v>1142.934</v>
      </c>
      <c r="K16" s="276" t="s">
        <v>601</v>
      </c>
      <c r="L16" s="136"/>
      <c r="M16" s="124" t="s">
        <v>87</v>
      </c>
      <c r="N16" s="190">
        <v>0.11561518850752468</v>
      </c>
      <c r="O16" s="268" t="s">
        <v>601</v>
      </c>
      <c r="P16" s="190">
        <v>-0.15824054255549411</v>
      </c>
      <c r="Q16" s="268" t="s">
        <v>601</v>
      </c>
      <c r="R16" s="190">
        <v>0.50736796661390127</v>
      </c>
      <c r="S16" s="268" t="s">
        <v>601</v>
      </c>
      <c r="T16" s="190">
        <v>-0.26605601457117967</v>
      </c>
      <c r="U16" s="268" t="s">
        <v>601</v>
      </c>
      <c r="V16" s="190">
        <v>7.4103311586888987E-2</v>
      </c>
      <c r="W16" s="276" t="s">
        <v>601</v>
      </c>
      <c r="X16" s="82"/>
      <c r="Y16" s="124" t="s">
        <v>87</v>
      </c>
      <c r="Z16" s="216">
        <v>0.73090484664906286</v>
      </c>
      <c r="AA16" s="276" t="s">
        <v>601</v>
      </c>
      <c r="AB16" s="216">
        <v>0.15311995268318207</v>
      </c>
      <c r="AC16" s="203" t="s">
        <v>601</v>
      </c>
      <c r="AD16" s="190">
        <v>9.1647461708200123E-2</v>
      </c>
      <c r="AE16" s="276" t="s">
        <v>601</v>
      </c>
      <c r="AF16" s="190">
        <v>2.4325989077234558E-2</v>
      </c>
      <c r="AG16" s="276" t="s">
        <v>601</v>
      </c>
      <c r="AH16" s="72">
        <v>1</v>
      </c>
      <c r="AI16" s="276" t="s">
        <v>601</v>
      </c>
    </row>
    <row r="17" spans="1:35" s="120" customFormat="1" x14ac:dyDescent="0.25">
      <c r="A17" s="124" t="s">
        <v>88</v>
      </c>
      <c r="B17" s="82">
        <v>985.70799999999997</v>
      </c>
      <c r="C17" s="276" t="s">
        <v>601</v>
      </c>
      <c r="D17" s="82">
        <v>191.041</v>
      </c>
      <c r="E17" s="276" t="s">
        <v>601</v>
      </c>
      <c r="F17" s="82">
        <v>100.733</v>
      </c>
      <c r="G17" s="276" t="s">
        <v>601</v>
      </c>
      <c r="H17" s="82">
        <v>35.792000000000002</v>
      </c>
      <c r="I17" s="276" t="s">
        <v>601</v>
      </c>
      <c r="J17" s="82">
        <v>1313.2739999999999</v>
      </c>
      <c r="K17" s="276" t="s">
        <v>601</v>
      </c>
      <c r="L17" s="136"/>
      <c r="M17" s="124" t="s">
        <v>88</v>
      </c>
      <c r="N17" s="190">
        <v>0.11876368366155204</v>
      </c>
      <c r="O17" s="268" t="s">
        <v>601</v>
      </c>
      <c r="P17" s="190">
        <v>4.4659164233297244E-2</v>
      </c>
      <c r="Q17" s="268" t="s">
        <v>601</v>
      </c>
      <c r="R17" s="190">
        <v>0.12613750698714365</v>
      </c>
      <c r="S17" s="268" t="s">
        <v>601</v>
      </c>
      <c r="T17" s="190">
        <v>-0.2516673984402768</v>
      </c>
      <c r="U17" s="268" t="s">
        <v>601</v>
      </c>
      <c r="V17" s="190">
        <v>9.3282584969793234E-2</v>
      </c>
      <c r="W17" s="276" t="s">
        <v>601</v>
      </c>
      <c r="X17" s="82"/>
      <c r="Y17" s="124" t="s">
        <v>88</v>
      </c>
      <c r="Z17" s="216">
        <v>0.75057299542974276</v>
      </c>
      <c r="AA17" s="276" t="s">
        <v>601</v>
      </c>
      <c r="AB17" s="216">
        <v>0.14546926231692703</v>
      </c>
      <c r="AC17" s="203" t="s">
        <v>601</v>
      </c>
      <c r="AD17" s="190">
        <v>7.6703719102030513E-2</v>
      </c>
      <c r="AE17" s="276" t="s">
        <v>601</v>
      </c>
      <c r="AF17" s="190">
        <v>2.7254023151299732E-2</v>
      </c>
      <c r="AG17" s="276" t="s">
        <v>601</v>
      </c>
      <c r="AH17" s="72">
        <v>1</v>
      </c>
      <c r="AI17" s="276" t="s">
        <v>601</v>
      </c>
    </row>
    <row r="18" spans="1:35" s="120" customFormat="1" x14ac:dyDescent="0.25">
      <c r="A18" s="124" t="s">
        <v>89</v>
      </c>
      <c r="B18" s="82">
        <v>999.16200000000003</v>
      </c>
      <c r="C18" s="276" t="s">
        <v>601</v>
      </c>
      <c r="D18" s="82">
        <v>165.13900000000001</v>
      </c>
      <c r="E18" s="276" t="s">
        <v>601</v>
      </c>
      <c r="F18" s="82">
        <v>82.096000000000004</v>
      </c>
      <c r="G18" s="276" t="s">
        <v>601</v>
      </c>
      <c r="H18" s="82">
        <v>43.323999999999998</v>
      </c>
      <c r="I18" s="276" t="s">
        <v>601</v>
      </c>
      <c r="J18" s="82">
        <v>1289.721</v>
      </c>
      <c r="K18" s="276" t="s">
        <v>601</v>
      </c>
      <c r="L18" s="136"/>
      <c r="M18" s="124" t="s">
        <v>89</v>
      </c>
      <c r="N18" s="190">
        <v>9.1871737346340424E-2</v>
      </c>
      <c r="O18" s="268" t="s">
        <v>601</v>
      </c>
      <c r="P18" s="190">
        <v>0.30810421171866953</v>
      </c>
      <c r="Q18" s="268" t="s">
        <v>601</v>
      </c>
      <c r="R18" s="190">
        <v>0.65406080631837693</v>
      </c>
      <c r="S18" s="268" t="s">
        <v>601</v>
      </c>
      <c r="T18" s="190">
        <v>0.24312071389630141</v>
      </c>
      <c r="U18" s="268" t="s">
        <v>601</v>
      </c>
      <c r="V18" s="190">
        <v>0.14558671613592616</v>
      </c>
      <c r="W18" s="276" t="s">
        <v>601</v>
      </c>
      <c r="X18" s="82"/>
      <c r="Y18" s="124" t="s">
        <v>89</v>
      </c>
      <c r="Z18" s="216">
        <v>0.77471173998097265</v>
      </c>
      <c r="AA18" s="276" t="s">
        <v>601</v>
      </c>
      <c r="AB18" s="216">
        <v>0.12804242157800022</v>
      </c>
      <c r="AC18" s="203" t="s">
        <v>601</v>
      </c>
      <c r="AD18" s="190">
        <v>6.3654077122106259E-2</v>
      </c>
      <c r="AE18" s="276" t="s">
        <v>601</v>
      </c>
      <c r="AF18" s="190">
        <v>3.3591761318920915E-2</v>
      </c>
      <c r="AG18" s="276" t="s">
        <v>601</v>
      </c>
      <c r="AH18" s="72">
        <v>1</v>
      </c>
      <c r="AI18" s="276" t="s">
        <v>601</v>
      </c>
    </row>
    <row r="19" spans="1:35" s="120" customFormat="1" x14ac:dyDescent="0.25">
      <c r="A19" s="124" t="s">
        <v>90</v>
      </c>
      <c r="B19" s="82">
        <v>1842.0340000000001</v>
      </c>
      <c r="C19" s="276" t="s">
        <v>601</v>
      </c>
      <c r="D19" s="82">
        <v>176.69</v>
      </c>
      <c r="E19" s="276" t="s">
        <v>601</v>
      </c>
      <c r="F19" s="82">
        <v>97.153999999999996</v>
      </c>
      <c r="G19" s="276" t="s">
        <v>601</v>
      </c>
      <c r="H19" s="82">
        <v>80.664000000000001</v>
      </c>
      <c r="I19" s="276" t="s">
        <v>601</v>
      </c>
      <c r="J19" s="82">
        <v>2196.5439999999999</v>
      </c>
      <c r="K19" s="276" t="s">
        <v>601</v>
      </c>
      <c r="L19" s="136"/>
      <c r="M19" s="124" t="s">
        <v>90</v>
      </c>
      <c r="N19" s="190">
        <v>9.1531719018137336E-2</v>
      </c>
      <c r="O19" s="268" t="s">
        <v>601</v>
      </c>
      <c r="P19" s="190">
        <v>0.34596340478693421</v>
      </c>
      <c r="Q19" s="268" t="s">
        <v>601</v>
      </c>
      <c r="R19" s="190">
        <v>-7.7841583218641736E-2</v>
      </c>
      <c r="S19" s="268" t="s">
        <v>601</v>
      </c>
      <c r="T19" s="190">
        <v>0.66549666549666553</v>
      </c>
      <c r="U19" s="268" t="s">
        <v>601</v>
      </c>
      <c r="V19" s="190">
        <v>0.11351038968280924</v>
      </c>
      <c r="W19" s="276" t="s">
        <v>601</v>
      </c>
      <c r="X19" s="82"/>
      <c r="Y19" s="124" t="s">
        <v>90</v>
      </c>
      <c r="Z19" s="216">
        <v>0.83860555490807387</v>
      </c>
      <c r="AA19" s="276" t="s">
        <v>601</v>
      </c>
      <c r="AB19" s="216">
        <v>8.0440000291366803E-2</v>
      </c>
      <c r="AC19" s="203" t="s">
        <v>601</v>
      </c>
      <c r="AD19" s="190">
        <v>4.423039101424784E-2</v>
      </c>
      <c r="AE19" s="276" t="s">
        <v>601</v>
      </c>
      <c r="AF19" s="190">
        <v>3.6723143265056379E-2</v>
      </c>
      <c r="AG19" s="276" t="s">
        <v>601</v>
      </c>
      <c r="AH19" s="72">
        <v>1</v>
      </c>
      <c r="AI19" s="276" t="s">
        <v>601</v>
      </c>
    </row>
    <row r="20" spans="1:35" s="120" customFormat="1" x14ac:dyDescent="0.25">
      <c r="A20" s="124" t="s">
        <v>91</v>
      </c>
      <c r="B20" s="82">
        <v>1598.338</v>
      </c>
      <c r="C20" s="276" t="s">
        <v>601</v>
      </c>
      <c r="D20" s="82">
        <v>136.17599999999999</v>
      </c>
      <c r="E20" s="276" t="s">
        <v>601</v>
      </c>
      <c r="F20" s="82">
        <v>177.715</v>
      </c>
      <c r="G20" s="276" t="s">
        <v>601</v>
      </c>
      <c r="H20" s="82">
        <v>63.045999999999999</v>
      </c>
      <c r="I20" s="276" t="s">
        <v>601</v>
      </c>
      <c r="J20" s="82">
        <v>1975.2750000000001</v>
      </c>
      <c r="K20" s="276" t="s">
        <v>601</v>
      </c>
      <c r="L20" s="136"/>
      <c r="M20" s="124" t="s">
        <v>91</v>
      </c>
      <c r="N20" s="190">
        <v>0.11438896221291205</v>
      </c>
      <c r="O20" s="268" t="s">
        <v>601</v>
      </c>
      <c r="P20" s="190">
        <v>0.18239124772076062</v>
      </c>
      <c r="Q20" s="268" t="s">
        <v>601</v>
      </c>
      <c r="R20" s="190">
        <v>0.40233413294615239</v>
      </c>
      <c r="S20" s="268" t="s">
        <v>601</v>
      </c>
      <c r="T20" s="190">
        <v>-0.12912672320910573</v>
      </c>
      <c r="U20" s="268" t="s">
        <v>601</v>
      </c>
      <c r="V20" s="190">
        <v>0.12965488843708983</v>
      </c>
      <c r="W20" s="276" t="s">
        <v>601</v>
      </c>
      <c r="X20" s="82"/>
      <c r="Y20" s="124" t="s">
        <v>91</v>
      </c>
      <c r="Z20" s="216">
        <v>0.80917239371733041</v>
      </c>
      <c r="AA20" s="276" t="s">
        <v>601</v>
      </c>
      <c r="AB20" s="216">
        <v>6.8940274139043925E-2</v>
      </c>
      <c r="AC20" s="203" t="s">
        <v>601</v>
      </c>
      <c r="AD20" s="190">
        <v>8.9969751047322521E-2</v>
      </c>
      <c r="AE20" s="276" t="s">
        <v>601</v>
      </c>
      <c r="AF20" s="190">
        <v>3.1917581096303042E-2</v>
      </c>
      <c r="AG20" s="276" t="s">
        <v>601</v>
      </c>
      <c r="AH20" s="72">
        <v>1</v>
      </c>
      <c r="AI20" s="276" t="s">
        <v>601</v>
      </c>
    </row>
    <row r="21" spans="1:35" s="120" customFormat="1" x14ac:dyDescent="0.25">
      <c r="A21" s="124" t="s">
        <v>92</v>
      </c>
      <c r="B21" s="82">
        <v>982.45799999999997</v>
      </c>
      <c r="C21" s="276" t="s">
        <v>601</v>
      </c>
      <c r="D21" s="82">
        <v>171.53</v>
      </c>
      <c r="E21" s="276" t="s">
        <v>601</v>
      </c>
      <c r="F21" s="82">
        <v>94.881</v>
      </c>
      <c r="G21" s="276" t="s">
        <v>601</v>
      </c>
      <c r="H21" s="82">
        <v>63.564</v>
      </c>
      <c r="I21" s="276" t="s">
        <v>601</v>
      </c>
      <c r="J21" s="82">
        <v>1312.433</v>
      </c>
      <c r="K21" s="276" t="s">
        <v>601</v>
      </c>
      <c r="L21" s="136"/>
      <c r="M21" s="124" t="s">
        <v>92</v>
      </c>
      <c r="N21" s="190">
        <v>0.14001886768369592</v>
      </c>
      <c r="O21" s="268" t="s">
        <v>601</v>
      </c>
      <c r="P21" s="190">
        <v>5.6778836083147481E-2</v>
      </c>
      <c r="Q21" s="268" t="s">
        <v>601</v>
      </c>
      <c r="R21" s="190">
        <v>6.93708721231657E-2</v>
      </c>
      <c r="S21" s="268" t="s">
        <v>601</v>
      </c>
      <c r="T21" s="190">
        <v>0.45632002199463878</v>
      </c>
      <c r="U21" s="268" t="s">
        <v>601</v>
      </c>
      <c r="V21" s="190">
        <v>0.13485242706525583</v>
      </c>
      <c r="W21" s="276" t="s">
        <v>601</v>
      </c>
      <c r="X21" s="82"/>
      <c r="Y21" s="124" t="s">
        <v>92</v>
      </c>
      <c r="Z21" s="216">
        <v>0.74857764167770846</v>
      </c>
      <c r="AA21" s="276" t="s">
        <v>601</v>
      </c>
      <c r="AB21" s="216">
        <v>0.13069619553912468</v>
      </c>
      <c r="AC21" s="203" t="s">
        <v>601</v>
      </c>
      <c r="AD21" s="190">
        <v>7.2293976149639644E-2</v>
      </c>
      <c r="AE21" s="276" t="s">
        <v>601</v>
      </c>
      <c r="AF21" s="190">
        <v>4.8432186633527198E-2</v>
      </c>
      <c r="AG21" s="276" t="s">
        <v>601</v>
      </c>
      <c r="AH21" s="72">
        <v>1</v>
      </c>
      <c r="AI21" s="276" t="s">
        <v>601</v>
      </c>
    </row>
    <row r="22" spans="1:35" s="120" customFormat="1" x14ac:dyDescent="0.25">
      <c r="A22" s="124" t="s">
        <v>93</v>
      </c>
      <c r="B22" s="82">
        <v>867.15800000000002</v>
      </c>
      <c r="C22" s="276" t="s">
        <v>601</v>
      </c>
      <c r="D22" s="82">
        <v>148.774</v>
      </c>
      <c r="E22" s="276" t="s">
        <v>601</v>
      </c>
      <c r="F22" s="82">
        <v>107.711</v>
      </c>
      <c r="G22" s="276" t="s">
        <v>601</v>
      </c>
      <c r="H22" s="82">
        <v>50.064999999999998</v>
      </c>
      <c r="I22" s="276" t="s">
        <v>601</v>
      </c>
      <c r="J22" s="82">
        <v>1173.7059999999999</v>
      </c>
      <c r="K22" s="276" t="s">
        <v>601</v>
      </c>
      <c r="L22" s="136"/>
      <c r="M22" s="124" t="s">
        <v>93</v>
      </c>
      <c r="N22" s="190">
        <v>0.15737266882616813</v>
      </c>
      <c r="O22" s="268" t="s">
        <v>601</v>
      </c>
      <c r="P22" s="190">
        <v>-0.10495728552520756</v>
      </c>
      <c r="Q22" s="268" t="s">
        <v>601</v>
      </c>
      <c r="R22" s="190">
        <v>0.18932258598796445</v>
      </c>
      <c r="S22" s="268" t="s">
        <v>601</v>
      </c>
      <c r="T22" s="190">
        <v>0.15982856480945209</v>
      </c>
      <c r="U22" s="268" t="s">
        <v>601</v>
      </c>
      <c r="V22" s="190">
        <v>0.11866968865743167</v>
      </c>
      <c r="W22" s="276" t="s">
        <v>601</v>
      </c>
      <c r="X22" s="82"/>
      <c r="Y22" s="124" t="s">
        <v>93</v>
      </c>
      <c r="Z22" s="216">
        <v>0.73882045418529008</v>
      </c>
      <c r="AA22" s="276" t="s">
        <v>601</v>
      </c>
      <c r="AB22" s="216">
        <v>0.12675576336833927</v>
      </c>
      <c r="AC22" s="203" t="s">
        <v>601</v>
      </c>
      <c r="AD22" s="190">
        <v>9.1770000323760814E-2</v>
      </c>
      <c r="AE22" s="276" t="s">
        <v>601</v>
      </c>
      <c r="AF22" s="190">
        <v>4.2655486126849482E-2</v>
      </c>
      <c r="AG22" s="276" t="s">
        <v>601</v>
      </c>
      <c r="AH22" s="72">
        <v>1</v>
      </c>
      <c r="AI22" s="276" t="s">
        <v>601</v>
      </c>
    </row>
    <row r="23" spans="1:35" s="120" customFormat="1" x14ac:dyDescent="0.25">
      <c r="A23" s="124" t="s">
        <v>94</v>
      </c>
      <c r="B23" s="82">
        <v>459.65699999999998</v>
      </c>
      <c r="C23" s="276" t="s">
        <v>601</v>
      </c>
      <c r="D23" s="82">
        <v>135.727</v>
      </c>
      <c r="E23" s="276" t="s">
        <v>601</v>
      </c>
      <c r="F23" s="82">
        <v>67.19</v>
      </c>
      <c r="G23" s="276" t="s">
        <v>601</v>
      </c>
      <c r="H23" s="82">
        <v>44.389000000000003</v>
      </c>
      <c r="I23" s="276" t="s">
        <v>601</v>
      </c>
      <c r="J23" s="82">
        <v>706.96299999999997</v>
      </c>
      <c r="K23" s="276" t="s">
        <v>601</v>
      </c>
      <c r="L23" s="136"/>
      <c r="M23" s="124" t="s">
        <v>94</v>
      </c>
      <c r="N23" s="190">
        <v>8.0094743297828092E-2</v>
      </c>
      <c r="O23" s="268" t="s">
        <v>601</v>
      </c>
      <c r="P23" s="190">
        <v>0.18881492511167558</v>
      </c>
      <c r="Q23" s="268" t="s">
        <v>601</v>
      </c>
      <c r="R23" s="190">
        <v>0.11698502152843582</v>
      </c>
      <c r="S23" s="268" t="s">
        <v>601</v>
      </c>
      <c r="T23" s="190">
        <v>0.41858681409990095</v>
      </c>
      <c r="U23" s="268" t="s">
        <v>601</v>
      </c>
      <c r="V23" s="190">
        <v>0.12005671871162971</v>
      </c>
      <c r="W23" s="276" t="s">
        <v>601</v>
      </c>
      <c r="X23" s="82"/>
      <c r="Y23" s="124" t="s">
        <v>94</v>
      </c>
      <c r="Z23" s="216">
        <v>0.6501853703800623</v>
      </c>
      <c r="AA23" s="276" t="s">
        <v>601</v>
      </c>
      <c r="AB23" s="216">
        <v>0.19198600209629077</v>
      </c>
      <c r="AC23" s="203" t="s">
        <v>601</v>
      </c>
      <c r="AD23" s="190">
        <v>9.5040334501239818E-2</v>
      </c>
      <c r="AE23" s="276" t="s">
        <v>601</v>
      </c>
      <c r="AF23" s="190">
        <v>6.2788293022407127E-2</v>
      </c>
      <c r="AG23" s="276" t="s">
        <v>601</v>
      </c>
      <c r="AH23" s="72">
        <v>1</v>
      </c>
      <c r="AI23" s="276" t="s">
        <v>601</v>
      </c>
    </row>
    <row r="24" spans="1:35" s="120" customFormat="1" x14ac:dyDescent="0.25">
      <c r="A24" s="184" t="s">
        <v>95</v>
      </c>
      <c r="B24" s="186">
        <v>509.363</v>
      </c>
      <c r="C24" s="278" t="s">
        <v>601</v>
      </c>
      <c r="D24" s="186">
        <v>130.07599999999999</v>
      </c>
      <c r="E24" s="278" t="s">
        <v>601</v>
      </c>
      <c r="F24" s="186">
        <v>105.334</v>
      </c>
      <c r="G24" s="278" t="s">
        <v>601</v>
      </c>
      <c r="H24" s="186">
        <v>46.008000000000003</v>
      </c>
      <c r="I24" s="278" t="s">
        <v>601</v>
      </c>
      <c r="J24" s="186">
        <v>790.78300000000002</v>
      </c>
      <c r="K24" s="276" t="s">
        <v>601</v>
      </c>
      <c r="L24" s="136"/>
      <c r="M24" s="184" t="s">
        <v>95</v>
      </c>
      <c r="N24" s="192">
        <v>9.7802941480740715E-2</v>
      </c>
      <c r="O24" s="269" t="s">
        <v>601</v>
      </c>
      <c r="P24" s="192">
        <v>-4.8769607663899962E-2</v>
      </c>
      <c r="Q24" s="269" t="s">
        <v>601</v>
      </c>
      <c r="R24" s="192">
        <v>6.3474915948993918E-2</v>
      </c>
      <c r="S24" s="269" t="s">
        <v>601</v>
      </c>
      <c r="T24" s="192">
        <v>0.34781462385751111</v>
      </c>
      <c r="U24" s="269" t="s">
        <v>601</v>
      </c>
      <c r="V24" s="192">
        <v>7.7491684959075421E-2</v>
      </c>
      <c r="W24" s="278" t="s">
        <v>601</v>
      </c>
      <c r="X24" s="82"/>
      <c r="Y24" s="184" t="s">
        <v>95</v>
      </c>
      <c r="Z24" s="219">
        <v>0.64412487370112914</v>
      </c>
      <c r="AA24" s="278" t="s">
        <v>601</v>
      </c>
      <c r="AB24" s="219">
        <v>0.16449013193252762</v>
      </c>
      <c r="AC24" s="301" t="s">
        <v>601</v>
      </c>
      <c r="AD24" s="192">
        <v>0.13320215533212018</v>
      </c>
      <c r="AE24" s="278" t="s">
        <v>601</v>
      </c>
      <c r="AF24" s="192">
        <v>5.8180309895382171E-2</v>
      </c>
      <c r="AG24" s="278" t="s">
        <v>601</v>
      </c>
      <c r="AH24" s="201">
        <v>1</v>
      </c>
      <c r="AI24" s="278" t="s">
        <v>601</v>
      </c>
    </row>
    <row r="25" spans="1:35" s="120" customFormat="1" x14ac:dyDescent="0.25">
      <c r="A25" s="124" t="s">
        <v>100</v>
      </c>
      <c r="B25" s="82">
        <v>350.685</v>
      </c>
      <c r="C25" s="276" t="s">
        <v>601</v>
      </c>
      <c r="D25" s="82">
        <v>116.301</v>
      </c>
      <c r="E25" s="276" t="s">
        <v>601</v>
      </c>
      <c r="F25" s="82">
        <v>75.058000000000007</v>
      </c>
      <c r="G25" s="276" t="s">
        <v>601</v>
      </c>
      <c r="H25" s="82">
        <v>37.08</v>
      </c>
      <c r="I25" s="276" t="s">
        <v>601</v>
      </c>
      <c r="J25" s="82">
        <v>579.12199999999996</v>
      </c>
      <c r="K25" s="276" t="s">
        <v>601</v>
      </c>
      <c r="L25" s="136"/>
      <c r="M25" s="124" t="s">
        <v>100</v>
      </c>
      <c r="N25" s="190">
        <v>7.3711766326811798E-2</v>
      </c>
      <c r="O25" s="268" t="s">
        <v>601</v>
      </c>
      <c r="P25" s="190">
        <v>0.21191059240348042</v>
      </c>
      <c r="Q25" s="268" t="s">
        <v>601</v>
      </c>
      <c r="R25" s="190">
        <v>0.21638090299160537</v>
      </c>
      <c r="S25" s="268" t="s">
        <v>601</v>
      </c>
      <c r="T25" s="190">
        <v>0.27735290064765056</v>
      </c>
      <c r="U25" s="268" t="s">
        <v>601</v>
      </c>
      <c r="V25" s="190">
        <v>0.12821322049681577</v>
      </c>
      <c r="W25" s="276" t="s">
        <v>601</v>
      </c>
      <c r="X25" s="82"/>
      <c r="Y25" s="124" t="s">
        <v>100</v>
      </c>
      <c r="Z25" s="216">
        <v>0.60554598167570917</v>
      </c>
      <c r="AA25" s="276" t="s">
        <v>601</v>
      </c>
      <c r="AB25" s="216">
        <v>0.20082296994415685</v>
      </c>
      <c r="AC25" s="203" t="s">
        <v>601</v>
      </c>
      <c r="AD25" s="190">
        <v>0.12960654231750826</v>
      </c>
      <c r="AE25" s="276" t="s">
        <v>601</v>
      </c>
      <c r="AF25" s="190">
        <v>6.4027959566378065E-2</v>
      </c>
      <c r="AG25" s="276" t="s">
        <v>601</v>
      </c>
      <c r="AH25" s="72">
        <v>1</v>
      </c>
      <c r="AI25" s="276" t="s">
        <v>601</v>
      </c>
    </row>
    <row r="26" spans="1:35" s="120" customFormat="1" x14ac:dyDescent="0.25">
      <c r="A26" s="124" t="s">
        <v>101</v>
      </c>
      <c r="B26" s="82">
        <v>502.81799999999998</v>
      </c>
      <c r="C26" s="276" t="s">
        <v>601</v>
      </c>
      <c r="D26" s="82">
        <v>133.429</v>
      </c>
      <c r="E26" s="276" t="s">
        <v>601</v>
      </c>
      <c r="F26" s="82">
        <v>77.947000000000003</v>
      </c>
      <c r="G26" s="276" t="s">
        <v>601</v>
      </c>
      <c r="H26" s="82">
        <v>72.004999999999995</v>
      </c>
      <c r="I26" s="276" t="s">
        <v>601</v>
      </c>
      <c r="J26" s="82">
        <v>786.19899999999996</v>
      </c>
      <c r="K26" s="276" t="s">
        <v>601</v>
      </c>
      <c r="L26" s="136"/>
      <c r="M26" s="124" t="s">
        <v>101</v>
      </c>
      <c r="N26" s="190">
        <v>0.10638812853710272</v>
      </c>
      <c r="O26" s="268" t="s">
        <v>601</v>
      </c>
      <c r="P26" s="190">
        <v>0.1366009898375542</v>
      </c>
      <c r="Q26" s="268" t="s">
        <v>601</v>
      </c>
      <c r="R26" s="190">
        <v>0.19416910514301472</v>
      </c>
      <c r="S26" s="268" t="s">
        <v>601</v>
      </c>
      <c r="T26" s="190">
        <v>0.74287166577915476</v>
      </c>
      <c r="U26" s="276" t="s">
        <v>601</v>
      </c>
      <c r="V26" s="190">
        <v>0.15881983586067022</v>
      </c>
      <c r="W26" s="276" t="s">
        <v>601</v>
      </c>
      <c r="X26" s="82"/>
      <c r="Y26" s="124" t="s">
        <v>101</v>
      </c>
      <c r="Z26" s="216">
        <v>0.63955563413334282</v>
      </c>
      <c r="AA26" s="276" t="s">
        <v>601</v>
      </c>
      <c r="AB26" s="216">
        <v>0.16971402914529274</v>
      </c>
      <c r="AC26" s="203" t="s">
        <v>601</v>
      </c>
      <c r="AD26" s="190">
        <v>9.9144109824611845E-2</v>
      </c>
      <c r="AE26" s="276" t="s">
        <v>601</v>
      </c>
      <c r="AF26" s="190">
        <v>9.1586226896752609E-2</v>
      </c>
      <c r="AG26" s="276" t="s">
        <v>601</v>
      </c>
      <c r="AH26" s="72">
        <v>1</v>
      </c>
      <c r="AI26" s="276" t="s">
        <v>601</v>
      </c>
    </row>
    <row r="27" spans="1:35" s="120" customFormat="1" x14ac:dyDescent="0.25">
      <c r="A27" s="124" t="s">
        <v>102</v>
      </c>
      <c r="B27" s="82">
        <v>643.99699999999996</v>
      </c>
      <c r="C27" s="276" t="s">
        <v>601</v>
      </c>
      <c r="D27" s="82">
        <v>151.714</v>
      </c>
      <c r="E27" s="276" t="s">
        <v>601</v>
      </c>
      <c r="F27" s="82">
        <v>102.879</v>
      </c>
      <c r="G27" s="276" t="s">
        <v>601</v>
      </c>
      <c r="H27" s="82">
        <v>71.662000000000006</v>
      </c>
      <c r="I27" s="276" t="s">
        <v>601</v>
      </c>
      <c r="J27" s="82">
        <v>970.25199999999995</v>
      </c>
      <c r="K27" s="276" t="s">
        <v>601</v>
      </c>
      <c r="L27" s="136"/>
      <c r="M27" s="124" t="s">
        <v>102</v>
      </c>
      <c r="N27" s="190">
        <v>0.12442207229858085</v>
      </c>
      <c r="O27" s="268" t="s">
        <v>601</v>
      </c>
      <c r="P27" s="190">
        <v>-0.19650668898092344</v>
      </c>
      <c r="Q27" s="268" t="s">
        <v>601</v>
      </c>
      <c r="R27" s="190">
        <v>-0.13855441863580795</v>
      </c>
      <c r="S27" s="268" t="s">
        <v>601</v>
      </c>
      <c r="T27" s="190">
        <v>0.32059338431770018</v>
      </c>
      <c r="U27" s="276" t="s">
        <v>601</v>
      </c>
      <c r="V27" s="190">
        <v>3.7430833631829093E-2</v>
      </c>
      <c r="W27" s="276" t="s">
        <v>601</v>
      </c>
      <c r="X27" s="82"/>
      <c r="Y27" s="124" t="s">
        <v>102</v>
      </c>
      <c r="Z27" s="216">
        <v>0.6637419969245103</v>
      </c>
      <c r="AA27" s="276" t="s">
        <v>601</v>
      </c>
      <c r="AB27" s="216">
        <v>0.15636556276101468</v>
      </c>
      <c r="AC27" s="203" t="s">
        <v>601</v>
      </c>
      <c r="AD27" s="190">
        <v>0.10603327795253192</v>
      </c>
      <c r="AE27" s="276" t="s">
        <v>601</v>
      </c>
      <c r="AF27" s="190">
        <v>7.3859162361943093E-2</v>
      </c>
      <c r="AG27" s="276" t="s">
        <v>601</v>
      </c>
      <c r="AH27" s="72">
        <v>1</v>
      </c>
      <c r="AI27" s="276" t="s">
        <v>601</v>
      </c>
    </row>
    <row r="28" spans="1:35" s="120" customFormat="1" x14ac:dyDescent="0.25">
      <c r="A28" s="124" t="s">
        <v>103</v>
      </c>
      <c r="B28" s="82">
        <v>1015.206</v>
      </c>
      <c r="C28" s="276" t="s">
        <v>601</v>
      </c>
      <c r="D28" s="82">
        <v>176.376</v>
      </c>
      <c r="E28" s="276" t="s">
        <v>601</v>
      </c>
      <c r="F28" s="82">
        <v>128.29300000000001</v>
      </c>
      <c r="G28" s="276" t="s">
        <v>601</v>
      </c>
      <c r="H28" s="82">
        <v>58.932000000000002</v>
      </c>
      <c r="I28" s="276" t="s">
        <v>601</v>
      </c>
      <c r="J28" s="82">
        <v>1378.8109999999999</v>
      </c>
      <c r="K28" s="276" t="s">
        <v>601</v>
      </c>
      <c r="L28" s="136"/>
      <c r="M28" s="124" t="s">
        <v>103</v>
      </c>
      <c r="N28" s="190">
        <v>0.21526833425906419</v>
      </c>
      <c r="O28" s="268" t="s">
        <v>601</v>
      </c>
      <c r="P28" s="190">
        <v>7.8283030296104131E-3</v>
      </c>
      <c r="Q28" s="268" t="s">
        <v>601</v>
      </c>
      <c r="R28" s="190">
        <v>0.22478925410751621</v>
      </c>
      <c r="S28" s="268" t="s">
        <v>601</v>
      </c>
      <c r="T28" s="190">
        <v>1.1196230758164294</v>
      </c>
      <c r="U28" s="276" t="s">
        <v>601</v>
      </c>
      <c r="V28" s="190">
        <v>0.20637849604614089</v>
      </c>
      <c r="W28" s="276" t="s">
        <v>601</v>
      </c>
      <c r="X28" s="82"/>
      <c r="Y28" s="124" t="s">
        <v>103</v>
      </c>
      <c r="Z28" s="216">
        <v>0.73629090571514155</v>
      </c>
      <c r="AA28" s="276" t="s">
        <v>601</v>
      </c>
      <c r="AB28" s="216">
        <v>0.12791890984333604</v>
      </c>
      <c r="AC28" s="203" t="s">
        <v>601</v>
      </c>
      <c r="AD28" s="190">
        <v>9.3046110017979272E-2</v>
      </c>
      <c r="AE28" s="276" t="s">
        <v>601</v>
      </c>
      <c r="AF28" s="190">
        <v>4.2741173373290468E-2</v>
      </c>
      <c r="AG28" s="276" t="s">
        <v>601</v>
      </c>
      <c r="AH28" s="72">
        <v>1</v>
      </c>
      <c r="AI28" s="276" t="s">
        <v>601</v>
      </c>
    </row>
    <row r="29" spans="1:35" x14ac:dyDescent="0.25">
      <c r="A29" s="124" t="s">
        <v>104</v>
      </c>
      <c r="B29" s="82">
        <v>1140.7909999999999</v>
      </c>
      <c r="C29" s="276" t="s">
        <v>601</v>
      </c>
      <c r="D29" s="82">
        <v>181.93299999999999</v>
      </c>
      <c r="E29" s="276" t="s">
        <v>601</v>
      </c>
      <c r="F29" s="82">
        <v>86.268000000000001</v>
      </c>
      <c r="G29" s="276" t="s">
        <v>601</v>
      </c>
      <c r="H29" s="82">
        <v>60.927999999999997</v>
      </c>
      <c r="I29" s="276" t="s">
        <v>601</v>
      </c>
      <c r="J29" s="82">
        <v>1469.922</v>
      </c>
      <c r="K29" s="276" t="s">
        <v>601</v>
      </c>
      <c r="L29" s="115"/>
      <c r="M29" s="124" t="s">
        <v>104</v>
      </c>
      <c r="N29" s="190">
        <v>0.15733158298400743</v>
      </c>
      <c r="O29" s="268" t="s">
        <v>601</v>
      </c>
      <c r="P29" s="190">
        <v>-4.7675629838621031E-2</v>
      </c>
      <c r="Q29" s="268" t="s">
        <v>601</v>
      </c>
      <c r="R29" s="190">
        <v>-0.14359743083200144</v>
      </c>
      <c r="S29" s="268" t="s">
        <v>601</v>
      </c>
      <c r="T29" s="190">
        <v>0.70230777827447477</v>
      </c>
      <c r="U29" s="276" t="s">
        <v>601</v>
      </c>
      <c r="V29" s="190">
        <v>0.11928051571873044</v>
      </c>
      <c r="W29" s="276" t="s">
        <v>601</v>
      </c>
      <c r="X29" s="82"/>
      <c r="Y29" s="124" t="s">
        <v>104</v>
      </c>
      <c r="Z29" s="216">
        <v>0.77608947957782792</v>
      </c>
      <c r="AA29" s="276" t="s">
        <v>601</v>
      </c>
      <c r="AB29" s="216">
        <v>0.12377051299320643</v>
      </c>
      <c r="AC29" s="203" t="s">
        <v>601</v>
      </c>
      <c r="AD29" s="190">
        <v>5.8688828386812358E-2</v>
      </c>
      <c r="AE29" s="276" t="s">
        <v>601</v>
      </c>
      <c r="AF29" s="190">
        <v>4.1449818425739596E-2</v>
      </c>
      <c r="AG29" s="276" t="s">
        <v>601</v>
      </c>
      <c r="AH29" s="72">
        <v>1</v>
      </c>
      <c r="AI29" s="276" t="s">
        <v>601</v>
      </c>
    </row>
    <row r="30" spans="1:35" s="150" customFormat="1" x14ac:dyDescent="0.25">
      <c r="A30" s="124" t="s">
        <v>105</v>
      </c>
      <c r="B30" s="82">
        <v>1097.73</v>
      </c>
      <c r="C30" s="276" t="s">
        <v>601</v>
      </c>
      <c r="D30" s="82">
        <v>144.17099999999999</v>
      </c>
      <c r="E30" s="276" t="s">
        <v>601</v>
      </c>
      <c r="F30" s="82">
        <v>74.465999999999994</v>
      </c>
      <c r="G30" s="276" t="s">
        <v>601</v>
      </c>
      <c r="H30" s="82">
        <v>62.497999999999998</v>
      </c>
      <c r="I30" s="276" t="s">
        <v>601</v>
      </c>
      <c r="J30" s="82">
        <v>1378.865</v>
      </c>
      <c r="K30" s="276" t="s">
        <v>601</v>
      </c>
      <c r="L30" s="149"/>
      <c r="M30" s="124" t="s">
        <v>105</v>
      </c>
      <c r="N30" s="190">
        <v>9.8650669260840582E-2</v>
      </c>
      <c r="O30" s="268" t="s">
        <v>601</v>
      </c>
      <c r="P30" s="190">
        <v>-0.12697182373636753</v>
      </c>
      <c r="Q30" s="268" t="s">
        <v>601</v>
      </c>
      <c r="R30" s="190">
        <v>-9.2939972714870395E-2</v>
      </c>
      <c r="S30" s="268" t="s">
        <v>601</v>
      </c>
      <c r="T30" s="190">
        <v>0.44257224632997877</v>
      </c>
      <c r="U30" s="276" t="s">
        <v>601</v>
      </c>
      <c r="V30" s="190">
        <v>6.9118824924150266E-2</v>
      </c>
      <c r="W30" s="276" t="s">
        <v>601</v>
      </c>
      <c r="X30" s="82"/>
      <c r="Y30" s="124" t="s">
        <v>105</v>
      </c>
      <c r="Z30" s="216">
        <v>0.79611129443419049</v>
      </c>
      <c r="AA30" s="276" t="s">
        <v>601</v>
      </c>
      <c r="AB30" s="216">
        <v>0.10455773407839056</v>
      </c>
      <c r="AC30" s="203" t="s">
        <v>601</v>
      </c>
      <c r="AD30" s="190">
        <v>5.4005286957026243E-2</v>
      </c>
      <c r="AE30" s="276" t="s">
        <v>601</v>
      </c>
      <c r="AF30" s="190">
        <v>4.5325684530392749E-2</v>
      </c>
      <c r="AG30" s="276" t="s">
        <v>601</v>
      </c>
      <c r="AH30" s="72">
        <v>1</v>
      </c>
      <c r="AI30" s="276" t="s">
        <v>601</v>
      </c>
    </row>
    <row r="31" spans="1:35" s="120" customFormat="1" x14ac:dyDescent="0.25">
      <c r="A31" s="124" t="s">
        <v>106</v>
      </c>
      <c r="B31" s="82">
        <v>1840.354</v>
      </c>
      <c r="C31" s="276" t="s">
        <v>601</v>
      </c>
      <c r="D31" s="82">
        <v>106.974</v>
      </c>
      <c r="E31" s="276" t="s">
        <v>601</v>
      </c>
      <c r="F31" s="82">
        <v>93.811000000000007</v>
      </c>
      <c r="G31" s="276" t="s">
        <v>601</v>
      </c>
      <c r="H31" s="82">
        <v>89.025000000000006</v>
      </c>
      <c r="I31" s="276" t="s">
        <v>601</v>
      </c>
      <c r="J31" s="82">
        <v>2130.1640000000002</v>
      </c>
      <c r="K31" s="276" t="s">
        <v>601</v>
      </c>
      <c r="L31" s="136"/>
      <c r="M31" s="124" t="s">
        <v>106</v>
      </c>
      <c r="N31" s="190">
        <v>-9.1203528273636639E-4</v>
      </c>
      <c r="O31" s="268" t="s">
        <v>601</v>
      </c>
      <c r="P31" s="190">
        <v>-0.39456675533420116</v>
      </c>
      <c r="Q31" s="268" t="s">
        <v>601</v>
      </c>
      <c r="R31" s="190">
        <v>-3.4409288346336747E-2</v>
      </c>
      <c r="S31" s="268" t="s">
        <v>601</v>
      </c>
      <c r="T31" s="190">
        <v>0.10363850492778777</v>
      </c>
      <c r="U31" s="276" t="s">
        <v>601</v>
      </c>
      <c r="V31" s="190">
        <v>-3.0220200460359548E-2</v>
      </c>
      <c r="W31" s="276" t="s">
        <v>601</v>
      </c>
      <c r="X31" s="82"/>
      <c r="Y31" s="124" t="s">
        <v>106</v>
      </c>
      <c r="Z31" s="216">
        <v>0.8639494423903511</v>
      </c>
      <c r="AA31" s="276" t="s">
        <v>601</v>
      </c>
      <c r="AB31" s="216">
        <v>5.0218668609553062E-2</v>
      </c>
      <c r="AC31" s="203" t="s">
        <v>601</v>
      </c>
      <c r="AD31" s="190">
        <v>4.4039332182874182E-2</v>
      </c>
      <c r="AE31" s="276" t="s">
        <v>601</v>
      </c>
      <c r="AF31" s="190">
        <v>4.1792556817221584E-2</v>
      </c>
      <c r="AG31" s="276" t="s">
        <v>601</v>
      </c>
      <c r="AH31" s="72">
        <v>1</v>
      </c>
      <c r="AI31" s="276" t="s">
        <v>601</v>
      </c>
    </row>
    <row r="32" spans="1:35" s="120" customFormat="1" x14ac:dyDescent="0.25">
      <c r="A32" s="124" t="s">
        <v>107</v>
      </c>
      <c r="B32" s="82">
        <v>1807.4280000000001</v>
      </c>
      <c r="C32" s="276" t="s">
        <v>601</v>
      </c>
      <c r="D32" s="82">
        <v>90.33</v>
      </c>
      <c r="E32" s="276" t="s">
        <v>601</v>
      </c>
      <c r="F32" s="82">
        <v>181.31700000000001</v>
      </c>
      <c r="G32" s="276" t="s">
        <v>601</v>
      </c>
      <c r="H32" s="82">
        <v>68.116</v>
      </c>
      <c r="I32" s="276" t="s">
        <v>601</v>
      </c>
      <c r="J32" s="82">
        <v>2147.1909999999998</v>
      </c>
      <c r="K32" s="276" t="s">
        <v>601</v>
      </c>
      <c r="L32" s="136"/>
      <c r="M32" s="124" t="s">
        <v>107</v>
      </c>
      <c r="N32" s="190">
        <v>0.13081713630033198</v>
      </c>
      <c r="O32" s="268" t="s">
        <v>601</v>
      </c>
      <c r="P32" s="190">
        <v>-0.33666725414169896</v>
      </c>
      <c r="Q32" s="268" t="s">
        <v>601</v>
      </c>
      <c r="R32" s="190">
        <v>2.0268407281321215E-2</v>
      </c>
      <c r="S32" s="268" t="s">
        <v>601</v>
      </c>
      <c r="T32" s="190">
        <v>8.0417472956254163E-2</v>
      </c>
      <c r="U32" s="276" t="s">
        <v>601</v>
      </c>
      <c r="V32" s="190">
        <v>8.7033957297085213E-2</v>
      </c>
      <c r="W32" s="276" t="s">
        <v>601</v>
      </c>
      <c r="X32" s="82"/>
      <c r="Y32" s="124" t="s">
        <v>107</v>
      </c>
      <c r="Z32" s="216">
        <v>0.84176396044879109</v>
      </c>
      <c r="AA32" s="276" t="s">
        <v>601</v>
      </c>
      <c r="AB32" s="216">
        <v>4.2068917017629083E-2</v>
      </c>
      <c r="AC32" s="203" t="s">
        <v>601</v>
      </c>
      <c r="AD32" s="190">
        <v>8.4443815198554775E-2</v>
      </c>
      <c r="AE32" s="276" t="s">
        <v>601</v>
      </c>
      <c r="AF32" s="190">
        <v>3.172330733502516E-2</v>
      </c>
      <c r="AG32" s="276" t="s">
        <v>601</v>
      </c>
      <c r="AH32" s="72">
        <v>1</v>
      </c>
      <c r="AI32" s="276" t="s">
        <v>601</v>
      </c>
    </row>
    <row r="33" spans="1:35" s="120" customFormat="1" x14ac:dyDescent="0.25">
      <c r="A33" s="124" t="s">
        <v>108</v>
      </c>
      <c r="B33" s="82">
        <v>1117.954</v>
      </c>
      <c r="C33" s="276" t="s">
        <v>601</v>
      </c>
      <c r="D33" s="82">
        <v>173.154</v>
      </c>
      <c r="E33" s="276" t="s">
        <v>601</v>
      </c>
      <c r="F33" s="82">
        <v>95.328999999999994</v>
      </c>
      <c r="G33" s="276" t="s">
        <v>601</v>
      </c>
      <c r="H33" s="82">
        <v>74.67</v>
      </c>
      <c r="I33" s="276" t="s">
        <v>601</v>
      </c>
      <c r="J33" s="82">
        <v>1461.105</v>
      </c>
      <c r="K33" s="276" t="s">
        <v>601</v>
      </c>
      <c r="L33" s="136"/>
      <c r="M33" s="124" t="s">
        <v>108</v>
      </c>
      <c r="N33" s="190">
        <v>0.13791531037459107</v>
      </c>
      <c r="O33" s="268" t="s">
        <v>601</v>
      </c>
      <c r="P33" s="190">
        <v>9.4677315921413169E-3</v>
      </c>
      <c r="Q33" s="268" t="s">
        <v>601</v>
      </c>
      <c r="R33" s="190">
        <v>4.7217040292577015E-3</v>
      </c>
      <c r="S33" s="268" t="s">
        <v>601</v>
      </c>
      <c r="T33" s="190">
        <v>0.17470580831917437</v>
      </c>
      <c r="U33" s="276" t="s">
        <v>601</v>
      </c>
      <c r="V33" s="190">
        <v>0.11327968742023402</v>
      </c>
      <c r="W33" s="276" t="s">
        <v>601</v>
      </c>
      <c r="X33" s="82"/>
      <c r="Y33" s="124" t="s">
        <v>108</v>
      </c>
      <c r="Z33" s="216">
        <v>0.76514281998898093</v>
      </c>
      <c r="AA33" s="276" t="s">
        <v>601</v>
      </c>
      <c r="AB33" s="216">
        <v>0.11850893672939317</v>
      </c>
      <c r="AC33" s="203" t="s">
        <v>601</v>
      </c>
      <c r="AD33" s="190">
        <v>6.5244455395060588E-2</v>
      </c>
      <c r="AE33" s="276" t="s">
        <v>601</v>
      </c>
      <c r="AF33" s="190">
        <v>5.1105156713583212E-2</v>
      </c>
      <c r="AG33" s="276" t="s">
        <v>601</v>
      </c>
      <c r="AH33" s="72">
        <v>1</v>
      </c>
      <c r="AI33" s="276" t="s">
        <v>601</v>
      </c>
    </row>
    <row r="34" spans="1:35" s="120" customFormat="1" x14ac:dyDescent="0.25">
      <c r="A34" s="124" t="s">
        <v>109</v>
      </c>
      <c r="B34" s="82">
        <v>930.76</v>
      </c>
      <c r="C34" s="276" t="s">
        <v>601</v>
      </c>
      <c r="D34" s="82">
        <v>163.77099999999999</v>
      </c>
      <c r="E34" s="276" t="s">
        <v>601</v>
      </c>
      <c r="F34" s="82">
        <v>103.307</v>
      </c>
      <c r="G34" s="276" t="s">
        <v>601</v>
      </c>
      <c r="H34" s="82">
        <v>54.118000000000002</v>
      </c>
      <c r="I34" s="276" t="s">
        <v>601</v>
      </c>
      <c r="J34" s="82">
        <v>1251.954</v>
      </c>
      <c r="K34" s="276" t="s">
        <v>601</v>
      </c>
      <c r="L34" s="136"/>
      <c r="M34" s="124" t="s">
        <v>109</v>
      </c>
      <c r="N34" s="190">
        <v>7.3345341910009479E-2</v>
      </c>
      <c r="O34" s="268" t="s">
        <v>601</v>
      </c>
      <c r="P34" s="190">
        <v>0.1008039039079409</v>
      </c>
      <c r="Q34" s="268" t="s">
        <v>601</v>
      </c>
      <c r="R34" s="190">
        <v>-4.0887188866503887E-2</v>
      </c>
      <c r="S34" s="268" t="s">
        <v>601</v>
      </c>
      <c r="T34" s="190">
        <v>8.0956375838926176E-2</v>
      </c>
      <c r="U34" s="276" t="s">
        <v>601</v>
      </c>
      <c r="V34" s="190">
        <v>6.6667461868645125E-2</v>
      </c>
      <c r="W34" s="276" t="s">
        <v>601</v>
      </c>
      <c r="X34" s="82"/>
      <c r="Y34" s="124" t="s">
        <v>109</v>
      </c>
      <c r="Z34" s="216">
        <v>0.74344584545438575</v>
      </c>
      <c r="AA34" s="276" t="s">
        <v>601</v>
      </c>
      <c r="AB34" s="216">
        <v>0.13081231419045747</v>
      </c>
      <c r="AC34" s="203" t="s">
        <v>601</v>
      </c>
      <c r="AD34" s="190">
        <v>8.2516610035192992E-2</v>
      </c>
      <c r="AE34" s="276" t="s">
        <v>601</v>
      </c>
      <c r="AF34" s="190">
        <v>4.3226827822747484E-2</v>
      </c>
      <c r="AG34" s="276" t="s">
        <v>601</v>
      </c>
      <c r="AH34" s="72">
        <v>1</v>
      </c>
      <c r="AI34" s="276" t="s">
        <v>601</v>
      </c>
    </row>
    <row r="35" spans="1:35" s="120" customFormat="1" x14ac:dyDescent="0.25">
      <c r="A35" s="124" t="s">
        <v>110</v>
      </c>
      <c r="B35" s="82">
        <v>481.67500000000001</v>
      </c>
      <c r="C35" s="276" t="s">
        <v>601</v>
      </c>
      <c r="D35" s="82">
        <v>134.18899999999999</v>
      </c>
      <c r="E35" s="276" t="s">
        <v>601</v>
      </c>
      <c r="F35" s="82">
        <v>63.491999999999997</v>
      </c>
      <c r="G35" s="276" t="s">
        <v>601</v>
      </c>
      <c r="H35" s="82">
        <v>54.165999999999997</v>
      </c>
      <c r="I35" s="276" t="s">
        <v>601</v>
      </c>
      <c r="J35" s="82">
        <v>733.52200000000005</v>
      </c>
      <c r="K35" s="276" t="s">
        <v>601</v>
      </c>
      <c r="L35" s="136"/>
      <c r="M35" s="124" t="s">
        <v>110</v>
      </c>
      <c r="N35" s="190">
        <v>4.7900934827490936E-2</v>
      </c>
      <c r="O35" s="268" t="s">
        <v>601</v>
      </c>
      <c r="P35" s="190">
        <v>-1.1331569989758854E-2</v>
      </c>
      <c r="Q35" s="268" t="s">
        <v>601</v>
      </c>
      <c r="R35" s="190">
        <v>-5.5037952076201817E-2</v>
      </c>
      <c r="S35" s="268" t="s">
        <v>601</v>
      </c>
      <c r="T35" s="190">
        <v>0.22025727094550451</v>
      </c>
      <c r="U35" s="276" t="s">
        <v>601</v>
      </c>
      <c r="V35" s="190">
        <v>3.7567736925411939E-2</v>
      </c>
      <c r="W35" s="276" t="s">
        <v>601</v>
      </c>
      <c r="X35" s="82"/>
      <c r="Y35" s="124" t="s">
        <v>110</v>
      </c>
      <c r="Z35" s="216">
        <v>0.65666060458991005</v>
      </c>
      <c r="AA35" s="276" t="s">
        <v>601</v>
      </c>
      <c r="AB35" s="216">
        <v>0.18293793505852582</v>
      </c>
      <c r="AC35" s="203" t="s">
        <v>601</v>
      </c>
      <c r="AD35" s="190">
        <v>8.6557731056464554E-2</v>
      </c>
      <c r="AE35" s="276" t="s">
        <v>601</v>
      </c>
      <c r="AF35" s="190">
        <v>7.3843729295099525E-2</v>
      </c>
      <c r="AG35" s="276" t="s">
        <v>601</v>
      </c>
      <c r="AH35" s="72">
        <v>1</v>
      </c>
      <c r="AI35" s="276" t="s">
        <v>601</v>
      </c>
    </row>
    <row r="36" spans="1:35" s="120" customFormat="1" x14ac:dyDescent="0.25">
      <c r="A36" s="184" t="s">
        <v>111</v>
      </c>
      <c r="B36" s="186">
        <v>554.22400000000005</v>
      </c>
      <c r="C36" s="278" t="s">
        <v>601</v>
      </c>
      <c r="D36" s="186">
        <v>148.499</v>
      </c>
      <c r="E36" s="278" t="s">
        <v>601</v>
      </c>
      <c r="F36" s="186">
        <v>88.866</v>
      </c>
      <c r="G36" s="278" t="s">
        <v>601</v>
      </c>
      <c r="H36" s="186">
        <v>38.389000000000003</v>
      </c>
      <c r="I36" s="278" t="s">
        <v>601</v>
      </c>
      <c r="J36" s="186">
        <v>829.97799999999995</v>
      </c>
      <c r="K36" s="276" t="s">
        <v>601</v>
      </c>
      <c r="L36" s="136"/>
      <c r="M36" s="184" t="s">
        <v>111</v>
      </c>
      <c r="N36" s="192">
        <v>8.8072749689317831E-2</v>
      </c>
      <c r="O36" s="269" t="s">
        <v>601</v>
      </c>
      <c r="P36" s="192">
        <v>0.14163258402779913</v>
      </c>
      <c r="Q36" s="269" t="s">
        <v>601</v>
      </c>
      <c r="R36" s="192">
        <v>-0.15634078265327433</v>
      </c>
      <c r="S36" s="269" t="s">
        <v>601</v>
      </c>
      <c r="T36" s="192">
        <v>-0.1656197700449912</v>
      </c>
      <c r="U36" s="278" t="s">
        <v>601</v>
      </c>
      <c r="V36" s="192">
        <v>4.9564798433957231E-2</v>
      </c>
      <c r="W36" s="278" t="s">
        <v>601</v>
      </c>
      <c r="X36" s="82"/>
      <c r="Y36" s="184" t="s">
        <v>111</v>
      </c>
      <c r="Z36" s="219">
        <v>0.66775745863143365</v>
      </c>
      <c r="AA36" s="278" t="s">
        <v>601</v>
      </c>
      <c r="AB36" s="219">
        <v>0.17891920026795891</v>
      </c>
      <c r="AC36" s="301" t="s">
        <v>601</v>
      </c>
      <c r="AD36" s="192">
        <v>0.10707030788767896</v>
      </c>
      <c r="AE36" s="278" t="s">
        <v>601</v>
      </c>
      <c r="AF36" s="192">
        <v>4.6253033212928542E-2</v>
      </c>
      <c r="AG36" s="278" t="s">
        <v>601</v>
      </c>
      <c r="AH36" s="201">
        <v>1</v>
      </c>
      <c r="AI36" s="278" t="s">
        <v>601</v>
      </c>
    </row>
    <row r="37" spans="1:35" s="120" customFormat="1" x14ac:dyDescent="0.25">
      <c r="A37" s="124" t="s">
        <v>117</v>
      </c>
      <c r="B37" s="82">
        <v>405.10599999999999</v>
      </c>
      <c r="C37" s="276" t="s">
        <v>601</v>
      </c>
      <c r="D37" s="82">
        <v>121.68300000000001</v>
      </c>
      <c r="E37" s="276" t="s">
        <v>601</v>
      </c>
      <c r="F37" s="82">
        <v>59.676000000000002</v>
      </c>
      <c r="G37" s="276" t="s">
        <v>601</v>
      </c>
      <c r="H37" s="82">
        <v>32.110999999999997</v>
      </c>
      <c r="I37" s="276" t="s">
        <v>601</v>
      </c>
      <c r="J37" s="82">
        <v>618.57799999999997</v>
      </c>
      <c r="K37" s="276" t="s">
        <v>601</v>
      </c>
      <c r="L37" s="136"/>
      <c r="M37" s="124" t="s">
        <v>117</v>
      </c>
      <c r="N37" s="190">
        <v>0.15518485250295849</v>
      </c>
      <c r="O37" s="268" t="s">
        <v>601</v>
      </c>
      <c r="P37" s="190">
        <v>4.6276472257332266E-2</v>
      </c>
      <c r="Q37" s="268" t="s">
        <v>601</v>
      </c>
      <c r="R37" s="190">
        <v>-0.20493485038237097</v>
      </c>
      <c r="S37" s="268" t="s">
        <v>601</v>
      </c>
      <c r="T37" s="190">
        <v>-0.13395722646241809</v>
      </c>
      <c r="U37" s="276" t="s">
        <v>601</v>
      </c>
      <c r="V37" s="190">
        <v>6.8130722024029478E-2</v>
      </c>
      <c r="W37" s="276" t="s">
        <v>601</v>
      </c>
      <c r="X37" s="82"/>
      <c r="Y37" s="124" t="s">
        <v>117</v>
      </c>
      <c r="Z37" s="216">
        <v>0.65489881631742486</v>
      </c>
      <c r="AA37" s="276" t="s">
        <v>601</v>
      </c>
      <c r="AB37" s="216">
        <v>0.19671407647863326</v>
      </c>
      <c r="AC37" s="203" t="s">
        <v>601</v>
      </c>
      <c r="AD37" s="190">
        <v>9.6472878117230168E-2</v>
      </c>
      <c r="AE37" s="276" t="s">
        <v>601</v>
      </c>
      <c r="AF37" s="190">
        <v>5.1910995864709056E-2</v>
      </c>
      <c r="AG37" s="276" t="s">
        <v>601</v>
      </c>
      <c r="AH37" s="72">
        <v>1</v>
      </c>
      <c r="AI37" s="276" t="s">
        <v>601</v>
      </c>
    </row>
    <row r="38" spans="1:35" s="120" customFormat="1" x14ac:dyDescent="0.25">
      <c r="A38" s="124" t="s">
        <v>118</v>
      </c>
      <c r="B38" s="82">
        <v>498.18599999999998</v>
      </c>
      <c r="C38" s="276" t="s">
        <v>601</v>
      </c>
      <c r="D38" s="82">
        <v>181.428</v>
      </c>
      <c r="E38" s="276" t="s">
        <v>601</v>
      </c>
      <c r="F38" s="82">
        <v>51.959000000000003</v>
      </c>
      <c r="G38" s="276" t="s">
        <v>601</v>
      </c>
      <c r="H38" s="82">
        <v>49.286999999999999</v>
      </c>
      <c r="I38" s="276" t="s">
        <v>601</v>
      </c>
      <c r="J38" s="82">
        <v>780.85799999999995</v>
      </c>
      <c r="K38" s="276" t="s">
        <v>601</v>
      </c>
      <c r="L38" s="136"/>
      <c r="M38" s="124" t="s">
        <v>118</v>
      </c>
      <c r="N38" s="190">
        <v>-9.2120807131009629E-3</v>
      </c>
      <c r="O38" s="268" t="s">
        <v>601</v>
      </c>
      <c r="P38" s="190">
        <v>0.35973439057476259</v>
      </c>
      <c r="Q38" s="268" t="s">
        <v>601</v>
      </c>
      <c r="R38" s="190">
        <v>-0.33340603230400145</v>
      </c>
      <c r="S38" s="268" t="s">
        <v>601</v>
      </c>
      <c r="T38" s="190">
        <v>-0.3155197555725297</v>
      </c>
      <c r="U38" s="276" t="s">
        <v>601</v>
      </c>
      <c r="V38" s="190">
        <v>-6.793445425394843E-3</v>
      </c>
      <c r="W38" s="276" t="s">
        <v>601</v>
      </c>
      <c r="X38" s="82"/>
      <c r="Y38" s="124" t="s">
        <v>118</v>
      </c>
      <c r="Z38" s="216">
        <v>0.63799820197782442</v>
      </c>
      <c r="AA38" s="276" t="s">
        <v>601</v>
      </c>
      <c r="AB38" s="216">
        <v>0.23234442113674958</v>
      </c>
      <c r="AC38" s="203" t="s">
        <v>601</v>
      </c>
      <c r="AD38" s="190">
        <v>6.6540907565780211E-2</v>
      </c>
      <c r="AE38" s="276" t="s">
        <v>601</v>
      </c>
      <c r="AF38" s="190">
        <v>6.3119030604796261E-2</v>
      </c>
      <c r="AG38" s="276" t="s">
        <v>601</v>
      </c>
      <c r="AH38" s="72">
        <v>1</v>
      </c>
      <c r="AI38" s="276" t="s">
        <v>601</v>
      </c>
    </row>
    <row r="39" spans="1:35" s="120" customFormat="1" x14ac:dyDescent="0.25">
      <c r="A39" s="124" t="s">
        <v>119</v>
      </c>
      <c r="B39" s="82">
        <v>743.27200000000005</v>
      </c>
      <c r="C39" s="276" t="s">
        <v>601</v>
      </c>
      <c r="D39" s="82">
        <v>147.93299999999999</v>
      </c>
      <c r="E39" s="276" t="s">
        <v>601</v>
      </c>
      <c r="F39" s="82">
        <v>66.263999999999996</v>
      </c>
      <c r="G39" s="276" t="s">
        <v>601</v>
      </c>
      <c r="H39" s="82">
        <v>57.944000000000003</v>
      </c>
      <c r="I39" s="276" t="s">
        <v>601</v>
      </c>
      <c r="J39" s="82">
        <v>1015.413</v>
      </c>
      <c r="K39" s="276" t="s">
        <v>601</v>
      </c>
      <c r="L39" s="136"/>
      <c r="M39" s="124" t="s">
        <v>119</v>
      </c>
      <c r="N39" s="190">
        <v>0.15415444481884233</v>
      </c>
      <c r="O39" s="268" t="s">
        <v>601</v>
      </c>
      <c r="P39" s="190">
        <v>-2.4921892508272144E-2</v>
      </c>
      <c r="Q39" s="268" t="s">
        <v>601</v>
      </c>
      <c r="R39" s="190">
        <v>-0.3559035371650191</v>
      </c>
      <c r="S39" s="268" t="s">
        <v>601</v>
      </c>
      <c r="T39" s="190">
        <v>-0.19142641846445815</v>
      </c>
      <c r="U39" s="276" t="s">
        <v>601</v>
      </c>
      <c r="V39" s="190">
        <v>4.6545639689482735E-2</v>
      </c>
      <c r="W39" s="276" t="s">
        <v>601</v>
      </c>
      <c r="X39" s="82"/>
      <c r="Y39" s="124" t="s">
        <v>119</v>
      </c>
      <c r="Z39" s="216">
        <v>0.73198984058703209</v>
      </c>
      <c r="AA39" s="276" t="s">
        <v>601</v>
      </c>
      <c r="AB39" s="216">
        <v>0.14568751828073895</v>
      </c>
      <c r="AC39" s="203" t="s">
        <v>601</v>
      </c>
      <c r="AD39" s="190">
        <v>6.5258175737360063E-2</v>
      </c>
      <c r="AE39" s="276" t="s">
        <v>601</v>
      </c>
      <c r="AF39" s="190">
        <v>5.7064465394868889E-2</v>
      </c>
      <c r="AG39" s="276" t="s">
        <v>601</v>
      </c>
      <c r="AH39" s="72">
        <v>1</v>
      </c>
      <c r="AI39" s="276" t="s">
        <v>601</v>
      </c>
    </row>
    <row r="40" spans="1:35" s="120" customFormat="1" x14ac:dyDescent="0.25">
      <c r="A40" s="124" t="s">
        <v>120</v>
      </c>
      <c r="B40" s="82">
        <v>1020.796</v>
      </c>
      <c r="C40" s="276" t="s">
        <v>601</v>
      </c>
      <c r="D40" s="82">
        <v>105.45699999999999</v>
      </c>
      <c r="E40" s="276" t="s">
        <v>601</v>
      </c>
      <c r="F40" s="82">
        <v>88.325000000000003</v>
      </c>
      <c r="G40" s="276" t="s">
        <v>601</v>
      </c>
      <c r="H40" s="82">
        <v>80.048000000000002</v>
      </c>
      <c r="I40" s="276" t="s">
        <v>601</v>
      </c>
      <c r="J40" s="82">
        <v>1294.626</v>
      </c>
      <c r="K40" s="276" t="s">
        <v>601</v>
      </c>
      <c r="L40" s="136"/>
      <c r="M40" s="124" t="s">
        <v>120</v>
      </c>
      <c r="N40" s="190">
        <v>5.5062716335403852E-3</v>
      </c>
      <c r="O40" s="268" t="s">
        <v>601</v>
      </c>
      <c r="P40" s="190">
        <v>-0.40208985349480653</v>
      </c>
      <c r="Q40" s="268" t="s">
        <v>601</v>
      </c>
      <c r="R40" s="190">
        <v>-0.31153687262750113</v>
      </c>
      <c r="S40" s="268" t="s">
        <v>601</v>
      </c>
      <c r="T40" s="190">
        <v>0.35826517799572405</v>
      </c>
      <c r="U40" s="276" t="s">
        <v>601</v>
      </c>
      <c r="V40" s="190">
        <v>-6.1056228881260735E-2</v>
      </c>
      <c r="W40" s="276" t="s">
        <v>601</v>
      </c>
      <c r="X40" s="82"/>
      <c r="Y40" s="124" t="s">
        <v>120</v>
      </c>
      <c r="Z40" s="216">
        <v>0.78848717699165638</v>
      </c>
      <c r="AA40" s="276" t="s">
        <v>601</v>
      </c>
      <c r="AB40" s="216">
        <v>8.1457502012164132E-2</v>
      </c>
      <c r="AC40" s="203" t="s">
        <v>601</v>
      </c>
      <c r="AD40" s="190">
        <v>6.8224336603775915E-2</v>
      </c>
      <c r="AE40" s="276" t="s">
        <v>601</v>
      </c>
      <c r="AF40" s="190">
        <v>6.1830984392403678E-2</v>
      </c>
      <c r="AG40" s="276" t="s">
        <v>601</v>
      </c>
      <c r="AH40" s="72">
        <v>1</v>
      </c>
      <c r="AI40" s="276" t="s">
        <v>601</v>
      </c>
    </row>
    <row r="41" spans="1:35" s="120" customFormat="1" x14ac:dyDescent="0.25">
      <c r="A41" s="124" t="s">
        <v>121</v>
      </c>
      <c r="B41" s="82">
        <v>1181.914</v>
      </c>
      <c r="C41" s="276" t="s">
        <v>601</v>
      </c>
      <c r="D41" s="82">
        <v>135.08600000000001</v>
      </c>
      <c r="E41" s="276" t="s">
        <v>601</v>
      </c>
      <c r="F41" s="82">
        <v>75.236000000000004</v>
      </c>
      <c r="G41" s="276" t="s">
        <v>601</v>
      </c>
      <c r="H41" s="82">
        <v>56.786000000000001</v>
      </c>
      <c r="I41" s="276" t="s">
        <v>601</v>
      </c>
      <c r="J41" s="82">
        <v>1449.0219999999999</v>
      </c>
      <c r="K41" s="276" t="s">
        <v>601</v>
      </c>
      <c r="L41" s="136"/>
      <c r="M41" s="124" t="s">
        <v>121</v>
      </c>
      <c r="N41" s="190">
        <v>3.6047794907217885E-2</v>
      </c>
      <c r="O41" s="268" t="s">
        <v>601</v>
      </c>
      <c r="P41" s="190">
        <v>-0.25749589134461587</v>
      </c>
      <c r="Q41" s="268" t="s">
        <v>601</v>
      </c>
      <c r="R41" s="190">
        <v>-0.12788055826030509</v>
      </c>
      <c r="S41" s="268" t="s">
        <v>601</v>
      </c>
      <c r="T41" s="190">
        <v>-6.7997177042130999E-2</v>
      </c>
      <c r="U41" s="276" t="s">
        <v>601</v>
      </c>
      <c r="V41" s="190">
        <v>-1.4218441522747465E-2</v>
      </c>
      <c r="W41" s="276" t="s">
        <v>601</v>
      </c>
      <c r="X41" s="82"/>
      <c r="Y41" s="124" t="s">
        <v>121</v>
      </c>
      <c r="Z41" s="216">
        <v>0.81566325425010799</v>
      </c>
      <c r="AA41" s="276" t="s">
        <v>601</v>
      </c>
      <c r="AB41" s="216">
        <v>9.3225637705983772E-2</v>
      </c>
      <c r="AC41" s="203" t="s">
        <v>601</v>
      </c>
      <c r="AD41" s="190">
        <v>5.1921916989528118E-2</v>
      </c>
      <c r="AE41" s="276" t="s">
        <v>601</v>
      </c>
      <c r="AF41" s="190">
        <v>3.9189191054380131E-2</v>
      </c>
      <c r="AG41" s="276" t="s">
        <v>601</v>
      </c>
      <c r="AH41" s="72">
        <v>1</v>
      </c>
      <c r="AI41" s="276" t="s">
        <v>601</v>
      </c>
    </row>
    <row r="42" spans="1:35" s="120" customFormat="1" x14ac:dyDescent="0.25">
      <c r="A42" s="124" t="s">
        <v>122</v>
      </c>
      <c r="B42" s="82">
        <v>1217.048</v>
      </c>
      <c r="C42" s="276" t="s">
        <v>601</v>
      </c>
      <c r="D42" s="82">
        <v>119.035</v>
      </c>
      <c r="E42" s="276" t="s">
        <v>601</v>
      </c>
      <c r="F42" s="82">
        <v>71.525999999999996</v>
      </c>
      <c r="G42" s="276" t="s">
        <v>601</v>
      </c>
      <c r="H42" s="82">
        <v>47.055999999999997</v>
      </c>
      <c r="I42" s="276" t="s">
        <v>601</v>
      </c>
      <c r="J42" s="82">
        <v>1454.663</v>
      </c>
      <c r="K42" s="276" t="s">
        <v>601</v>
      </c>
      <c r="L42" s="136"/>
      <c r="M42" s="124" t="s">
        <v>122</v>
      </c>
      <c r="N42" s="190">
        <v>0.10869521649221575</v>
      </c>
      <c r="O42" s="268" t="s">
        <v>601</v>
      </c>
      <c r="P42" s="190">
        <v>-0.17434851669198381</v>
      </c>
      <c r="Q42" s="268" t="s">
        <v>601</v>
      </c>
      <c r="R42" s="190">
        <v>-3.9481105470953189E-2</v>
      </c>
      <c r="S42" s="268" t="s">
        <v>601</v>
      </c>
      <c r="T42" s="190">
        <v>-0.2470959070690262</v>
      </c>
      <c r="U42" s="276" t="s">
        <v>601</v>
      </c>
      <c r="V42" s="190">
        <v>5.4971298858118814E-2</v>
      </c>
      <c r="W42" s="276" t="s">
        <v>601</v>
      </c>
      <c r="X42" s="82"/>
      <c r="Y42" s="124" t="s">
        <v>122</v>
      </c>
      <c r="Z42" s="216">
        <v>0.83665288798848947</v>
      </c>
      <c r="AA42" s="276" t="s">
        <v>601</v>
      </c>
      <c r="AB42" s="216">
        <v>8.1829949617196557E-2</v>
      </c>
      <c r="AC42" s="203" t="s">
        <v>601</v>
      </c>
      <c r="AD42" s="190">
        <v>4.9170151437136982E-2</v>
      </c>
      <c r="AE42" s="276" t="s">
        <v>601</v>
      </c>
      <c r="AF42" s="190">
        <v>3.2348385846068813E-2</v>
      </c>
      <c r="AG42" s="276" t="s">
        <v>601</v>
      </c>
      <c r="AH42" s="72">
        <v>1</v>
      </c>
      <c r="AI42" s="276" t="s">
        <v>601</v>
      </c>
    </row>
    <row r="43" spans="1:35" s="120" customFormat="1" x14ac:dyDescent="0.25">
      <c r="A43" s="124" t="s">
        <v>123</v>
      </c>
      <c r="B43" s="82">
        <v>1779.0060000000001</v>
      </c>
      <c r="C43" s="276" t="s">
        <v>601</v>
      </c>
      <c r="D43" s="82">
        <v>113.13</v>
      </c>
      <c r="E43" s="276" t="s">
        <v>601</v>
      </c>
      <c r="F43" s="82">
        <v>104.29600000000001</v>
      </c>
      <c r="G43" s="276" t="s">
        <v>601</v>
      </c>
      <c r="H43" s="82">
        <v>75.457999999999998</v>
      </c>
      <c r="I43" s="276" t="s">
        <v>601</v>
      </c>
      <c r="J43" s="82">
        <v>2071.89</v>
      </c>
      <c r="K43" s="276" t="s">
        <v>601</v>
      </c>
      <c r="L43" s="136"/>
      <c r="M43" s="124" t="s">
        <v>123</v>
      </c>
      <c r="N43" s="190">
        <v>-3.3334891004665405E-2</v>
      </c>
      <c r="O43" s="268" t="s">
        <v>601</v>
      </c>
      <c r="P43" s="190">
        <v>5.7546693589096413E-2</v>
      </c>
      <c r="Q43" s="268" t="s">
        <v>601</v>
      </c>
      <c r="R43" s="190">
        <v>0.11176727675858908</v>
      </c>
      <c r="S43" s="268" t="s">
        <v>601</v>
      </c>
      <c r="T43" s="190">
        <v>-0.15239539455209211</v>
      </c>
      <c r="U43" s="276" t="s">
        <v>601</v>
      </c>
      <c r="V43" s="190">
        <v>-2.735657911785196E-2</v>
      </c>
      <c r="W43" s="276" t="s">
        <v>601</v>
      </c>
      <c r="X43" s="82"/>
      <c r="Y43" s="124" t="s">
        <v>123</v>
      </c>
      <c r="Z43" s="216">
        <v>0.85863921347175776</v>
      </c>
      <c r="AA43" s="276" t="s">
        <v>601</v>
      </c>
      <c r="AB43" s="216">
        <v>5.4602319621215416E-2</v>
      </c>
      <c r="AC43" s="203" t="s">
        <v>601</v>
      </c>
      <c r="AD43" s="190">
        <v>5.0338579750855504E-2</v>
      </c>
      <c r="AE43" s="276" t="s">
        <v>601</v>
      </c>
      <c r="AF43" s="190">
        <v>3.6419887156171421E-2</v>
      </c>
      <c r="AG43" s="276" t="s">
        <v>601</v>
      </c>
      <c r="AH43" s="72">
        <v>1</v>
      </c>
      <c r="AI43" s="276" t="s">
        <v>601</v>
      </c>
    </row>
    <row r="44" spans="1:35" s="120" customFormat="1" x14ac:dyDescent="0.25">
      <c r="A44" s="124" t="s">
        <v>124</v>
      </c>
      <c r="B44" s="82">
        <v>1906.8879999999999</v>
      </c>
      <c r="C44" s="276" t="s">
        <v>601</v>
      </c>
      <c r="D44" s="82">
        <v>68.325000000000003</v>
      </c>
      <c r="E44" s="276" t="s">
        <v>601</v>
      </c>
      <c r="F44" s="82">
        <v>164.36699999999999</v>
      </c>
      <c r="G44" s="276" t="s">
        <v>601</v>
      </c>
      <c r="H44" s="82">
        <v>71.123000000000005</v>
      </c>
      <c r="I44" s="276" t="s">
        <v>601</v>
      </c>
      <c r="J44" s="82">
        <v>2210.7049999999999</v>
      </c>
      <c r="K44" s="276" t="s">
        <v>601</v>
      </c>
      <c r="L44" s="136"/>
      <c r="M44" s="124" t="s">
        <v>124</v>
      </c>
      <c r="N44" s="190">
        <v>5.5028471396924246E-2</v>
      </c>
      <c r="O44" s="268" t="s">
        <v>601</v>
      </c>
      <c r="P44" s="190">
        <v>-0.24360677515775489</v>
      </c>
      <c r="Q44" s="268" t="s">
        <v>601</v>
      </c>
      <c r="R44" s="190">
        <v>-9.34826850212611E-2</v>
      </c>
      <c r="S44" s="268" t="s">
        <v>601</v>
      </c>
      <c r="T44" s="190">
        <v>4.4159962417053264E-2</v>
      </c>
      <c r="U44" s="276" t="s">
        <v>601</v>
      </c>
      <c r="V44" s="190">
        <v>2.9580042017687293E-2</v>
      </c>
      <c r="W44" s="276" t="s">
        <v>601</v>
      </c>
      <c r="X44" s="82"/>
      <c r="Y44" s="124" t="s">
        <v>124</v>
      </c>
      <c r="Z44" s="216">
        <v>0.86257008510859656</v>
      </c>
      <c r="AA44" s="276" t="s">
        <v>601</v>
      </c>
      <c r="AB44" s="216">
        <v>3.0906430301645856E-2</v>
      </c>
      <c r="AC44" s="203" t="s">
        <v>601</v>
      </c>
      <c r="AD44" s="190">
        <v>7.4350490002058164E-2</v>
      </c>
      <c r="AE44" s="276" t="s">
        <v>601</v>
      </c>
      <c r="AF44" s="190">
        <v>3.2172089898923652E-2</v>
      </c>
      <c r="AG44" s="276" t="s">
        <v>601</v>
      </c>
      <c r="AH44" s="72">
        <v>1</v>
      </c>
      <c r="AI44" s="276" t="s">
        <v>601</v>
      </c>
    </row>
    <row r="45" spans="1:35" s="120" customFormat="1" x14ac:dyDescent="0.25">
      <c r="A45" s="124" t="s">
        <v>125</v>
      </c>
      <c r="B45" s="82">
        <v>1228.9169999999999</v>
      </c>
      <c r="C45" s="276" t="s">
        <v>601</v>
      </c>
      <c r="D45" s="82">
        <v>157.04</v>
      </c>
      <c r="E45" s="276" t="s">
        <v>601</v>
      </c>
      <c r="F45" s="82">
        <v>63.408999999999999</v>
      </c>
      <c r="G45" s="276" t="s">
        <v>601</v>
      </c>
      <c r="H45" s="82">
        <v>24.718</v>
      </c>
      <c r="I45" s="276" t="s">
        <v>601</v>
      </c>
      <c r="J45" s="82">
        <v>1474.0840000000001</v>
      </c>
      <c r="K45" s="276" t="s">
        <v>601</v>
      </c>
      <c r="L45" s="136"/>
      <c r="M45" s="124" t="s">
        <v>125</v>
      </c>
      <c r="N45" s="190">
        <v>9.9255425536292186E-2</v>
      </c>
      <c r="O45" s="268" t="s">
        <v>601</v>
      </c>
      <c r="P45" s="190">
        <v>-9.3061667648451668E-2</v>
      </c>
      <c r="Q45" s="268" t="s">
        <v>601</v>
      </c>
      <c r="R45" s="190">
        <v>-0.33484039484312222</v>
      </c>
      <c r="S45" s="268" t="s">
        <v>601</v>
      </c>
      <c r="T45" s="190">
        <v>-0.66896570196467076</v>
      </c>
      <c r="U45" s="276" t="s">
        <v>601</v>
      </c>
      <c r="V45" s="190">
        <v>8.8830029327118861E-3</v>
      </c>
      <c r="W45" s="276" t="s">
        <v>601</v>
      </c>
      <c r="X45" s="82"/>
      <c r="Y45" s="124" t="s">
        <v>125</v>
      </c>
      <c r="Z45" s="216">
        <v>0.83368179832356903</v>
      </c>
      <c r="AA45" s="276" t="s">
        <v>601</v>
      </c>
      <c r="AB45" s="216">
        <v>0.10653395600250731</v>
      </c>
      <c r="AC45" s="203" t="s">
        <v>601</v>
      </c>
      <c r="AD45" s="190">
        <v>4.3015866124318555E-2</v>
      </c>
      <c r="AE45" s="276" t="s">
        <v>601</v>
      </c>
      <c r="AF45" s="190">
        <v>1.6768379549605042E-2</v>
      </c>
      <c r="AG45" s="276" t="s">
        <v>601</v>
      </c>
      <c r="AH45" s="72">
        <v>1</v>
      </c>
      <c r="AI45" s="276" t="s">
        <v>601</v>
      </c>
    </row>
    <row r="46" spans="1:35" s="120" customFormat="1" x14ac:dyDescent="0.25">
      <c r="A46" s="124" t="s">
        <v>126</v>
      </c>
      <c r="B46" s="82">
        <v>946.95600000000002</v>
      </c>
      <c r="C46" s="276" t="s">
        <v>601</v>
      </c>
      <c r="D46" s="82">
        <v>148.791</v>
      </c>
      <c r="E46" s="276" t="s">
        <v>601</v>
      </c>
      <c r="F46" s="82">
        <v>67.522999999999996</v>
      </c>
      <c r="G46" s="276" t="s">
        <v>601</v>
      </c>
      <c r="H46" s="82">
        <v>43.345999999999997</v>
      </c>
      <c r="I46" s="276" t="s">
        <v>601</v>
      </c>
      <c r="J46" s="82">
        <v>1206.616</v>
      </c>
      <c r="K46" s="276" t="s">
        <v>601</v>
      </c>
      <c r="L46" s="136"/>
      <c r="M46" s="124" t="s">
        <v>126</v>
      </c>
      <c r="N46" s="190">
        <v>1.7400833727276636E-2</v>
      </c>
      <c r="O46" s="268" t="s">
        <v>601</v>
      </c>
      <c r="P46" s="190">
        <v>-9.1469185631155706E-2</v>
      </c>
      <c r="Q46" s="268" t="s">
        <v>601</v>
      </c>
      <c r="R46" s="190">
        <v>-0.34638504651185303</v>
      </c>
      <c r="S46" s="268" t="s">
        <v>601</v>
      </c>
      <c r="T46" s="190">
        <v>-0.19903172755326423</v>
      </c>
      <c r="U46" s="276" t="s">
        <v>601</v>
      </c>
      <c r="V46" s="190">
        <v>-3.6213790602530126E-2</v>
      </c>
      <c r="W46" s="276" t="s">
        <v>601</v>
      </c>
      <c r="X46" s="82"/>
      <c r="Y46" s="124" t="s">
        <v>126</v>
      </c>
      <c r="Z46" s="216">
        <v>0.78480311880498854</v>
      </c>
      <c r="AA46" s="276" t="s">
        <v>601</v>
      </c>
      <c r="AB46" s="216">
        <v>0.12331263633169127</v>
      </c>
      <c r="AC46" s="203" t="s">
        <v>601</v>
      </c>
      <c r="AD46" s="190">
        <v>5.5960637021222989E-2</v>
      </c>
      <c r="AE46" s="276" t="s">
        <v>601</v>
      </c>
      <c r="AF46" s="190">
        <v>3.5923607842097235E-2</v>
      </c>
      <c r="AG46" s="276" t="s">
        <v>601</v>
      </c>
      <c r="AH46" s="72">
        <v>1</v>
      </c>
      <c r="AI46" s="276" t="s">
        <v>601</v>
      </c>
    </row>
    <row r="47" spans="1:35" x14ac:dyDescent="0.25">
      <c r="A47" s="124" t="s">
        <v>127</v>
      </c>
      <c r="B47" s="82">
        <v>545.23500000000001</v>
      </c>
      <c r="C47" s="276" t="s">
        <v>601</v>
      </c>
      <c r="D47" s="82">
        <v>163.56100000000001</v>
      </c>
      <c r="E47" s="276" t="s">
        <v>601</v>
      </c>
      <c r="F47" s="82">
        <v>56.526000000000003</v>
      </c>
      <c r="G47" s="276" t="s">
        <v>601</v>
      </c>
      <c r="H47" s="82">
        <v>37.86</v>
      </c>
      <c r="I47" s="276" t="s">
        <v>601</v>
      </c>
      <c r="J47" s="82">
        <v>803.18200000000002</v>
      </c>
      <c r="K47" s="276" t="s">
        <v>601</v>
      </c>
      <c r="L47" s="115"/>
      <c r="M47" s="124" t="s">
        <v>127</v>
      </c>
      <c r="N47" s="190">
        <v>0.13195619452950641</v>
      </c>
      <c r="O47" s="268" t="s">
        <v>601</v>
      </c>
      <c r="P47" s="190">
        <v>0.21888530356437563</v>
      </c>
      <c r="Q47" s="268" t="s">
        <v>601</v>
      </c>
      <c r="R47" s="190">
        <v>-0.10971460971460971</v>
      </c>
      <c r="S47" s="268" t="s">
        <v>601</v>
      </c>
      <c r="T47" s="190">
        <v>-0.30103755123139975</v>
      </c>
      <c r="U47" s="276" t="s">
        <v>601</v>
      </c>
      <c r="V47" s="190">
        <v>9.4966476806421618E-2</v>
      </c>
      <c r="W47" s="276" t="s">
        <v>601</v>
      </c>
      <c r="X47" s="82"/>
      <c r="Y47" s="124" t="s">
        <v>127</v>
      </c>
      <c r="Z47" s="216">
        <v>0.67884364938457287</v>
      </c>
      <c r="AA47" s="276" t="s">
        <v>601</v>
      </c>
      <c r="AB47" s="216">
        <v>0.20364126686106013</v>
      </c>
      <c r="AC47" s="203" t="s">
        <v>601</v>
      </c>
      <c r="AD47" s="190">
        <v>7.037757320258671E-2</v>
      </c>
      <c r="AE47" s="276" t="s">
        <v>601</v>
      </c>
      <c r="AF47" s="190">
        <v>4.7137510551780296E-2</v>
      </c>
      <c r="AG47" s="276" t="s">
        <v>601</v>
      </c>
      <c r="AH47" s="72">
        <v>1</v>
      </c>
      <c r="AI47" s="276" t="s">
        <v>601</v>
      </c>
    </row>
    <row r="48" spans="1:35" s="150" customFormat="1" x14ac:dyDescent="0.25">
      <c r="A48" s="184" t="s">
        <v>128</v>
      </c>
      <c r="B48" s="186">
        <v>602.51</v>
      </c>
      <c r="C48" s="278" t="s">
        <v>601</v>
      </c>
      <c r="D48" s="186">
        <v>143.21600000000001</v>
      </c>
      <c r="E48" s="278" t="s">
        <v>601</v>
      </c>
      <c r="F48" s="186">
        <v>64.522999999999996</v>
      </c>
      <c r="G48" s="278" t="s">
        <v>601</v>
      </c>
      <c r="H48" s="186">
        <v>43.835999999999999</v>
      </c>
      <c r="I48" s="278" t="s">
        <v>601</v>
      </c>
      <c r="J48" s="186">
        <v>854.08500000000004</v>
      </c>
      <c r="K48" s="276" t="s">
        <v>601</v>
      </c>
      <c r="L48" s="149"/>
      <c r="M48" s="184" t="s">
        <v>128</v>
      </c>
      <c r="N48" s="192">
        <v>8.71236178873524E-2</v>
      </c>
      <c r="O48" s="269" t="s">
        <v>601</v>
      </c>
      <c r="P48" s="192">
        <v>-3.5575997144761916E-2</v>
      </c>
      <c r="Q48" s="269" t="s">
        <v>601</v>
      </c>
      <c r="R48" s="192">
        <v>-0.27392928679134876</v>
      </c>
      <c r="S48" s="269" t="s">
        <v>601</v>
      </c>
      <c r="T48" s="192">
        <v>0.14188960379275314</v>
      </c>
      <c r="U48" s="278" t="s">
        <v>601</v>
      </c>
      <c r="V48" s="192">
        <v>2.9045348189952021E-2</v>
      </c>
      <c r="W48" s="278" t="s">
        <v>601</v>
      </c>
      <c r="X48" s="82"/>
      <c r="Y48" s="184" t="s">
        <v>128</v>
      </c>
      <c r="Z48" s="219">
        <v>0.70544500840080315</v>
      </c>
      <c r="AA48" s="278" t="s">
        <v>601</v>
      </c>
      <c r="AB48" s="219">
        <v>0.16768354437790151</v>
      </c>
      <c r="AC48" s="301" t="s">
        <v>601</v>
      </c>
      <c r="AD48" s="192">
        <v>7.5546344918831262E-2</v>
      </c>
      <c r="AE48" s="278" t="s">
        <v>601</v>
      </c>
      <c r="AF48" s="192">
        <v>5.1325102302464037E-2</v>
      </c>
      <c r="AG48" s="278" t="s">
        <v>601</v>
      </c>
      <c r="AH48" s="201">
        <v>1</v>
      </c>
      <c r="AI48" s="278" t="s">
        <v>601</v>
      </c>
    </row>
    <row r="49" spans="1:35" s="120" customFormat="1" x14ac:dyDescent="0.25">
      <c r="A49" s="124" t="s">
        <v>134</v>
      </c>
      <c r="B49" s="82">
        <v>422.41899999999998</v>
      </c>
      <c r="C49" s="276" t="s">
        <v>601</v>
      </c>
      <c r="D49" s="82">
        <v>131.48599999999999</v>
      </c>
      <c r="E49" s="276" t="s">
        <v>601</v>
      </c>
      <c r="F49" s="82">
        <v>45.494</v>
      </c>
      <c r="G49" s="276" t="s">
        <v>601</v>
      </c>
      <c r="H49" s="82">
        <v>38.238</v>
      </c>
      <c r="I49" s="276" t="s">
        <v>601</v>
      </c>
      <c r="J49" s="82">
        <v>637.63499999999999</v>
      </c>
      <c r="K49" s="276" t="s">
        <v>601</v>
      </c>
      <c r="L49" s="136"/>
      <c r="M49" s="124" t="s">
        <v>134</v>
      </c>
      <c r="N49" s="190">
        <v>4.2736962671498326E-2</v>
      </c>
      <c r="O49" s="268" t="s">
        <v>601</v>
      </c>
      <c r="P49" s="190">
        <v>8.056178759563784E-2</v>
      </c>
      <c r="Q49" s="268" t="s">
        <v>601</v>
      </c>
      <c r="R49" s="190">
        <v>-0.23764997653998257</v>
      </c>
      <c r="S49" s="268" t="s">
        <v>601</v>
      </c>
      <c r="T49" s="190">
        <v>0.19073866467364226</v>
      </c>
      <c r="U49" s="276" t="s">
        <v>601</v>
      </c>
      <c r="V49" s="190">
        <v>3.0807755852940131E-2</v>
      </c>
      <c r="W49" s="276" t="s">
        <v>601</v>
      </c>
      <c r="X49" s="82"/>
      <c r="Y49" s="124" t="s">
        <v>134</v>
      </c>
      <c r="Z49" s="216">
        <v>0.6624777498098442</v>
      </c>
      <c r="AA49" s="276" t="s">
        <v>601</v>
      </c>
      <c r="AB49" s="216">
        <v>0.20620888125651821</v>
      </c>
      <c r="AC49" s="203" t="s">
        <v>601</v>
      </c>
      <c r="AD49" s="190">
        <v>7.1348028260682053E-2</v>
      </c>
      <c r="AE49" s="276" t="s">
        <v>601</v>
      </c>
      <c r="AF49" s="190">
        <v>5.9968477263638291E-2</v>
      </c>
      <c r="AG49" s="276" t="s">
        <v>601</v>
      </c>
      <c r="AH49" s="72">
        <v>1</v>
      </c>
      <c r="AI49" s="276" t="s">
        <v>601</v>
      </c>
    </row>
    <row r="50" spans="1:35" s="120" customFormat="1" x14ac:dyDescent="0.25">
      <c r="A50" s="124" t="s">
        <v>135</v>
      </c>
      <c r="B50" s="82">
        <v>532.26300000000003</v>
      </c>
      <c r="C50" s="276" t="s">
        <v>601</v>
      </c>
      <c r="D50" s="82">
        <v>201.55699999999999</v>
      </c>
      <c r="E50" s="276" t="s">
        <v>601</v>
      </c>
      <c r="F50" s="82">
        <v>50.645000000000003</v>
      </c>
      <c r="G50" s="276" t="s">
        <v>601</v>
      </c>
      <c r="H50" s="82">
        <v>46.595999999999997</v>
      </c>
      <c r="I50" s="276" t="s">
        <v>601</v>
      </c>
      <c r="J50" s="82">
        <v>831.06100000000004</v>
      </c>
      <c r="K50" s="276" t="s">
        <v>601</v>
      </c>
      <c r="L50" s="136"/>
      <c r="M50" s="124" t="s">
        <v>135</v>
      </c>
      <c r="N50" s="190">
        <v>6.8402163047536463E-2</v>
      </c>
      <c r="O50" s="268" t="s">
        <v>601</v>
      </c>
      <c r="P50" s="190">
        <v>0.11094759353572767</v>
      </c>
      <c r="Q50" s="268" t="s">
        <v>601</v>
      </c>
      <c r="R50" s="190">
        <v>-2.5289170307357726E-2</v>
      </c>
      <c r="S50" s="268" t="s">
        <v>601</v>
      </c>
      <c r="T50" s="190">
        <v>-5.457939374264497E-2</v>
      </c>
      <c r="U50" s="276" t="s">
        <v>601</v>
      </c>
      <c r="V50" s="190">
        <v>6.429209920369644E-2</v>
      </c>
      <c r="W50" s="276" t="s">
        <v>601</v>
      </c>
      <c r="X50" s="82"/>
      <c r="Y50" s="124" t="s">
        <v>135</v>
      </c>
      <c r="Z50" s="216">
        <v>0.6404620118138139</v>
      </c>
      <c r="AA50" s="276" t="s">
        <v>601</v>
      </c>
      <c r="AB50" s="216">
        <v>0.24252973006794926</v>
      </c>
      <c r="AC50" s="203" t="s">
        <v>601</v>
      </c>
      <c r="AD50" s="190">
        <v>6.0940171660082712E-2</v>
      </c>
      <c r="AE50" s="276" t="s">
        <v>601</v>
      </c>
      <c r="AF50" s="190">
        <v>5.6068086458154087E-2</v>
      </c>
      <c r="AG50" s="276" t="s">
        <v>601</v>
      </c>
      <c r="AH50" s="72">
        <v>1</v>
      </c>
      <c r="AI50" s="276" t="s">
        <v>601</v>
      </c>
    </row>
    <row r="51" spans="1:35" s="120" customFormat="1" x14ac:dyDescent="0.25">
      <c r="A51" s="124" t="s">
        <v>136</v>
      </c>
      <c r="B51" s="82">
        <v>768.46500000000003</v>
      </c>
      <c r="C51" s="276" t="s">
        <v>601</v>
      </c>
      <c r="D51" s="82">
        <v>139.48500000000001</v>
      </c>
      <c r="E51" s="276" t="s">
        <v>601</v>
      </c>
      <c r="F51" s="82">
        <v>75.331000000000003</v>
      </c>
      <c r="G51" s="276" t="s">
        <v>601</v>
      </c>
      <c r="H51" s="82">
        <v>71.403999999999996</v>
      </c>
      <c r="I51" s="276" t="s">
        <v>601</v>
      </c>
      <c r="J51" s="82">
        <v>1054.6849999999999</v>
      </c>
      <c r="K51" s="276" t="s">
        <v>601</v>
      </c>
      <c r="L51" s="136"/>
      <c r="M51" s="124" t="s">
        <v>136</v>
      </c>
      <c r="N51" s="190">
        <v>3.389472494591482E-2</v>
      </c>
      <c r="O51" s="268" t="s">
        <v>601</v>
      </c>
      <c r="P51" s="190">
        <v>-5.7106933544239624E-2</v>
      </c>
      <c r="Q51" s="268" t="s">
        <v>601</v>
      </c>
      <c r="R51" s="190">
        <v>0.13683146203066521</v>
      </c>
      <c r="S51" s="268" t="s">
        <v>601</v>
      </c>
      <c r="T51" s="190">
        <v>0.23229324865387271</v>
      </c>
      <c r="U51" s="276" t="s">
        <v>601</v>
      </c>
      <c r="V51" s="190">
        <v>3.8675888530085786E-2</v>
      </c>
      <c r="W51" s="276" t="s">
        <v>601</v>
      </c>
      <c r="X51" s="82"/>
      <c r="Y51" s="124" t="s">
        <v>136</v>
      </c>
      <c r="Z51" s="216">
        <v>0.72862039376685939</v>
      </c>
      <c r="AA51" s="276" t="s">
        <v>601</v>
      </c>
      <c r="AB51" s="216">
        <v>0.13225275793246327</v>
      </c>
      <c r="AC51" s="203" t="s">
        <v>601</v>
      </c>
      <c r="AD51" s="190">
        <v>7.142511745213026E-2</v>
      </c>
      <c r="AE51" s="276" t="s">
        <v>601</v>
      </c>
      <c r="AF51" s="190">
        <v>6.7701730848547192E-2</v>
      </c>
      <c r="AG51" s="276" t="s">
        <v>601</v>
      </c>
      <c r="AH51" s="72">
        <v>1</v>
      </c>
      <c r="AI51" s="276" t="s">
        <v>601</v>
      </c>
    </row>
    <row r="52" spans="1:35" s="120" customFormat="1" x14ac:dyDescent="0.25">
      <c r="A52" s="124" t="s">
        <v>137</v>
      </c>
      <c r="B52" s="82">
        <v>1010.462</v>
      </c>
      <c r="C52" s="276" t="s">
        <v>601</v>
      </c>
      <c r="D52" s="82">
        <v>87.861999999999995</v>
      </c>
      <c r="E52" s="276" t="s">
        <v>601</v>
      </c>
      <c r="F52" s="82">
        <v>80.950999999999993</v>
      </c>
      <c r="G52" s="276" t="s">
        <v>601</v>
      </c>
      <c r="H52" s="82">
        <v>78.106999999999999</v>
      </c>
      <c r="I52" s="276" t="s">
        <v>601</v>
      </c>
      <c r="J52" s="82">
        <v>1257.3820000000001</v>
      </c>
      <c r="K52" s="276" t="s">
        <v>601</v>
      </c>
      <c r="L52" s="136"/>
      <c r="M52" s="124" t="s">
        <v>137</v>
      </c>
      <c r="N52" s="190">
        <v>-1.0123472270659368E-2</v>
      </c>
      <c r="O52" s="268" t="s">
        <v>601</v>
      </c>
      <c r="P52" s="190">
        <v>-0.16684525446390472</v>
      </c>
      <c r="Q52" s="268" t="s">
        <v>601</v>
      </c>
      <c r="R52" s="190">
        <v>-8.3487121426549668E-2</v>
      </c>
      <c r="S52" s="268" t="s">
        <v>601</v>
      </c>
      <c r="T52" s="190">
        <v>-2.4247951229262443E-2</v>
      </c>
      <c r="U52" s="276" t="s">
        <v>601</v>
      </c>
      <c r="V52" s="190">
        <v>-2.87681538915486E-2</v>
      </c>
      <c r="W52" s="276" t="s">
        <v>601</v>
      </c>
      <c r="X52" s="82"/>
      <c r="Y52" s="124" t="s">
        <v>137</v>
      </c>
      <c r="Z52" s="216">
        <v>0.80362371976058189</v>
      </c>
      <c r="AA52" s="276" t="s">
        <v>601</v>
      </c>
      <c r="AB52" s="216">
        <v>6.9876934773998672E-2</v>
      </c>
      <c r="AC52" s="203" t="s">
        <v>601</v>
      </c>
      <c r="AD52" s="190">
        <v>6.4380593964284513E-2</v>
      </c>
      <c r="AE52" s="276" t="s">
        <v>601</v>
      </c>
      <c r="AF52" s="190">
        <v>6.2118751501134897E-2</v>
      </c>
      <c r="AG52" s="276" t="s">
        <v>601</v>
      </c>
      <c r="AH52" s="72">
        <v>1</v>
      </c>
      <c r="AI52" s="276" t="s">
        <v>601</v>
      </c>
    </row>
    <row r="53" spans="1:35" s="120" customFormat="1" x14ac:dyDescent="0.25">
      <c r="A53" s="124" t="s">
        <v>138</v>
      </c>
      <c r="B53" s="82">
        <v>1159.5239999999999</v>
      </c>
      <c r="C53" s="276" t="s">
        <v>601</v>
      </c>
      <c r="D53" s="82">
        <v>145.994</v>
      </c>
      <c r="E53" s="276" t="s">
        <v>601</v>
      </c>
      <c r="F53" s="82">
        <v>70.197999999999993</v>
      </c>
      <c r="G53" s="276" t="s">
        <v>601</v>
      </c>
      <c r="H53" s="82">
        <v>86.957999999999998</v>
      </c>
      <c r="I53" s="276" t="s">
        <v>601</v>
      </c>
      <c r="J53" s="82">
        <v>1462.674</v>
      </c>
      <c r="K53" s="276" t="s">
        <v>601</v>
      </c>
      <c r="L53" s="136"/>
      <c r="M53" s="124" t="s">
        <v>138</v>
      </c>
      <c r="N53" s="190">
        <v>-1.8943848706420265E-2</v>
      </c>
      <c r="O53" s="268" t="s">
        <v>601</v>
      </c>
      <c r="P53" s="190">
        <v>8.0748560176480175E-2</v>
      </c>
      <c r="Q53" s="268" t="s">
        <v>601</v>
      </c>
      <c r="R53" s="190">
        <v>-6.6962624275612739E-2</v>
      </c>
      <c r="S53" s="268" t="s">
        <v>601</v>
      </c>
      <c r="T53" s="190">
        <v>0.53132814426090935</v>
      </c>
      <c r="U53" s="276" t="s">
        <v>601</v>
      </c>
      <c r="V53" s="190">
        <v>9.4215270713626162E-3</v>
      </c>
      <c r="W53" s="276" t="s">
        <v>601</v>
      </c>
      <c r="X53" s="82"/>
      <c r="Y53" s="124" t="s">
        <v>138</v>
      </c>
      <c r="Z53" s="216">
        <v>0.79274260703341959</v>
      </c>
      <c r="AA53" s="276" t="s">
        <v>601</v>
      </c>
      <c r="AB53" s="216">
        <v>9.981308206750103E-2</v>
      </c>
      <c r="AC53" s="203" t="s">
        <v>601</v>
      </c>
      <c r="AD53" s="190">
        <v>4.7992922551436612E-2</v>
      </c>
      <c r="AE53" s="276" t="s">
        <v>601</v>
      </c>
      <c r="AF53" s="190">
        <v>5.9451388347642742E-2</v>
      </c>
      <c r="AG53" s="276" t="s">
        <v>601</v>
      </c>
      <c r="AH53" s="72">
        <v>1</v>
      </c>
      <c r="AI53" s="276" t="s">
        <v>601</v>
      </c>
    </row>
    <row r="54" spans="1:35" s="120" customFormat="1" x14ac:dyDescent="0.25">
      <c r="A54" s="124" t="s">
        <v>139</v>
      </c>
      <c r="B54" s="82">
        <v>1240.787</v>
      </c>
      <c r="C54" s="276" t="s">
        <v>601</v>
      </c>
      <c r="D54" s="82">
        <v>114.91</v>
      </c>
      <c r="E54" s="276" t="s">
        <v>601</v>
      </c>
      <c r="F54" s="82">
        <v>73.453000000000003</v>
      </c>
      <c r="G54" s="276" t="s">
        <v>601</v>
      </c>
      <c r="H54" s="82">
        <v>74.95</v>
      </c>
      <c r="I54" s="276" t="s">
        <v>601</v>
      </c>
      <c r="J54" s="82">
        <v>1504.1</v>
      </c>
      <c r="K54" s="276" t="s">
        <v>601</v>
      </c>
      <c r="L54" s="136"/>
      <c r="M54" s="124" t="s">
        <v>139</v>
      </c>
      <c r="N54" s="190">
        <v>1.9505393378075473E-2</v>
      </c>
      <c r="O54" s="268" t="s">
        <v>601</v>
      </c>
      <c r="P54" s="190">
        <v>-3.4653673289368671E-2</v>
      </c>
      <c r="Q54" s="268" t="s">
        <v>601</v>
      </c>
      <c r="R54" s="190">
        <v>2.6941252132091826E-2</v>
      </c>
      <c r="S54" s="268" t="s">
        <v>601</v>
      </c>
      <c r="T54" s="190">
        <v>0.59281691637445544</v>
      </c>
      <c r="U54" s="276" t="s">
        <v>601</v>
      </c>
      <c r="V54" s="190">
        <v>3.3985191071746516E-2</v>
      </c>
      <c r="W54" s="276" t="s">
        <v>601</v>
      </c>
      <c r="X54" s="82"/>
      <c r="Y54" s="124" t="s">
        <v>139</v>
      </c>
      <c r="Z54" s="216">
        <v>0.82493650688119147</v>
      </c>
      <c r="AA54" s="276" t="s">
        <v>601</v>
      </c>
      <c r="AB54" s="216">
        <v>7.6397845887906393E-2</v>
      </c>
      <c r="AC54" s="203" t="s">
        <v>601</v>
      </c>
      <c r="AD54" s="190">
        <v>4.8835183830862314E-2</v>
      </c>
      <c r="AE54" s="276" t="s">
        <v>601</v>
      </c>
      <c r="AF54" s="190">
        <v>4.9830463400039895E-2</v>
      </c>
      <c r="AG54" s="276" t="s">
        <v>601</v>
      </c>
      <c r="AH54" s="72">
        <v>1</v>
      </c>
      <c r="AI54" s="276" t="s">
        <v>601</v>
      </c>
    </row>
    <row r="55" spans="1:35" s="120" customFormat="1" x14ac:dyDescent="0.25">
      <c r="A55" s="124" t="s">
        <v>140</v>
      </c>
      <c r="B55" s="82">
        <v>1560.79</v>
      </c>
      <c r="C55" s="276" t="s">
        <v>601</v>
      </c>
      <c r="D55" s="82">
        <v>106.645</v>
      </c>
      <c r="E55" s="276" t="s">
        <v>601</v>
      </c>
      <c r="F55" s="82">
        <v>99.003</v>
      </c>
      <c r="G55" s="276" t="s">
        <v>601</v>
      </c>
      <c r="H55" s="82">
        <v>67.682000000000002</v>
      </c>
      <c r="I55" s="276" t="s">
        <v>601</v>
      </c>
      <c r="J55" s="82">
        <v>1834.12</v>
      </c>
      <c r="K55" s="276" t="s">
        <v>601</v>
      </c>
      <c r="L55" s="136"/>
      <c r="M55" s="124" t="s">
        <v>140</v>
      </c>
      <c r="N55" s="190">
        <v>-0.12266175605928255</v>
      </c>
      <c r="O55" s="268" t="s">
        <v>601</v>
      </c>
      <c r="P55" s="190">
        <v>-5.7323433218421288E-2</v>
      </c>
      <c r="Q55" s="268" t="s">
        <v>601</v>
      </c>
      <c r="R55" s="190">
        <v>-5.0749789061900745E-2</v>
      </c>
      <c r="S55" s="268" t="s">
        <v>601</v>
      </c>
      <c r="T55" s="190">
        <v>-0.10305070370272204</v>
      </c>
      <c r="U55" s="276" t="s">
        <v>601</v>
      </c>
      <c r="V55" s="190">
        <v>-0.11475995347243338</v>
      </c>
      <c r="W55" s="276" t="s">
        <v>601</v>
      </c>
      <c r="X55" s="82"/>
      <c r="Y55" s="124" t="s">
        <v>140</v>
      </c>
      <c r="Z55" s="216">
        <v>0.85097485442610088</v>
      </c>
      <c r="AA55" s="276" t="s">
        <v>601</v>
      </c>
      <c r="AB55" s="216">
        <v>5.8145050487427213E-2</v>
      </c>
      <c r="AC55" s="203" t="s">
        <v>601</v>
      </c>
      <c r="AD55" s="190">
        <v>5.3978474690859923E-2</v>
      </c>
      <c r="AE55" s="276" t="s">
        <v>601</v>
      </c>
      <c r="AF55" s="190">
        <v>3.6901620395612067E-2</v>
      </c>
      <c r="AG55" s="276" t="s">
        <v>601</v>
      </c>
      <c r="AH55" s="72">
        <v>1</v>
      </c>
      <c r="AI55" s="276" t="s">
        <v>601</v>
      </c>
    </row>
    <row r="56" spans="1:35" s="120" customFormat="1" x14ac:dyDescent="0.25">
      <c r="A56" s="124" t="s">
        <v>141</v>
      </c>
      <c r="B56" s="82">
        <v>1664.0129999999999</v>
      </c>
      <c r="C56" s="276" t="s">
        <v>601</v>
      </c>
      <c r="D56" s="82">
        <v>64.673000000000002</v>
      </c>
      <c r="E56" s="276" t="s">
        <v>601</v>
      </c>
      <c r="F56" s="82">
        <v>104.678</v>
      </c>
      <c r="G56" s="276" t="s">
        <v>601</v>
      </c>
      <c r="H56" s="82">
        <v>65.597999999999999</v>
      </c>
      <c r="I56" s="276" t="s">
        <v>601</v>
      </c>
      <c r="J56" s="82">
        <v>1898.96</v>
      </c>
      <c r="K56" s="276" t="s">
        <v>601</v>
      </c>
      <c r="L56" s="136"/>
      <c r="M56" s="124" t="s">
        <v>141</v>
      </c>
      <c r="N56" s="190">
        <v>-0.12736720772273988</v>
      </c>
      <c r="O56" s="268" t="s">
        <v>601</v>
      </c>
      <c r="P56" s="190">
        <v>-5.3450420783022319E-2</v>
      </c>
      <c r="Q56" s="268" t="s">
        <v>601</v>
      </c>
      <c r="R56" s="190">
        <v>-0.36314467015885182</v>
      </c>
      <c r="S56" s="268" t="s">
        <v>601</v>
      </c>
      <c r="T56" s="190">
        <v>-7.7709352679826788E-2</v>
      </c>
      <c r="U56" s="276" t="s">
        <v>601</v>
      </c>
      <c r="V56" s="190">
        <v>-0.14101610119848645</v>
      </c>
      <c r="W56" s="276" t="s">
        <v>601</v>
      </c>
      <c r="X56" s="82"/>
      <c r="Y56" s="124" t="s">
        <v>141</v>
      </c>
      <c r="Z56" s="216">
        <v>0.87627596157896948</v>
      </c>
      <c r="AA56" s="276" t="s">
        <v>601</v>
      </c>
      <c r="AB56" s="216">
        <v>3.4057062813329403E-2</v>
      </c>
      <c r="AC56" s="203" t="s">
        <v>601</v>
      </c>
      <c r="AD56" s="190">
        <v>5.5123857269242106E-2</v>
      </c>
      <c r="AE56" s="276" t="s">
        <v>601</v>
      </c>
      <c r="AF56" s="190">
        <v>3.4544171546530729E-2</v>
      </c>
      <c r="AG56" s="276" t="s">
        <v>601</v>
      </c>
      <c r="AH56" s="72">
        <v>1</v>
      </c>
      <c r="AI56" s="276" t="s">
        <v>601</v>
      </c>
    </row>
    <row r="57" spans="1:35" s="120" customFormat="1" x14ac:dyDescent="0.25">
      <c r="A57" s="124" t="s">
        <v>142</v>
      </c>
      <c r="B57" s="82">
        <v>1112.5409999999999</v>
      </c>
      <c r="C57" s="276" t="s">
        <v>601</v>
      </c>
      <c r="D57" s="82">
        <v>113.339</v>
      </c>
      <c r="E57" s="276" t="s">
        <v>601</v>
      </c>
      <c r="F57" s="82">
        <v>55.484000000000002</v>
      </c>
      <c r="G57" s="276" t="s">
        <v>601</v>
      </c>
      <c r="H57" s="82">
        <v>44.018999999999998</v>
      </c>
      <c r="I57" s="276" t="s">
        <v>601</v>
      </c>
      <c r="J57" s="82">
        <v>1325.383</v>
      </c>
      <c r="K57" s="276" t="s">
        <v>601</v>
      </c>
      <c r="L57" s="136"/>
      <c r="M57" s="124" t="s">
        <v>142</v>
      </c>
      <c r="N57" s="190">
        <v>-9.4698014593337057E-2</v>
      </c>
      <c r="O57" s="268" t="s">
        <v>601</v>
      </c>
      <c r="P57" s="190">
        <v>-0.27827941925624045</v>
      </c>
      <c r="Q57" s="268" t="s">
        <v>601</v>
      </c>
      <c r="R57" s="190">
        <v>-0.12498225803907963</v>
      </c>
      <c r="S57" s="268" t="s">
        <v>601</v>
      </c>
      <c r="T57" s="190">
        <v>0.78084796504571563</v>
      </c>
      <c r="U57" s="276" t="s">
        <v>601</v>
      </c>
      <c r="V57" s="190">
        <v>-0.10087688354259323</v>
      </c>
      <c r="W57" s="276" t="s">
        <v>601</v>
      </c>
      <c r="X57" s="82"/>
      <c r="Y57" s="124" t="s">
        <v>142</v>
      </c>
      <c r="Z57" s="216">
        <v>0.83941094762796864</v>
      </c>
      <c r="AA57" s="276" t="s">
        <v>601</v>
      </c>
      <c r="AB57" s="216">
        <v>8.5514149494900715E-2</v>
      </c>
      <c r="AC57" s="203" t="s">
        <v>601</v>
      </c>
      <c r="AD57" s="190">
        <v>4.1862616315434857E-2</v>
      </c>
      <c r="AE57" s="276" t="s">
        <v>601</v>
      </c>
      <c r="AF57" s="190">
        <v>3.3212286561695746E-2</v>
      </c>
      <c r="AG57" s="276" t="s">
        <v>601</v>
      </c>
      <c r="AH57" s="72">
        <v>1</v>
      </c>
      <c r="AI57" s="276" t="s">
        <v>601</v>
      </c>
    </row>
    <row r="58" spans="1:35" s="120" customFormat="1" x14ac:dyDescent="0.25">
      <c r="A58" s="124" t="s">
        <v>143</v>
      </c>
      <c r="B58" s="82">
        <v>858.34699999999998</v>
      </c>
      <c r="C58" s="276" t="s">
        <v>601</v>
      </c>
      <c r="D58" s="82">
        <v>105.77800000000001</v>
      </c>
      <c r="E58" s="276" t="s">
        <v>601</v>
      </c>
      <c r="F58" s="82">
        <v>69.495000000000005</v>
      </c>
      <c r="G58" s="276" t="s">
        <v>601</v>
      </c>
      <c r="H58" s="82">
        <v>51.411999999999999</v>
      </c>
      <c r="I58" s="276" t="s">
        <v>601</v>
      </c>
      <c r="J58" s="82">
        <v>1085.0319999999999</v>
      </c>
      <c r="K58" s="276" t="s">
        <v>601</v>
      </c>
      <c r="L58" s="136"/>
      <c r="M58" s="124" t="s">
        <v>143</v>
      </c>
      <c r="N58" s="190">
        <v>-9.3572457432024303E-2</v>
      </c>
      <c r="O58" s="268" t="s">
        <v>601</v>
      </c>
      <c r="P58" s="190">
        <v>-0.28908334509479738</v>
      </c>
      <c r="Q58" s="268" t="s">
        <v>601</v>
      </c>
      <c r="R58" s="190">
        <v>2.9204863527983058E-2</v>
      </c>
      <c r="S58" s="268" t="s">
        <v>601</v>
      </c>
      <c r="T58" s="190">
        <v>0.18608406773404698</v>
      </c>
      <c r="U58" s="276" t="s">
        <v>601</v>
      </c>
      <c r="V58" s="190">
        <v>-0.10076445198803928</v>
      </c>
      <c r="W58" s="276" t="s">
        <v>601</v>
      </c>
      <c r="X58" s="82"/>
      <c r="Y58" s="124" t="s">
        <v>143</v>
      </c>
      <c r="Z58" s="216">
        <v>0.79107989441786053</v>
      </c>
      <c r="AA58" s="276" t="s">
        <v>601</v>
      </c>
      <c r="AB58" s="216">
        <v>9.7488369006628384E-2</v>
      </c>
      <c r="AC58" s="203" t="s">
        <v>601</v>
      </c>
      <c r="AD58" s="190">
        <v>6.4048802247306996E-2</v>
      </c>
      <c r="AE58" s="276" t="s">
        <v>601</v>
      </c>
      <c r="AF58" s="190">
        <v>4.7382934328204146E-2</v>
      </c>
      <c r="AG58" s="276" t="s">
        <v>601</v>
      </c>
      <c r="AH58" s="72">
        <v>1</v>
      </c>
      <c r="AI58" s="276" t="s">
        <v>601</v>
      </c>
    </row>
    <row r="59" spans="1:35" s="120" customFormat="1" x14ac:dyDescent="0.25">
      <c r="A59" s="124" t="s">
        <v>144</v>
      </c>
      <c r="B59" s="82">
        <v>518.05399999999997</v>
      </c>
      <c r="C59" s="276" t="s">
        <v>601</v>
      </c>
      <c r="D59" s="82">
        <v>107.748</v>
      </c>
      <c r="E59" s="276" t="s">
        <v>601</v>
      </c>
      <c r="F59" s="82">
        <v>56.156999999999996</v>
      </c>
      <c r="G59" s="276" t="s">
        <v>601</v>
      </c>
      <c r="H59" s="82">
        <v>37.912999999999997</v>
      </c>
      <c r="I59" s="276" t="s">
        <v>601</v>
      </c>
      <c r="J59" s="82">
        <v>719.87400000000002</v>
      </c>
      <c r="K59" s="276" t="s">
        <v>601</v>
      </c>
      <c r="L59" s="136"/>
      <c r="M59" s="124" t="s">
        <v>144</v>
      </c>
      <c r="N59" s="190">
        <v>-4.985189872256917E-2</v>
      </c>
      <c r="O59" s="268" t="s">
        <v>601</v>
      </c>
      <c r="P59" s="190">
        <v>-0.34123660285764945</v>
      </c>
      <c r="Q59" s="268" t="s">
        <v>601</v>
      </c>
      <c r="R59" s="190">
        <v>-6.5279694299968157E-3</v>
      </c>
      <c r="S59" s="268" t="s">
        <v>601</v>
      </c>
      <c r="T59" s="190">
        <v>1.4263074484944533E-3</v>
      </c>
      <c r="U59" s="276" t="s">
        <v>601</v>
      </c>
      <c r="V59" s="190">
        <v>-0.10372244397907324</v>
      </c>
      <c r="W59" s="276" t="s">
        <v>601</v>
      </c>
      <c r="X59" s="82"/>
      <c r="Y59" s="124" t="s">
        <v>144</v>
      </c>
      <c r="Z59" s="216">
        <v>0.719645382386362</v>
      </c>
      <c r="AA59" s="276" t="s">
        <v>601</v>
      </c>
      <c r="AB59" s="216">
        <v>0.14967619333383342</v>
      </c>
      <c r="AC59" s="203" t="s">
        <v>601</v>
      </c>
      <c r="AD59" s="190">
        <v>7.8009484993207132E-2</v>
      </c>
      <c r="AE59" s="276" t="s">
        <v>601</v>
      </c>
      <c r="AF59" s="190">
        <v>5.2666161022623399E-2</v>
      </c>
      <c r="AG59" s="276" t="s">
        <v>601</v>
      </c>
      <c r="AH59" s="72">
        <v>1</v>
      </c>
      <c r="AI59" s="276" t="s">
        <v>601</v>
      </c>
    </row>
    <row r="60" spans="1:35" s="120" customFormat="1" x14ac:dyDescent="0.25">
      <c r="A60" s="184" t="s">
        <v>145</v>
      </c>
      <c r="B60" s="186">
        <v>528.04</v>
      </c>
      <c r="C60" s="278" t="s">
        <v>601</v>
      </c>
      <c r="D60" s="186">
        <v>102.96299999999999</v>
      </c>
      <c r="E60" s="278" t="s">
        <v>601</v>
      </c>
      <c r="F60" s="186">
        <v>55.85</v>
      </c>
      <c r="G60" s="278" t="s">
        <v>601</v>
      </c>
      <c r="H60" s="186">
        <v>46.573999999999998</v>
      </c>
      <c r="I60" s="278" t="s">
        <v>601</v>
      </c>
      <c r="J60" s="186">
        <v>733.42700000000002</v>
      </c>
      <c r="K60" s="276" t="s">
        <v>601</v>
      </c>
      <c r="L60" s="136"/>
      <c r="M60" s="184" t="s">
        <v>145</v>
      </c>
      <c r="N60" s="192">
        <v>-0.12359960830525635</v>
      </c>
      <c r="O60" s="269" t="s">
        <v>601</v>
      </c>
      <c r="P60" s="192">
        <v>-0.28106496480840132</v>
      </c>
      <c r="Q60" s="269" t="s">
        <v>601</v>
      </c>
      <c r="R60" s="192">
        <v>-0.13441718456984331</v>
      </c>
      <c r="S60" s="269" t="s">
        <v>601</v>
      </c>
      <c r="T60" s="192">
        <v>6.2460078474313348E-2</v>
      </c>
      <c r="U60" s="278" t="s">
        <v>601</v>
      </c>
      <c r="V60" s="192">
        <v>-0.14127165328977795</v>
      </c>
      <c r="W60" s="278" t="s">
        <v>601</v>
      </c>
      <c r="X60" s="82"/>
      <c r="Y60" s="184" t="s">
        <v>145</v>
      </c>
      <c r="Z60" s="219">
        <v>0.71996258659689372</v>
      </c>
      <c r="AA60" s="278" t="s">
        <v>601</v>
      </c>
      <c r="AB60" s="219">
        <v>0.1403861597677751</v>
      </c>
      <c r="AC60" s="301" t="s">
        <v>601</v>
      </c>
      <c r="AD60" s="192">
        <v>7.6149364558435947E-2</v>
      </c>
      <c r="AE60" s="278" t="s">
        <v>601</v>
      </c>
      <c r="AF60" s="192">
        <v>6.3501889076895177E-2</v>
      </c>
      <c r="AG60" s="278" t="s">
        <v>601</v>
      </c>
      <c r="AH60" s="201">
        <v>1</v>
      </c>
      <c r="AI60" s="278" t="s">
        <v>601</v>
      </c>
    </row>
    <row r="61" spans="1:35" s="120" customFormat="1" x14ac:dyDescent="0.25">
      <c r="A61" s="124" t="s">
        <v>151</v>
      </c>
      <c r="B61" s="82">
        <v>389.68700000000001</v>
      </c>
      <c r="C61" s="276" t="s">
        <v>601</v>
      </c>
      <c r="D61" s="82">
        <v>72.724999999999994</v>
      </c>
      <c r="E61" s="276" t="s">
        <v>601</v>
      </c>
      <c r="F61" s="82">
        <v>63</v>
      </c>
      <c r="G61" s="276" t="s">
        <v>601</v>
      </c>
      <c r="H61" s="82">
        <v>40.363</v>
      </c>
      <c r="I61" s="276" t="s">
        <v>601</v>
      </c>
      <c r="J61" s="82">
        <v>565.77700000000004</v>
      </c>
      <c r="K61" s="276" t="s">
        <v>601</v>
      </c>
      <c r="L61" s="136"/>
      <c r="M61" s="124" t="s">
        <v>151</v>
      </c>
      <c r="N61" s="190">
        <v>-7.7487044853569553E-2</v>
      </c>
      <c r="O61" s="268" t="s">
        <v>601</v>
      </c>
      <c r="P61" s="190">
        <v>-0.44689928965821457</v>
      </c>
      <c r="Q61" s="268" t="s">
        <v>601</v>
      </c>
      <c r="R61" s="190">
        <v>0.38479799534004483</v>
      </c>
      <c r="S61" s="268" t="s">
        <v>601</v>
      </c>
      <c r="T61" s="190">
        <v>5.5626748960430995E-2</v>
      </c>
      <c r="U61" s="276" t="s">
        <v>601</v>
      </c>
      <c r="V61" s="190">
        <v>-0.11269456664078979</v>
      </c>
      <c r="W61" s="276" t="s">
        <v>601</v>
      </c>
      <c r="X61" s="82"/>
      <c r="Y61" s="124" t="s">
        <v>151</v>
      </c>
      <c r="Z61" s="216">
        <v>0.68876430112924347</v>
      </c>
      <c r="AA61" s="276" t="s">
        <v>601</v>
      </c>
      <c r="AB61" s="216">
        <v>0.12854004316188178</v>
      </c>
      <c r="AC61" s="203" t="s">
        <v>601</v>
      </c>
      <c r="AD61" s="190">
        <v>0.11135129211685875</v>
      </c>
      <c r="AE61" s="276" t="s">
        <v>601</v>
      </c>
      <c r="AF61" s="190">
        <v>7.1340828630361425E-2</v>
      </c>
      <c r="AG61" s="276" t="s">
        <v>601</v>
      </c>
      <c r="AH61" s="72">
        <v>1</v>
      </c>
      <c r="AI61" s="276" t="s">
        <v>601</v>
      </c>
    </row>
    <row r="62" spans="1:35" s="120" customFormat="1" x14ac:dyDescent="0.25">
      <c r="A62" s="124" t="s">
        <v>152</v>
      </c>
      <c r="B62" s="82">
        <v>480.74400000000003</v>
      </c>
      <c r="C62" s="276" t="s">
        <v>601</v>
      </c>
      <c r="D62" s="82">
        <v>137.71199999999999</v>
      </c>
      <c r="E62" s="276" t="s">
        <v>601</v>
      </c>
      <c r="F62" s="82">
        <v>61.85</v>
      </c>
      <c r="G62" s="276" t="s">
        <v>601</v>
      </c>
      <c r="H62" s="82">
        <v>46.271999999999998</v>
      </c>
      <c r="I62" s="276" t="s">
        <v>601</v>
      </c>
      <c r="J62" s="82">
        <v>726.58</v>
      </c>
      <c r="K62" s="276" t="s">
        <v>601</v>
      </c>
      <c r="L62" s="136"/>
      <c r="M62" s="124" t="s">
        <v>152</v>
      </c>
      <c r="N62" s="190">
        <v>-9.6792375197975442E-2</v>
      </c>
      <c r="O62" s="268" t="s">
        <v>601</v>
      </c>
      <c r="P62" s="190">
        <v>-0.31675903094410018</v>
      </c>
      <c r="Q62" s="268" t="s">
        <v>601</v>
      </c>
      <c r="R62" s="190">
        <v>0.22124592753480107</v>
      </c>
      <c r="S62" s="268" t="s">
        <v>601</v>
      </c>
      <c r="T62" s="190">
        <v>-6.9319254871662806E-3</v>
      </c>
      <c r="U62" s="276" t="s">
        <v>601</v>
      </c>
      <c r="V62" s="190">
        <v>-0.12572001333235466</v>
      </c>
      <c r="W62" s="276" t="s">
        <v>601</v>
      </c>
      <c r="X62" s="82"/>
      <c r="Y62" s="124" t="s">
        <v>152</v>
      </c>
      <c r="Z62" s="216">
        <v>0.66165322469652343</v>
      </c>
      <c r="AA62" s="276" t="s">
        <v>601</v>
      </c>
      <c r="AB62" s="216">
        <v>0.18953453164138839</v>
      </c>
      <c r="AC62" s="203" t="s">
        <v>601</v>
      </c>
      <c r="AD62" s="190">
        <v>8.5124831401910322E-2</v>
      </c>
      <c r="AE62" s="276" t="s">
        <v>601</v>
      </c>
      <c r="AF62" s="190">
        <v>6.3684659638305482E-2</v>
      </c>
      <c r="AG62" s="276" t="s">
        <v>601</v>
      </c>
      <c r="AH62" s="72">
        <v>1</v>
      </c>
      <c r="AI62" s="276" t="s">
        <v>601</v>
      </c>
    </row>
    <row r="63" spans="1:35" s="120" customFormat="1" x14ac:dyDescent="0.25">
      <c r="A63" s="124" t="s">
        <v>153</v>
      </c>
      <c r="B63" s="82">
        <v>585.61099999999999</v>
      </c>
      <c r="C63" s="276" t="s">
        <v>601</v>
      </c>
      <c r="D63" s="82">
        <v>103.884</v>
      </c>
      <c r="E63" s="276" t="s">
        <v>601</v>
      </c>
      <c r="F63" s="82">
        <v>76.216999999999999</v>
      </c>
      <c r="G63" s="276" t="s">
        <v>601</v>
      </c>
      <c r="H63" s="82">
        <v>61.585000000000001</v>
      </c>
      <c r="I63" s="276" t="s">
        <v>601</v>
      </c>
      <c r="J63" s="82">
        <v>827.29899999999998</v>
      </c>
      <c r="K63" s="276" t="s">
        <v>601</v>
      </c>
      <c r="L63" s="136"/>
      <c r="M63" s="124" t="s">
        <v>153</v>
      </c>
      <c r="N63" s="190">
        <v>-0.23794707631447107</v>
      </c>
      <c r="O63" s="268" t="s">
        <v>601</v>
      </c>
      <c r="P63" s="190">
        <v>-0.25523174534896226</v>
      </c>
      <c r="Q63" s="268" t="s">
        <v>601</v>
      </c>
      <c r="R63" s="190">
        <v>1.1761426238865806E-2</v>
      </c>
      <c r="S63" s="268" t="s">
        <v>601</v>
      </c>
      <c r="T63" s="190">
        <v>-0.13749929975911715</v>
      </c>
      <c r="U63" s="276" t="s">
        <v>601</v>
      </c>
      <c r="V63" s="190">
        <v>-0.2155961258574835</v>
      </c>
      <c r="W63" s="276" t="s">
        <v>601</v>
      </c>
      <c r="X63" s="82"/>
      <c r="Y63" s="124" t="s">
        <v>153</v>
      </c>
      <c r="Z63" s="216">
        <v>0.7078589482158204</v>
      </c>
      <c r="AA63" s="276" t="s">
        <v>601</v>
      </c>
      <c r="AB63" s="216">
        <v>0.12557007804916964</v>
      </c>
      <c r="AC63" s="203" t="s">
        <v>601</v>
      </c>
      <c r="AD63" s="190">
        <v>9.2127513752585224E-2</v>
      </c>
      <c r="AE63" s="276" t="s">
        <v>601</v>
      </c>
      <c r="AF63" s="190">
        <v>7.444104247678289E-2</v>
      </c>
      <c r="AG63" s="276" t="s">
        <v>601</v>
      </c>
      <c r="AH63" s="72">
        <v>1</v>
      </c>
      <c r="AI63" s="276" t="s">
        <v>601</v>
      </c>
    </row>
    <row r="64" spans="1:35" s="120" customFormat="1" x14ac:dyDescent="0.25">
      <c r="A64" s="124" t="s">
        <v>154</v>
      </c>
      <c r="B64" s="82">
        <v>991.03899999999999</v>
      </c>
      <c r="C64" s="276" t="s">
        <v>601</v>
      </c>
      <c r="D64" s="82">
        <v>85.022999999999996</v>
      </c>
      <c r="E64" s="276" t="s">
        <v>601</v>
      </c>
      <c r="F64" s="82">
        <v>81.287999999999997</v>
      </c>
      <c r="G64" s="276" t="s">
        <v>601</v>
      </c>
      <c r="H64" s="82">
        <v>67.584999999999994</v>
      </c>
      <c r="I64" s="276" t="s">
        <v>601</v>
      </c>
      <c r="J64" s="82">
        <v>1224.933</v>
      </c>
      <c r="K64" s="276" t="s">
        <v>601</v>
      </c>
      <c r="L64" s="136"/>
      <c r="M64" s="124" t="s">
        <v>154</v>
      </c>
      <c r="N64" s="190">
        <v>-1.9221900477207454E-2</v>
      </c>
      <c r="O64" s="268" t="s">
        <v>601</v>
      </c>
      <c r="P64" s="190">
        <v>-3.2312034781816941E-2</v>
      </c>
      <c r="Q64" s="268" t="s">
        <v>601</v>
      </c>
      <c r="R64" s="190">
        <v>4.1630121925609323E-3</v>
      </c>
      <c r="S64" s="268" t="s">
        <v>601</v>
      </c>
      <c r="T64" s="190">
        <v>-0.13472544074154685</v>
      </c>
      <c r="U64" s="276" t="s">
        <v>601</v>
      </c>
      <c r="V64" s="190">
        <v>-2.5806795389149838E-2</v>
      </c>
      <c r="W64" s="276" t="s">
        <v>601</v>
      </c>
      <c r="X64" s="82"/>
      <c r="Y64" s="124" t="s">
        <v>154</v>
      </c>
      <c r="Z64" s="216">
        <v>0.80905567896366581</v>
      </c>
      <c r="AA64" s="276" t="s">
        <v>601</v>
      </c>
      <c r="AB64" s="216">
        <v>6.9410326932166894E-2</v>
      </c>
      <c r="AC64" s="203" t="s">
        <v>601</v>
      </c>
      <c r="AD64" s="190">
        <v>6.636118057069243E-2</v>
      </c>
      <c r="AE64" s="276" t="s">
        <v>601</v>
      </c>
      <c r="AF64" s="190">
        <v>5.5174446275837126E-2</v>
      </c>
      <c r="AG64" s="276" t="s">
        <v>601</v>
      </c>
      <c r="AH64" s="72">
        <v>1</v>
      </c>
      <c r="AI64" s="276" t="s">
        <v>601</v>
      </c>
    </row>
    <row r="65" spans="1:35" x14ac:dyDescent="0.25">
      <c r="A65" s="124" t="s">
        <v>155</v>
      </c>
      <c r="B65" s="82">
        <v>1015.665</v>
      </c>
      <c r="C65" s="276" t="s">
        <v>601</v>
      </c>
      <c r="D65" s="82">
        <v>128.43299999999999</v>
      </c>
      <c r="E65" s="276" t="s">
        <v>601</v>
      </c>
      <c r="F65" s="82">
        <v>60.648000000000003</v>
      </c>
      <c r="G65" s="276" t="s">
        <v>601</v>
      </c>
      <c r="H65" s="82">
        <v>57.677999999999997</v>
      </c>
      <c r="I65" s="276" t="s">
        <v>601</v>
      </c>
      <c r="J65" s="82">
        <v>1262.4259999999999</v>
      </c>
      <c r="K65" s="276" t="s">
        <v>601</v>
      </c>
      <c r="L65" s="115"/>
      <c r="M65" s="124" t="s">
        <v>155</v>
      </c>
      <c r="N65" s="190">
        <v>-0.12406728968093804</v>
      </c>
      <c r="O65" s="268" t="s">
        <v>601</v>
      </c>
      <c r="P65" s="190">
        <v>-0.12028576516843158</v>
      </c>
      <c r="Q65" s="268" t="s">
        <v>601</v>
      </c>
      <c r="R65" s="190">
        <v>-0.13604376193053933</v>
      </c>
      <c r="S65" s="268" t="s">
        <v>601</v>
      </c>
      <c r="T65" s="190">
        <v>-0.33670277605280713</v>
      </c>
      <c r="U65" s="276" t="s">
        <v>601</v>
      </c>
      <c r="V65" s="190">
        <v>-0.13690542116698595</v>
      </c>
      <c r="W65" s="276" t="s">
        <v>601</v>
      </c>
      <c r="X65" s="82"/>
      <c r="Y65" s="124" t="s">
        <v>155</v>
      </c>
      <c r="Z65" s="216">
        <v>0.80453428557396633</v>
      </c>
      <c r="AA65" s="276" t="s">
        <v>601</v>
      </c>
      <c r="AB65" s="216">
        <v>0.10173507199629919</v>
      </c>
      <c r="AC65" s="203" t="s">
        <v>601</v>
      </c>
      <c r="AD65" s="190">
        <v>4.8040835660862501E-2</v>
      </c>
      <c r="AE65" s="276" t="s">
        <v>601</v>
      </c>
      <c r="AF65" s="190">
        <v>4.568822251759707E-2</v>
      </c>
      <c r="AG65" s="276" t="s">
        <v>601</v>
      </c>
      <c r="AH65" s="72">
        <v>1</v>
      </c>
      <c r="AI65" s="276" t="s">
        <v>601</v>
      </c>
    </row>
    <row r="66" spans="1:35" s="150" customFormat="1" x14ac:dyDescent="0.25">
      <c r="A66" s="124" t="s">
        <v>156</v>
      </c>
      <c r="B66" s="82">
        <v>1020.364</v>
      </c>
      <c r="C66" s="276" t="s">
        <v>601</v>
      </c>
      <c r="D66" s="82">
        <v>124.258</v>
      </c>
      <c r="E66" s="276" t="s">
        <v>601</v>
      </c>
      <c r="F66" s="82">
        <v>65.897999999999996</v>
      </c>
      <c r="G66" s="276" t="s">
        <v>601</v>
      </c>
      <c r="H66" s="82">
        <v>58.790999999999997</v>
      </c>
      <c r="I66" s="276" t="s">
        <v>601</v>
      </c>
      <c r="J66" s="82">
        <v>1269.309</v>
      </c>
      <c r="K66" s="276" t="s">
        <v>601</v>
      </c>
      <c r="L66" s="149"/>
      <c r="M66" s="124" t="s">
        <v>156</v>
      </c>
      <c r="N66" s="190">
        <v>-0.17764773486504937</v>
      </c>
      <c r="O66" s="268" t="s">
        <v>601</v>
      </c>
      <c r="P66" s="190">
        <v>8.1350622226089978E-2</v>
      </c>
      <c r="Q66" s="268" t="s">
        <v>601</v>
      </c>
      <c r="R66" s="190">
        <v>-0.10285488679836086</v>
      </c>
      <c r="S66" s="268" t="s">
        <v>601</v>
      </c>
      <c r="T66" s="190">
        <v>-0.21561040693795863</v>
      </c>
      <c r="U66" s="276" t="s">
        <v>601</v>
      </c>
      <c r="V66" s="190">
        <v>-0.15610065820091748</v>
      </c>
      <c r="W66" s="276" t="s">
        <v>601</v>
      </c>
      <c r="X66" s="82"/>
      <c r="Y66" s="124" t="s">
        <v>156</v>
      </c>
      <c r="Z66" s="216">
        <v>0.80387360366939808</v>
      </c>
      <c r="AA66" s="276" t="s">
        <v>601</v>
      </c>
      <c r="AB66" s="216">
        <v>9.7894208581204414E-2</v>
      </c>
      <c r="AC66" s="203" t="s">
        <v>601</v>
      </c>
      <c r="AD66" s="190">
        <v>5.1916436423282274E-2</v>
      </c>
      <c r="AE66" s="276" t="s">
        <v>601</v>
      </c>
      <c r="AF66" s="190">
        <v>4.631732698657301E-2</v>
      </c>
      <c r="AG66" s="276" t="s">
        <v>601</v>
      </c>
      <c r="AH66" s="72">
        <v>1</v>
      </c>
      <c r="AI66" s="276" t="s">
        <v>601</v>
      </c>
    </row>
    <row r="67" spans="1:35" s="120" customFormat="1" x14ac:dyDescent="0.25">
      <c r="A67" s="124" t="s">
        <v>157</v>
      </c>
      <c r="B67" s="82">
        <v>1358.933</v>
      </c>
      <c r="C67" s="276" t="s">
        <v>601</v>
      </c>
      <c r="D67" s="82">
        <v>69.096000000000004</v>
      </c>
      <c r="E67" s="276" t="s">
        <v>601</v>
      </c>
      <c r="F67" s="82">
        <v>135.91200000000001</v>
      </c>
      <c r="G67" s="276" t="s">
        <v>601</v>
      </c>
      <c r="H67" s="82">
        <v>85.430999999999997</v>
      </c>
      <c r="I67" s="276" t="s">
        <v>601</v>
      </c>
      <c r="J67" s="82">
        <v>1649.3720000000001</v>
      </c>
      <c r="K67" s="276" t="s">
        <v>601</v>
      </c>
      <c r="L67" s="136"/>
      <c r="M67" s="124" t="s">
        <v>157</v>
      </c>
      <c r="N67" s="190">
        <v>-0.12933001877254469</v>
      </c>
      <c r="O67" s="268" t="s">
        <v>601</v>
      </c>
      <c r="P67" s="190">
        <v>-0.35209339397065031</v>
      </c>
      <c r="Q67" s="268" t="s">
        <v>601</v>
      </c>
      <c r="R67" s="190">
        <v>0.37280688463985939</v>
      </c>
      <c r="S67" s="268" t="s">
        <v>601</v>
      </c>
      <c r="T67" s="190">
        <v>0.26224106852634377</v>
      </c>
      <c r="U67" s="276" t="s">
        <v>601</v>
      </c>
      <c r="V67" s="190">
        <v>-0.10072841471659433</v>
      </c>
      <c r="W67" s="276" t="s">
        <v>601</v>
      </c>
      <c r="X67" s="82"/>
      <c r="Y67" s="124" t="s">
        <v>157</v>
      </c>
      <c r="Z67" s="216">
        <v>0.82390934246488967</v>
      </c>
      <c r="AA67" s="276" t="s">
        <v>601</v>
      </c>
      <c r="AB67" s="216">
        <v>4.1892308102720308E-2</v>
      </c>
      <c r="AC67" s="203" t="s">
        <v>601</v>
      </c>
      <c r="AD67" s="190">
        <v>8.2402271895000032E-2</v>
      </c>
      <c r="AE67" s="276" t="s">
        <v>601</v>
      </c>
      <c r="AF67" s="190">
        <v>5.1796077537389983E-2</v>
      </c>
      <c r="AG67" s="276" t="s">
        <v>601</v>
      </c>
      <c r="AH67" s="72">
        <v>1</v>
      </c>
      <c r="AI67" s="276" t="s">
        <v>601</v>
      </c>
    </row>
    <row r="68" spans="1:35" s="120" customFormat="1" x14ac:dyDescent="0.25">
      <c r="A68" s="124" t="s">
        <v>158</v>
      </c>
      <c r="B68" s="82">
        <v>1452.424</v>
      </c>
      <c r="C68" s="276" t="s">
        <v>601</v>
      </c>
      <c r="D68" s="82">
        <v>44.713000000000001</v>
      </c>
      <c r="E68" s="276" t="s">
        <v>601</v>
      </c>
      <c r="F68" s="82">
        <v>115.559</v>
      </c>
      <c r="G68" s="276" t="s">
        <v>601</v>
      </c>
      <c r="H68" s="82">
        <v>72.518000000000001</v>
      </c>
      <c r="I68" s="276" t="s">
        <v>601</v>
      </c>
      <c r="J68" s="82">
        <v>1685.2159999999999</v>
      </c>
      <c r="K68" s="276" t="s">
        <v>601</v>
      </c>
      <c r="L68" s="136"/>
      <c r="M68" s="124" t="s">
        <v>158</v>
      </c>
      <c r="N68" s="190">
        <v>-0.1271558575564013</v>
      </c>
      <c r="O68" s="268" t="s">
        <v>601</v>
      </c>
      <c r="P68" s="190">
        <v>-0.30862956720733536</v>
      </c>
      <c r="Q68" s="268" t="s">
        <v>601</v>
      </c>
      <c r="R68" s="190">
        <v>0.10394734328130074</v>
      </c>
      <c r="S68" s="268" t="s">
        <v>601</v>
      </c>
      <c r="T68" s="190">
        <v>0.1055231184352943</v>
      </c>
      <c r="U68" s="276" t="s">
        <v>601</v>
      </c>
      <c r="V68" s="190">
        <v>-0.11255845304798416</v>
      </c>
      <c r="W68" s="276" t="s">
        <v>601</v>
      </c>
      <c r="X68" s="82"/>
      <c r="Y68" s="124" t="s">
        <v>158</v>
      </c>
      <c r="Z68" s="216">
        <v>0.86186221825570142</v>
      </c>
      <c r="AA68" s="276" t="s">
        <v>601</v>
      </c>
      <c r="AB68" s="216">
        <v>2.6532503845204416E-2</v>
      </c>
      <c r="AC68" s="203" t="s">
        <v>601</v>
      </c>
      <c r="AD68" s="190">
        <v>6.8572218635474622E-2</v>
      </c>
      <c r="AE68" s="276" t="s">
        <v>601</v>
      </c>
      <c r="AF68" s="190">
        <v>4.3031872472134136E-2</v>
      </c>
      <c r="AG68" s="276" t="s">
        <v>601</v>
      </c>
      <c r="AH68" s="72">
        <v>1</v>
      </c>
      <c r="AI68" s="276" t="s">
        <v>601</v>
      </c>
    </row>
    <row r="69" spans="1:35" s="120" customFormat="1" x14ac:dyDescent="0.25">
      <c r="A69" s="124" t="s">
        <v>159</v>
      </c>
      <c r="B69" s="82">
        <v>961.90300000000002</v>
      </c>
      <c r="C69" s="276" t="s">
        <v>601</v>
      </c>
      <c r="D69" s="82">
        <v>87.509</v>
      </c>
      <c r="E69" s="276" t="s">
        <v>601</v>
      </c>
      <c r="F69" s="82">
        <v>75.194000000000003</v>
      </c>
      <c r="G69" s="276" t="s">
        <v>601</v>
      </c>
      <c r="H69" s="82">
        <v>54.841000000000001</v>
      </c>
      <c r="I69" s="276" t="s">
        <v>601</v>
      </c>
      <c r="J69" s="82">
        <v>1179.4449999999999</v>
      </c>
      <c r="K69" s="276" t="s">
        <v>601</v>
      </c>
      <c r="L69" s="136"/>
      <c r="M69" s="124" t="s">
        <v>159</v>
      </c>
      <c r="N69" s="190">
        <v>-0.13539995379945549</v>
      </c>
      <c r="O69" s="268" t="s">
        <v>601</v>
      </c>
      <c r="P69" s="190">
        <v>-0.22790036968739799</v>
      </c>
      <c r="Q69" s="268" t="s">
        <v>601</v>
      </c>
      <c r="R69" s="190">
        <v>0.35523754595919543</v>
      </c>
      <c r="S69" s="268" t="s">
        <v>601</v>
      </c>
      <c r="T69" s="190">
        <v>0.24582566618959995</v>
      </c>
      <c r="U69" s="276" t="s">
        <v>601</v>
      </c>
      <c r="V69" s="190">
        <v>-0.11011005875282842</v>
      </c>
      <c r="W69" s="276" t="s">
        <v>601</v>
      </c>
      <c r="X69" s="82"/>
      <c r="Y69" s="124" t="s">
        <v>159</v>
      </c>
      <c r="Z69" s="216">
        <v>0.81555562149994287</v>
      </c>
      <c r="AA69" s="276" t="s">
        <v>601</v>
      </c>
      <c r="AB69" s="216">
        <v>7.4195066323567441E-2</v>
      </c>
      <c r="AC69" s="203" t="s">
        <v>601</v>
      </c>
      <c r="AD69" s="190">
        <v>6.3753714670883338E-2</v>
      </c>
      <c r="AE69" s="276" t="s">
        <v>601</v>
      </c>
      <c r="AF69" s="190">
        <v>4.6497293218420534E-2</v>
      </c>
      <c r="AG69" s="276" t="s">
        <v>601</v>
      </c>
      <c r="AH69" s="72">
        <v>1</v>
      </c>
      <c r="AI69" s="276" t="s">
        <v>601</v>
      </c>
    </row>
    <row r="70" spans="1:35" s="120" customFormat="1" x14ac:dyDescent="0.25">
      <c r="A70" s="124" t="s">
        <v>160</v>
      </c>
      <c r="B70" s="82">
        <v>798.04600000000005</v>
      </c>
      <c r="C70" s="276" t="s">
        <v>601</v>
      </c>
      <c r="D70" s="82">
        <v>109.614</v>
      </c>
      <c r="E70" s="276" t="s">
        <v>601</v>
      </c>
      <c r="F70" s="82">
        <v>59.238999999999997</v>
      </c>
      <c r="G70" s="276" t="s">
        <v>601</v>
      </c>
      <c r="H70" s="82">
        <v>70.771000000000001</v>
      </c>
      <c r="I70" s="276" t="s">
        <v>601</v>
      </c>
      <c r="J70" s="82">
        <v>1037.6679999999999</v>
      </c>
      <c r="K70" s="276" t="s">
        <v>601</v>
      </c>
      <c r="L70" s="136"/>
      <c r="M70" s="124" t="s">
        <v>160</v>
      </c>
      <c r="N70" s="190">
        <v>-7.0252473649934116E-2</v>
      </c>
      <c r="O70" s="268" t="s">
        <v>601</v>
      </c>
      <c r="P70" s="190">
        <v>3.6264629696156098E-2</v>
      </c>
      <c r="Q70" s="268" t="s">
        <v>601</v>
      </c>
      <c r="R70" s="190">
        <v>-0.14757896251528888</v>
      </c>
      <c r="S70" s="268" t="s">
        <v>601</v>
      </c>
      <c r="T70" s="190">
        <v>0.37652688088384034</v>
      </c>
      <c r="U70" s="276" t="s">
        <v>601</v>
      </c>
      <c r="V70" s="190">
        <v>-4.3652168783962129E-2</v>
      </c>
      <c r="W70" s="276" t="s">
        <v>601</v>
      </c>
      <c r="X70" s="82"/>
      <c r="Y70" s="124" t="s">
        <v>160</v>
      </c>
      <c r="Z70" s="216">
        <v>0.76907642906979889</v>
      </c>
      <c r="AA70" s="276" t="s">
        <v>601</v>
      </c>
      <c r="AB70" s="216">
        <v>0.10563494296827118</v>
      </c>
      <c r="AC70" s="203" t="s">
        <v>601</v>
      </c>
      <c r="AD70" s="190">
        <v>5.708858710107665E-2</v>
      </c>
      <c r="AE70" s="276" t="s">
        <v>601</v>
      </c>
      <c r="AF70" s="190">
        <v>6.8201968259597484E-2</v>
      </c>
      <c r="AG70" s="276" t="s">
        <v>601</v>
      </c>
      <c r="AH70" s="72">
        <v>1</v>
      </c>
      <c r="AI70" s="276" t="s">
        <v>601</v>
      </c>
    </row>
    <row r="71" spans="1:35" s="120" customFormat="1" x14ac:dyDescent="0.25">
      <c r="A71" s="124" t="s">
        <v>161</v>
      </c>
      <c r="B71" s="82">
        <v>466.09199999999998</v>
      </c>
      <c r="C71" s="276" t="s">
        <v>601</v>
      </c>
      <c r="D71" s="82">
        <v>78.715000000000003</v>
      </c>
      <c r="E71" s="276" t="s">
        <v>601</v>
      </c>
      <c r="F71" s="82">
        <v>72.652000000000001</v>
      </c>
      <c r="G71" s="276" t="s">
        <v>601</v>
      </c>
      <c r="H71" s="82">
        <v>40.799999999999997</v>
      </c>
      <c r="I71" s="276" t="s">
        <v>601</v>
      </c>
      <c r="J71" s="82">
        <v>658.25900000000001</v>
      </c>
      <c r="K71" s="276" t="s">
        <v>601</v>
      </c>
      <c r="L71" s="136"/>
      <c r="M71" s="124" t="s">
        <v>161</v>
      </c>
      <c r="N71" s="190">
        <v>-0.10030228508997131</v>
      </c>
      <c r="O71" s="268" t="s">
        <v>601</v>
      </c>
      <c r="P71" s="190">
        <v>-0.26945279726769872</v>
      </c>
      <c r="Q71" s="268" t="s">
        <v>601</v>
      </c>
      <c r="R71" s="190">
        <v>0.29373007817369162</v>
      </c>
      <c r="S71" s="268" t="s">
        <v>601</v>
      </c>
      <c r="T71" s="190">
        <v>7.6119639183415091E-2</v>
      </c>
      <c r="U71" s="276" t="s">
        <v>601</v>
      </c>
      <c r="V71" s="190">
        <v>-8.5591367378180072E-2</v>
      </c>
      <c r="W71" s="276" t="s">
        <v>601</v>
      </c>
      <c r="X71" s="82"/>
      <c r="Y71" s="124" t="s">
        <v>161</v>
      </c>
      <c r="Z71" s="216">
        <v>0.70806779702214473</v>
      </c>
      <c r="AA71" s="276" t="s">
        <v>601</v>
      </c>
      <c r="AB71" s="216">
        <v>0.11958059061858631</v>
      </c>
      <c r="AC71" s="203" t="s">
        <v>601</v>
      </c>
      <c r="AD71" s="190">
        <v>0.11036993037694889</v>
      </c>
      <c r="AE71" s="276" t="s">
        <v>601</v>
      </c>
      <c r="AF71" s="190">
        <v>6.1981681982320021E-2</v>
      </c>
      <c r="AG71" s="276" t="s">
        <v>601</v>
      </c>
      <c r="AH71" s="72">
        <v>1</v>
      </c>
      <c r="AI71" s="276" t="s">
        <v>601</v>
      </c>
    </row>
    <row r="72" spans="1:35" s="120" customFormat="1" x14ac:dyDescent="0.25">
      <c r="A72" s="184" t="s">
        <v>162</v>
      </c>
      <c r="B72" s="186">
        <v>411.30599999999998</v>
      </c>
      <c r="C72" s="278" t="s">
        <v>601</v>
      </c>
      <c r="D72" s="186">
        <v>77.435000000000002</v>
      </c>
      <c r="E72" s="278" t="s">
        <v>601</v>
      </c>
      <c r="F72" s="186">
        <v>79.072999999999993</v>
      </c>
      <c r="G72" s="278" t="s">
        <v>601</v>
      </c>
      <c r="H72" s="186">
        <v>50.487000000000002</v>
      </c>
      <c r="I72" s="278" t="s">
        <v>601</v>
      </c>
      <c r="J72" s="186">
        <v>618.30100000000004</v>
      </c>
      <c r="K72" s="276" t="s">
        <v>601</v>
      </c>
      <c r="L72" s="136"/>
      <c r="M72" s="184" t="s">
        <v>162</v>
      </c>
      <c r="N72" s="192">
        <v>-0.22107037345655633</v>
      </c>
      <c r="O72" s="269" t="s">
        <v>601</v>
      </c>
      <c r="P72" s="192">
        <v>-0.24793372376484757</v>
      </c>
      <c r="Q72" s="269" t="s">
        <v>601</v>
      </c>
      <c r="R72" s="192">
        <v>0.41581020590868395</v>
      </c>
      <c r="S72" s="269" t="s">
        <v>601</v>
      </c>
      <c r="T72" s="192">
        <v>8.4016833426375226E-2</v>
      </c>
      <c r="U72" s="278" t="s">
        <v>601</v>
      </c>
      <c r="V72" s="192">
        <v>-0.15696995065630254</v>
      </c>
      <c r="W72" s="278" t="s">
        <v>601</v>
      </c>
      <c r="X72" s="82"/>
      <c r="Y72" s="184" t="s">
        <v>162</v>
      </c>
      <c r="Z72" s="219">
        <v>0.66521969073315412</v>
      </c>
      <c r="AA72" s="278" t="s">
        <v>601</v>
      </c>
      <c r="AB72" s="219">
        <v>0.12523835478189424</v>
      </c>
      <c r="AC72" s="301" t="s">
        <v>601</v>
      </c>
      <c r="AD72" s="192">
        <v>0.127887549915009</v>
      </c>
      <c r="AE72" s="278" t="s">
        <v>601</v>
      </c>
      <c r="AF72" s="192">
        <v>8.1654404569942468E-2</v>
      </c>
      <c r="AG72" s="278" t="s">
        <v>601</v>
      </c>
      <c r="AH72" s="201">
        <v>1</v>
      </c>
      <c r="AI72" s="278" t="s">
        <v>601</v>
      </c>
    </row>
    <row r="73" spans="1:35" s="120" customFormat="1" x14ac:dyDescent="0.25">
      <c r="A73" s="124" t="s">
        <v>168</v>
      </c>
      <c r="B73" s="82">
        <v>393.19400000000002</v>
      </c>
      <c r="C73" s="276" t="s">
        <v>601</v>
      </c>
      <c r="D73" s="82">
        <v>67.332999999999998</v>
      </c>
      <c r="E73" s="276" t="s">
        <v>601</v>
      </c>
      <c r="F73" s="82">
        <v>73.665000000000006</v>
      </c>
      <c r="G73" s="276" t="s">
        <v>601</v>
      </c>
      <c r="H73" s="82">
        <v>31.738</v>
      </c>
      <c r="I73" s="276" t="s">
        <v>601</v>
      </c>
      <c r="J73" s="82">
        <v>565.93200000000002</v>
      </c>
      <c r="K73" s="276" t="s">
        <v>601</v>
      </c>
      <c r="L73" s="136"/>
      <c r="M73" s="124" t="s">
        <v>168</v>
      </c>
      <c r="N73" s="190">
        <v>8.9995303923405198E-3</v>
      </c>
      <c r="O73" s="268" t="s">
        <v>601</v>
      </c>
      <c r="P73" s="190">
        <v>-7.4142316947404613E-2</v>
      </c>
      <c r="Q73" s="268" t="s">
        <v>601</v>
      </c>
      <c r="R73" s="190">
        <v>0.16928571428571429</v>
      </c>
      <c r="S73" s="268" t="s">
        <v>601</v>
      </c>
      <c r="T73" s="190">
        <v>-0.21368050738281638</v>
      </c>
      <c r="U73" s="276" t="s">
        <v>601</v>
      </c>
      <c r="V73" s="190">
        <v>2.7395952822401758E-4</v>
      </c>
      <c r="W73" s="276" t="s">
        <v>601</v>
      </c>
      <c r="X73" s="82"/>
      <c r="Y73" s="124" t="s">
        <v>168</v>
      </c>
      <c r="Z73" s="216">
        <v>0.69477251683947894</v>
      </c>
      <c r="AA73" s="276" t="s">
        <v>601</v>
      </c>
      <c r="AB73" s="216">
        <v>0.11897719160605867</v>
      </c>
      <c r="AC73" s="203" t="s">
        <v>601</v>
      </c>
      <c r="AD73" s="190">
        <v>0.13016581497423718</v>
      </c>
      <c r="AE73" s="276" t="s">
        <v>601</v>
      </c>
      <c r="AF73" s="190">
        <v>5.6080942586741865E-2</v>
      </c>
      <c r="AG73" s="276" t="s">
        <v>601</v>
      </c>
      <c r="AH73" s="72">
        <v>1</v>
      </c>
      <c r="AI73" s="276" t="s">
        <v>601</v>
      </c>
    </row>
    <row r="74" spans="1:35" s="120" customFormat="1" x14ac:dyDescent="0.25">
      <c r="A74" s="124" t="s">
        <v>169</v>
      </c>
      <c r="B74" s="82">
        <v>414.58199999999999</v>
      </c>
      <c r="C74" s="276" t="s">
        <v>601</v>
      </c>
      <c r="D74" s="82">
        <v>129.749</v>
      </c>
      <c r="E74" s="276" t="s">
        <v>601</v>
      </c>
      <c r="F74" s="82">
        <v>75.802000000000007</v>
      </c>
      <c r="G74" s="276" t="s">
        <v>601</v>
      </c>
      <c r="H74" s="82">
        <v>48.96</v>
      </c>
      <c r="I74" s="276" t="s">
        <v>601</v>
      </c>
      <c r="J74" s="82">
        <v>669.08900000000006</v>
      </c>
      <c r="K74" s="276" t="s">
        <v>601</v>
      </c>
      <c r="L74" s="136"/>
      <c r="M74" s="124" t="s">
        <v>169</v>
      </c>
      <c r="N74" s="190">
        <v>-0.13762418251709849</v>
      </c>
      <c r="O74" s="268" t="s">
        <v>601</v>
      </c>
      <c r="P74" s="190">
        <v>-5.7823573835250379E-2</v>
      </c>
      <c r="Q74" s="268" t="s">
        <v>601</v>
      </c>
      <c r="R74" s="190">
        <v>0.22557801131770414</v>
      </c>
      <c r="S74" s="268" t="s">
        <v>601</v>
      </c>
      <c r="T74" s="190">
        <v>5.8025198279774384E-2</v>
      </c>
      <c r="U74" s="276" t="s">
        <v>601</v>
      </c>
      <c r="V74" s="190">
        <v>-7.9125492031159678E-2</v>
      </c>
      <c r="W74" s="276" t="s">
        <v>601</v>
      </c>
      <c r="X74" s="82"/>
      <c r="Y74" s="124" t="s">
        <v>169</v>
      </c>
      <c r="Z74" s="216">
        <v>0.61962160489860085</v>
      </c>
      <c r="AA74" s="276" t="s">
        <v>601</v>
      </c>
      <c r="AB74" s="216">
        <v>0.19391889569250129</v>
      </c>
      <c r="AC74" s="203" t="s">
        <v>601</v>
      </c>
      <c r="AD74" s="190">
        <v>0.11329135585848818</v>
      </c>
      <c r="AE74" s="276" t="s">
        <v>601</v>
      </c>
      <c r="AF74" s="190">
        <v>7.3174121828336727E-2</v>
      </c>
      <c r="AG74" s="276" t="s">
        <v>601</v>
      </c>
      <c r="AH74" s="72">
        <v>1</v>
      </c>
      <c r="AI74" s="276" t="s">
        <v>601</v>
      </c>
    </row>
    <row r="75" spans="1:35" s="120" customFormat="1" x14ac:dyDescent="0.25">
      <c r="A75" s="124" t="s">
        <v>170</v>
      </c>
      <c r="B75" s="82">
        <v>554.08100000000002</v>
      </c>
      <c r="C75" s="276" t="s">
        <v>601</v>
      </c>
      <c r="D75" s="82">
        <v>132.75299999999999</v>
      </c>
      <c r="E75" s="276" t="s">
        <v>601</v>
      </c>
      <c r="F75" s="82">
        <v>92.760999999999996</v>
      </c>
      <c r="G75" s="276" t="s">
        <v>601</v>
      </c>
      <c r="H75" s="82">
        <v>81.188999999999993</v>
      </c>
      <c r="I75" s="276" t="s">
        <v>601</v>
      </c>
      <c r="J75" s="82">
        <v>860.78200000000004</v>
      </c>
      <c r="K75" s="276" t="s">
        <v>601</v>
      </c>
      <c r="L75" s="136"/>
      <c r="M75" s="124" t="s">
        <v>170</v>
      </c>
      <c r="N75" s="190">
        <v>-5.3841201753382362E-2</v>
      </c>
      <c r="O75" s="268" t="s">
        <v>601</v>
      </c>
      <c r="P75" s="190">
        <v>0.27789649994224325</v>
      </c>
      <c r="Q75" s="268" t="s">
        <v>601</v>
      </c>
      <c r="R75" s="190">
        <v>0.21706443444375928</v>
      </c>
      <c r="S75" s="268" t="s">
        <v>601</v>
      </c>
      <c r="T75" s="190">
        <v>0.31828662358328191</v>
      </c>
      <c r="U75" s="276" t="s">
        <v>601</v>
      </c>
      <c r="V75" s="190">
        <v>4.0472670703095251E-2</v>
      </c>
      <c r="W75" s="276" t="s">
        <v>601</v>
      </c>
      <c r="X75" s="82"/>
      <c r="Y75" s="124" t="s">
        <v>170</v>
      </c>
      <c r="Z75" s="216">
        <v>0.64369491927108136</v>
      </c>
      <c r="AA75" s="276" t="s">
        <v>601</v>
      </c>
      <c r="AB75" s="216">
        <v>0.15422371750338643</v>
      </c>
      <c r="AC75" s="203" t="s">
        <v>601</v>
      </c>
      <c r="AD75" s="190">
        <v>0.10776363818016639</v>
      </c>
      <c r="AE75" s="276" t="s">
        <v>601</v>
      </c>
      <c r="AF75" s="190">
        <v>9.4320048514025603E-2</v>
      </c>
      <c r="AG75" s="276" t="s">
        <v>601</v>
      </c>
      <c r="AH75" s="72">
        <v>1</v>
      </c>
      <c r="AI75" s="276" t="s">
        <v>601</v>
      </c>
    </row>
    <row r="76" spans="1:35" s="120" customFormat="1" x14ac:dyDescent="0.25">
      <c r="A76" s="124" t="s">
        <v>171</v>
      </c>
      <c r="B76" s="82">
        <v>829.33</v>
      </c>
      <c r="C76" s="276" t="s">
        <v>601</v>
      </c>
      <c r="D76" s="82">
        <v>139.87200000000001</v>
      </c>
      <c r="E76" s="276" t="s">
        <v>601</v>
      </c>
      <c r="F76" s="82">
        <v>97.072000000000003</v>
      </c>
      <c r="G76" s="276" t="s">
        <v>601</v>
      </c>
      <c r="H76" s="82">
        <v>69.596999999999994</v>
      </c>
      <c r="I76" s="276" t="s">
        <v>601</v>
      </c>
      <c r="J76" s="82">
        <v>1135.8710000000001</v>
      </c>
      <c r="K76" s="276" t="s">
        <v>601</v>
      </c>
      <c r="L76" s="136"/>
      <c r="M76" s="124" t="s">
        <v>171</v>
      </c>
      <c r="N76" s="190">
        <v>-0.16317117691634739</v>
      </c>
      <c r="O76" s="268" t="s">
        <v>601</v>
      </c>
      <c r="P76" s="190">
        <v>0.64510779436152565</v>
      </c>
      <c r="Q76" s="268" t="s">
        <v>601</v>
      </c>
      <c r="R76" s="190">
        <v>0.19417380179116228</v>
      </c>
      <c r="S76" s="268" t="s">
        <v>601</v>
      </c>
      <c r="T76" s="190">
        <v>2.978515625E-2</v>
      </c>
      <c r="U76" s="276" t="s">
        <v>601</v>
      </c>
      <c r="V76" s="190">
        <v>-7.270765013270114E-2</v>
      </c>
      <c r="W76" s="276" t="s">
        <v>601</v>
      </c>
      <c r="X76" s="82"/>
      <c r="Y76" s="124" t="s">
        <v>171</v>
      </c>
      <c r="Z76" s="216">
        <v>0.73012692462436313</v>
      </c>
      <c r="AA76" s="276" t="s">
        <v>601</v>
      </c>
      <c r="AB76" s="216">
        <v>0.12314074397532819</v>
      </c>
      <c r="AC76" s="203" t="s">
        <v>601</v>
      </c>
      <c r="AD76" s="190">
        <v>8.5460408796421417E-2</v>
      </c>
      <c r="AE76" s="276" t="s">
        <v>601</v>
      </c>
      <c r="AF76" s="190">
        <v>6.1271922603887224E-2</v>
      </c>
      <c r="AG76" s="276" t="s">
        <v>601</v>
      </c>
      <c r="AH76" s="72">
        <v>1</v>
      </c>
      <c r="AI76" s="276" t="s">
        <v>601</v>
      </c>
    </row>
    <row r="77" spans="1:35" s="120" customFormat="1" x14ac:dyDescent="0.25">
      <c r="A77" s="124" t="s">
        <v>172</v>
      </c>
      <c r="B77" s="82">
        <v>986.56100000000004</v>
      </c>
      <c r="C77" s="276" t="s">
        <v>601</v>
      </c>
      <c r="D77" s="82">
        <v>161.035</v>
      </c>
      <c r="E77" s="276" t="s">
        <v>601</v>
      </c>
      <c r="F77" s="82">
        <v>80.861000000000004</v>
      </c>
      <c r="G77" s="276" t="s">
        <v>601</v>
      </c>
      <c r="H77" s="82">
        <v>63.784999999999997</v>
      </c>
      <c r="I77" s="276" t="s">
        <v>601</v>
      </c>
      <c r="J77" s="82">
        <v>1292.24</v>
      </c>
      <c r="K77" s="276" t="s">
        <v>601</v>
      </c>
      <c r="L77" s="136"/>
      <c r="M77" s="124" t="s">
        <v>172</v>
      </c>
      <c r="N77" s="190">
        <v>-2.8655117583061343E-2</v>
      </c>
      <c r="O77" s="268" t="s">
        <v>601</v>
      </c>
      <c r="P77" s="190">
        <v>0.2538444169333427</v>
      </c>
      <c r="Q77" s="268" t="s">
        <v>601</v>
      </c>
      <c r="R77" s="190">
        <v>0.33328386756364597</v>
      </c>
      <c r="S77" s="268" t="s">
        <v>601</v>
      </c>
      <c r="T77" s="190">
        <v>0.10584441477834221</v>
      </c>
      <c r="U77" s="276" t="s">
        <v>601</v>
      </c>
      <c r="V77" s="190">
        <v>2.3616433755325066E-2</v>
      </c>
      <c r="W77" s="276" t="s">
        <v>601</v>
      </c>
      <c r="X77" s="82"/>
      <c r="Y77" s="124" t="s">
        <v>172</v>
      </c>
      <c r="Z77" s="216">
        <v>0.76345028787222191</v>
      </c>
      <c r="AA77" s="276" t="s">
        <v>601</v>
      </c>
      <c r="AB77" s="216">
        <v>0.12461694422088776</v>
      </c>
      <c r="AC77" s="203" t="s">
        <v>601</v>
      </c>
      <c r="AD77" s="190">
        <v>6.2574289605646011E-2</v>
      </c>
      <c r="AE77" s="276" t="s">
        <v>601</v>
      </c>
      <c r="AF77" s="190">
        <v>4.9360026001361974E-2</v>
      </c>
      <c r="AG77" s="276" t="s">
        <v>601</v>
      </c>
      <c r="AH77" s="72">
        <v>1</v>
      </c>
      <c r="AI77" s="276" t="s">
        <v>601</v>
      </c>
    </row>
    <row r="78" spans="1:35" s="120" customFormat="1" x14ac:dyDescent="0.25">
      <c r="A78" s="124" t="s">
        <v>173</v>
      </c>
      <c r="B78" s="82">
        <v>1064.79</v>
      </c>
      <c r="C78" s="276" t="s">
        <v>601</v>
      </c>
      <c r="D78" s="82">
        <v>132.26400000000001</v>
      </c>
      <c r="E78" s="276" t="s">
        <v>601</v>
      </c>
      <c r="F78" s="82">
        <v>55.526000000000003</v>
      </c>
      <c r="G78" s="276" t="s">
        <v>601</v>
      </c>
      <c r="H78" s="82">
        <v>48.481000000000002</v>
      </c>
      <c r="I78" s="276" t="s">
        <v>601</v>
      </c>
      <c r="J78" s="82">
        <v>1301.0630000000001</v>
      </c>
      <c r="K78" s="276" t="s">
        <v>601</v>
      </c>
      <c r="L78" s="136"/>
      <c r="M78" s="124" t="s">
        <v>173</v>
      </c>
      <c r="N78" s="190">
        <v>4.3539364383690528E-2</v>
      </c>
      <c r="O78" s="268" t="s">
        <v>601</v>
      </c>
      <c r="P78" s="190">
        <v>6.4430459205845905E-2</v>
      </c>
      <c r="Q78" s="268" t="s">
        <v>601</v>
      </c>
      <c r="R78" s="190">
        <v>-0.15739476160126256</v>
      </c>
      <c r="S78" s="268" t="s">
        <v>601</v>
      </c>
      <c r="T78" s="190">
        <v>-0.17533594148664738</v>
      </c>
      <c r="U78" s="276" t="s">
        <v>601</v>
      </c>
      <c r="V78" s="190">
        <v>2.50167610881196E-2</v>
      </c>
      <c r="W78" s="276" t="s">
        <v>601</v>
      </c>
      <c r="X78" s="82"/>
      <c r="Y78" s="124" t="s">
        <v>173</v>
      </c>
      <c r="Z78" s="216">
        <v>0.81840003135897332</v>
      </c>
      <c r="AA78" s="276" t="s">
        <v>601</v>
      </c>
      <c r="AB78" s="216">
        <v>0.10165841315908607</v>
      </c>
      <c r="AC78" s="203" t="s">
        <v>601</v>
      </c>
      <c r="AD78" s="190">
        <v>4.2677410701864552E-2</v>
      </c>
      <c r="AE78" s="276" t="s">
        <v>601</v>
      </c>
      <c r="AF78" s="190">
        <v>3.7262607575497882E-2</v>
      </c>
      <c r="AG78" s="276" t="s">
        <v>601</v>
      </c>
      <c r="AH78" s="72">
        <v>1</v>
      </c>
      <c r="AI78" s="276" t="s">
        <v>601</v>
      </c>
    </row>
    <row r="79" spans="1:35" s="120" customFormat="1" x14ac:dyDescent="0.25">
      <c r="A79" s="124" t="s">
        <v>174</v>
      </c>
      <c r="B79" s="82">
        <v>1571.672</v>
      </c>
      <c r="C79" s="276" t="s">
        <v>601</v>
      </c>
      <c r="D79" s="82">
        <v>101.807</v>
      </c>
      <c r="E79" s="276" t="s">
        <v>601</v>
      </c>
      <c r="F79" s="82">
        <v>108.345</v>
      </c>
      <c r="G79" s="276" t="s">
        <v>601</v>
      </c>
      <c r="H79" s="82">
        <v>68.900000000000006</v>
      </c>
      <c r="I79" s="276" t="s">
        <v>601</v>
      </c>
      <c r="J79" s="82">
        <v>1850.7260000000001</v>
      </c>
      <c r="K79" s="276" t="s">
        <v>601</v>
      </c>
      <c r="L79" s="136"/>
      <c r="M79" s="124" t="s">
        <v>174</v>
      </c>
      <c r="N79" s="190">
        <v>0.15654855684570174</v>
      </c>
      <c r="O79" s="268" t="s">
        <v>601</v>
      </c>
      <c r="P79" s="190">
        <v>0.47341380108834086</v>
      </c>
      <c r="Q79" s="268" t="s">
        <v>601</v>
      </c>
      <c r="R79" s="190">
        <v>-0.20282977220554477</v>
      </c>
      <c r="S79" s="268" t="s">
        <v>601</v>
      </c>
      <c r="T79" s="190">
        <v>-0.19348948274045721</v>
      </c>
      <c r="U79" s="276" t="s">
        <v>601</v>
      </c>
      <c r="V79" s="190">
        <v>0.12207919135283005</v>
      </c>
      <c r="W79" s="276" t="s">
        <v>601</v>
      </c>
      <c r="X79" s="82"/>
      <c r="Y79" s="124" t="s">
        <v>174</v>
      </c>
      <c r="Z79" s="216">
        <v>0.84921917128737578</v>
      </c>
      <c r="AA79" s="276" t="s">
        <v>601</v>
      </c>
      <c r="AB79" s="216">
        <v>5.5009223407462796E-2</v>
      </c>
      <c r="AC79" s="203" t="s">
        <v>601</v>
      </c>
      <c r="AD79" s="190">
        <v>5.8541891128130255E-2</v>
      </c>
      <c r="AE79" s="276" t="s">
        <v>601</v>
      </c>
      <c r="AF79" s="190">
        <v>3.7228633520034839E-2</v>
      </c>
      <c r="AG79" s="276" t="s">
        <v>601</v>
      </c>
      <c r="AH79" s="72">
        <v>1</v>
      </c>
      <c r="AI79" s="276" t="s">
        <v>601</v>
      </c>
    </row>
    <row r="80" spans="1:35" s="120" customFormat="1" x14ac:dyDescent="0.25">
      <c r="A80" s="124" t="s">
        <v>175</v>
      </c>
      <c r="B80" s="82">
        <v>1621.6489999999999</v>
      </c>
      <c r="C80" s="276" t="s">
        <v>601</v>
      </c>
      <c r="D80" s="82">
        <v>55.87</v>
      </c>
      <c r="E80" s="276" t="s">
        <v>601</v>
      </c>
      <c r="F80" s="82">
        <v>71.956999999999994</v>
      </c>
      <c r="G80" s="276" t="s">
        <v>601</v>
      </c>
      <c r="H80" s="82">
        <v>46.31</v>
      </c>
      <c r="I80" s="276" t="s">
        <v>601</v>
      </c>
      <c r="J80" s="82">
        <v>1795.7860000000001</v>
      </c>
      <c r="K80" s="276" t="s">
        <v>601</v>
      </c>
      <c r="L80" s="136"/>
      <c r="M80" s="124" t="s">
        <v>175</v>
      </c>
      <c r="N80" s="190">
        <v>0.11651212042764372</v>
      </c>
      <c r="O80" s="268" t="s">
        <v>601</v>
      </c>
      <c r="P80" s="190">
        <v>0.24952474671795674</v>
      </c>
      <c r="Q80" s="268" t="s">
        <v>601</v>
      </c>
      <c r="R80" s="190">
        <v>-0.37731375314774274</v>
      </c>
      <c r="S80" s="268" t="s">
        <v>601</v>
      </c>
      <c r="T80" s="190">
        <v>-0.36140873426274495</v>
      </c>
      <c r="U80" s="276" t="s">
        <v>601</v>
      </c>
      <c r="V80" s="190">
        <v>6.5611767274936866E-2</v>
      </c>
      <c r="W80" s="276" t="s">
        <v>601</v>
      </c>
      <c r="X80" s="82"/>
      <c r="Y80" s="124" t="s">
        <v>175</v>
      </c>
      <c r="Z80" s="216">
        <v>0.90303020515807553</v>
      </c>
      <c r="AA80" s="276" t="s">
        <v>601</v>
      </c>
      <c r="AB80" s="216">
        <v>3.1111724893723415E-2</v>
      </c>
      <c r="AC80" s="203" t="s">
        <v>601</v>
      </c>
      <c r="AD80" s="190">
        <v>4.0069919244275207E-2</v>
      </c>
      <c r="AE80" s="276" t="s">
        <v>601</v>
      </c>
      <c r="AF80" s="190">
        <v>2.5788150703925747E-2</v>
      </c>
      <c r="AG80" s="276" t="s">
        <v>601</v>
      </c>
      <c r="AH80" s="72">
        <v>1</v>
      </c>
      <c r="AI80" s="276" t="s">
        <v>601</v>
      </c>
    </row>
    <row r="81" spans="1:35" s="120" customFormat="1" x14ac:dyDescent="0.25">
      <c r="A81" s="124" t="s">
        <v>176</v>
      </c>
      <c r="B81" s="82">
        <v>1066.816</v>
      </c>
      <c r="C81" s="276" t="s">
        <v>601</v>
      </c>
      <c r="D81" s="82">
        <v>119.746</v>
      </c>
      <c r="E81" s="276" t="s">
        <v>601</v>
      </c>
      <c r="F81" s="82">
        <v>63.918999999999997</v>
      </c>
      <c r="G81" s="276" t="s">
        <v>601</v>
      </c>
      <c r="H81" s="82">
        <v>32.137999999999998</v>
      </c>
      <c r="I81" s="276" t="s">
        <v>601</v>
      </c>
      <c r="J81" s="82">
        <v>1282.6210000000001</v>
      </c>
      <c r="K81" s="276" t="s">
        <v>601</v>
      </c>
      <c r="L81" s="136"/>
      <c r="M81" s="124" t="s">
        <v>176</v>
      </c>
      <c r="N81" s="190">
        <v>0.10906817007536103</v>
      </c>
      <c r="O81" s="268" t="s">
        <v>601</v>
      </c>
      <c r="P81" s="190">
        <v>0.36838496611777072</v>
      </c>
      <c r="Q81" s="268" t="s">
        <v>601</v>
      </c>
      <c r="R81" s="190">
        <v>-0.1499454743729553</v>
      </c>
      <c r="S81" s="268" t="s">
        <v>601</v>
      </c>
      <c r="T81" s="190">
        <v>-0.41394967177242886</v>
      </c>
      <c r="U81" s="276" t="s">
        <v>601</v>
      </c>
      <c r="V81" s="190">
        <v>8.7478432652645946E-2</v>
      </c>
      <c r="W81" s="276" t="s">
        <v>601</v>
      </c>
      <c r="X81" s="82"/>
      <c r="Y81" s="124" t="s">
        <v>176</v>
      </c>
      <c r="Z81" s="216">
        <v>0.83174686832665301</v>
      </c>
      <c r="AA81" s="276" t="s">
        <v>601</v>
      </c>
      <c r="AB81" s="216">
        <v>9.3360392508776938E-2</v>
      </c>
      <c r="AC81" s="203" t="s">
        <v>601</v>
      </c>
      <c r="AD81" s="190">
        <v>4.9834674467360188E-2</v>
      </c>
      <c r="AE81" s="276" t="s">
        <v>601</v>
      </c>
      <c r="AF81" s="190">
        <v>2.505650539013473E-2</v>
      </c>
      <c r="AG81" s="276" t="s">
        <v>601</v>
      </c>
      <c r="AH81" s="72">
        <v>1</v>
      </c>
      <c r="AI81" s="276" t="s">
        <v>601</v>
      </c>
    </row>
    <row r="82" spans="1:35" s="120" customFormat="1" x14ac:dyDescent="0.25">
      <c r="A82" s="124" t="s">
        <v>177</v>
      </c>
      <c r="B82" s="82">
        <v>851.846</v>
      </c>
      <c r="C82" s="276" t="s">
        <v>601</v>
      </c>
      <c r="D82" s="82">
        <v>124.01900000000001</v>
      </c>
      <c r="E82" s="276" t="s">
        <v>601</v>
      </c>
      <c r="F82" s="82">
        <v>56.698999999999998</v>
      </c>
      <c r="G82" s="276" t="s">
        <v>601</v>
      </c>
      <c r="H82" s="82">
        <v>59.706000000000003</v>
      </c>
      <c r="I82" s="276" t="s">
        <v>601</v>
      </c>
      <c r="J82" s="82">
        <v>1092.27</v>
      </c>
      <c r="K82" s="276" t="s">
        <v>601</v>
      </c>
      <c r="L82" s="136"/>
      <c r="M82" s="124" t="s">
        <v>177</v>
      </c>
      <c r="N82" s="190">
        <v>6.7414660307801799E-2</v>
      </c>
      <c r="O82" s="268" t="s">
        <v>601</v>
      </c>
      <c r="P82" s="190">
        <v>0.13141569507544656</v>
      </c>
      <c r="Q82" s="268" t="s">
        <v>601</v>
      </c>
      <c r="R82" s="190">
        <v>-4.2877158628606152E-2</v>
      </c>
      <c r="S82" s="268" t="s">
        <v>601</v>
      </c>
      <c r="T82" s="190">
        <v>-0.15633743111487919</v>
      </c>
      <c r="U82" s="276" t="s">
        <v>601</v>
      </c>
      <c r="V82" s="190">
        <v>5.2619913112864618E-2</v>
      </c>
      <c r="W82" s="276" t="s">
        <v>601</v>
      </c>
      <c r="X82" s="82"/>
      <c r="Y82" s="124" t="s">
        <v>177</v>
      </c>
      <c r="Z82" s="216">
        <v>0.77988592564109604</v>
      </c>
      <c r="AA82" s="276" t="s">
        <v>601</v>
      </c>
      <c r="AB82" s="216">
        <v>0.11354243914050556</v>
      </c>
      <c r="AC82" s="203" t="s">
        <v>601</v>
      </c>
      <c r="AD82" s="190">
        <v>5.190932644858872E-2</v>
      </c>
      <c r="AE82" s="276" t="s">
        <v>601</v>
      </c>
      <c r="AF82" s="190">
        <v>5.4662308769809667E-2</v>
      </c>
      <c r="AG82" s="276" t="s">
        <v>601</v>
      </c>
      <c r="AH82" s="72">
        <v>1</v>
      </c>
      <c r="AI82" s="276" t="s">
        <v>601</v>
      </c>
    </row>
    <row r="83" spans="1:35" x14ac:dyDescent="0.25">
      <c r="A83" s="124" t="s">
        <v>178</v>
      </c>
      <c r="B83" s="82">
        <v>514.24099999999999</v>
      </c>
      <c r="C83" s="276" t="s">
        <v>601</v>
      </c>
      <c r="D83" s="82">
        <v>109.983</v>
      </c>
      <c r="E83" s="276" t="s">
        <v>601</v>
      </c>
      <c r="F83" s="82">
        <v>63.216000000000001</v>
      </c>
      <c r="G83" s="276" t="s">
        <v>601</v>
      </c>
      <c r="H83" s="82">
        <v>25.847999999999999</v>
      </c>
      <c r="I83" s="276" t="s">
        <v>601</v>
      </c>
      <c r="J83" s="82">
        <v>713.28599999999994</v>
      </c>
      <c r="K83" s="276" t="s">
        <v>601</v>
      </c>
      <c r="L83" s="115"/>
      <c r="M83" s="124" t="s">
        <v>178</v>
      </c>
      <c r="N83" s="190">
        <v>0.10330363962479511</v>
      </c>
      <c r="O83" s="268" t="s">
        <v>601</v>
      </c>
      <c r="P83" s="190">
        <v>0.39723051514959029</v>
      </c>
      <c r="Q83" s="268" t="s">
        <v>601</v>
      </c>
      <c r="R83" s="190">
        <v>-0.12987942520508727</v>
      </c>
      <c r="S83" s="268" t="s">
        <v>601</v>
      </c>
      <c r="T83" s="190">
        <v>-0.36649509803921571</v>
      </c>
      <c r="U83" s="276" t="s">
        <v>601</v>
      </c>
      <c r="V83" s="190">
        <v>8.3594755255909911E-2</v>
      </c>
      <c r="W83" s="276" t="s">
        <v>601</v>
      </c>
      <c r="X83" s="82"/>
      <c r="Y83" s="124" t="s">
        <v>178</v>
      </c>
      <c r="Z83" s="216">
        <v>0.72094643663271119</v>
      </c>
      <c r="AA83" s="276" t="s">
        <v>601</v>
      </c>
      <c r="AB83" s="216">
        <v>0.15419200713318362</v>
      </c>
      <c r="AC83" s="203" t="s">
        <v>601</v>
      </c>
      <c r="AD83" s="190">
        <v>8.862644156761805E-2</v>
      </c>
      <c r="AE83" s="276" t="s">
        <v>601</v>
      </c>
      <c r="AF83" s="190">
        <v>3.6237918590859772E-2</v>
      </c>
      <c r="AG83" s="276" t="s">
        <v>601</v>
      </c>
      <c r="AH83" s="72">
        <v>1</v>
      </c>
      <c r="AI83" s="276" t="s">
        <v>601</v>
      </c>
    </row>
    <row r="84" spans="1:35" s="150" customFormat="1" x14ac:dyDescent="0.25">
      <c r="A84" s="184" t="s">
        <v>179</v>
      </c>
      <c r="B84" s="186">
        <v>379.67599999999999</v>
      </c>
      <c r="C84" s="278" t="s">
        <v>601</v>
      </c>
      <c r="D84" s="186">
        <v>94.340999999999994</v>
      </c>
      <c r="E84" s="278" t="s">
        <v>601</v>
      </c>
      <c r="F84" s="186">
        <v>79.534999999999997</v>
      </c>
      <c r="G84" s="278" t="s">
        <v>601</v>
      </c>
      <c r="H84" s="186">
        <v>41.31</v>
      </c>
      <c r="I84" s="278" t="s">
        <v>601</v>
      </c>
      <c r="J84" s="186">
        <v>594.86199999999997</v>
      </c>
      <c r="K84" s="276" t="s">
        <v>601</v>
      </c>
      <c r="L84" s="149"/>
      <c r="M84" s="184" t="s">
        <v>179</v>
      </c>
      <c r="N84" s="192">
        <v>-7.6901382425736561E-2</v>
      </c>
      <c r="O84" s="269" t="s">
        <v>601</v>
      </c>
      <c r="P84" s="192">
        <v>0.21832504681345644</v>
      </c>
      <c r="Q84" s="269" t="s">
        <v>601</v>
      </c>
      <c r="R84" s="192">
        <v>5.8427023130524962E-3</v>
      </c>
      <c r="S84" s="269" t="s">
        <v>601</v>
      </c>
      <c r="T84" s="192">
        <v>-0.18176956444233169</v>
      </c>
      <c r="U84" s="278" t="s">
        <v>601</v>
      </c>
      <c r="V84" s="192">
        <v>-3.7908720833380503E-2</v>
      </c>
      <c r="W84" s="278" t="s">
        <v>601</v>
      </c>
      <c r="X84" s="82"/>
      <c r="Y84" s="184" t="s">
        <v>179</v>
      </c>
      <c r="Z84" s="219">
        <v>0.63825895753973194</v>
      </c>
      <c r="AA84" s="278" t="s">
        <v>601</v>
      </c>
      <c r="AB84" s="219">
        <v>0.15859308545511397</v>
      </c>
      <c r="AC84" s="301" t="s">
        <v>601</v>
      </c>
      <c r="AD84" s="192">
        <v>0.13370327907985383</v>
      </c>
      <c r="AE84" s="278" t="s">
        <v>601</v>
      </c>
      <c r="AF84" s="192">
        <v>6.9444677925300333E-2</v>
      </c>
      <c r="AG84" s="278" t="s">
        <v>601</v>
      </c>
      <c r="AH84" s="201">
        <v>1</v>
      </c>
      <c r="AI84" s="278" t="s">
        <v>601</v>
      </c>
    </row>
    <row r="85" spans="1:35" s="120" customFormat="1" x14ac:dyDescent="0.25">
      <c r="A85" s="124" t="s">
        <v>185</v>
      </c>
      <c r="B85" s="82">
        <v>402.38600000000002</v>
      </c>
      <c r="C85" s="276" t="s">
        <v>601</v>
      </c>
      <c r="D85" s="82">
        <v>58.402000000000001</v>
      </c>
      <c r="E85" s="276" t="s">
        <v>601</v>
      </c>
      <c r="F85" s="82">
        <v>94.346000000000004</v>
      </c>
      <c r="G85" s="276" t="s">
        <v>601</v>
      </c>
      <c r="H85" s="82">
        <v>16.675999999999998</v>
      </c>
      <c r="I85" s="276" t="s">
        <v>601</v>
      </c>
      <c r="J85" s="82">
        <v>571.80999999999995</v>
      </c>
      <c r="K85" s="276" t="s">
        <v>601</v>
      </c>
      <c r="L85" s="136"/>
      <c r="M85" s="124" t="s">
        <v>185</v>
      </c>
      <c r="N85" s="190">
        <v>2.3377772804264563E-2</v>
      </c>
      <c r="O85" s="268" t="s">
        <v>601</v>
      </c>
      <c r="P85" s="190">
        <v>-0.13263927049143809</v>
      </c>
      <c r="Q85" s="268" t="s">
        <v>601</v>
      </c>
      <c r="R85" s="190">
        <v>0.28074390823321793</v>
      </c>
      <c r="S85" s="268" t="s">
        <v>601</v>
      </c>
      <c r="T85" s="190">
        <v>-0.47458962160118467</v>
      </c>
      <c r="U85" s="276" t="s">
        <v>601</v>
      </c>
      <c r="V85" s="190">
        <v>1.0386406847465774E-2</v>
      </c>
      <c r="W85" s="276" t="s">
        <v>601</v>
      </c>
      <c r="X85" s="82"/>
      <c r="Y85" s="124" t="s">
        <v>185</v>
      </c>
      <c r="Z85" s="216">
        <v>0.70370577639425691</v>
      </c>
      <c r="AA85" s="276" t="s">
        <v>601</v>
      </c>
      <c r="AB85" s="216">
        <v>0.10213532467078226</v>
      </c>
      <c r="AC85" s="203" t="s">
        <v>601</v>
      </c>
      <c r="AD85" s="190">
        <v>0.16499536559346639</v>
      </c>
      <c r="AE85" s="276" t="s">
        <v>601</v>
      </c>
      <c r="AF85" s="190">
        <v>2.9163533341494553E-2</v>
      </c>
      <c r="AG85" s="276" t="s">
        <v>601</v>
      </c>
      <c r="AH85" s="72">
        <v>1</v>
      </c>
      <c r="AI85" s="276" t="s">
        <v>601</v>
      </c>
    </row>
    <row r="86" spans="1:35" s="120" customFormat="1" x14ac:dyDescent="0.25">
      <c r="A86" s="124" t="s">
        <v>186</v>
      </c>
      <c r="B86" s="82">
        <v>420.18</v>
      </c>
      <c r="C86" s="276" t="s">
        <v>601</v>
      </c>
      <c r="D86" s="82">
        <v>128.374</v>
      </c>
      <c r="E86" s="276" t="s">
        <v>601</v>
      </c>
      <c r="F86" s="82">
        <v>50.773000000000003</v>
      </c>
      <c r="G86" s="276" t="s">
        <v>601</v>
      </c>
      <c r="H86" s="82">
        <v>31.355</v>
      </c>
      <c r="I86" s="276" t="s">
        <v>601</v>
      </c>
      <c r="J86" s="82">
        <v>630.68399999999997</v>
      </c>
      <c r="K86" s="276" t="s">
        <v>601</v>
      </c>
      <c r="L86" s="136"/>
      <c r="M86" s="124" t="s">
        <v>186</v>
      </c>
      <c r="N86" s="190">
        <v>1.3502756993791337E-2</v>
      </c>
      <c r="O86" s="268" t="s">
        <v>601</v>
      </c>
      <c r="P86" s="190">
        <v>-1.0597384180224895E-2</v>
      </c>
      <c r="Q86" s="268" t="s">
        <v>601</v>
      </c>
      <c r="R86" s="190">
        <v>-0.33018917706656814</v>
      </c>
      <c r="S86" s="268" t="s">
        <v>601</v>
      </c>
      <c r="T86" s="190">
        <v>-0.35953266064790229</v>
      </c>
      <c r="U86" s="276" t="s">
        <v>601</v>
      </c>
      <c r="V86" s="190">
        <v>-5.7398940948065205E-2</v>
      </c>
      <c r="W86" s="276" t="s">
        <v>601</v>
      </c>
      <c r="X86" s="82"/>
      <c r="Y86" s="124" t="s">
        <v>186</v>
      </c>
      <c r="Z86" s="216">
        <v>0.66622904655897408</v>
      </c>
      <c r="AA86" s="276" t="s">
        <v>601</v>
      </c>
      <c r="AB86" s="216">
        <v>0.20354725980047061</v>
      </c>
      <c r="AC86" s="203" t="s">
        <v>601</v>
      </c>
      <c r="AD86" s="190">
        <v>8.0504658434334797E-2</v>
      </c>
      <c r="AE86" s="276" t="s">
        <v>601</v>
      </c>
      <c r="AF86" s="190">
        <v>4.9715864046019881E-2</v>
      </c>
      <c r="AG86" s="276" t="s">
        <v>601</v>
      </c>
      <c r="AH86" s="72">
        <v>1</v>
      </c>
      <c r="AI86" s="276" t="s">
        <v>601</v>
      </c>
    </row>
    <row r="87" spans="1:35" s="120" customFormat="1" x14ac:dyDescent="0.25">
      <c r="A87" s="124" t="s">
        <v>187</v>
      </c>
      <c r="B87" s="82">
        <v>519.14700000000005</v>
      </c>
      <c r="C87" s="276" t="s">
        <v>601</v>
      </c>
      <c r="D87" s="82">
        <v>132.798</v>
      </c>
      <c r="E87" s="276" t="s">
        <v>601</v>
      </c>
      <c r="F87" s="82">
        <v>63.438000000000002</v>
      </c>
      <c r="G87" s="276" t="s">
        <v>601</v>
      </c>
      <c r="H87" s="82">
        <v>50.293999999999997</v>
      </c>
      <c r="I87" s="276" t="s">
        <v>601</v>
      </c>
      <c r="J87" s="82">
        <v>765.67700000000002</v>
      </c>
      <c r="K87" s="276" t="s">
        <v>601</v>
      </c>
      <c r="L87" s="136"/>
      <c r="M87" s="124" t="s">
        <v>187</v>
      </c>
      <c r="N87" s="190">
        <v>-6.3048543444009092E-2</v>
      </c>
      <c r="O87" s="268" t="s">
        <v>601</v>
      </c>
      <c r="P87" s="190">
        <v>3.3897539038665794E-4</v>
      </c>
      <c r="Q87" s="268" t="s">
        <v>601</v>
      </c>
      <c r="R87" s="190">
        <v>-0.31611345285195286</v>
      </c>
      <c r="S87" s="268" t="s">
        <v>601</v>
      </c>
      <c r="T87" s="190">
        <v>-0.38052421540129083</v>
      </c>
      <c r="U87" s="276" t="s">
        <v>601</v>
      </c>
      <c r="V87" s="190">
        <v>-0.11048674344956098</v>
      </c>
      <c r="W87" s="276" t="s">
        <v>601</v>
      </c>
      <c r="X87" s="82"/>
      <c r="Y87" s="124" t="s">
        <v>187</v>
      </c>
      <c r="Z87" s="216">
        <v>0.67802350077121298</v>
      </c>
      <c r="AA87" s="276" t="s">
        <v>601</v>
      </c>
      <c r="AB87" s="216">
        <v>0.1734386693083376</v>
      </c>
      <c r="AC87" s="203" t="s">
        <v>601</v>
      </c>
      <c r="AD87" s="190">
        <v>8.2852168734335763E-2</v>
      </c>
      <c r="AE87" s="276" t="s">
        <v>601</v>
      </c>
      <c r="AF87" s="190">
        <v>6.5685661186113714E-2</v>
      </c>
      <c r="AG87" s="276" t="s">
        <v>601</v>
      </c>
      <c r="AH87" s="72">
        <v>1</v>
      </c>
      <c r="AI87" s="276" t="s">
        <v>601</v>
      </c>
    </row>
    <row r="88" spans="1:35" s="120" customFormat="1" x14ac:dyDescent="0.25">
      <c r="A88" s="124" t="s">
        <v>188</v>
      </c>
      <c r="B88" s="82">
        <v>782.30399999999997</v>
      </c>
      <c r="C88" s="276" t="s">
        <v>601</v>
      </c>
      <c r="D88" s="82">
        <v>171.37700000000001</v>
      </c>
      <c r="E88" s="276" t="s">
        <v>601</v>
      </c>
      <c r="F88" s="82">
        <v>57.585000000000001</v>
      </c>
      <c r="G88" s="276" t="s">
        <v>601</v>
      </c>
      <c r="H88" s="82">
        <v>58.02</v>
      </c>
      <c r="I88" s="276" t="s">
        <v>601</v>
      </c>
      <c r="J88" s="82">
        <v>1069.2860000000001</v>
      </c>
      <c r="K88" s="276" t="s">
        <v>601</v>
      </c>
      <c r="L88" s="136"/>
      <c r="M88" s="124" t="s">
        <v>188</v>
      </c>
      <c r="N88" s="190">
        <v>-5.6703604114164446E-2</v>
      </c>
      <c r="O88" s="268" t="s">
        <v>601</v>
      </c>
      <c r="P88" s="190">
        <v>0.2252416495081217</v>
      </c>
      <c r="Q88" s="268" t="s">
        <v>601</v>
      </c>
      <c r="R88" s="190">
        <v>-0.40678053403659142</v>
      </c>
      <c r="S88" s="268" t="s">
        <v>601</v>
      </c>
      <c r="T88" s="190">
        <v>-0.16634337686969267</v>
      </c>
      <c r="U88" s="276" t="s">
        <v>601</v>
      </c>
      <c r="V88" s="190">
        <v>-5.8620213034754828E-2</v>
      </c>
      <c r="W88" s="276" t="s">
        <v>601</v>
      </c>
      <c r="X88" s="82"/>
      <c r="Y88" s="124" t="s">
        <v>188</v>
      </c>
      <c r="Z88" s="216">
        <v>0.73161343176661808</v>
      </c>
      <c r="AA88" s="276" t="s">
        <v>601</v>
      </c>
      <c r="AB88" s="216">
        <v>0.16027236866469774</v>
      </c>
      <c r="AC88" s="203" t="s">
        <v>601</v>
      </c>
      <c r="AD88" s="190">
        <v>5.3853693025065319E-2</v>
      </c>
      <c r="AE88" s="276" t="s">
        <v>601</v>
      </c>
      <c r="AF88" s="190">
        <v>5.4260506543618824E-2</v>
      </c>
      <c r="AG88" s="276" t="s">
        <v>601</v>
      </c>
      <c r="AH88" s="72">
        <v>1</v>
      </c>
      <c r="AI88" s="276" t="s">
        <v>601</v>
      </c>
    </row>
    <row r="89" spans="1:35" s="120" customFormat="1" x14ac:dyDescent="0.25">
      <c r="A89" s="124" t="s">
        <v>189</v>
      </c>
      <c r="B89" s="82">
        <v>992.79100000000005</v>
      </c>
      <c r="C89" s="276" t="s">
        <v>601</v>
      </c>
      <c r="D89" s="82">
        <v>143.61600000000001</v>
      </c>
      <c r="E89" s="276" t="s">
        <v>601</v>
      </c>
      <c r="F89" s="82">
        <v>64.147999999999996</v>
      </c>
      <c r="G89" s="276" t="s">
        <v>601</v>
      </c>
      <c r="H89" s="82">
        <v>58.265999999999998</v>
      </c>
      <c r="I89" s="276" t="s">
        <v>601</v>
      </c>
      <c r="J89" s="82">
        <v>1258.8230000000001</v>
      </c>
      <c r="K89" s="276" t="s">
        <v>601</v>
      </c>
      <c r="L89" s="136"/>
      <c r="M89" s="124" t="s">
        <v>189</v>
      </c>
      <c r="N89" s="190">
        <v>6.3148654771473835E-3</v>
      </c>
      <c r="O89" s="268" t="s">
        <v>601</v>
      </c>
      <c r="P89" s="190">
        <v>-0.10816903157698637</v>
      </c>
      <c r="Q89" s="268" t="s">
        <v>601</v>
      </c>
      <c r="R89" s="190">
        <v>-0.20668802018278279</v>
      </c>
      <c r="S89" s="268" t="s">
        <v>601</v>
      </c>
      <c r="T89" s="190">
        <v>-8.6495045779505828E-2</v>
      </c>
      <c r="U89" s="276" t="s">
        <v>601</v>
      </c>
      <c r="V89" s="190">
        <v>-2.5859747415340802E-2</v>
      </c>
      <c r="W89" s="276" t="s">
        <v>601</v>
      </c>
      <c r="X89" s="82"/>
      <c r="Y89" s="124" t="s">
        <v>189</v>
      </c>
      <c r="Z89" s="216">
        <v>0.78866607934554733</v>
      </c>
      <c r="AA89" s="276" t="s">
        <v>601</v>
      </c>
      <c r="AB89" s="216">
        <v>0.11408752461624867</v>
      </c>
      <c r="AC89" s="203" t="s">
        <v>601</v>
      </c>
      <c r="AD89" s="190">
        <v>5.0958713020019489E-2</v>
      </c>
      <c r="AE89" s="276" t="s">
        <v>601</v>
      </c>
      <c r="AF89" s="190">
        <v>4.628609423246953E-2</v>
      </c>
      <c r="AG89" s="276" t="s">
        <v>601</v>
      </c>
      <c r="AH89" s="72">
        <v>1</v>
      </c>
      <c r="AI89" s="276" t="s">
        <v>601</v>
      </c>
    </row>
    <row r="90" spans="1:35" s="120" customFormat="1" x14ac:dyDescent="0.25">
      <c r="A90" s="124" t="s">
        <v>190</v>
      </c>
      <c r="B90" s="82">
        <v>1083.58</v>
      </c>
      <c r="C90" s="276" t="s">
        <v>601</v>
      </c>
      <c r="D90" s="82">
        <v>170.6</v>
      </c>
      <c r="E90" s="276" t="s">
        <v>601</v>
      </c>
      <c r="F90" s="82">
        <v>66.155000000000001</v>
      </c>
      <c r="G90" s="276" t="s">
        <v>601</v>
      </c>
      <c r="H90" s="82">
        <v>58.314</v>
      </c>
      <c r="I90" s="276" t="s">
        <v>601</v>
      </c>
      <c r="J90" s="82">
        <v>1378.6489999999999</v>
      </c>
      <c r="K90" s="276" t="s">
        <v>601</v>
      </c>
      <c r="L90" s="136"/>
      <c r="M90" s="124" t="s">
        <v>190</v>
      </c>
      <c r="N90" s="190">
        <v>1.764667211375013E-2</v>
      </c>
      <c r="O90" s="268" t="s">
        <v>601</v>
      </c>
      <c r="P90" s="190">
        <v>0.28984455331760722</v>
      </c>
      <c r="Q90" s="268" t="s">
        <v>601</v>
      </c>
      <c r="R90" s="190">
        <v>0.19142383748154018</v>
      </c>
      <c r="S90" s="268" t="s">
        <v>601</v>
      </c>
      <c r="T90" s="190">
        <v>0.20279691431871621</v>
      </c>
      <c r="U90" s="276" t="s">
        <v>601</v>
      </c>
      <c r="V90" s="190">
        <v>5.9632777198337053E-2</v>
      </c>
      <c r="W90" s="276" t="s">
        <v>601</v>
      </c>
      <c r="X90" s="82"/>
      <c r="Y90" s="124" t="s">
        <v>190</v>
      </c>
      <c r="Z90" s="216">
        <v>0.78597235409447941</v>
      </c>
      <c r="AA90" s="276" t="s">
        <v>601</v>
      </c>
      <c r="AB90" s="216">
        <v>0.12374433231373613</v>
      </c>
      <c r="AC90" s="203" t="s">
        <v>601</v>
      </c>
      <c r="AD90" s="190">
        <v>4.7985382791413921E-2</v>
      </c>
      <c r="AE90" s="276" t="s">
        <v>601</v>
      </c>
      <c r="AF90" s="190">
        <v>4.229793080037051E-2</v>
      </c>
      <c r="AG90" s="276" t="s">
        <v>601</v>
      </c>
      <c r="AH90" s="72">
        <v>1</v>
      </c>
      <c r="AI90" s="276" t="s">
        <v>601</v>
      </c>
    </row>
    <row r="91" spans="1:35" s="120" customFormat="1" x14ac:dyDescent="0.25">
      <c r="A91" s="124" t="s">
        <v>191</v>
      </c>
      <c r="B91" s="82">
        <v>1633.578</v>
      </c>
      <c r="C91" s="276" t="s">
        <v>601</v>
      </c>
      <c r="D91" s="82">
        <v>98.058999999999997</v>
      </c>
      <c r="E91" s="276" t="s">
        <v>601</v>
      </c>
      <c r="F91" s="82">
        <v>79.765000000000001</v>
      </c>
      <c r="G91" s="276" t="s">
        <v>601</v>
      </c>
      <c r="H91" s="82">
        <v>47.661999999999999</v>
      </c>
      <c r="I91" s="276" t="s">
        <v>601</v>
      </c>
      <c r="J91" s="82">
        <v>1859.0640000000001</v>
      </c>
      <c r="K91" s="276" t="s">
        <v>601</v>
      </c>
      <c r="L91" s="136"/>
      <c r="M91" s="124" t="s">
        <v>191</v>
      </c>
      <c r="N91" s="190">
        <v>3.9388625616540857E-2</v>
      </c>
      <c r="O91" s="268" t="s">
        <v>601</v>
      </c>
      <c r="P91" s="190">
        <v>-3.6814757334957322E-2</v>
      </c>
      <c r="Q91" s="268" t="s">
        <v>601</v>
      </c>
      <c r="R91" s="190">
        <v>-0.26378697678711521</v>
      </c>
      <c r="S91" s="268" t="s">
        <v>601</v>
      </c>
      <c r="T91" s="190">
        <v>-0.30825387149678524</v>
      </c>
      <c r="U91" s="276" t="s">
        <v>601</v>
      </c>
      <c r="V91" s="190">
        <v>4.5052590172721405E-3</v>
      </c>
      <c r="W91" s="276" t="s">
        <v>601</v>
      </c>
      <c r="X91" s="82"/>
      <c r="Y91" s="124" t="s">
        <v>191</v>
      </c>
      <c r="Z91" s="216">
        <v>0.87870993144937448</v>
      </c>
      <c r="AA91" s="276" t="s">
        <v>601</v>
      </c>
      <c r="AB91" s="216">
        <v>5.2746435840831725E-2</v>
      </c>
      <c r="AC91" s="203" t="s">
        <v>601</v>
      </c>
      <c r="AD91" s="190">
        <v>4.2906000008606483E-2</v>
      </c>
      <c r="AE91" s="276" t="s">
        <v>601</v>
      </c>
      <c r="AF91" s="190">
        <v>2.5637632701187262E-2</v>
      </c>
      <c r="AG91" s="276" t="s">
        <v>601</v>
      </c>
      <c r="AH91" s="72">
        <v>1</v>
      </c>
      <c r="AI91" s="276" t="s">
        <v>601</v>
      </c>
    </row>
    <row r="92" spans="1:35" s="120" customFormat="1" x14ac:dyDescent="0.25">
      <c r="A92" s="124" t="s">
        <v>192</v>
      </c>
      <c r="B92" s="82">
        <v>1597.4739999999999</v>
      </c>
      <c r="C92" s="276" t="s">
        <v>601</v>
      </c>
      <c r="D92" s="82">
        <v>43.082999999999998</v>
      </c>
      <c r="E92" s="276" t="s">
        <v>601</v>
      </c>
      <c r="F92" s="82">
        <v>59.3</v>
      </c>
      <c r="G92" s="276" t="s">
        <v>601</v>
      </c>
      <c r="H92" s="82">
        <v>39.735999999999997</v>
      </c>
      <c r="I92" s="276" t="s">
        <v>601</v>
      </c>
      <c r="J92" s="82">
        <v>1739.5930000000001</v>
      </c>
      <c r="K92" s="276" t="s">
        <v>601</v>
      </c>
      <c r="L92" s="136"/>
      <c r="M92" s="124" t="s">
        <v>192</v>
      </c>
      <c r="N92" s="190">
        <v>-1.4907664975589662E-2</v>
      </c>
      <c r="O92" s="268" t="s">
        <v>601</v>
      </c>
      <c r="P92" s="190">
        <v>-0.2288705924467514</v>
      </c>
      <c r="Q92" s="268" t="s">
        <v>601</v>
      </c>
      <c r="R92" s="190">
        <v>-0.1758967160943341</v>
      </c>
      <c r="S92" s="268" t="s">
        <v>601</v>
      </c>
      <c r="T92" s="190">
        <v>-0.14195638091125026</v>
      </c>
      <c r="U92" s="276" t="s">
        <v>601</v>
      </c>
      <c r="V92" s="190">
        <v>-3.1291590423357794E-2</v>
      </c>
      <c r="W92" s="276" t="s">
        <v>601</v>
      </c>
      <c r="X92" s="82"/>
      <c r="Y92" s="124" t="s">
        <v>192</v>
      </c>
      <c r="Z92" s="216">
        <v>0.91830330427864437</v>
      </c>
      <c r="AA92" s="276" t="s">
        <v>601</v>
      </c>
      <c r="AB92" s="216">
        <v>2.4766137826491598E-2</v>
      </c>
      <c r="AC92" s="203" t="s">
        <v>601</v>
      </c>
      <c r="AD92" s="190">
        <v>3.4088433328945331E-2</v>
      </c>
      <c r="AE92" s="276" t="s">
        <v>601</v>
      </c>
      <c r="AF92" s="190">
        <v>2.2842124565918578E-2</v>
      </c>
      <c r="AG92" s="276" t="s">
        <v>601</v>
      </c>
      <c r="AH92" s="72">
        <v>1</v>
      </c>
      <c r="AI92" s="276" t="s">
        <v>601</v>
      </c>
    </row>
    <row r="93" spans="1:35" s="120" customFormat="1" x14ac:dyDescent="0.25">
      <c r="A93" s="124" t="s">
        <v>193</v>
      </c>
      <c r="B93" s="82">
        <v>1202.492</v>
      </c>
      <c r="C93" s="276" t="s">
        <v>601</v>
      </c>
      <c r="D93" s="82">
        <v>115.874</v>
      </c>
      <c r="E93" s="276" t="s">
        <v>601</v>
      </c>
      <c r="F93" s="82">
        <v>53.978000000000002</v>
      </c>
      <c r="G93" s="276" t="s">
        <v>601</v>
      </c>
      <c r="H93" s="82">
        <v>30.373000000000001</v>
      </c>
      <c r="I93" s="276" t="s">
        <v>601</v>
      </c>
      <c r="J93" s="82">
        <v>1402.7190000000001</v>
      </c>
      <c r="K93" s="276" t="s">
        <v>601</v>
      </c>
      <c r="L93" s="136"/>
      <c r="M93" s="124" t="s">
        <v>193</v>
      </c>
      <c r="N93" s="190">
        <v>0.12717844501769751</v>
      </c>
      <c r="O93" s="268" t="s">
        <v>601</v>
      </c>
      <c r="P93" s="190">
        <v>-3.233510931471615E-2</v>
      </c>
      <c r="Q93" s="268" t="s">
        <v>601</v>
      </c>
      <c r="R93" s="190">
        <v>-0.15552496127911888</v>
      </c>
      <c r="S93" s="268" t="s">
        <v>601</v>
      </c>
      <c r="T93" s="190">
        <v>-5.4917701235259339E-2</v>
      </c>
      <c r="U93" s="276" t="s">
        <v>601</v>
      </c>
      <c r="V93" s="190">
        <v>9.3634830553998419E-2</v>
      </c>
      <c r="W93" s="276" t="s">
        <v>601</v>
      </c>
      <c r="X93" s="82"/>
      <c r="Y93" s="124" t="s">
        <v>193</v>
      </c>
      <c r="Z93" s="216">
        <v>0.85725793975842624</v>
      </c>
      <c r="AA93" s="276" t="s">
        <v>601</v>
      </c>
      <c r="AB93" s="216">
        <v>8.2606708827641165E-2</v>
      </c>
      <c r="AC93" s="203" t="s">
        <v>601</v>
      </c>
      <c r="AD93" s="190">
        <v>3.8480978727742338E-2</v>
      </c>
      <c r="AE93" s="276" t="s">
        <v>601</v>
      </c>
      <c r="AF93" s="190">
        <v>2.165294688387339E-2</v>
      </c>
      <c r="AG93" s="276" t="s">
        <v>601</v>
      </c>
      <c r="AH93" s="72">
        <v>1</v>
      </c>
      <c r="AI93" s="276" t="s">
        <v>601</v>
      </c>
    </row>
    <row r="94" spans="1:35" s="120" customFormat="1" x14ac:dyDescent="0.25">
      <c r="A94" s="124" t="s">
        <v>194</v>
      </c>
      <c r="B94" s="82">
        <v>975.73</v>
      </c>
      <c r="C94" s="276" t="s">
        <v>601</v>
      </c>
      <c r="D94" s="82">
        <v>104.223</v>
      </c>
      <c r="E94" s="276" t="s">
        <v>601</v>
      </c>
      <c r="F94" s="82">
        <v>48.966999999999999</v>
      </c>
      <c r="G94" s="276" t="s">
        <v>601</v>
      </c>
      <c r="H94" s="82">
        <v>45.777999999999999</v>
      </c>
      <c r="I94" s="276" t="s">
        <v>601</v>
      </c>
      <c r="J94" s="82">
        <v>1174.6980000000001</v>
      </c>
      <c r="K94" s="276" t="s">
        <v>601</v>
      </c>
      <c r="L94" s="136"/>
      <c r="M94" s="124" t="s">
        <v>194</v>
      </c>
      <c r="N94" s="190">
        <v>0.14543004251942251</v>
      </c>
      <c r="O94" s="268" t="s">
        <v>601</v>
      </c>
      <c r="P94" s="190">
        <v>-0.15962070327933622</v>
      </c>
      <c r="Q94" s="268" t="s">
        <v>601</v>
      </c>
      <c r="R94" s="190">
        <v>-0.13636924813488774</v>
      </c>
      <c r="S94" s="268" t="s">
        <v>601</v>
      </c>
      <c r="T94" s="190">
        <v>-0.23327638763273373</v>
      </c>
      <c r="U94" s="276" t="s">
        <v>601</v>
      </c>
      <c r="V94" s="190">
        <v>7.5464857590156281E-2</v>
      </c>
      <c r="W94" s="276" t="s">
        <v>601</v>
      </c>
      <c r="X94" s="82"/>
      <c r="Y94" s="124" t="s">
        <v>194</v>
      </c>
      <c r="Z94" s="216">
        <v>0.83062199816463456</v>
      </c>
      <c r="AA94" s="276" t="s">
        <v>601</v>
      </c>
      <c r="AB94" s="216">
        <v>8.872322928957059E-2</v>
      </c>
      <c r="AC94" s="203" t="s">
        <v>601</v>
      </c>
      <c r="AD94" s="190">
        <v>4.168475642250178E-2</v>
      </c>
      <c r="AE94" s="276" t="s">
        <v>601</v>
      </c>
      <c r="AF94" s="190">
        <v>3.8970016123292962E-2</v>
      </c>
      <c r="AG94" s="276" t="s">
        <v>601</v>
      </c>
      <c r="AH94" s="72">
        <v>1</v>
      </c>
      <c r="AI94" s="276" t="s">
        <v>601</v>
      </c>
    </row>
    <row r="95" spans="1:35" s="120" customFormat="1" x14ac:dyDescent="0.25">
      <c r="A95" s="124" t="s">
        <v>195</v>
      </c>
      <c r="B95" s="82">
        <v>500.90100000000001</v>
      </c>
      <c r="C95" s="276" t="s">
        <v>601</v>
      </c>
      <c r="D95" s="82">
        <v>124.855</v>
      </c>
      <c r="E95" s="276" t="s">
        <v>601</v>
      </c>
      <c r="F95" s="82">
        <v>51.006</v>
      </c>
      <c r="G95" s="276" t="s">
        <v>601</v>
      </c>
      <c r="H95" s="82">
        <v>33.939</v>
      </c>
      <c r="I95" s="276" t="s">
        <v>601</v>
      </c>
      <c r="J95" s="82">
        <v>710.70500000000004</v>
      </c>
      <c r="K95" s="276" t="s">
        <v>601</v>
      </c>
      <c r="L95" s="136"/>
      <c r="M95" s="124" t="s">
        <v>195</v>
      </c>
      <c r="N95" s="190">
        <v>-2.5941144327270675E-2</v>
      </c>
      <c r="O95" s="268" t="s">
        <v>601</v>
      </c>
      <c r="P95" s="190">
        <v>0.1352208977751107</v>
      </c>
      <c r="Q95" s="268" t="s">
        <v>601</v>
      </c>
      <c r="R95" s="190">
        <v>-0.19314730447987852</v>
      </c>
      <c r="S95" s="268" t="s">
        <v>601</v>
      </c>
      <c r="T95" s="190">
        <v>0.31315046233605448</v>
      </c>
      <c r="U95" s="276" t="s">
        <v>601</v>
      </c>
      <c r="V95" s="190">
        <v>-3.6184644027781282E-3</v>
      </c>
      <c r="W95" s="276" t="s">
        <v>601</v>
      </c>
      <c r="X95" s="82"/>
      <c r="Y95" s="124" t="s">
        <v>195</v>
      </c>
      <c r="Z95" s="216">
        <v>0.70479453500397493</v>
      </c>
      <c r="AA95" s="276" t="s">
        <v>601</v>
      </c>
      <c r="AB95" s="216">
        <v>0.17567767217059116</v>
      </c>
      <c r="AC95" s="203" t="s">
        <v>601</v>
      </c>
      <c r="AD95" s="190">
        <v>7.1768173855537812E-2</v>
      </c>
      <c r="AE95" s="276" t="s">
        <v>601</v>
      </c>
      <c r="AF95" s="190">
        <v>4.7753990755658109E-2</v>
      </c>
      <c r="AG95" s="276" t="s">
        <v>601</v>
      </c>
      <c r="AH95" s="72">
        <v>1</v>
      </c>
      <c r="AI95" s="276" t="s">
        <v>601</v>
      </c>
    </row>
    <row r="96" spans="1:35" s="120" customFormat="1" x14ac:dyDescent="0.25">
      <c r="A96" s="184" t="s">
        <v>196</v>
      </c>
      <c r="B96" s="186">
        <v>427.7</v>
      </c>
      <c r="C96" s="278" t="s">
        <v>601</v>
      </c>
      <c r="D96" s="186">
        <v>70.147000000000006</v>
      </c>
      <c r="E96" s="278" t="s">
        <v>601</v>
      </c>
      <c r="F96" s="186">
        <v>61.487000000000002</v>
      </c>
      <c r="G96" s="278" t="s">
        <v>601</v>
      </c>
      <c r="H96" s="186">
        <v>22.128</v>
      </c>
      <c r="I96" s="278" t="s">
        <v>601</v>
      </c>
      <c r="J96" s="186">
        <v>581.46199999999999</v>
      </c>
      <c r="K96" s="276" t="s">
        <v>601</v>
      </c>
      <c r="L96" s="136"/>
      <c r="M96" s="184" t="s">
        <v>196</v>
      </c>
      <c r="N96" s="192">
        <v>0.12648679400330809</v>
      </c>
      <c r="O96" s="269" t="s">
        <v>601</v>
      </c>
      <c r="P96" s="192">
        <v>-0.25645265579122545</v>
      </c>
      <c r="Q96" s="269" t="s">
        <v>601</v>
      </c>
      <c r="R96" s="192">
        <v>-0.22691896649273904</v>
      </c>
      <c r="S96" s="269" t="s">
        <v>601</v>
      </c>
      <c r="T96" s="192">
        <v>-0.46434277414669572</v>
      </c>
      <c r="U96" s="278" t="s">
        <v>601</v>
      </c>
      <c r="V96" s="192">
        <v>-2.2526232975042953E-2</v>
      </c>
      <c r="W96" s="278" t="s">
        <v>601</v>
      </c>
      <c r="X96" s="82"/>
      <c r="Y96" s="184" t="s">
        <v>196</v>
      </c>
      <c r="Z96" s="219">
        <v>0.73555967543880774</v>
      </c>
      <c r="AA96" s="278" t="s">
        <v>601</v>
      </c>
      <c r="AB96" s="219">
        <v>0.12063900994390005</v>
      </c>
      <c r="AC96" s="301" t="s">
        <v>601</v>
      </c>
      <c r="AD96" s="192">
        <v>0.10574551733389284</v>
      </c>
      <c r="AE96" s="278" t="s">
        <v>601</v>
      </c>
      <c r="AF96" s="192">
        <v>3.8055797283399431E-2</v>
      </c>
      <c r="AG96" s="278" t="s">
        <v>601</v>
      </c>
      <c r="AH96" s="201">
        <v>1</v>
      </c>
      <c r="AI96" s="278" t="s">
        <v>601</v>
      </c>
    </row>
    <row r="97" spans="1:35" s="120" customFormat="1" x14ac:dyDescent="0.25">
      <c r="A97" s="124" t="s">
        <v>202</v>
      </c>
      <c r="B97" s="82">
        <v>481.916</v>
      </c>
      <c r="C97" s="276" t="s">
        <v>601</v>
      </c>
      <c r="D97" s="82">
        <v>67.662000000000006</v>
      </c>
      <c r="E97" s="276" t="s">
        <v>601</v>
      </c>
      <c r="F97" s="82">
        <v>71.793999999999997</v>
      </c>
      <c r="G97" s="276" t="s">
        <v>601</v>
      </c>
      <c r="H97" s="82">
        <v>18.34</v>
      </c>
      <c r="I97" s="276" t="s">
        <v>601</v>
      </c>
      <c r="J97" s="82">
        <v>639.71</v>
      </c>
      <c r="K97" s="276" t="s">
        <v>601</v>
      </c>
      <c r="L97" s="136"/>
      <c r="M97" s="124" t="s">
        <v>202</v>
      </c>
      <c r="N97" s="190">
        <v>0.1976460413632681</v>
      </c>
      <c r="O97" s="268" t="s">
        <v>601</v>
      </c>
      <c r="P97" s="190">
        <v>0.15855621382829355</v>
      </c>
      <c r="Q97" s="268" t="s">
        <v>601</v>
      </c>
      <c r="R97" s="190">
        <v>-0.23903504123121277</v>
      </c>
      <c r="S97" s="268" t="s">
        <v>601</v>
      </c>
      <c r="T97" s="190">
        <v>9.9724154473494836E-2</v>
      </c>
      <c r="U97" s="276" t="s">
        <v>601</v>
      </c>
      <c r="V97" s="190">
        <v>0.11874573722040538</v>
      </c>
      <c r="W97" s="276" t="s">
        <v>601</v>
      </c>
      <c r="X97" s="82"/>
      <c r="Y97" s="124" t="s">
        <v>202</v>
      </c>
      <c r="Z97" s="216">
        <v>0.75333510496943923</v>
      </c>
      <c r="AA97" s="276" t="s">
        <v>601</v>
      </c>
      <c r="AB97" s="216">
        <v>0.10576980194150475</v>
      </c>
      <c r="AC97" s="203" t="s">
        <v>601</v>
      </c>
      <c r="AD97" s="190">
        <v>0.1122289787559988</v>
      </c>
      <c r="AE97" s="276" t="s">
        <v>601</v>
      </c>
      <c r="AF97" s="190">
        <v>2.8669240749714713E-2</v>
      </c>
      <c r="AG97" s="276" t="s">
        <v>601</v>
      </c>
      <c r="AH97" s="72">
        <v>1</v>
      </c>
      <c r="AI97" s="276" t="s">
        <v>601</v>
      </c>
    </row>
    <row r="98" spans="1:35" s="120" customFormat="1" x14ac:dyDescent="0.25">
      <c r="A98" s="124" t="s">
        <v>203</v>
      </c>
      <c r="B98" s="82">
        <v>430.27199999999999</v>
      </c>
      <c r="C98" s="276" t="s">
        <v>601</v>
      </c>
      <c r="D98" s="82">
        <v>151.73400000000001</v>
      </c>
      <c r="E98" s="276" t="s">
        <v>601</v>
      </c>
      <c r="F98" s="82">
        <v>52.978999999999999</v>
      </c>
      <c r="G98" s="276" t="s">
        <v>601</v>
      </c>
      <c r="H98" s="82">
        <v>28.391999999999999</v>
      </c>
      <c r="I98" s="276" t="s">
        <v>601</v>
      </c>
      <c r="J98" s="82">
        <v>663.37699999999995</v>
      </c>
      <c r="K98" s="276" t="s">
        <v>601</v>
      </c>
      <c r="L98" s="136"/>
      <c r="M98" s="124" t="s">
        <v>203</v>
      </c>
      <c r="N98" s="190">
        <v>2.4018277880908181E-2</v>
      </c>
      <c r="O98" s="268" t="s">
        <v>601</v>
      </c>
      <c r="P98" s="190">
        <v>0.18196831134030256</v>
      </c>
      <c r="Q98" s="268" t="s">
        <v>601</v>
      </c>
      <c r="R98" s="190">
        <v>4.3448289445177556E-2</v>
      </c>
      <c r="S98" s="268" t="s">
        <v>601</v>
      </c>
      <c r="T98" s="190">
        <v>-9.4527363184079602E-2</v>
      </c>
      <c r="U98" s="276" t="s">
        <v>601</v>
      </c>
      <c r="V98" s="190">
        <v>5.183737022026879E-2</v>
      </c>
      <c r="W98" s="276" t="s">
        <v>601</v>
      </c>
      <c r="X98" s="82"/>
      <c r="Y98" s="124" t="s">
        <v>203</v>
      </c>
      <c r="Z98" s="216">
        <v>0.64860855893406011</v>
      </c>
      <c r="AA98" s="276" t="s">
        <v>601</v>
      </c>
      <c r="AB98" s="216">
        <v>0.22872966653953938</v>
      </c>
      <c r="AC98" s="203" t="s">
        <v>601</v>
      </c>
      <c r="AD98" s="190">
        <v>7.9862581910437061E-2</v>
      </c>
      <c r="AE98" s="276" t="s">
        <v>601</v>
      </c>
      <c r="AF98" s="190">
        <v>4.2799192615963474E-2</v>
      </c>
      <c r="AG98" s="276" t="s">
        <v>601</v>
      </c>
      <c r="AH98" s="72">
        <v>1</v>
      </c>
      <c r="AI98" s="276" t="s">
        <v>601</v>
      </c>
    </row>
    <row r="99" spans="1:35" s="120" customFormat="1" x14ac:dyDescent="0.25">
      <c r="A99" s="124" t="s">
        <v>204</v>
      </c>
      <c r="B99" s="82">
        <v>600.03399999999999</v>
      </c>
      <c r="C99" s="276" t="s">
        <v>601</v>
      </c>
      <c r="D99" s="82">
        <v>145.38499999999999</v>
      </c>
      <c r="E99" s="276" t="s">
        <v>601</v>
      </c>
      <c r="F99" s="82">
        <v>48.406999999999996</v>
      </c>
      <c r="G99" s="276" t="s">
        <v>601</v>
      </c>
      <c r="H99" s="82">
        <v>67.510999999999996</v>
      </c>
      <c r="I99" s="276" t="s">
        <v>601</v>
      </c>
      <c r="J99" s="82">
        <v>861.33900000000006</v>
      </c>
      <c r="K99" s="276" t="s">
        <v>601</v>
      </c>
      <c r="L99" s="136"/>
      <c r="M99" s="124" t="s">
        <v>204</v>
      </c>
      <c r="N99" s="190">
        <v>0.15580750731488383</v>
      </c>
      <c r="O99" s="268" t="s">
        <v>601</v>
      </c>
      <c r="P99" s="190">
        <v>9.4783053961656052E-2</v>
      </c>
      <c r="Q99" s="268" t="s">
        <v>601</v>
      </c>
      <c r="R99" s="190">
        <v>-0.23694000441375832</v>
      </c>
      <c r="S99" s="268" t="s">
        <v>601</v>
      </c>
      <c r="T99" s="190">
        <v>0.34234699964210441</v>
      </c>
      <c r="U99" s="276" t="s">
        <v>601</v>
      </c>
      <c r="V99" s="190">
        <v>0.1249378001428801</v>
      </c>
      <c r="W99" s="276" t="s">
        <v>601</v>
      </c>
      <c r="X99" s="82"/>
      <c r="Y99" s="124" t="s">
        <v>204</v>
      </c>
      <c r="Z99" s="216">
        <v>0.6966293178411751</v>
      </c>
      <c r="AA99" s="276" t="s">
        <v>601</v>
      </c>
      <c r="AB99" s="216">
        <v>0.16878952421752641</v>
      </c>
      <c r="AC99" s="203" t="s">
        <v>601</v>
      </c>
      <c r="AD99" s="190">
        <v>5.6199707664461952E-2</v>
      </c>
      <c r="AE99" s="276" t="s">
        <v>601</v>
      </c>
      <c r="AF99" s="190">
        <v>7.8379128310688342E-2</v>
      </c>
      <c r="AG99" s="276" t="s">
        <v>601</v>
      </c>
      <c r="AH99" s="72">
        <v>1</v>
      </c>
      <c r="AI99" s="276" t="s">
        <v>601</v>
      </c>
    </row>
    <row r="100" spans="1:35" s="120" customFormat="1" x14ac:dyDescent="0.25">
      <c r="A100" s="124" t="s">
        <v>205</v>
      </c>
      <c r="B100" s="82">
        <v>945.81600000000003</v>
      </c>
      <c r="C100" s="276" t="s">
        <v>601</v>
      </c>
      <c r="D100" s="82">
        <v>174.04900000000001</v>
      </c>
      <c r="E100" s="276" t="s">
        <v>601</v>
      </c>
      <c r="F100" s="82">
        <v>50.816000000000003</v>
      </c>
      <c r="G100" s="276" t="s">
        <v>601</v>
      </c>
      <c r="H100" s="82">
        <v>58.795000000000002</v>
      </c>
      <c r="I100" s="276" t="s">
        <v>601</v>
      </c>
      <c r="J100" s="82">
        <v>1229.4760000000001</v>
      </c>
      <c r="K100" s="276" t="s">
        <v>601</v>
      </c>
      <c r="L100" s="136"/>
      <c r="M100" s="124" t="s">
        <v>205</v>
      </c>
      <c r="N100" s="190">
        <v>0.20901337587434041</v>
      </c>
      <c r="O100" s="268" t="s">
        <v>601</v>
      </c>
      <c r="P100" s="190">
        <v>1.5591357066584197E-2</v>
      </c>
      <c r="Q100" s="268" t="s">
        <v>601</v>
      </c>
      <c r="R100" s="190">
        <v>-0.11754797256229921</v>
      </c>
      <c r="S100" s="268" t="s">
        <v>601</v>
      </c>
      <c r="T100" s="190">
        <v>1.3357462943812478E-2</v>
      </c>
      <c r="U100" s="276" t="s">
        <v>601</v>
      </c>
      <c r="V100" s="190">
        <v>0.14981024721169078</v>
      </c>
      <c r="W100" s="276" t="s">
        <v>601</v>
      </c>
      <c r="X100" s="82"/>
      <c r="Y100" s="124" t="s">
        <v>205</v>
      </c>
      <c r="Z100" s="216">
        <v>0.76928382497909675</v>
      </c>
      <c r="AA100" s="276" t="s">
        <v>601</v>
      </c>
      <c r="AB100" s="216">
        <v>0.14156356041110196</v>
      </c>
      <c r="AC100" s="203" t="s">
        <v>601</v>
      </c>
      <c r="AD100" s="190">
        <v>4.1331428999020717E-2</v>
      </c>
      <c r="AE100" s="276" t="s">
        <v>601</v>
      </c>
      <c r="AF100" s="190">
        <v>4.7821185610780526E-2</v>
      </c>
      <c r="AG100" s="276" t="s">
        <v>601</v>
      </c>
      <c r="AH100" s="72">
        <v>1</v>
      </c>
      <c r="AI100" s="276" t="s">
        <v>601</v>
      </c>
    </row>
    <row r="101" spans="1:35" x14ac:dyDescent="0.25">
      <c r="A101" s="124" t="s">
        <v>206</v>
      </c>
      <c r="B101" s="82">
        <v>1180.575</v>
      </c>
      <c r="C101" s="276" t="s">
        <v>601</v>
      </c>
      <c r="D101" s="82">
        <v>130.66900000000001</v>
      </c>
      <c r="E101" s="276" t="s">
        <v>601</v>
      </c>
      <c r="F101" s="82">
        <v>40.761000000000003</v>
      </c>
      <c r="G101" s="276" t="s">
        <v>601</v>
      </c>
      <c r="H101" s="82">
        <v>47.180999999999997</v>
      </c>
      <c r="I101" s="276" t="s">
        <v>601</v>
      </c>
      <c r="J101" s="82">
        <v>1399.1880000000001</v>
      </c>
      <c r="K101" s="276" t="s">
        <v>601</v>
      </c>
      <c r="L101" s="115"/>
      <c r="M101" s="124" t="s">
        <v>206</v>
      </c>
      <c r="N101" s="190">
        <v>0.18914756479460429</v>
      </c>
      <c r="O101" s="268" t="s">
        <v>601</v>
      </c>
      <c r="P101" s="190">
        <v>-9.0150122549019607E-2</v>
      </c>
      <c r="Q101" s="268" t="s">
        <v>601</v>
      </c>
      <c r="R101" s="190">
        <v>-0.36457878655608905</v>
      </c>
      <c r="S101" s="268" t="s">
        <v>601</v>
      </c>
      <c r="T101" s="190">
        <v>-0.19024490706574906</v>
      </c>
      <c r="U101" s="276" t="s">
        <v>601</v>
      </c>
      <c r="V101" s="190">
        <v>0.11150495343666265</v>
      </c>
      <c r="W101" s="276" t="s">
        <v>601</v>
      </c>
      <c r="X101" s="82"/>
      <c r="Y101" s="124" t="s">
        <v>206</v>
      </c>
      <c r="Z101" s="216">
        <v>0.84375723633993427</v>
      </c>
      <c r="AA101" s="276" t="s">
        <v>601</v>
      </c>
      <c r="AB101" s="216">
        <v>9.3389165716115344E-2</v>
      </c>
      <c r="AC101" s="203" t="s">
        <v>601</v>
      </c>
      <c r="AD101" s="190">
        <v>2.9131896499969983E-2</v>
      </c>
      <c r="AE101" s="276" t="s">
        <v>601</v>
      </c>
      <c r="AF101" s="190">
        <v>3.3720272043499512E-2</v>
      </c>
      <c r="AG101" s="276" t="s">
        <v>601</v>
      </c>
      <c r="AH101" s="72">
        <v>1</v>
      </c>
      <c r="AI101" s="276" t="s">
        <v>601</v>
      </c>
    </row>
    <row r="102" spans="1:35" s="150" customFormat="1" x14ac:dyDescent="0.25">
      <c r="A102" s="124" t="s">
        <v>236</v>
      </c>
      <c r="B102" s="82">
        <v>1306.32</v>
      </c>
      <c r="C102" s="276" t="s">
        <v>601</v>
      </c>
      <c r="D102" s="82">
        <v>140.07</v>
      </c>
      <c r="E102" s="276" t="s">
        <v>601</v>
      </c>
      <c r="F102" s="82">
        <v>49.152000000000001</v>
      </c>
      <c r="G102" s="276" t="s">
        <v>601</v>
      </c>
      <c r="H102" s="82">
        <v>37.351999999999997</v>
      </c>
      <c r="I102" s="276" t="s">
        <v>601</v>
      </c>
      <c r="J102" s="82">
        <v>1532.894</v>
      </c>
      <c r="K102" s="276" t="s">
        <v>601</v>
      </c>
      <c r="L102" s="149"/>
      <c r="M102" s="124" t="s">
        <v>236</v>
      </c>
      <c r="N102" s="190">
        <v>0.20555934956348401</v>
      </c>
      <c r="O102" s="268" t="s">
        <v>601</v>
      </c>
      <c r="P102" s="190">
        <v>-0.17895662368112544</v>
      </c>
      <c r="Q102" s="268" t="s">
        <v>601</v>
      </c>
      <c r="R102" s="190">
        <v>-0.25701761015796237</v>
      </c>
      <c r="S102" s="268" t="s">
        <v>601</v>
      </c>
      <c r="T102" s="190">
        <v>-0.35946770929793875</v>
      </c>
      <c r="U102" s="276" t="s">
        <v>601</v>
      </c>
      <c r="V102" s="190">
        <v>0.111881269271584</v>
      </c>
      <c r="W102" s="276" t="s">
        <v>601</v>
      </c>
      <c r="X102" s="82"/>
      <c r="Y102" s="124" t="s">
        <v>236</v>
      </c>
      <c r="Z102" s="216">
        <v>0.8521919976201876</v>
      </c>
      <c r="AA102" s="276" t="s">
        <v>601</v>
      </c>
      <c r="AB102" s="216">
        <v>9.137618126237039E-2</v>
      </c>
      <c r="AC102" s="203" t="s">
        <v>601</v>
      </c>
      <c r="AD102" s="190">
        <v>3.206483944747647E-2</v>
      </c>
      <c r="AE102" s="276" t="s">
        <v>601</v>
      </c>
      <c r="AF102" s="190">
        <v>2.4366981669965437E-2</v>
      </c>
      <c r="AG102" s="276" t="s">
        <v>601</v>
      </c>
      <c r="AH102" s="72">
        <v>1</v>
      </c>
      <c r="AI102" s="276" t="s">
        <v>601</v>
      </c>
    </row>
    <row r="103" spans="1:35" s="120" customFormat="1" x14ac:dyDescent="0.25">
      <c r="A103" s="124" t="s">
        <v>237</v>
      </c>
      <c r="B103" s="82">
        <v>1802.6179999999999</v>
      </c>
      <c r="C103" s="276" t="s">
        <v>601</v>
      </c>
      <c r="D103" s="82">
        <v>95.445999999999998</v>
      </c>
      <c r="E103" s="276" t="s">
        <v>601</v>
      </c>
      <c r="F103" s="82">
        <v>84.936000000000007</v>
      </c>
      <c r="G103" s="276" t="s">
        <v>601</v>
      </c>
      <c r="H103" s="82">
        <v>56.371000000000002</v>
      </c>
      <c r="I103" s="276" t="s">
        <v>601</v>
      </c>
      <c r="J103" s="82">
        <v>2039.3710000000001</v>
      </c>
      <c r="K103" s="276" t="s">
        <v>601</v>
      </c>
      <c r="L103" s="136"/>
      <c r="M103" s="124" t="s">
        <v>237</v>
      </c>
      <c r="N103" s="190">
        <v>0.10347837691251964</v>
      </c>
      <c r="O103" s="268" t="s">
        <v>601</v>
      </c>
      <c r="P103" s="190">
        <v>-2.6647222590481242E-2</v>
      </c>
      <c r="Q103" s="268" t="s">
        <v>601</v>
      </c>
      <c r="R103" s="190">
        <v>6.4827932050398038E-2</v>
      </c>
      <c r="S103" s="268" t="s">
        <v>601</v>
      </c>
      <c r="T103" s="190">
        <v>0.18272418278712602</v>
      </c>
      <c r="U103" s="276" t="s">
        <v>601</v>
      </c>
      <c r="V103" s="190">
        <v>9.6988054203620749E-2</v>
      </c>
      <c r="W103" s="276" t="s">
        <v>601</v>
      </c>
      <c r="X103" s="82"/>
      <c r="Y103" s="124" t="s">
        <v>237</v>
      </c>
      <c r="Z103" s="216">
        <v>0.88390881306049751</v>
      </c>
      <c r="AA103" s="276" t="s">
        <v>601</v>
      </c>
      <c r="AB103" s="216">
        <v>4.6801685421632454E-2</v>
      </c>
      <c r="AC103" s="203" t="s">
        <v>601</v>
      </c>
      <c r="AD103" s="190">
        <v>4.1648135626131781E-2</v>
      </c>
      <c r="AE103" s="276" t="s">
        <v>601</v>
      </c>
      <c r="AF103" s="190">
        <v>2.7641365891738188E-2</v>
      </c>
      <c r="AG103" s="276" t="s">
        <v>601</v>
      </c>
      <c r="AH103" s="72">
        <v>1</v>
      </c>
      <c r="AI103" s="276" t="s">
        <v>601</v>
      </c>
    </row>
    <row r="104" spans="1:35" s="120" customFormat="1" x14ac:dyDescent="0.25">
      <c r="A104" s="124" t="s">
        <v>238</v>
      </c>
      <c r="B104" s="82">
        <v>1836.4069999999999</v>
      </c>
      <c r="C104" s="276" t="s">
        <v>601</v>
      </c>
      <c r="D104" s="82">
        <v>81.316000000000003</v>
      </c>
      <c r="E104" s="276" t="s">
        <v>601</v>
      </c>
      <c r="F104" s="82">
        <v>54.628999999999998</v>
      </c>
      <c r="G104" s="276" t="s">
        <v>601</v>
      </c>
      <c r="H104" s="82">
        <v>31.030999999999999</v>
      </c>
      <c r="I104" s="276" t="s">
        <v>601</v>
      </c>
      <c r="J104" s="82">
        <v>2003.385</v>
      </c>
      <c r="K104" s="276" t="s">
        <v>601</v>
      </c>
      <c r="L104" s="136"/>
      <c r="M104" s="124" t="s">
        <v>238</v>
      </c>
      <c r="N104" s="190">
        <v>0.14956925746522323</v>
      </c>
      <c r="O104" s="268" t="s">
        <v>601</v>
      </c>
      <c r="P104" s="190">
        <v>0.88742659517675193</v>
      </c>
      <c r="Q104" s="268" t="s">
        <v>601</v>
      </c>
      <c r="R104" s="190">
        <v>-7.8768971332209101E-2</v>
      </c>
      <c r="S104" s="268" t="s">
        <v>601</v>
      </c>
      <c r="T104" s="190">
        <v>-0.21907086772699816</v>
      </c>
      <c r="U104" s="276" t="s">
        <v>601</v>
      </c>
      <c r="V104" s="190">
        <v>0.15164006753303791</v>
      </c>
      <c r="W104" s="276" t="s">
        <v>601</v>
      </c>
      <c r="X104" s="82"/>
      <c r="Y104" s="124" t="s">
        <v>238</v>
      </c>
      <c r="Z104" s="216">
        <v>0.91665206637765584</v>
      </c>
      <c r="AA104" s="276" t="s">
        <v>601</v>
      </c>
      <c r="AB104" s="216">
        <v>4.0589302605340466E-2</v>
      </c>
      <c r="AC104" s="203" t="s">
        <v>601</v>
      </c>
      <c r="AD104" s="190">
        <v>2.7268348320467609E-2</v>
      </c>
      <c r="AE104" s="276" t="s">
        <v>601</v>
      </c>
      <c r="AF104" s="190">
        <v>1.5489284386176395E-2</v>
      </c>
      <c r="AG104" s="276" t="s">
        <v>601</v>
      </c>
      <c r="AH104" s="72">
        <v>1</v>
      </c>
      <c r="AI104" s="276" t="s">
        <v>601</v>
      </c>
    </row>
    <row r="105" spans="1:35" s="120" customFormat="1" x14ac:dyDescent="0.25">
      <c r="A105" s="124" t="s">
        <v>239</v>
      </c>
      <c r="B105" s="82">
        <v>1297.941</v>
      </c>
      <c r="C105" s="276" t="s">
        <v>601</v>
      </c>
      <c r="D105" s="82">
        <v>147.57499999999999</v>
      </c>
      <c r="E105" s="276" t="s">
        <v>601</v>
      </c>
      <c r="F105" s="82">
        <v>44.072000000000003</v>
      </c>
      <c r="G105" s="276" t="s">
        <v>601</v>
      </c>
      <c r="H105" s="82">
        <v>23.076000000000001</v>
      </c>
      <c r="I105" s="276" t="s">
        <v>601</v>
      </c>
      <c r="J105" s="82">
        <v>1512.6659999999999</v>
      </c>
      <c r="K105" s="276" t="s">
        <v>601</v>
      </c>
      <c r="L105" s="136"/>
      <c r="M105" s="124" t="s">
        <v>239</v>
      </c>
      <c r="N105" s="190">
        <v>7.9375995848621095E-2</v>
      </c>
      <c r="O105" s="268" t="s">
        <v>601</v>
      </c>
      <c r="P105" s="190">
        <v>0.27358164903256982</v>
      </c>
      <c r="Q105" s="268" t="s">
        <v>601</v>
      </c>
      <c r="R105" s="190">
        <v>-0.18351921153062356</v>
      </c>
      <c r="S105" s="268" t="s">
        <v>601</v>
      </c>
      <c r="T105" s="190">
        <v>-0.24024627135943108</v>
      </c>
      <c r="U105" s="276" t="s">
        <v>601</v>
      </c>
      <c r="V105" s="190">
        <v>7.8381343661845321E-2</v>
      </c>
      <c r="W105" s="276" t="s">
        <v>601</v>
      </c>
      <c r="X105" s="82"/>
      <c r="Y105" s="124" t="s">
        <v>239</v>
      </c>
      <c r="Z105" s="216">
        <v>0.85804863730658332</v>
      </c>
      <c r="AA105" s="276" t="s">
        <v>601</v>
      </c>
      <c r="AB105" s="216">
        <v>9.7559540572737136E-2</v>
      </c>
      <c r="AC105" s="203" t="s">
        <v>601</v>
      </c>
      <c r="AD105" s="190">
        <v>2.9135314735705044E-2</v>
      </c>
      <c r="AE105" s="276" t="s">
        <v>601</v>
      </c>
      <c r="AF105" s="190">
        <v>1.5255185216035794E-2</v>
      </c>
      <c r="AG105" s="276" t="s">
        <v>601</v>
      </c>
      <c r="AH105" s="72">
        <v>1</v>
      </c>
      <c r="AI105" s="276" t="s">
        <v>601</v>
      </c>
    </row>
    <row r="106" spans="1:35" s="120" customFormat="1" x14ac:dyDescent="0.25">
      <c r="A106" s="124" t="s">
        <v>240</v>
      </c>
      <c r="B106" s="82">
        <v>978.04499999999996</v>
      </c>
      <c r="C106" s="276" t="s">
        <v>601</v>
      </c>
      <c r="D106" s="82">
        <v>152.285</v>
      </c>
      <c r="E106" s="276" t="s">
        <v>601</v>
      </c>
      <c r="F106" s="82">
        <v>33.465000000000003</v>
      </c>
      <c r="G106" s="276" t="s">
        <v>601</v>
      </c>
      <c r="H106" s="82">
        <v>39.96</v>
      </c>
      <c r="I106" s="276" t="s">
        <v>601</v>
      </c>
      <c r="J106" s="82">
        <v>1203.7529999999999</v>
      </c>
      <c r="K106" s="276" t="s">
        <v>601</v>
      </c>
      <c r="L106" s="136"/>
      <c r="M106" s="124" t="s">
        <v>240</v>
      </c>
      <c r="N106" s="190">
        <v>2.3725825791970534E-3</v>
      </c>
      <c r="O106" s="268" t="s">
        <v>601</v>
      </c>
      <c r="P106" s="190">
        <v>0.46114581234468399</v>
      </c>
      <c r="Q106" s="268" t="s">
        <v>601</v>
      </c>
      <c r="R106" s="190">
        <v>-0.31658055425082188</v>
      </c>
      <c r="S106" s="268" t="s">
        <v>601</v>
      </c>
      <c r="T106" s="190">
        <v>-0.12709161606011618</v>
      </c>
      <c r="U106" s="276" t="s">
        <v>601</v>
      </c>
      <c r="V106" s="190">
        <v>2.4734016743026718E-2</v>
      </c>
      <c r="W106" s="276" t="s">
        <v>601</v>
      </c>
      <c r="X106" s="82"/>
      <c r="Y106" s="124" t="s">
        <v>240</v>
      </c>
      <c r="Z106" s="216">
        <v>0.81249641745441137</v>
      </c>
      <c r="AA106" s="276" t="s">
        <v>601</v>
      </c>
      <c r="AB106" s="216">
        <v>0.12650851129758348</v>
      </c>
      <c r="AC106" s="203" t="s">
        <v>601</v>
      </c>
      <c r="AD106" s="190">
        <v>2.7800553768090302E-2</v>
      </c>
      <c r="AE106" s="276" t="s">
        <v>601</v>
      </c>
      <c r="AF106" s="190">
        <v>3.319617895033284E-2</v>
      </c>
      <c r="AG106" s="276" t="s">
        <v>601</v>
      </c>
      <c r="AH106" s="72">
        <v>1</v>
      </c>
      <c r="AI106" s="276" t="s">
        <v>601</v>
      </c>
    </row>
    <row r="107" spans="1:35" s="120" customFormat="1" x14ac:dyDescent="0.25">
      <c r="A107" s="124" t="s">
        <v>241</v>
      </c>
      <c r="B107" s="82">
        <v>569.48500000000001</v>
      </c>
      <c r="C107" s="276" t="s">
        <v>601</v>
      </c>
      <c r="D107" s="82">
        <v>102.114</v>
      </c>
      <c r="E107" s="276" t="s">
        <v>601</v>
      </c>
      <c r="F107" s="82">
        <v>33.366999999999997</v>
      </c>
      <c r="G107" s="276" t="s">
        <v>601</v>
      </c>
      <c r="H107" s="82">
        <v>25.379000000000001</v>
      </c>
      <c r="I107" s="276" t="s">
        <v>601</v>
      </c>
      <c r="J107" s="82">
        <v>730.34699999999998</v>
      </c>
      <c r="K107" s="276" t="s">
        <v>601</v>
      </c>
      <c r="L107" s="136"/>
      <c r="M107" s="124" t="s">
        <v>241</v>
      </c>
      <c r="N107" s="190">
        <v>0.13692126787528874</v>
      </c>
      <c r="O107" s="268" t="s">
        <v>601</v>
      </c>
      <c r="P107" s="190">
        <v>-0.18213928156661727</v>
      </c>
      <c r="Q107" s="268" t="s">
        <v>601</v>
      </c>
      <c r="R107" s="190">
        <v>-0.34582206014978634</v>
      </c>
      <c r="S107" s="268" t="s">
        <v>601</v>
      </c>
      <c r="T107" s="190">
        <v>-0.25221721323551072</v>
      </c>
      <c r="U107" s="276" t="s">
        <v>601</v>
      </c>
      <c r="V107" s="190">
        <v>2.7637346015576082E-2</v>
      </c>
      <c r="W107" s="276" t="s">
        <v>601</v>
      </c>
      <c r="X107" s="82"/>
      <c r="Y107" s="124" t="s">
        <v>241</v>
      </c>
      <c r="Z107" s="216">
        <v>0.77974579206870165</v>
      </c>
      <c r="AA107" s="276" t="s">
        <v>601</v>
      </c>
      <c r="AB107" s="216">
        <v>0.13981573142629464</v>
      </c>
      <c r="AC107" s="203" t="s">
        <v>601</v>
      </c>
      <c r="AD107" s="190">
        <v>4.568650244335911E-2</v>
      </c>
      <c r="AE107" s="276" t="s">
        <v>601</v>
      </c>
      <c r="AF107" s="190">
        <v>3.4749235637306655E-2</v>
      </c>
      <c r="AG107" s="276" t="s">
        <v>601</v>
      </c>
      <c r="AH107" s="72">
        <v>1</v>
      </c>
      <c r="AI107" s="276" t="s">
        <v>601</v>
      </c>
    </row>
    <row r="108" spans="1:35" s="120" customFormat="1" x14ac:dyDescent="0.25">
      <c r="A108" s="184" t="s">
        <v>242</v>
      </c>
      <c r="B108" s="186">
        <v>478.851</v>
      </c>
      <c r="C108" s="278" t="s">
        <v>601</v>
      </c>
      <c r="D108" s="186">
        <v>55.57</v>
      </c>
      <c r="E108" s="278" t="s">
        <v>601</v>
      </c>
      <c r="F108" s="186">
        <v>68.831999999999994</v>
      </c>
      <c r="G108" s="278" t="s">
        <v>601</v>
      </c>
      <c r="H108" s="186">
        <v>20.995999999999999</v>
      </c>
      <c r="I108" s="278" t="s">
        <v>601</v>
      </c>
      <c r="J108" s="186">
        <v>624.24900000000002</v>
      </c>
      <c r="K108" s="276" t="s">
        <v>601</v>
      </c>
      <c r="L108" s="136"/>
      <c r="M108" s="184" t="s">
        <v>242</v>
      </c>
      <c r="N108" s="192">
        <v>0.11959551087210664</v>
      </c>
      <c r="O108" s="269" t="s">
        <v>601</v>
      </c>
      <c r="P108" s="192">
        <v>-0.20780646356936155</v>
      </c>
      <c r="Q108" s="269" t="s">
        <v>601</v>
      </c>
      <c r="R108" s="192">
        <v>0.11945614520142456</v>
      </c>
      <c r="S108" s="269" t="s">
        <v>601</v>
      </c>
      <c r="T108" s="192">
        <v>-5.1156905278380398E-2</v>
      </c>
      <c r="U108" s="278" t="s">
        <v>601</v>
      </c>
      <c r="V108" s="192">
        <v>7.3585204192191403E-2</v>
      </c>
      <c r="W108" s="278" t="s">
        <v>601</v>
      </c>
      <c r="X108" s="82"/>
      <c r="Y108" s="184" t="s">
        <v>242</v>
      </c>
      <c r="Z108" s="219">
        <v>0.76708332732611506</v>
      </c>
      <c r="AA108" s="278" t="s">
        <v>601</v>
      </c>
      <c r="AB108" s="219">
        <v>8.9018965188570581E-2</v>
      </c>
      <c r="AC108" s="301" t="s">
        <v>601</v>
      </c>
      <c r="AD108" s="192">
        <v>0.11026369285333255</v>
      </c>
      <c r="AE108" s="278" t="s">
        <v>601</v>
      </c>
      <c r="AF108" s="192">
        <v>3.3634014631981783E-2</v>
      </c>
      <c r="AG108" s="278" t="s">
        <v>601</v>
      </c>
      <c r="AH108" s="201">
        <v>1</v>
      </c>
      <c r="AI108" s="278" t="s">
        <v>601</v>
      </c>
    </row>
    <row r="109" spans="1:35" s="120" customFormat="1" x14ac:dyDescent="0.25">
      <c r="A109" s="124" t="s">
        <v>263</v>
      </c>
      <c r="B109" s="82">
        <v>478.26600000000002</v>
      </c>
      <c r="C109" s="276" t="s">
        <v>601</v>
      </c>
      <c r="D109" s="82">
        <v>94.775999999999996</v>
      </c>
      <c r="E109" s="276" t="s">
        <v>601</v>
      </c>
      <c r="F109" s="82">
        <v>56.994</v>
      </c>
      <c r="G109" s="276" t="s">
        <v>601</v>
      </c>
      <c r="H109" s="82">
        <v>18.009</v>
      </c>
      <c r="I109" s="276" t="s">
        <v>601</v>
      </c>
      <c r="J109" s="82">
        <v>648.04700000000003</v>
      </c>
      <c r="K109" s="276" t="s">
        <v>601</v>
      </c>
      <c r="L109" s="136"/>
      <c r="M109" s="124" t="s">
        <v>263</v>
      </c>
      <c r="N109" s="190">
        <v>-7.5739340465973319E-3</v>
      </c>
      <c r="O109" s="268" t="s">
        <v>601</v>
      </c>
      <c r="P109" s="190">
        <v>0.4007271437439035</v>
      </c>
      <c r="Q109" s="268" t="s">
        <v>601</v>
      </c>
      <c r="R109" s="190">
        <v>-0.20614536033651837</v>
      </c>
      <c r="S109" s="268" t="s">
        <v>601</v>
      </c>
      <c r="T109" s="190">
        <v>-1.7939909482523584E-2</v>
      </c>
      <c r="U109" s="276" t="s">
        <v>601</v>
      </c>
      <c r="V109" s="190">
        <v>1.3032467836988635E-2</v>
      </c>
      <c r="W109" s="276" t="s">
        <v>601</v>
      </c>
      <c r="X109" s="82"/>
      <c r="Y109" s="124" t="s">
        <v>263</v>
      </c>
      <c r="Z109" s="216">
        <v>0.73801128621843781</v>
      </c>
      <c r="AA109" s="276" t="s">
        <v>601</v>
      </c>
      <c r="AB109" s="216">
        <v>0.1462486517181624</v>
      </c>
      <c r="AC109" s="203" t="s">
        <v>601</v>
      </c>
      <c r="AD109" s="190">
        <v>8.7947324808231503E-2</v>
      </c>
      <c r="AE109" s="276" t="s">
        <v>601</v>
      </c>
      <c r="AF109" s="190">
        <v>2.7789651059259589E-2</v>
      </c>
      <c r="AG109" s="276" t="s">
        <v>601</v>
      </c>
      <c r="AH109" s="72">
        <v>1</v>
      </c>
      <c r="AI109" s="276" t="s">
        <v>601</v>
      </c>
    </row>
    <row r="110" spans="1:35" s="120" customFormat="1" x14ac:dyDescent="0.25">
      <c r="A110" s="124" t="s">
        <v>264</v>
      </c>
      <c r="B110" s="82">
        <v>484.49400000000003</v>
      </c>
      <c r="C110" s="276" t="s">
        <v>601</v>
      </c>
      <c r="D110" s="82">
        <v>176.30500000000001</v>
      </c>
      <c r="E110" s="276" t="s">
        <v>601</v>
      </c>
      <c r="F110" s="82">
        <v>41.21</v>
      </c>
      <c r="G110" s="276" t="s">
        <v>601</v>
      </c>
      <c r="H110" s="82">
        <v>12.103</v>
      </c>
      <c r="I110" s="276" t="s">
        <v>601</v>
      </c>
      <c r="J110" s="82">
        <v>714.11199999999997</v>
      </c>
      <c r="K110" s="276" t="s">
        <v>601</v>
      </c>
      <c r="L110" s="136"/>
      <c r="M110" s="124" t="s">
        <v>264</v>
      </c>
      <c r="N110" s="190">
        <v>0.12601796073181615</v>
      </c>
      <c r="O110" s="268" t="s">
        <v>601</v>
      </c>
      <c r="P110" s="190">
        <v>0.16193470151712866</v>
      </c>
      <c r="Q110" s="268" t="s">
        <v>601</v>
      </c>
      <c r="R110" s="190">
        <v>-0.22214462334132393</v>
      </c>
      <c r="S110" s="268" t="s">
        <v>601</v>
      </c>
      <c r="T110" s="190">
        <v>-0.57371794871794868</v>
      </c>
      <c r="U110" s="276" t="s">
        <v>601</v>
      </c>
      <c r="V110" s="190">
        <v>7.6479890017290317E-2</v>
      </c>
      <c r="W110" s="276" t="s">
        <v>601</v>
      </c>
      <c r="X110" s="82"/>
      <c r="Y110" s="124" t="s">
        <v>264</v>
      </c>
      <c r="Z110" s="216">
        <v>0.67845660064527702</v>
      </c>
      <c r="AA110" s="276" t="s">
        <v>601</v>
      </c>
      <c r="AB110" s="216">
        <v>0.24688704292884031</v>
      </c>
      <c r="AC110" s="203" t="s">
        <v>601</v>
      </c>
      <c r="AD110" s="190">
        <v>5.7708034594013267E-2</v>
      </c>
      <c r="AE110" s="276" t="s">
        <v>601</v>
      </c>
      <c r="AF110" s="190">
        <v>1.694832183186951E-2</v>
      </c>
      <c r="AG110" s="276" t="s">
        <v>601</v>
      </c>
      <c r="AH110" s="72">
        <v>1</v>
      </c>
      <c r="AI110" s="276" t="s">
        <v>601</v>
      </c>
    </row>
    <row r="111" spans="1:35" s="120" customFormat="1" x14ac:dyDescent="0.25">
      <c r="A111" s="124" t="s">
        <v>265</v>
      </c>
      <c r="B111" s="82">
        <v>717.65300000000002</v>
      </c>
      <c r="C111" s="276" t="s">
        <v>601</v>
      </c>
      <c r="D111" s="82">
        <v>153.452</v>
      </c>
      <c r="E111" s="276" t="s">
        <v>601</v>
      </c>
      <c r="F111" s="82">
        <v>41.491999999999997</v>
      </c>
      <c r="G111" s="276" t="s">
        <v>601</v>
      </c>
      <c r="H111" s="82">
        <v>45.206000000000003</v>
      </c>
      <c r="I111" s="276" t="s">
        <v>601</v>
      </c>
      <c r="J111" s="82">
        <v>957.80100000000004</v>
      </c>
      <c r="K111" s="276" t="s">
        <v>601</v>
      </c>
      <c r="L111" s="136"/>
      <c r="M111" s="124" t="s">
        <v>265</v>
      </c>
      <c r="N111" s="190">
        <v>0.19602055883499936</v>
      </c>
      <c r="O111" s="268" t="s">
        <v>601</v>
      </c>
      <c r="P111" s="190">
        <v>5.5487154795886784E-2</v>
      </c>
      <c r="Q111" s="268" t="s">
        <v>601</v>
      </c>
      <c r="R111" s="190">
        <v>-0.14285124052306486</v>
      </c>
      <c r="S111" s="268" t="s">
        <v>601</v>
      </c>
      <c r="T111" s="190">
        <v>-0.33041533357032826</v>
      </c>
      <c r="U111" s="276" t="s">
        <v>601</v>
      </c>
      <c r="V111" s="190">
        <v>0.11199074928686614</v>
      </c>
      <c r="W111" s="276" t="s">
        <v>601</v>
      </c>
      <c r="X111" s="82"/>
      <c r="Y111" s="124" t="s">
        <v>265</v>
      </c>
      <c r="Z111" s="216">
        <v>0.74927150838222134</v>
      </c>
      <c r="AA111" s="276" t="s">
        <v>601</v>
      </c>
      <c r="AB111" s="216">
        <v>0.16021282082603797</v>
      </c>
      <c r="AC111" s="203" t="s">
        <v>601</v>
      </c>
      <c r="AD111" s="190">
        <v>4.3320063353452329E-2</v>
      </c>
      <c r="AE111" s="276" t="s">
        <v>601</v>
      </c>
      <c r="AF111" s="190">
        <v>4.7197695554713349E-2</v>
      </c>
      <c r="AG111" s="276" t="s">
        <v>601</v>
      </c>
      <c r="AH111" s="72">
        <v>1</v>
      </c>
      <c r="AI111" s="276" t="s">
        <v>601</v>
      </c>
    </row>
    <row r="112" spans="1:35" s="120" customFormat="1" x14ac:dyDescent="0.25">
      <c r="A112" s="124" t="s">
        <v>266</v>
      </c>
      <c r="B112" s="82">
        <v>1013.961</v>
      </c>
      <c r="C112" s="276" t="s">
        <v>601</v>
      </c>
      <c r="D112" s="82">
        <v>125.485</v>
      </c>
      <c r="E112" s="276" t="s">
        <v>601</v>
      </c>
      <c r="F112" s="82">
        <v>34.94</v>
      </c>
      <c r="G112" s="276" t="s">
        <v>601</v>
      </c>
      <c r="H112" s="82">
        <v>63.613</v>
      </c>
      <c r="I112" s="276" t="s">
        <v>601</v>
      </c>
      <c r="J112" s="82">
        <v>1238.001</v>
      </c>
      <c r="K112" s="276" t="s">
        <v>601</v>
      </c>
      <c r="L112" s="136"/>
      <c r="M112" s="124" t="s">
        <v>266</v>
      </c>
      <c r="N112" s="190">
        <v>7.2048897459971076E-2</v>
      </c>
      <c r="O112" s="268" t="s">
        <v>601</v>
      </c>
      <c r="P112" s="190">
        <v>-0.2790248723060747</v>
      </c>
      <c r="Q112" s="268" t="s">
        <v>601</v>
      </c>
      <c r="R112" s="190">
        <v>-0.31242128463476071</v>
      </c>
      <c r="S112" s="268" t="s">
        <v>601</v>
      </c>
      <c r="T112" s="190">
        <v>8.1962751934688327E-2</v>
      </c>
      <c r="U112" s="276" t="s">
        <v>601</v>
      </c>
      <c r="V112" s="190">
        <v>6.9338482410392721E-3</v>
      </c>
      <c r="W112" s="276" t="s">
        <v>601</v>
      </c>
      <c r="X112" s="82"/>
      <c r="Y112" s="124" t="s">
        <v>266</v>
      </c>
      <c r="Z112" s="216">
        <v>0.81903084084746303</v>
      </c>
      <c r="AA112" s="276" t="s">
        <v>601</v>
      </c>
      <c r="AB112" s="216">
        <v>0.10136098436107888</v>
      </c>
      <c r="AC112" s="203" t="s">
        <v>601</v>
      </c>
      <c r="AD112" s="190">
        <v>2.8222917428984307E-2</v>
      </c>
      <c r="AE112" s="276" t="s">
        <v>601</v>
      </c>
      <c r="AF112" s="190">
        <v>5.1383641854893497E-2</v>
      </c>
      <c r="AG112" s="276" t="s">
        <v>601</v>
      </c>
      <c r="AH112" s="72">
        <v>1</v>
      </c>
      <c r="AI112" s="276" t="s">
        <v>601</v>
      </c>
    </row>
    <row r="113" spans="1:35" s="120" customFormat="1" x14ac:dyDescent="0.25">
      <c r="A113" s="124" t="s">
        <v>267</v>
      </c>
      <c r="B113" s="82">
        <v>1220.268</v>
      </c>
      <c r="C113" s="276" t="s">
        <v>601</v>
      </c>
      <c r="D113" s="82">
        <v>174.69800000000001</v>
      </c>
      <c r="E113" s="276" t="s">
        <v>601</v>
      </c>
      <c r="F113" s="82">
        <v>34.613</v>
      </c>
      <c r="G113" s="276" t="s">
        <v>601</v>
      </c>
      <c r="H113" s="82">
        <v>57.973999999999997</v>
      </c>
      <c r="I113" s="276" t="s">
        <v>601</v>
      </c>
      <c r="J113" s="82">
        <v>1487.5509999999999</v>
      </c>
      <c r="K113" s="276" t="s">
        <v>601</v>
      </c>
      <c r="L113" s="136"/>
      <c r="M113" s="124" t="s">
        <v>267</v>
      </c>
      <c r="N113" s="190">
        <v>3.3621752112318153E-2</v>
      </c>
      <c r="O113" s="268" t="s">
        <v>601</v>
      </c>
      <c r="P113" s="190">
        <v>0.33695061567778128</v>
      </c>
      <c r="Q113" s="268" t="s">
        <v>601</v>
      </c>
      <c r="R113" s="190">
        <v>-0.15083045067589118</v>
      </c>
      <c r="S113" s="268" t="s">
        <v>601</v>
      </c>
      <c r="T113" s="190">
        <v>0.22871010130982153</v>
      </c>
      <c r="U113" s="276" t="s">
        <v>601</v>
      </c>
      <c r="V113" s="190">
        <v>6.3153057344688485E-2</v>
      </c>
      <c r="W113" s="276" t="s">
        <v>601</v>
      </c>
      <c r="X113" s="82"/>
      <c r="Y113" s="124" t="s">
        <v>267</v>
      </c>
      <c r="Z113" s="216">
        <v>0.82032011003320227</v>
      </c>
      <c r="AA113" s="276" t="s">
        <v>601</v>
      </c>
      <c r="AB113" s="216">
        <v>0.11744000709891628</v>
      </c>
      <c r="AC113" s="203" t="s">
        <v>601</v>
      </c>
      <c r="AD113" s="190">
        <v>2.3268445922190233E-2</v>
      </c>
      <c r="AE113" s="276" t="s">
        <v>601</v>
      </c>
      <c r="AF113" s="190">
        <v>3.8972781437409537E-2</v>
      </c>
      <c r="AG113" s="276" t="s">
        <v>601</v>
      </c>
      <c r="AH113" s="72">
        <v>1</v>
      </c>
      <c r="AI113" s="276" t="s">
        <v>601</v>
      </c>
    </row>
    <row r="114" spans="1:35" s="120" customFormat="1" x14ac:dyDescent="0.25">
      <c r="A114" s="124" t="s">
        <v>268</v>
      </c>
      <c r="B114" s="82">
        <v>1399.0820000000001</v>
      </c>
      <c r="C114" s="276" t="s">
        <v>601</v>
      </c>
      <c r="D114" s="82">
        <v>156.327</v>
      </c>
      <c r="E114" s="276" t="s">
        <v>601</v>
      </c>
      <c r="F114" s="82">
        <v>36.43</v>
      </c>
      <c r="G114" s="276" t="s">
        <v>601</v>
      </c>
      <c r="H114" s="82">
        <v>46.1</v>
      </c>
      <c r="I114" s="276" t="s">
        <v>601</v>
      </c>
      <c r="J114" s="82">
        <v>1637.9390000000001</v>
      </c>
      <c r="K114" s="276" t="s">
        <v>601</v>
      </c>
      <c r="L114" s="136"/>
      <c r="M114" s="124" t="s">
        <v>268</v>
      </c>
      <c r="N114" s="190">
        <v>7.1010165962398189E-2</v>
      </c>
      <c r="O114" s="268" t="s">
        <v>601</v>
      </c>
      <c r="P114" s="190">
        <v>0.11606339687299208</v>
      </c>
      <c r="Q114" s="268" t="s">
        <v>601</v>
      </c>
      <c r="R114" s="190">
        <v>-0.25882975260416669</v>
      </c>
      <c r="S114" s="268" t="s">
        <v>601</v>
      </c>
      <c r="T114" s="190">
        <v>0.23420432640822447</v>
      </c>
      <c r="U114" s="276" t="s">
        <v>601</v>
      </c>
      <c r="V114" s="190">
        <v>6.8527243240563279E-2</v>
      </c>
      <c r="W114" s="276" t="s">
        <v>601</v>
      </c>
      <c r="X114" s="82"/>
      <c r="Y114" s="124" t="s">
        <v>268</v>
      </c>
      <c r="Z114" s="216">
        <v>0.85417222497296907</v>
      </c>
      <c r="AA114" s="276" t="s">
        <v>601</v>
      </c>
      <c r="AB114" s="216">
        <v>9.5441283222391066E-2</v>
      </c>
      <c r="AC114" s="203" t="s">
        <v>601</v>
      </c>
      <c r="AD114" s="190">
        <v>2.2241365520938201E-2</v>
      </c>
      <c r="AE114" s="276" t="s">
        <v>601</v>
      </c>
      <c r="AF114" s="190">
        <v>2.8145126283701652E-2</v>
      </c>
      <c r="AG114" s="276" t="s">
        <v>601</v>
      </c>
      <c r="AH114" s="72">
        <v>1</v>
      </c>
      <c r="AI114" s="276" t="s">
        <v>601</v>
      </c>
    </row>
    <row r="115" spans="1:35" s="120" customFormat="1" x14ac:dyDescent="0.25">
      <c r="A115" s="124" t="s">
        <v>269</v>
      </c>
      <c r="B115" s="82">
        <v>1863.6569999999999</v>
      </c>
      <c r="C115" s="276" t="s">
        <v>601</v>
      </c>
      <c r="D115" s="82">
        <v>96.933999999999997</v>
      </c>
      <c r="E115" s="276" t="s">
        <v>601</v>
      </c>
      <c r="F115" s="82">
        <v>82.578999999999994</v>
      </c>
      <c r="G115" s="276" t="s">
        <v>601</v>
      </c>
      <c r="H115" s="82">
        <v>54.253999999999998</v>
      </c>
      <c r="I115" s="276" t="s">
        <v>601</v>
      </c>
      <c r="J115" s="82">
        <v>2097.424</v>
      </c>
      <c r="K115" s="276" t="s">
        <v>601</v>
      </c>
      <c r="L115" s="136"/>
      <c r="M115" s="124" t="s">
        <v>269</v>
      </c>
      <c r="N115" s="190">
        <v>3.3861306166919444E-2</v>
      </c>
      <c r="O115" s="268" t="s">
        <v>601</v>
      </c>
      <c r="P115" s="190">
        <v>1.5589967101816734E-2</v>
      </c>
      <c r="Q115" s="268" t="s">
        <v>601</v>
      </c>
      <c r="R115" s="190">
        <v>-2.7750306112837901E-2</v>
      </c>
      <c r="S115" s="268" t="s">
        <v>601</v>
      </c>
      <c r="T115" s="190">
        <v>-3.7554771070231148E-2</v>
      </c>
      <c r="U115" s="276" t="s">
        <v>601</v>
      </c>
      <c r="V115" s="190">
        <v>2.8466129997925832E-2</v>
      </c>
      <c r="W115" s="276" t="s">
        <v>601</v>
      </c>
      <c r="X115" s="82"/>
      <c r="Y115" s="124" t="s">
        <v>269</v>
      </c>
      <c r="Z115" s="216">
        <v>0.88854566363310417</v>
      </c>
      <c r="AA115" s="276" t="s">
        <v>601</v>
      </c>
      <c r="AB115" s="216">
        <v>4.6215738925462851E-2</v>
      </c>
      <c r="AC115" s="203" t="s">
        <v>601</v>
      </c>
      <c r="AD115" s="190">
        <v>3.9371629198483471E-2</v>
      </c>
      <c r="AE115" s="276" t="s">
        <v>601</v>
      </c>
      <c r="AF115" s="190">
        <v>2.5866968242949446E-2</v>
      </c>
      <c r="AG115" s="276" t="s">
        <v>601</v>
      </c>
      <c r="AH115" s="72">
        <v>1</v>
      </c>
      <c r="AI115" s="276" t="s">
        <v>601</v>
      </c>
    </row>
    <row r="116" spans="1:35" s="120" customFormat="1" x14ac:dyDescent="0.25">
      <c r="A116" s="124" t="s">
        <v>270</v>
      </c>
      <c r="B116" s="82">
        <v>2057.0410000000002</v>
      </c>
      <c r="C116" s="276" t="s">
        <v>601</v>
      </c>
      <c r="D116" s="82">
        <v>78.034999999999997</v>
      </c>
      <c r="E116" s="276" t="s">
        <v>601</v>
      </c>
      <c r="F116" s="82">
        <v>66.921000000000006</v>
      </c>
      <c r="G116" s="276" t="s">
        <v>601</v>
      </c>
      <c r="H116" s="82">
        <v>42.085000000000001</v>
      </c>
      <c r="I116" s="276" t="s">
        <v>601</v>
      </c>
      <c r="J116" s="82">
        <v>2244.0819999999999</v>
      </c>
      <c r="K116" s="276" t="s">
        <v>601</v>
      </c>
      <c r="L116" s="136"/>
      <c r="M116" s="124" t="s">
        <v>270</v>
      </c>
      <c r="N116" s="190">
        <v>0.12014439064978515</v>
      </c>
      <c r="O116" s="268" t="s">
        <v>601</v>
      </c>
      <c r="P116" s="190">
        <v>-4.0348762851099416E-2</v>
      </c>
      <c r="Q116" s="268" t="s">
        <v>601</v>
      </c>
      <c r="R116" s="190">
        <v>0.22500869501546797</v>
      </c>
      <c r="S116" s="268" t="s">
        <v>601</v>
      </c>
      <c r="T116" s="190">
        <v>0.35618071667955659</v>
      </c>
      <c r="U116" s="276" t="s">
        <v>601</v>
      </c>
      <c r="V116" s="190">
        <v>0.12014515432630274</v>
      </c>
      <c r="W116" s="276" t="s">
        <v>601</v>
      </c>
      <c r="X116" s="82"/>
      <c r="Y116" s="124" t="s">
        <v>270</v>
      </c>
      <c r="Z116" s="216">
        <v>0.91665144143574084</v>
      </c>
      <c r="AA116" s="276" t="s">
        <v>601</v>
      </c>
      <c r="AB116" s="216">
        <v>3.4773684740575433E-2</v>
      </c>
      <c r="AC116" s="203" t="s">
        <v>601</v>
      </c>
      <c r="AD116" s="190">
        <v>2.982110279392643E-2</v>
      </c>
      <c r="AE116" s="276" t="s">
        <v>601</v>
      </c>
      <c r="AF116" s="190">
        <v>1.875377102975738E-2</v>
      </c>
      <c r="AG116" s="276" t="s">
        <v>601</v>
      </c>
      <c r="AH116" s="72">
        <v>1</v>
      </c>
      <c r="AI116" s="276" t="s">
        <v>601</v>
      </c>
    </row>
    <row r="117" spans="1:35" s="120" customFormat="1" x14ac:dyDescent="0.25">
      <c r="A117" s="124" t="s">
        <v>271</v>
      </c>
      <c r="B117" s="82">
        <v>1363.2349999999999</v>
      </c>
      <c r="C117" s="276" t="s">
        <v>601</v>
      </c>
      <c r="D117" s="82">
        <v>207.91900000000001</v>
      </c>
      <c r="E117" s="276" t="s">
        <v>601</v>
      </c>
      <c r="F117" s="82">
        <v>26.152000000000001</v>
      </c>
      <c r="G117" s="276" t="s">
        <v>601</v>
      </c>
      <c r="H117" s="82">
        <v>31.49</v>
      </c>
      <c r="I117" s="276" t="s">
        <v>601</v>
      </c>
      <c r="J117" s="82">
        <v>1628.796</v>
      </c>
      <c r="K117" s="276" t="s">
        <v>601</v>
      </c>
      <c r="L117" s="136"/>
      <c r="M117" s="124" t="s">
        <v>271</v>
      </c>
      <c r="N117" s="190">
        <v>5.0305830542374419E-2</v>
      </c>
      <c r="O117" s="268" t="s">
        <v>601</v>
      </c>
      <c r="P117" s="190">
        <v>0.40890394714551925</v>
      </c>
      <c r="Q117" s="268" t="s">
        <v>601</v>
      </c>
      <c r="R117" s="190">
        <v>-0.40660736975857686</v>
      </c>
      <c r="S117" s="268" t="s">
        <v>601</v>
      </c>
      <c r="T117" s="190">
        <v>0.36456211812627293</v>
      </c>
      <c r="U117" s="276" t="s">
        <v>601</v>
      </c>
      <c r="V117" s="190">
        <v>7.6771739432234212E-2</v>
      </c>
      <c r="W117" s="276" t="s">
        <v>601</v>
      </c>
      <c r="X117" s="82"/>
      <c r="Y117" s="124" t="s">
        <v>271</v>
      </c>
      <c r="Z117" s="216">
        <v>0.83695871060587079</v>
      </c>
      <c r="AA117" s="276" t="s">
        <v>601</v>
      </c>
      <c r="AB117" s="216">
        <v>0.12765195887023298</v>
      </c>
      <c r="AC117" s="203" t="s">
        <v>601</v>
      </c>
      <c r="AD117" s="190">
        <v>1.6056031571786769E-2</v>
      </c>
      <c r="AE117" s="276" t="s">
        <v>601</v>
      </c>
      <c r="AF117" s="190">
        <v>1.9333298952109411E-2</v>
      </c>
      <c r="AG117" s="276" t="s">
        <v>601</v>
      </c>
      <c r="AH117" s="72">
        <v>1</v>
      </c>
      <c r="AI117" s="276" t="s">
        <v>601</v>
      </c>
    </row>
    <row r="118" spans="1:35" s="120" customFormat="1" x14ac:dyDescent="0.25">
      <c r="A118" s="124" t="s">
        <v>272</v>
      </c>
      <c r="B118" s="82">
        <v>1078.7190000000001</v>
      </c>
      <c r="C118" s="276" t="s">
        <v>601</v>
      </c>
      <c r="D118" s="82">
        <v>174.51599999999999</v>
      </c>
      <c r="E118" s="276" t="s">
        <v>601</v>
      </c>
      <c r="F118" s="82">
        <v>38.817999999999998</v>
      </c>
      <c r="G118" s="276" t="s">
        <v>601</v>
      </c>
      <c r="H118" s="82">
        <v>47.784999999999997</v>
      </c>
      <c r="I118" s="276" t="s">
        <v>601</v>
      </c>
      <c r="J118" s="82">
        <v>1339.838</v>
      </c>
      <c r="K118" s="276" t="s">
        <v>601</v>
      </c>
      <c r="L118" s="136"/>
      <c r="M118" s="124" t="s">
        <v>272</v>
      </c>
      <c r="N118" s="190">
        <v>0.10293391408370781</v>
      </c>
      <c r="O118" s="268" t="s">
        <v>601</v>
      </c>
      <c r="P118" s="190">
        <v>0.14598286108283809</v>
      </c>
      <c r="Q118" s="268" t="s">
        <v>601</v>
      </c>
      <c r="R118" s="190">
        <v>0.15995816524727327</v>
      </c>
      <c r="S118" s="268" t="s">
        <v>601</v>
      </c>
      <c r="T118" s="190">
        <v>0.19585074701569108</v>
      </c>
      <c r="U118" s="276" t="s">
        <v>601</v>
      </c>
      <c r="V118" s="190">
        <v>0.11305060091231341</v>
      </c>
      <c r="W118" s="276" t="s">
        <v>601</v>
      </c>
      <c r="X118" s="82"/>
      <c r="Y118" s="124" t="s">
        <v>272</v>
      </c>
      <c r="Z118" s="216">
        <v>0.80511151348148069</v>
      </c>
      <c r="AA118" s="276" t="s">
        <v>601</v>
      </c>
      <c r="AB118" s="216">
        <v>0.1302515677268446</v>
      </c>
      <c r="AC118" s="203" t="s">
        <v>601</v>
      </c>
      <c r="AD118" s="190">
        <v>2.8972159320753702E-2</v>
      </c>
      <c r="AE118" s="276" t="s">
        <v>601</v>
      </c>
      <c r="AF118" s="190">
        <v>3.5664759470921112E-2</v>
      </c>
      <c r="AG118" s="276" t="s">
        <v>601</v>
      </c>
      <c r="AH118" s="72">
        <v>1</v>
      </c>
      <c r="AI118" s="276" t="s">
        <v>601</v>
      </c>
    </row>
    <row r="119" spans="1:35" x14ac:dyDescent="0.25">
      <c r="A119" s="124" t="s">
        <v>273</v>
      </c>
      <c r="B119" s="82">
        <v>653.36199999999997</v>
      </c>
      <c r="C119" s="276" t="s">
        <v>601</v>
      </c>
      <c r="D119" s="82">
        <v>152.423</v>
      </c>
      <c r="E119" s="276" t="s">
        <v>601</v>
      </c>
      <c r="F119" s="82">
        <v>34.695</v>
      </c>
      <c r="G119" s="276" t="s">
        <v>601</v>
      </c>
      <c r="H119" s="82">
        <v>32.975999999999999</v>
      </c>
      <c r="I119" s="276" t="s">
        <v>601</v>
      </c>
      <c r="J119" s="82">
        <v>873.45600000000002</v>
      </c>
      <c r="K119" s="276" t="s">
        <v>601</v>
      </c>
      <c r="L119" s="115"/>
      <c r="M119" s="124" t="s">
        <v>273</v>
      </c>
      <c r="N119" s="190">
        <v>0.14728570550585177</v>
      </c>
      <c r="O119" s="268" t="s">
        <v>601</v>
      </c>
      <c r="P119" s="190">
        <v>0.49267485359500168</v>
      </c>
      <c r="Q119" s="268" t="s">
        <v>601</v>
      </c>
      <c r="R119" s="190">
        <v>3.9799802199778224E-2</v>
      </c>
      <c r="S119" s="268" t="s">
        <v>601</v>
      </c>
      <c r="T119" s="190">
        <v>0.29929078014184396</v>
      </c>
      <c r="U119" s="276" t="s">
        <v>601</v>
      </c>
      <c r="V119" s="190">
        <v>0.19594658429486259</v>
      </c>
      <c r="W119" s="276" t="s">
        <v>601</v>
      </c>
      <c r="X119" s="82"/>
      <c r="Y119" s="124" t="s">
        <v>273</v>
      </c>
      <c r="Z119" s="216">
        <v>0.74801936216592468</v>
      </c>
      <c r="AA119" s="276" t="s">
        <v>601</v>
      </c>
      <c r="AB119" s="216">
        <v>0.1745056419556337</v>
      </c>
      <c r="AC119" s="203" t="s">
        <v>601</v>
      </c>
      <c r="AD119" s="190">
        <v>3.9721520030774303E-2</v>
      </c>
      <c r="AE119" s="276" t="s">
        <v>601</v>
      </c>
      <c r="AF119" s="190">
        <v>3.7753475847667195E-2</v>
      </c>
      <c r="AG119" s="276" t="s">
        <v>601</v>
      </c>
      <c r="AH119" s="72">
        <v>1</v>
      </c>
      <c r="AI119" s="276" t="s">
        <v>601</v>
      </c>
    </row>
    <row r="120" spans="1:35" s="150" customFormat="1" x14ac:dyDescent="0.25">
      <c r="A120" s="184" t="s">
        <v>274</v>
      </c>
      <c r="B120" s="186">
        <v>608.59100000000001</v>
      </c>
      <c r="C120" s="278" t="s">
        <v>601</v>
      </c>
      <c r="D120" s="186">
        <v>78.573999999999998</v>
      </c>
      <c r="E120" s="278" t="s">
        <v>601</v>
      </c>
      <c r="F120" s="186">
        <v>53.271000000000001</v>
      </c>
      <c r="G120" s="278" t="s">
        <v>601</v>
      </c>
      <c r="H120" s="186">
        <v>24.033000000000001</v>
      </c>
      <c r="I120" s="278" t="s">
        <v>601</v>
      </c>
      <c r="J120" s="186">
        <v>764.46900000000005</v>
      </c>
      <c r="K120" s="276" t="s">
        <v>601</v>
      </c>
      <c r="L120" s="149"/>
      <c r="M120" s="184" t="s">
        <v>274</v>
      </c>
      <c r="N120" s="192">
        <v>0.27094022984185062</v>
      </c>
      <c r="O120" s="269" t="s">
        <v>601</v>
      </c>
      <c r="P120" s="192">
        <v>0.41396436926399138</v>
      </c>
      <c r="Q120" s="269" t="s">
        <v>601</v>
      </c>
      <c r="R120" s="192">
        <v>-0.22607217573221758</v>
      </c>
      <c r="S120" s="269" t="s">
        <v>601</v>
      </c>
      <c r="T120" s="192">
        <v>0.14464659935225757</v>
      </c>
      <c r="U120" s="278" t="s">
        <v>601</v>
      </c>
      <c r="V120" s="192">
        <v>0.22462190568186732</v>
      </c>
      <c r="W120" s="278" t="s">
        <v>601</v>
      </c>
      <c r="X120" s="82"/>
      <c r="Y120" s="184" t="s">
        <v>274</v>
      </c>
      <c r="Z120" s="219">
        <v>0.7960963753925927</v>
      </c>
      <c r="AA120" s="278" t="s">
        <v>601</v>
      </c>
      <c r="AB120" s="219">
        <v>0.10278245422639766</v>
      </c>
      <c r="AC120" s="301" t="s">
        <v>601</v>
      </c>
      <c r="AD120" s="219">
        <v>6.9683662777692751E-2</v>
      </c>
      <c r="AE120" s="278" t="s">
        <v>601</v>
      </c>
      <c r="AF120" s="219">
        <v>3.143750760331681E-2</v>
      </c>
      <c r="AG120" s="278" t="s">
        <v>601</v>
      </c>
      <c r="AH120" s="201">
        <v>1</v>
      </c>
      <c r="AI120" s="278" t="s">
        <v>601</v>
      </c>
    </row>
    <row r="121" spans="1:35" s="120" customFormat="1" x14ac:dyDescent="0.25">
      <c r="A121" s="124" t="s">
        <v>281</v>
      </c>
      <c r="B121" s="82">
        <v>536.62400000000002</v>
      </c>
      <c r="C121" s="276" t="s">
        <v>601</v>
      </c>
      <c r="D121" s="82">
        <v>117.223</v>
      </c>
      <c r="E121" s="276" t="s">
        <v>601</v>
      </c>
      <c r="F121" s="82">
        <v>62.780999999999999</v>
      </c>
      <c r="G121" s="276" t="s">
        <v>601</v>
      </c>
      <c r="H121" s="82">
        <v>19.257000000000001</v>
      </c>
      <c r="I121" s="276" t="s">
        <v>601</v>
      </c>
      <c r="J121" s="82">
        <v>735.88300000000004</v>
      </c>
      <c r="K121" s="276" t="s">
        <v>601</v>
      </c>
      <c r="L121" s="136"/>
      <c r="M121" s="124" t="s">
        <v>281</v>
      </c>
      <c r="N121" s="190">
        <v>0.12201996378584302</v>
      </c>
      <c r="O121" s="268" t="s">
        <v>601</v>
      </c>
      <c r="P121" s="190">
        <v>0.23684266058917869</v>
      </c>
      <c r="Q121" s="268" t="s">
        <v>601</v>
      </c>
      <c r="R121" s="190">
        <v>0.10153700389514686</v>
      </c>
      <c r="S121" s="268" t="s">
        <v>601</v>
      </c>
      <c r="T121" s="190">
        <v>6.9183786785119383E-2</v>
      </c>
      <c r="U121" s="276" t="s">
        <v>601</v>
      </c>
      <c r="V121" s="190">
        <v>0.13553955191521602</v>
      </c>
      <c r="W121" s="276" t="s">
        <v>601</v>
      </c>
      <c r="X121" s="82"/>
      <c r="Y121" s="124" t="s">
        <v>281</v>
      </c>
      <c r="Z121" s="216">
        <v>0.72922461858746568</v>
      </c>
      <c r="AA121" s="276" t="s">
        <v>601</v>
      </c>
      <c r="AB121" s="216">
        <v>0.15929570325717538</v>
      </c>
      <c r="AC121" s="203" t="s">
        <v>601</v>
      </c>
      <c r="AD121" s="190">
        <v>8.5313833856740809E-2</v>
      </c>
      <c r="AE121" s="276" t="s">
        <v>601</v>
      </c>
      <c r="AF121" s="190">
        <v>2.6168562121967758E-2</v>
      </c>
      <c r="AG121" s="276" t="s">
        <v>601</v>
      </c>
      <c r="AH121" s="72">
        <v>1</v>
      </c>
      <c r="AI121" s="276" t="s">
        <v>601</v>
      </c>
    </row>
    <row r="122" spans="1:35" s="120" customFormat="1" x14ac:dyDescent="0.25">
      <c r="A122" s="124" t="s">
        <v>282</v>
      </c>
      <c r="B122" s="82">
        <v>575.99699999999996</v>
      </c>
      <c r="C122" s="276" t="s">
        <v>601</v>
      </c>
      <c r="D122" s="82">
        <v>166.917</v>
      </c>
      <c r="E122" s="276" t="s">
        <v>601</v>
      </c>
      <c r="F122" s="82">
        <v>41.92</v>
      </c>
      <c r="G122" s="276" t="s">
        <v>601</v>
      </c>
      <c r="H122" s="82">
        <v>22.597999999999999</v>
      </c>
      <c r="I122" s="276" t="s">
        <v>601</v>
      </c>
      <c r="J122" s="82">
        <v>807.43</v>
      </c>
      <c r="K122" s="276" t="s">
        <v>601</v>
      </c>
      <c r="L122" s="136"/>
      <c r="M122" s="124" t="s">
        <v>282</v>
      </c>
      <c r="N122" s="190">
        <v>0.18886301997547958</v>
      </c>
      <c r="O122" s="268" t="s">
        <v>601</v>
      </c>
      <c r="P122" s="190">
        <v>-5.3248631632682002E-2</v>
      </c>
      <c r="Q122" s="268" t="s">
        <v>601</v>
      </c>
      <c r="R122" s="190">
        <v>1.7228827954380004E-2</v>
      </c>
      <c r="S122" s="268" t="s">
        <v>601</v>
      </c>
      <c r="T122" s="190">
        <v>0.86705775427579934</v>
      </c>
      <c r="U122" s="276" t="s">
        <v>601</v>
      </c>
      <c r="V122" s="190">
        <v>0.13067698064169206</v>
      </c>
      <c r="W122" s="276" t="s">
        <v>601</v>
      </c>
      <c r="X122" s="82"/>
      <c r="Y122" s="124" t="s">
        <v>282</v>
      </c>
      <c r="Z122" s="216">
        <v>0.71337081852296791</v>
      </c>
      <c r="AA122" s="276" t="s">
        <v>601</v>
      </c>
      <c r="AB122" s="216">
        <v>0.20672627967749527</v>
      </c>
      <c r="AC122" s="203" t="s">
        <v>601</v>
      </c>
      <c r="AD122" s="190">
        <v>5.1917813308893654E-2</v>
      </c>
      <c r="AE122" s="276" t="s">
        <v>601</v>
      </c>
      <c r="AF122" s="190">
        <v>2.7987565485552927E-2</v>
      </c>
      <c r="AG122" s="276" t="s">
        <v>601</v>
      </c>
      <c r="AH122" s="72">
        <v>1</v>
      </c>
      <c r="AI122" s="276" t="s">
        <v>601</v>
      </c>
    </row>
    <row r="123" spans="1:35" s="120" customFormat="1" x14ac:dyDescent="0.25">
      <c r="A123" s="124" t="s">
        <v>283</v>
      </c>
      <c r="B123" s="82">
        <v>735.35400000000004</v>
      </c>
      <c r="C123" s="276" t="s">
        <v>601</v>
      </c>
      <c r="D123" s="82">
        <v>177.58600000000001</v>
      </c>
      <c r="E123" s="276" t="s">
        <v>601</v>
      </c>
      <c r="F123" s="82">
        <v>45.884999999999998</v>
      </c>
      <c r="G123" s="276" t="s">
        <v>601</v>
      </c>
      <c r="H123" s="82">
        <v>45.613999999999997</v>
      </c>
      <c r="I123" s="276" t="s">
        <v>601</v>
      </c>
      <c r="J123" s="82">
        <v>1004.439</v>
      </c>
      <c r="K123" s="276" t="s">
        <v>601</v>
      </c>
      <c r="L123" s="136"/>
      <c r="M123" s="124" t="s">
        <v>283</v>
      </c>
      <c r="N123" s="190">
        <v>2.4665123673976143E-2</v>
      </c>
      <c r="O123" s="268" t="s">
        <v>601</v>
      </c>
      <c r="P123" s="190">
        <v>0.15727393582358001</v>
      </c>
      <c r="Q123" s="268" t="s">
        <v>601</v>
      </c>
      <c r="R123" s="190">
        <v>0.10587583148558759</v>
      </c>
      <c r="S123" s="268" t="s">
        <v>601</v>
      </c>
      <c r="T123" s="190">
        <v>9.0476717177303389E-3</v>
      </c>
      <c r="U123" s="276" t="s">
        <v>601</v>
      </c>
      <c r="V123" s="190">
        <v>4.8692786915027236E-2</v>
      </c>
      <c r="W123" s="276" t="s">
        <v>601</v>
      </c>
      <c r="X123" s="82"/>
      <c r="Y123" s="124" t="s">
        <v>283</v>
      </c>
      <c r="Z123" s="216">
        <v>0.7321041895027971</v>
      </c>
      <c r="AA123" s="276" t="s">
        <v>601</v>
      </c>
      <c r="AB123" s="216">
        <v>0.17680117956391581</v>
      </c>
      <c r="AC123" s="203" t="s">
        <v>601</v>
      </c>
      <c r="AD123" s="190">
        <v>4.5682216640333562E-2</v>
      </c>
      <c r="AE123" s="276" t="s">
        <v>601</v>
      </c>
      <c r="AF123" s="190">
        <v>4.5412414292953576E-2</v>
      </c>
      <c r="AG123" s="276" t="s">
        <v>601</v>
      </c>
      <c r="AH123" s="72">
        <v>1</v>
      </c>
      <c r="AI123" s="276" t="s">
        <v>601</v>
      </c>
    </row>
    <row r="124" spans="1:35" s="120" customFormat="1" x14ac:dyDescent="0.25">
      <c r="A124" s="124" t="s">
        <v>284</v>
      </c>
      <c r="B124" s="82">
        <v>1091.6489999999999</v>
      </c>
      <c r="C124" s="276" t="s">
        <v>601</v>
      </c>
      <c r="D124" s="82">
        <v>132.721</v>
      </c>
      <c r="E124" s="276" t="s">
        <v>601</v>
      </c>
      <c r="F124" s="82">
        <v>64.655000000000001</v>
      </c>
      <c r="G124" s="276" t="s">
        <v>601</v>
      </c>
      <c r="H124" s="82">
        <v>91.078999999999994</v>
      </c>
      <c r="I124" s="276" t="s">
        <v>601</v>
      </c>
      <c r="J124" s="82">
        <v>1380.106</v>
      </c>
      <c r="K124" s="276" t="s">
        <v>601</v>
      </c>
      <c r="L124" s="136"/>
      <c r="M124" s="124" t="s">
        <v>284</v>
      </c>
      <c r="N124" s="190">
        <v>7.6618331474287468E-2</v>
      </c>
      <c r="O124" s="268" t="s">
        <v>601</v>
      </c>
      <c r="P124" s="190">
        <v>5.7664262660875799E-2</v>
      </c>
      <c r="Q124" s="268" t="s">
        <v>601</v>
      </c>
      <c r="R124" s="190">
        <v>0.85045792787635943</v>
      </c>
      <c r="S124" s="268" t="s">
        <v>601</v>
      </c>
      <c r="T124" s="190">
        <v>0.43176030433552365</v>
      </c>
      <c r="U124" s="276" t="s">
        <v>601</v>
      </c>
      <c r="V124" s="190">
        <v>0.11478585235391571</v>
      </c>
      <c r="W124" s="276" t="s">
        <v>601</v>
      </c>
      <c r="X124" s="82"/>
      <c r="Y124" s="124" t="s">
        <v>284</v>
      </c>
      <c r="Z124" s="216">
        <v>0.79098924285525885</v>
      </c>
      <c r="AA124" s="276" t="s">
        <v>601</v>
      </c>
      <c r="AB124" s="216">
        <v>9.6167250921306041E-2</v>
      </c>
      <c r="AC124" s="203" t="s">
        <v>601</v>
      </c>
      <c r="AD124" s="190">
        <v>4.6847850817256065E-2</v>
      </c>
      <c r="AE124" s="276" t="s">
        <v>601</v>
      </c>
      <c r="AF124" s="190">
        <v>6.5994206242129219E-2</v>
      </c>
      <c r="AG124" s="276" t="s">
        <v>601</v>
      </c>
      <c r="AH124" s="72">
        <v>1</v>
      </c>
      <c r="AI124" s="276" t="s">
        <v>601</v>
      </c>
    </row>
    <row r="125" spans="1:35" s="120" customFormat="1" x14ac:dyDescent="0.25">
      <c r="A125" s="124" t="s">
        <v>285</v>
      </c>
      <c r="B125" s="82">
        <v>1220.7080000000001</v>
      </c>
      <c r="C125" s="276" t="s">
        <v>601</v>
      </c>
      <c r="D125" s="82">
        <v>184.405</v>
      </c>
      <c r="E125" s="276" t="s">
        <v>601</v>
      </c>
      <c r="F125" s="82">
        <v>44.7</v>
      </c>
      <c r="G125" s="276" t="s">
        <v>601</v>
      </c>
      <c r="H125" s="82">
        <v>69.436999999999998</v>
      </c>
      <c r="I125" s="276" t="s">
        <v>601</v>
      </c>
      <c r="J125" s="82">
        <v>1519.252</v>
      </c>
      <c r="K125" s="276" t="s">
        <v>601</v>
      </c>
      <c r="L125" s="136"/>
      <c r="M125" s="124" t="s">
        <v>285</v>
      </c>
      <c r="N125" s="190">
        <v>3.6057652909033099E-4</v>
      </c>
      <c r="O125" s="268" t="s">
        <v>601</v>
      </c>
      <c r="P125" s="190">
        <v>5.5564459810644652E-2</v>
      </c>
      <c r="Q125" s="268" t="s">
        <v>601</v>
      </c>
      <c r="R125" s="190">
        <v>0.29142229798052754</v>
      </c>
      <c r="S125" s="268" t="s">
        <v>601</v>
      </c>
      <c r="T125" s="190">
        <v>0.19776447656667759</v>
      </c>
      <c r="U125" s="276" t="s">
        <v>601</v>
      </c>
      <c r="V125" s="190">
        <v>2.1310865980393279E-2</v>
      </c>
      <c r="W125" s="276" t="s">
        <v>601</v>
      </c>
      <c r="X125" s="82"/>
      <c r="Y125" s="124" t="s">
        <v>285</v>
      </c>
      <c r="Z125" s="216">
        <v>0.80349277144278908</v>
      </c>
      <c r="AA125" s="276" t="s">
        <v>601</v>
      </c>
      <c r="AB125" s="216">
        <v>0.12137881009865381</v>
      </c>
      <c r="AC125" s="203" t="s">
        <v>601</v>
      </c>
      <c r="AD125" s="190">
        <v>2.9422373641765819E-2</v>
      </c>
      <c r="AE125" s="276" t="s">
        <v>601</v>
      </c>
      <c r="AF125" s="190">
        <v>4.5704728379492014E-2</v>
      </c>
      <c r="AG125" s="276" t="s">
        <v>601</v>
      </c>
      <c r="AH125" s="72">
        <v>1</v>
      </c>
      <c r="AI125" s="276" t="s">
        <v>601</v>
      </c>
    </row>
    <row r="126" spans="1:35" s="120" customFormat="1" x14ac:dyDescent="0.25">
      <c r="A126" s="124" t="s">
        <v>286</v>
      </c>
      <c r="B126" s="82">
        <v>1410.4359999999999</v>
      </c>
      <c r="C126" s="276" t="s">
        <v>601</v>
      </c>
      <c r="D126" s="82">
        <v>166.81700000000001</v>
      </c>
      <c r="E126" s="276" t="s">
        <v>601</v>
      </c>
      <c r="F126" s="82">
        <v>35.930999999999997</v>
      </c>
      <c r="G126" s="276" t="s">
        <v>601</v>
      </c>
      <c r="H126" s="82">
        <v>63.625</v>
      </c>
      <c r="I126" s="276" t="s">
        <v>601</v>
      </c>
      <c r="J126" s="82">
        <v>1676.807</v>
      </c>
      <c r="K126" s="276" t="s">
        <v>601</v>
      </c>
      <c r="L126" s="136"/>
      <c r="M126" s="124" t="s">
        <v>286</v>
      </c>
      <c r="N126" s="190">
        <v>8.1153213321306407E-3</v>
      </c>
      <c r="O126" s="268" t="s">
        <v>601</v>
      </c>
      <c r="P126" s="190">
        <v>6.7102931675270427E-2</v>
      </c>
      <c r="Q126" s="268" t="s">
        <v>601</v>
      </c>
      <c r="R126" s="190">
        <v>-1.3697502058742794E-2</v>
      </c>
      <c r="S126" s="268" t="s">
        <v>601</v>
      </c>
      <c r="T126" s="190">
        <v>0.38013015184381777</v>
      </c>
      <c r="U126" s="276" t="s">
        <v>601</v>
      </c>
      <c r="V126" s="190">
        <v>2.3729821440236786E-2</v>
      </c>
      <c r="W126" s="276" t="s">
        <v>601</v>
      </c>
      <c r="X126" s="82"/>
      <c r="Y126" s="124" t="s">
        <v>286</v>
      </c>
      <c r="Z126" s="216">
        <v>0.84114391220933593</v>
      </c>
      <c r="AA126" s="276" t="s">
        <v>601</v>
      </c>
      <c r="AB126" s="216">
        <v>9.9484913886929149E-2</v>
      </c>
      <c r="AC126" s="203" t="s">
        <v>601</v>
      </c>
      <c r="AD126" s="190">
        <v>2.1428226385028209E-2</v>
      </c>
      <c r="AE126" s="276" t="s">
        <v>601</v>
      </c>
      <c r="AF126" s="190">
        <v>3.794414026181904E-2</v>
      </c>
      <c r="AG126" s="276" t="s">
        <v>601</v>
      </c>
      <c r="AH126" s="72">
        <v>1</v>
      </c>
      <c r="AI126" s="276" t="s">
        <v>601</v>
      </c>
    </row>
    <row r="127" spans="1:35" s="120" customFormat="1" x14ac:dyDescent="0.25">
      <c r="A127" s="124" t="s">
        <v>287</v>
      </c>
      <c r="B127" s="82">
        <v>1929.431</v>
      </c>
      <c r="C127" s="276" t="s">
        <v>601</v>
      </c>
      <c r="D127" s="82">
        <v>97.686000000000007</v>
      </c>
      <c r="E127" s="276" t="s">
        <v>601</v>
      </c>
      <c r="F127" s="82">
        <v>58.073</v>
      </c>
      <c r="G127" s="276" t="s">
        <v>601</v>
      </c>
      <c r="H127" s="82">
        <v>59.52</v>
      </c>
      <c r="I127" s="276" t="s">
        <v>601</v>
      </c>
      <c r="J127" s="82">
        <v>2144.712</v>
      </c>
      <c r="K127" s="276" t="s">
        <v>601</v>
      </c>
      <c r="L127" s="136"/>
      <c r="M127" s="124" t="s">
        <v>287</v>
      </c>
      <c r="N127" s="190">
        <v>3.5292975048520192E-2</v>
      </c>
      <c r="O127" s="268" t="s">
        <v>601</v>
      </c>
      <c r="P127" s="190">
        <v>7.7578558606887157E-3</v>
      </c>
      <c r="Q127" s="268" t="s">
        <v>601</v>
      </c>
      <c r="R127" s="190">
        <v>-0.29675825573087589</v>
      </c>
      <c r="S127" s="268" t="s">
        <v>601</v>
      </c>
      <c r="T127" s="190">
        <v>9.7080399601872674E-2</v>
      </c>
      <c r="U127" s="276" t="s">
        <v>601</v>
      </c>
      <c r="V127" s="190">
        <v>2.2545751359763215E-2</v>
      </c>
      <c r="W127" s="276" t="s">
        <v>601</v>
      </c>
      <c r="X127" s="82"/>
      <c r="Y127" s="124" t="s">
        <v>287</v>
      </c>
      <c r="Z127" s="216">
        <v>0.89962242016643734</v>
      </c>
      <c r="AA127" s="276" t="s">
        <v>601</v>
      </c>
      <c r="AB127" s="216">
        <v>4.5547374192898629E-2</v>
      </c>
      <c r="AC127" s="203" t="s">
        <v>601</v>
      </c>
      <c r="AD127" s="190">
        <v>2.7077295226585203E-2</v>
      </c>
      <c r="AE127" s="276" t="s">
        <v>601</v>
      </c>
      <c r="AF127" s="190">
        <v>2.7751977887940201E-2</v>
      </c>
      <c r="AG127" s="276" t="s">
        <v>601</v>
      </c>
      <c r="AH127" s="72">
        <v>1</v>
      </c>
      <c r="AI127" s="276" t="s">
        <v>601</v>
      </c>
    </row>
    <row r="128" spans="1:35" s="120" customFormat="1" x14ac:dyDescent="0.25">
      <c r="A128" s="124" t="s">
        <v>288</v>
      </c>
      <c r="B128" s="82">
        <v>2204.1019999999999</v>
      </c>
      <c r="C128" s="276" t="s">
        <v>601</v>
      </c>
      <c r="D128" s="82">
        <v>82.683000000000007</v>
      </c>
      <c r="E128" s="276" t="s">
        <v>601</v>
      </c>
      <c r="F128" s="82">
        <v>81.977999999999994</v>
      </c>
      <c r="G128" s="276" t="s">
        <v>601</v>
      </c>
      <c r="H128" s="82">
        <v>42.600999999999999</v>
      </c>
      <c r="I128" s="276" t="s">
        <v>601</v>
      </c>
      <c r="J128" s="82">
        <v>2411.366</v>
      </c>
      <c r="K128" s="276" t="s">
        <v>601</v>
      </c>
      <c r="L128" s="136"/>
      <c r="M128" s="124" t="s">
        <v>288</v>
      </c>
      <c r="N128" s="190">
        <v>7.1491525934582731E-2</v>
      </c>
      <c r="O128" s="268" t="s">
        <v>601</v>
      </c>
      <c r="P128" s="190">
        <v>5.9563016595117577E-2</v>
      </c>
      <c r="Q128" s="268" t="s">
        <v>601</v>
      </c>
      <c r="R128" s="190">
        <v>0.22499663782669116</v>
      </c>
      <c r="S128" s="268" t="s">
        <v>601</v>
      </c>
      <c r="T128" s="190">
        <v>1.2284661993584413E-2</v>
      </c>
      <c r="U128" s="276" t="s">
        <v>601</v>
      </c>
      <c r="V128" s="190">
        <v>7.4544513079290331E-2</v>
      </c>
      <c r="W128" s="276" t="s">
        <v>601</v>
      </c>
      <c r="X128" s="82"/>
      <c r="Y128" s="124" t="s">
        <v>288</v>
      </c>
      <c r="Z128" s="216">
        <v>0.91404705880401393</v>
      </c>
      <c r="AA128" s="276" t="s">
        <v>601</v>
      </c>
      <c r="AB128" s="216">
        <v>3.4288863656533268E-2</v>
      </c>
      <c r="AC128" s="203" t="s">
        <v>601</v>
      </c>
      <c r="AD128" s="190">
        <v>3.3996498250369288E-2</v>
      </c>
      <c r="AE128" s="276" t="s">
        <v>601</v>
      </c>
      <c r="AF128" s="190">
        <v>1.7666749883675892E-2</v>
      </c>
      <c r="AG128" s="276" t="s">
        <v>601</v>
      </c>
      <c r="AH128" s="72">
        <v>1</v>
      </c>
      <c r="AI128" s="276" t="s">
        <v>601</v>
      </c>
    </row>
    <row r="129" spans="1:35" s="120" customFormat="1" x14ac:dyDescent="0.25">
      <c r="A129" s="124" t="s">
        <v>289</v>
      </c>
      <c r="B129" s="82">
        <v>1521.6120000000001</v>
      </c>
      <c r="C129" s="276" t="s">
        <v>601</v>
      </c>
      <c r="D129" s="82">
        <v>204.11199999999999</v>
      </c>
      <c r="E129" s="276" t="s">
        <v>601</v>
      </c>
      <c r="F129" s="82">
        <v>48.223999999999997</v>
      </c>
      <c r="G129" s="276" t="s">
        <v>601</v>
      </c>
      <c r="H129" s="82">
        <v>25.867000000000001</v>
      </c>
      <c r="I129" s="276" t="s">
        <v>601</v>
      </c>
      <c r="J129" s="82">
        <v>1799.817</v>
      </c>
      <c r="K129" s="276" t="s">
        <v>601</v>
      </c>
      <c r="L129" s="136"/>
      <c r="M129" s="124" t="s">
        <v>289</v>
      </c>
      <c r="N129" s="190">
        <v>0.11617732819359831</v>
      </c>
      <c r="O129" s="268" t="s">
        <v>601</v>
      </c>
      <c r="P129" s="190">
        <v>-1.8310014957747971E-2</v>
      </c>
      <c r="Q129" s="268" t="s">
        <v>601</v>
      </c>
      <c r="R129" s="190">
        <v>0.84398898745793816</v>
      </c>
      <c r="S129" s="268" t="s">
        <v>601</v>
      </c>
      <c r="T129" s="190">
        <v>-0.17853286757700856</v>
      </c>
      <c r="U129" s="276" t="s">
        <v>601</v>
      </c>
      <c r="V129" s="190">
        <v>0.10499841600789786</v>
      </c>
      <c r="W129" s="276" t="s">
        <v>601</v>
      </c>
      <c r="X129" s="82"/>
      <c r="Y129" s="124" t="s">
        <v>289</v>
      </c>
      <c r="Z129" s="216">
        <v>0.84542595163841661</v>
      </c>
      <c r="AA129" s="276" t="s">
        <v>601</v>
      </c>
      <c r="AB129" s="216">
        <v>0.11340708527589194</v>
      </c>
      <c r="AC129" s="203" t="s">
        <v>601</v>
      </c>
      <c r="AD129" s="190">
        <v>2.6793835151018131E-2</v>
      </c>
      <c r="AE129" s="276" t="s">
        <v>601</v>
      </c>
      <c r="AF129" s="190">
        <v>1.4372016710587798E-2</v>
      </c>
      <c r="AG129" s="276" t="s">
        <v>601</v>
      </c>
      <c r="AH129" s="72">
        <v>1</v>
      </c>
      <c r="AI129" s="276" t="s">
        <v>601</v>
      </c>
    </row>
    <row r="130" spans="1:35" s="120" customFormat="1" x14ac:dyDescent="0.25">
      <c r="A130" s="124" t="s">
        <v>290</v>
      </c>
      <c r="B130" s="82">
        <v>1226.94</v>
      </c>
      <c r="C130" s="276" t="s">
        <v>601</v>
      </c>
      <c r="D130" s="82">
        <v>160.08500000000001</v>
      </c>
      <c r="E130" s="276" t="s">
        <v>601</v>
      </c>
      <c r="F130" s="82">
        <v>54.194000000000003</v>
      </c>
      <c r="G130" s="276" t="s">
        <v>601</v>
      </c>
      <c r="H130" s="82">
        <v>43.521999999999998</v>
      </c>
      <c r="I130" s="276" t="s">
        <v>601</v>
      </c>
      <c r="J130" s="82">
        <v>1484.741</v>
      </c>
      <c r="K130" s="276" t="s">
        <v>601</v>
      </c>
      <c r="L130" s="136"/>
      <c r="M130" s="124" t="s">
        <v>290</v>
      </c>
      <c r="N130" s="190">
        <v>0.13740464384144527</v>
      </c>
      <c r="O130" s="268" t="s">
        <v>601</v>
      </c>
      <c r="P130" s="190">
        <v>-8.2691558367141121E-2</v>
      </c>
      <c r="Q130" s="268" t="s">
        <v>601</v>
      </c>
      <c r="R130" s="190">
        <v>0.39610489978875779</v>
      </c>
      <c r="S130" s="268" t="s">
        <v>601</v>
      </c>
      <c r="T130" s="190">
        <v>-8.9212095845976766E-2</v>
      </c>
      <c r="U130" s="276" t="s">
        <v>601</v>
      </c>
      <c r="V130" s="190">
        <v>0.10814964197164134</v>
      </c>
      <c r="W130" s="276" t="s">
        <v>601</v>
      </c>
      <c r="X130" s="82"/>
      <c r="Y130" s="124" t="s">
        <v>290</v>
      </c>
      <c r="Z130" s="216">
        <v>0.82636634941717113</v>
      </c>
      <c r="AA130" s="276" t="s">
        <v>601</v>
      </c>
      <c r="AB130" s="216">
        <v>0.1078201517975189</v>
      </c>
      <c r="AC130" s="203" t="s">
        <v>601</v>
      </c>
      <c r="AD130" s="190">
        <v>3.6500642199548614E-2</v>
      </c>
      <c r="AE130" s="276" t="s">
        <v>601</v>
      </c>
      <c r="AF130" s="190">
        <v>2.931285658576142E-2</v>
      </c>
      <c r="AG130" s="276" t="s">
        <v>601</v>
      </c>
      <c r="AH130" s="72">
        <v>1</v>
      </c>
      <c r="AI130" s="276" t="s">
        <v>601</v>
      </c>
    </row>
    <row r="131" spans="1:35" s="120" customFormat="1" x14ac:dyDescent="0.25">
      <c r="A131" s="124" t="s">
        <v>291</v>
      </c>
      <c r="B131" s="82">
        <v>786.53499999999997</v>
      </c>
      <c r="C131" s="276" t="s">
        <v>601</v>
      </c>
      <c r="D131" s="82">
        <v>101.51600000000001</v>
      </c>
      <c r="E131" s="276" t="s">
        <v>601</v>
      </c>
      <c r="F131" s="82">
        <v>36.295000000000002</v>
      </c>
      <c r="G131" s="276" t="s">
        <v>601</v>
      </c>
      <c r="H131" s="82">
        <v>41.085000000000001</v>
      </c>
      <c r="I131" s="276" t="s">
        <v>601</v>
      </c>
      <c r="J131" s="82">
        <v>965.43100000000004</v>
      </c>
      <c r="K131" s="276" t="s">
        <v>601</v>
      </c>
      <c r="L131" s="136"/>
      <c r="M131" s="124" t="s">
        <v>291</v>
      </c>
      <c r="N131" s="190">
        <v>0.2038272810478724</v>
      </c>
      <c r="O131" s="268" t="s">
        <v>601</v>
      </c>
      <c r="P131" s="190">
        <v>-0.33398502850619655</v>
      </c>
      <c r="Q131" s="268" t="s">
        <v>601</v>
      </c>
      <c r="R131" s="190">
        <v>4.6116155065571408E-2</v>
      </c>
      <c r="S131" s="268" t="s">
        <v>601</v>
      </c>
      <c r="T131" s="190">
        <v>0.24590611353711792</v>
      </c>
      <c r="U131" s="276" t="s">
        <v>601</v>
      </c>
      <c r="V131" s="190">
        <v>0.10530009525379641</v>
      </c>
      <c r="W131" s="276" t="s">
        <v>601</v>
      </c>
      <c r="X131" s="82"/>
      <c r="Y131" s="124" t="s">
        <v>291</v>
      </c>
      <c r="Z131" s="216">
        <v>0.81469830573080826</v>
      </c>
      <c r="AA131" s="276" t="s">
        <v>601</v>
      </c>
      <c r="AB131" s="216">
        <v>0.10515096366286146</v>
      </c>
      <c r="AC131" s="203" t="s">
        <v>601</v>
      </c>
      <c r="AD131" s="190">
        <v>3.7594608004093512E-2</v>
      </c>
      <c r="AE131" s="276" t="s">
        <v>601</v>
      </c>
      <c r="AF131" s="190">
        <v>4.2556122602236721E-2</v>
      </c>
      <c r="AG131" s="276" t="s">
        <v>601</v>
      </c>
      <c r="AH131" s="72">
        <v>1</v>
      </c>
      <c r="AI131" s="276" t="s">
        <v>601</v>
      </c>
    </row>
    <row r="132" spans="1:35" s="120" customFormat="1" x14ac:dyDescent="0.25">
      <c r="A132" s="184" t="s">
        <v>292</v>
      </c>
      <c r="B132" s="186">
        <v>725.46799999999996</v>
      </c>
      <c r="C132" s="278" t="s">
        <v>601</v>
      </c>
      <c r="D132" s="186">
        <v>78.671999999999997</v>
      </c>
      <c r="E132" s="278" t="s">
        <v>601</v>
      </c>
      <c r="F132" s="186">
        <v>36.546999999999997</v>
      </c>
      <c r="G132" s="278" t="s">
        <v>601</v>
      </c>
      <c r="H132" s="186">
        <v>23.149000000000001</v>
      </c>
      <c r="I132" s="278" t="s">
        <v>601</v>
      </c>
      <c r="J132" s="186">
        <v>863.83399999999995</v>
      </c>
      <c r="K132" s="276" t="s">
        <v>601</v>
      </c>
      <c r="L132" s="136"/>
      <c r="M132" s="184" t="s">
        <v>292</v>
      </c>
      <c r="N132" s="192">
        <v>0.19204523234816157</v>
      </c>
      <c r="O132" s="269" t="s">
        <v>601</v>
      </c>
      <c r="P132" s="192">
        <v>1.2472319087738946E-3</v>
      </c>
      <c r="Q132" s="269" t="s">
        <v>601</v>
      </c>
      <c r="R132" s="192">
        <v>-0.31394191961855417</v>
      </c>
      <c r="S132" s="269" t="s">
        <v>601</v>
      </c>
      <c r="T132" s="192">
        <v>-3.6824366496067906E-2</v>
      </c>
      <c r="U132" s="278" t="s">
        <v>601</v>
      </c>
      <c r="V132" s="192">
        <v>0.12997910968266863</v>
      </c>
      <c r="W132" s="278" t="s">
        <v>601</v>
      </c>
      <c r="X132" s="82"/>
      <c r="Y132" s="184" t="s">
        <v>292</v>
      </c>
      <c r="Z132" s="219">
        <v>0.83982339199429523</v>
      </c>
      <c r="AA132" s="278" t="s">
        <v>601</v>
      </c>
      <c r="AB132" s="219">
        <v>9.1073053387572156E-2</v>
      </c>
      <c r="AC132" s="301" t="s">
        <v>601</v>
      </c>
      <c r="AD132" s="219">
        <v>4.2307897119122424E-2</v>
      </c>
      <c r="AE132" s="278" t="s">
        <v>601</v>
      </c>
      <c r="AF132" s="219">
        <v>2.6797972758655021E-2</v>
      </c>
      <c r="AG132" s="278" t="s">
        <v>601</v>
      </c>
      <c r="AH132" s="201">
        <v>1</v>
      </c>
      <c r="AI132" s="278" t="s">
        <v>601</v>
      </c>
    </row>
    <row r="133" spans="1:35" s="120" customFormat="1" x14ac:dyDescent="0.25">
      <c r="A133" s="124" t="s">
        <v>326</v>
      </c>
      <c r="B133" s="82">
        <v>539.149</v>
      </c>
      <c r="C133" s="276" t="s">
        <v>601</v>
      </c>
      <c r="D133" s="82">
        <v>132.50399999999999</v>
      </c>
      <c r="E133" s="276" t="s">
        <v>601</v>
      </c>
      <c r="F133" s="82">
        <v>47.673000000000002</v>
      </c>
      <c r="G133" s="276" t="s">
        <v>601</v>
      </c>
      <c r="H133" s="82">
        <v>27.864000000000001</v>
      </c>
      <c r="I133" s="276" t="s">
        <v>601</v>
      </c>
      <c r="J133" s="82">
        <v>747.18799999999999</v>
      </c>
      <c r="K133" s="276" t="s">
        <v>601</v>
      </c>
      <c r="L133" s="136"/>
      <c r="M133" s="124" t="s">
        <v>326</v>
      </c>
      <c r="N133" s="190">
        <v>4.7053430334834077E-3</v>
      </c>
      <c r="O133" s="268" t="s">
        <v>601</v>
      </c>
      <c r="P133" s="190">
        <v>0.13035837676906409</v>
      </c>
      <c r="Q133" s="268" t="s">
        <v>601</v>
      </c>
      <c r="R133" s="190">
        <v>-0.24064605533521288</v>
      </c>
      <c r="S133" s="268" t="s">
        <v>601</v>
      </c>
      <c r="T133" s="190">
        <v>0.4469775654341504</v>
      </c>
      <c r="U133" s="276" t="s">
        <v>601</v>
      </c>
      <c r="V133" s="190">
        <v>1.5362496483816041E-2</v>
      </c>
      <c r="W133" s="276" t="s">
        <v>601</v>
      </c>
      <c r="X133" s="82"/>
      <c r="Y133" s="124" t="s">
        <v>326</v>
      </c>
      <c r="Z133" s="216">
        <v>0.72157074257081222</v>
      </c>
      <c r="AA133" s="276" t="s">
        <v>601</v>
      </c>
      <c r="AB133" s="216">
        <v>0.17733689513214879</v>
      </c>
      <c r="AC133" s="203" t="s">
        <v>601</v>
      </c>
      <c r="AD133" s="190">
        <v>6.3803219537787018E-2</v>
      </c>
      <c r="AE133" s="276" t="s">
        <v>601</v>
      </c>
      <c r="AF133" s="190">
        <v>3.7291819461768662E-2</v>
      </c>
      <c r="AG133" s="276" t="s">
        <v>601</v>
      </c>
      <c r="AH133" s="72">
        <v>1</v>
      </c>
      <c r="AI133" s="276" t="s">
        <v>601</v>
      </c>
    </row>
    <row r="134" spans="1:35" s="120" customFormat="1" x14ac:dyDescent="0.25">
      <c r="A134" s="124" t="s">
        <v>327</v>
      </c>
      <c r="B134" s="82">
        <v>643.69299999999998</v>
      </c>
      <c r="C134" s="276" t="s">
        <v>601</v>
      </c>
      <c r="D134" s="82">
        <v>125.66500000000001</v>
      </c>
      <c r="E134" s="276" t="s">
        <v>601</v>
      </c>
      <c r="F134" s="82">
        <v>36.054000000000002</v>
      </c>
      <c r="G134" s="276" t="s">
        <v>601</v>
      </c>
      <c r="H134" s="82">
        <v>42.927999999999997</v>
      </c>
      <c r="I134" s="276" t="s">
        <v>601</v>
      </c>
      <c r="J134" s="82">
        <v>848.34</v>
      </c>
      <c r="K134" s="276" t="s">
        <v>601</v>
      </c>
      <c r="L134" s="136"/>
      <c r="M134" s="124" t="s">
        <v>327</v>
      </c>
      <c r="N134" s="190">
        <v>0.11752838990480853</v>
      </c>
      <c r="O134" s="268" t="s">
        <v>601</v>
      </c>
      <c r="P134" s="190">
        <v>-0.24714079452662102</v>
      </c>
      <c r="Q134" s="268" t="s">
        <v>601</v>
      </c>
      <c r="R134" s="190">
        <v>-0.13993320610687024</v>
      </c>
      <c r="S134" s="268" t="s">
        <v>601</v>
      </c>
      <c r="T134" s="190">
        <v>0.8997212019294597</v>
      </c>
      <c r="U134" s="276" t="s">
        <v>601</v>
      </c>
      <c r="V134" s="190">
        <v>5.0666930879457041E-2</v>
      </c>
      <c r="W134" s="276" t="s">
        <v>601</v>
      </c>
      <c r="X134" s="82"/>
      <c r="Y134" s="124" t="s">
        <v>327</v>
      </c>
      <c r="Z134" s="216">
        <v>0.75876771105924512</v>
      </c>
      <c r="AA134" s="276" t="s">
        <v>601</v>
      </c>
      <c r="AB134" s="216">
        <v>0.14813046655821957</v>
      </c>
      <c r="AC134" s="203" t="s">
        <v>601</v>
      </c>
      <c r="AD134" s="190">
        <v>4.2499469552302147E-2</v>
      </c>
      <c r="AE134" s="276" t="s">
        <v>601</v>
      </c>
      <c r="AF134" s="190">
        <v>5.0602352830233156E-2</v>
      </c>
      <c r="AG134" s="276" t="s">
        <v>601</v>
      </c>
      <c r="AH134" s="72">
        <v>1</v>
      </c>
      <c r="AI134" s="276" t="s">
        <v>601</v>
      </c>
    </row>
    <row r="135" spans="1:35" s="120" customFormat="1" x14ac:dyDescent="0.25">
      <c r="A135" s="124" t="s">
        <v>328</v>
      </c>
      <c r="B135" s="82">
        <v>716.26499999999999</v>
      </c>
      <c r="C135" s="276" t="s">
        <v>601</v>
      </c>
      <c r="D135" s="82">
        <v>275.35199999999998</v>
      </c>
      <c r="E135" s="276" t="s">
        <v>601</v>
      </c>
      <c r="F135" s="82">
        <v>39.034999999999997</v>
      </c>
      <c r="G135" s="276" t="s">
        <v>601</v>
      </c>
      <c r="H135" s="82">
        <v>54.707999999999998</v>
      </c>
      <c r="I135" s="276" t="s">
        <v>601</v>
      </c>
      <c r="J135" s="82">
        <v>1085.3599999999999</v>
      </c>
      <c r="K135" s="276" t="s">
        <v>601</v>
      </c>
      <c r="L135" s="136"/>
      <c r="M135" s="124" t="s">
        <v>328</v>
      </c>
      <c r="N135" s="190">
        <v>-2.5958925905074291E-2</v>
      </c>
      <c r="O135" s="268" t="s">
        <v>601</v>
      </c>
      <c r="P135" s="190">
        <v>0.55052763168267771</v>
      </c>
      <c r="Q135" s="268" t="s">
        <v>601</v>
      </c>
      <c r="R135" s="190">
        <v>-0.14928625912607607</v>
      </c>
      <c r="S135" s="268" t="s">
        <v>601</v>
      </c>
      <c r="T135" s="190">
        <v>0.19936861489893454</v>
      </c>
      <c r="U135" s="276" t="s">
        <v>601</v>
      </c>
      <c r="V135" s="190">
        <v>8.056337915990916E-2</v>
      </c>
      <c r="W135" s="276" t="s">
        <v>601</v>
      </c>
      <c r="X135" s="82"/>
      <c r="Y135" s="124" t="s">
        <v>328</v>
      </c>
      <c r="Z135" s="216">
        <v>0.65993310975160324</v>
      </c>
      <c r="AA135" s="276" t="s">
        <v>601</v>
      </c>
      <c r="AB135" s="216">
        <v>0.25369646937421686</v>
      </c>
      <c r="AC135" s="203" t="s">
        <v>601</v>
      </c>
      <c r="AD135" s="190">
        <v>3.5965025429350629E-2</v>
      </c>
      <c r="AE135" s="276" t="s">
        <v>601</v>
      </c>
      <c r="AF135" s="190">
        <v>5.0405395444829366E-2</v>
      </c>
      <c r="AG135" s="276" t="s">
        <v>601</v>
      </c>
      <c r="AH135" s="72">
        <v>1</v>
      </c>
      <c r="AI135" s="276" t="s">
        <v>601</v>
      </c>
    </row>
    <row r="136" spans="1:35" s="120" customFormat="1" x14ac:dyDescent="0.25">
      <c r="A136" s="124" t="s">
        <v>329</v>
      </c>
      <c r="B136" s="82">
        <v>1085.653</v>
      </c>
      <c r="C136" s="276" t="s">
        <v>601</v>
      </c>
      <c r="D136" s="82">
        <v>205.78</v>
      </c>
      <c r="E136" s="276" t="s">
        <v>601</v>
      </c>
      <c r="F136" s="82">
        <v>57.542999999999999</v>
      </c>
      <c r="G136" s="276" t="s">
        <v>601</v>
      </c>
      <c r="H136" s="82">
        <v>75.718000000000004</v>
      </c>
      <c r="I136" s="276" t="s">
        <v>601</v>
      </c>
      <c r="J136" s="82">
        <v>1424.694</v>
      </c>
      <c r="K136" s="276" t="s">
        <v>601</v>
      </c>
      <c r="L136" s="136"/>
      <c r="M136" s="124" t="s">
        <v>329</v>
      </c>
      <c r="N136" s="190">
        <v>-5.4926079719763406E-3</v>
      </c>
      <c r="O136" s="268" t="s">
        <v>601</v>
      </c>
      <c r="P136" s="190">
        <v>0.55047053593628736</v>
      </c>
      <c r="Q136" s="268" t="s">
        <v>601</v>
      </c>
      <c r="R136" s="190">
        <v>-0.10999922666460443</v>
      </c>
      <c r="S136" s="268" t="s">
        <v>601</v>
      </c>
      <c r="T136" s="190">
        <v>-0.16866490996925779</v>
      </c>
      <c r="U136" s="276" t="s">
        <v>601</v>
      </c>
      <c r="V136" s="190">
        <v>3.2307663324411311E-2</v>
      </c>
      <c r="W136" s="276" t="s">
        <v>601</v>
      </c>
      <c r="X136" s="82"/>
      <c r="Y136" s="124" t="s">
        <v>329</v>
      </c>
      <c r="Z136" s="216">
        <v>0.76202538931166974</v>
      </c>
      <c r="AA136" s="276" t="s">
        <v>601</v>
      </c>
      <c r="AB136" s="216">
        <v>0.14443803371109867</v>
      </c>
      <c r="AC136" s="203" t="s">
        <v>601</v>
      </c>
      <c r="AD136" s="190">
        <v>4.0389725793749394E-2</v>
      </c>
      <c r="AE136" s="276" t="s">
        <v>601</v>
      </c>
      <c r="AF136" s="190">
        <v>5.314685118348221E-2</v>
      </c>
      <c r="AG136" s="276" t="s">
        <v>601</v>
      </c>
      <c r="AH136" s="72">
        <v>1</v>
      </c>
      <c r="AI136" s="276" t="s">
        <v>601</v>
      </c>
    </row>
    <row r="137" spans="1:35" x14ac:dyDescent="0.25">
      <c r="A137" s="124" t="s">
        <v>330</v>
      </c>
      <c r="B137" s="82">
        <v>1358.4949999999999</v>
      </c>
      <c r="C137" s="276" t="s">
        <v>601</v>
      </c>
      <c r="D137" s="82">
        <v>156.73599999999999</v>
      </c>
      <c r="E137" s="276" t="s">
        <v>601</v>
      </c>
      <c r="F137" s="82">
        <v>57.573999999999998</v>
      </c>
      <c r="G137" s="276" t="s">
        <v>601</v>
      </c>
      <c r="H137" s="82">
        <v>55.110999999999997</v>
      </c>
      <c r="I137" s="276" t="s">
        <v>601</v>
      </c>
      <c r="J137" s="82">
        <v>1627.914</v>
      </c>
      <c r="K137" s="276" t="s">
        <v>601</v>
      </c>
      <c r="L137" s="115"/>
      <c r="M137" s="124" t="s">
        <v>330</v>
      </c>
      <c r="N137" s="190">
        <v>0.11287465962375932</v>
      </c>
      <c r="O137" s="268" t="s">
        <v>601</v>
      </c>
      <c r="P137" s="190">
        <v>-0.15004473848322986</v>
      </c>
      <c r="Q137" s="268" t="s">
        <v>601</v>
      </c>
      <c r="R137" s="190">
        <v>0.28800894854586129</v>
      </c>
      <c r="S137" s="268" t="s">
        <v>601</v>
      </c>
      <c r="T137" s="190">
        <v>-0.20634234856994729</v>
      </c>
      <c r="U137" s="276" t="s">
        <v>601</v>
      </c>
      <c r="V137" s="190">
        <v>7.1523354914128798E-2</v>
      </c>
      <c r="W137" s="276" t="s">
        <v>601</v>
      </c>
      <c r="X137" s="82"/>
      <c r="Y137" s="124" t="s">
        <v>330</v>
      </c>
      <c r="Z137" s="216">
        <v>0.83450047115511006</v>
      </c>
      <c r="AA137" s="276" t="s">
        <v>601</v>
      </c>
      <c r="AB137" s="216">
        <v>9.628027033369084E-2</v>
      </c>
      <c r="AC137" s="203" t="s">
        <v>601</v>
      </c>
      <c r="AD137" s="190">
        <v>3.5366733132094201E-2</v>
      </c>
      <c r="AE137" s="276" t="s">
        <v>601</v>
      </c>
      <c r="AF137" s="190">
        <v>3.3853753945232976E-2</v>
      </c>
      <c r="AG137" s="276" t="s">
        <v>601</v>
      </c>
      <c r="AH137" s="72">
        <v>1</v>
      </c>
      <c r="AI137" s="276" t="s">
        <v>601</v>
      </c>
    </row>
    <row r="138" spans="1:35" s="150" customFormat="1" x14ac:dyDescent="0.25">
      <c r="A138" s="124" t="s">
        <v>331</v>
      </c>
      <c r="B138" s="82">
        <v>1448.5329999999999</v>
      </c>
      <c r="C138" s="276" t="s">
        <v>601</v>
      </c>
      <c r="D138" s="82">
        <v>174.93199999999999</v>
      </c>
      <c r="E138" s="276" t="s">
        <v>601</v>
      </c>
      <c r="F138" s="82">
        <v>46.375999999999998</v>
      </c>
      <c r="G138" s="276" t="s">
        <v>601</v>
      </c>
      <c r="H138" s="82">
        <v>37.039000000000001</v>
      </c>
      <c r="I138" s="276" t="s">
        <v>601</v>
      </c>
      <c r="J138" s="82">
        <v>1706.88</v>
      </c>
      <c r="K138" s="276" t="s">
        <v>601</v>
      </c>
      <c r="L138" s="149"/>
      <c r="M138" s="124" t="s">
        <v>331</v>
      </c>
      <c r="N138" s="190">
        <v>2.7010796661457875E-2</v>
      </c>
      <c r="O138" s="268" t="s">
        <v>601</v>
      </c>
      <c r="P138" s="190">
        <v>4.8646121198678789E-2</v>
      </c>
      <c r="Q138" s="268" t="s">
        <v>601</v>
      </c>
      <c r="R138" s="190">
        <v>0.29069605633018841</v>
      </c>
      <c r="S138" s="268" t="s">
        <v>601</v>
      </c>
      <c r="T138" s="190">
        <v>-0.41784546711932602</v>
      </c>
      <c r="U138" s="276" t="s">
        <v>601</v>
      </c>
      <c r="V138" s="190">
        <v>1.793468180893806E-2</v>
      </c>
      <c r="W138" s="276" t="s">
        <v>601</v>
      </c>
      <c r="X138" s="82"/>
      <c r="Y138" s="124" t="s">
        <v>331</v>
      </c>
      <c r="Z138" s="216">
        <v>0.8486437242219721</v>
      </c>
      <c r="AA138" s="276" t="s">
        <v>601</v>
      </c>
      <c r="AB138" s="216">
        <v>0.10248640794900636</v>
      </c>
      <c r="AC138" s="203" t="s">
        <v>601</v>
      </c>
      <c r="AD138" s="190">
        <v>2.717004124484439E-2</v>
      </c>
      <c r="AE138" s="276" t="s">
        <v>601</v>
      </c>
      <c r="AF138" s="190">
        <v>2.1699826584176976E-2</v>
      </c>
      <c r="AG138" s="276" t="s">
        <v>601</v>
      </c>
      <c r="AH138" s="72">
        <v>1</v>
      </c>
      <c r="AI138" s="276" t="s">
        <v>601</v>
      </c>
    </row>
    <row r="139" spans="1:35" s="120" customFormat="1" x14ac:dyDescent="0.25">
      <c r="A139" s="124" t="s">
        <v>332</v>
      </c>
      <c r="B139" s="82">
        <v>2081.558</v>
      </c>
      <c r="C139" s="276" t="s">
        <v>601</v>
      </c>
      <c r="D139" s="82">
        <v>140.79599999999999</v>
      </c>
      <c r="E139" s="276" t="s">
        <v>601</v>
      </c>
      <c r="F139" s="82">
        <v>73.481999999999999</v>
      </c>
      <c r="G139" s="276" t="s">
        <v>601</v>
      </c>
      <c r="H139" s="82">
        <v>49.881</v>
      </c>
      <c r="I139" s="276" t="s">
        <v>601</v>
      </c>
      <c r="J139" s="82">
        <v>2345.7170000000001</v>
      </c>
      <c r="K139" s="276" t="s">
        <v>601</v>
      </c>
      <c r="L139" s="136"/>
      <c r="M139" s="124" t="s">
        <v>332</v>
      </c>
      <c r="N139" s="190">
        <v>7.8845524924187491E-2</v>
      </c>
      <c r="O139" s="268" t="s">
        <v>601</v>
      </c>
      <c r="P139" s="190">
        <v>0.44131195872489404</v>
      </c>
      <c r="Q139" s="268" t="s">
        <v>601</v>
      </c>
      <c r="R139" s="190">
        <v>0.26533845332598627</v>
      </c>
      <c r="S139" s="268" t="s">
        <v>601</v>
      </c>
      <c r="T139" s="190">
        <v>-0.16195964449522018</v>
      </c>
      <c r="U139" s="276" t="s">
        <v>601</v>
      </c>
      <c r="V139" s="190">
        <v>9.3721208255467398E-2</v>
      </c>
      <c r="W139" s="276" t="s">
        <v>601</v>
      </c>
      <c r="X139" s="82"/>
      <c r="Y139" s="124" t="s">
        <v>332</v>
      </c>
      <c r="Z139" s="216">
        <v>0.88738667111164726</v>
      </c>
      <c r="AA139" s="276" t="s">
        <v>601</v>
      </c>
      <c r="AB139" s="216">
        <v>6.0022585844754499E-2</v>
      </c>
      <c r="AC139" s="203" t="s">
        <v>601</v>
      </c>
      <c r="AD139" s="190">
        <v>3.1326029525300794E-2</v>
      </c>
      <c r="AE139" s="276" t="s">
        <v>601</v>
      </c>
      <c r="AF139" s="190">
        <v>2.1264713518297389E-2</v>
      </c>
      <c r="AG139" s="276" t="s">
        <v>601</v>
      </c>
      <c r="AH139" s="72">
        <v>1</v>
      </c>
      <c r="AI139" s="276" t="s">
        <v>601</v>
      </c>
    </row>
    <row r="140" spans="1:35" s="120" customFormat="1" x14ac:dyDescent="0.25">
      <c r="A140" s="124" t="s">
        <v>333</v>
      </c>
      <c r="B140" s="82">
        <v>2124.1030000000001</v>
      </c>
      <c r="C140" s="276" t="s">
        <v>601</v>
      </c>
      <c r="D140" s="82">
        <v>111.093</v>
      </c>
      <c r="E140" s="276" t="s">
        <v>601</v>
      </c>
      <c r="F140" s="82">
        <v>79.113</v>
      </c>
      <c r="G140" s="276" t="s">
        <v>601</v>
      </c>
      <c r="H140" s="82">
        <v>37.405999999999999</v>
      </c>
      <c r="I140" s="276" t="s">
        <v>601</v>
      </c>
      <c r="J140" s="82">
        <v>2351.7170000000001</v>
      </c>
      <c r="K140" s="276" t="s">
        <v>601</v>
      </c>
      <c r="L140" s="136"/>
      <c r="M140" s="124" t="s">
        <v>333</v>
      </c>
      <c r="N140" s="190">
        <v>-3.6295507195220546E-2</v>
      </c>
      <c r="O140" s="268" t="s">
        <v>601</v>
      </c>
      <c r="P140" s="190">
        <v>0.34360146583941076</v>
      </c>
      <c r="Q140" s="268" t="s">
        <v>601</v>
      </c>
      <c r="R140" s="190">
        <v>-3.4948400790455976E-2</v>
      </c>
      <c r="S140" s="268" t="s">
        <v>601</v>
      </c>
      <c r="T140" s="190">
        <v>-0.12194263180132388</v>
      </c>
      <c r="U140" s="276" t="s">
        <v>601</v>
      </c>
      <c r="V140" s="190">
        <v>-2.4736601577694965E-2</v>
      </c>
      <c r="W140" s="276" t="s">
        <v>601</v>
      </c>
      <c r="X140" s="82"/>
      <c r="Y140" s="124" t="s">
        <v>333</v>
      </c>
      <c r="Z140" s="216">
        <v>0.90321369450490852</v>
      </c>
      <c r="AA140" s="276" t="s">
        <v>601</v>
      </c>
      <c r="AB140" s="216">
        <v>4.7239102323961599E-2</v>
      </c>
      <c r="AC140" s="203" t="s">
        <v>601</v>
      </c>
      <c r="AD140" s="190">
        <v>3.3640527325354198E-2</v>
      </c>
      <c r="AE140" s="276" t="s">
        <v>601</v>
      </c>
      <c r="AF140" s="190">
        <v>1.5905825403311705E-2</v>
      </c>
      <c r="AG140" s="276" t="s">
        <v>601</v>
      </c>
      <c r="AH140" s="72">
        <v>1</v>
      </c>
      <c r="AI140" s="276" t="s">
        <v>601</v>
      </c>
    </row>
    <row r="141" spans="1:35" s="120" customFormat="1" x14ac:dyDescent="0.25">
      <c r="A141" s="124" t="s">
        <v>334</v>
      </c>
      <c r="B141" s="82">
        <v>1473.162</v>
      </c>
      <c r="C141" s="276" t="s">
        <v>601</v>
      </c>
      <c r="D141" s="82">
        <v>257.517</v>
      </c>
      <c r="E141" s="276" t="s">
        <v>601</v>
      </c>
      <c r="F141" s="82">
        <v>46.546999999999997</v>
      </c>
      <c r="G141" s="276" t="s">
        <v>601</v>
      </c>
      <c r="H141" s="82">
        <v>25.722999999999999</v>
      </c>
      <c r="I141" s="276" t="s">
        <v>601</v>
      </c>
      <c r="J141" s="82">
        <v>1802.9490000000001</v>
      </c>
      <c r="K141" s="276" t="s">
        <v>601</v>
      </c>
      <c r="L141" s="136"/>
      <c r="M141" s="124" t="s">
        <v>334</v>
      </c>
      <c r="N141" s="190">
        <v>-3.1841231536028893E-2</v>
      </c>
      <c r="O141" s="268" t="s">
        <v>601</v>
      </c>
      <c r="P141" s="190">
        <v>0.26164556713960962</v>
      </c>
      <c r="Q141" s="268" t="s">
        <v>601</v>
      </c>
      <c r="R141" s="190">
        <v>-3.4775215660252157E-2</v>
      </c>
      <c r="S141" s="268" t="s">
        <v>601</v>
      </c>
      <c r="T141" s="190">
        <v>-5.6053811659192822E-3</v>
      </c>
      <c r="U141" s="276" t="s">
        <v>601</v>
      </c>
      <c r="V141" s="190">
        <v>1.7401769179866619E-3</v>
      </c>
      <c r="W141" s="276" t="s">
        <v>601</v>
      </c>
      <c r="X141" s="82"/>
      <c r="Y141" s="124" t="s">
        <v>334</v>
      </c>
      <c r="Z141" s="216">
        <v>0.81708467627204096</v>
      </c>
      <c r="AA141" s="276" t="s">
        <v>601</v>
      </c>
      <c r="AB141" s="216">
        <v>0.14283099521949871</v>
      </c>
      <c r="AC141" s="203" t="s">
        <v>601</v>
      </c>
      <c r="AD141" s="190">
        <v>2.5817147351367118E-2</v>
      </c>
      <c r="AE141" s="276" t="s">
        <v>601</v>
      </c>
      <c r="AF141" s="190">
        <v>1.4267181157093184E-2</v>
      </c>
      <c r="AG141" s="276" t="s">
        <v>601</v>
      </c>
      <c r="AH141" s="72">
        <v>1</v>
      </c>
      <c r="AI141" s="276" t="s">
        <v>601</v>
      </c>
    </row>
    <row r="142" spans="1:35" s="120" customFormat="1" x14ac:dyDescent="0.25">
      <c r="A142" s="124" t="s">
        <v>335</v>
      </c>
      <c r="B142" s="82">
        <v>1208.5331845770327</v>
      </c>
      <c r="C142" s="276" t="s">
        <v>601</v>
      </c>
      <c r="D142" s="82">
        <v>171.28093551893502</v>
      </c>
      <c r="E142" s="276" t="s">
        <v>601</v>
      </c>
      <c r="F142" s="82">
        <v>99.317048335098917</v>
      </c>
      <c r="G142" s="276" t="s">
        <v>601</v>
      </c>
      <c r="H142" s="82">
        <v>42.794566912661942</v>
      </c>
      <c r="I142" s="276" t="s">
        <v>601</v>
      </c>
      <c r="J142" s="82">
        <v>1521.9257353437383</v>
      </c>
      <c r="K142" s="276" t="s">
        <v>601</v>
      </c>
      <c r="L142" s="136"/>
      <c r="M142" s="124" t="s">
        <v>335</v>
      </c>
      <c r="N142" s="190">
        <v>-1.8537821326341526E-2</v>
      </c>
      <c r="O142" s="268" t="s">
        <v>601</v>
      </c>
      <c r="P142" s="190">
        <v>0.21646476880833271</v>
      </c>
      <c r="Q142" s="268" t="s">
        <v>601</v>
      </c>
      <c r="R142" s="190" t="s">
        <v>603</v>
      </c>
      <c r="S142" s="268" t="s">
        <v>601</v>
      </c>
      <c r="T142" s="190" t="s">
        <v>603</v>
      </c>
      <c r="U142" s="276" t="s">
        <v>601</v>
      </c>
      <c r="V142" s="190">
        <v>2.2271238706130767E-2</v>
      </c>
      <c r="W142" s="276" t="s">
        <v>601</v>
      </c>
      <c r="X142" s="82"/>
      <c r="Y142" s="124" t="s">
        <v>335</v>
      </c>
      <c r="Z142" s="216">
        <v>0.79408157475179064</v>
      </c>
      <c r="AA142" s="276" t="s">
        <v>601</v>
      </c>
      <c r="AB142" s="216">
        <v>0.11254224272661369</v>
      </c>
      <c r="AC142" s="203" t="s">
        <v>601</v>
      </c>
      <c r="AD142" s="190">
        <v>6.5257486635947728E-2</v>
      </c>
      <c r="AE142" s="276" t="s">
        <v>601</v>
      </c>
      <c r="AF142" s="190">
        <v>2.8118695885641535E-2</v>
      </c>
      <c r="AG142" s="276" t="s">
        <v>601</v>
      </c>
      <c r="AH142" s="72">
        <v>1</v>
      </c>
      <c r="AI142" s="276" t="s">
        <v>601</v>
      </c>
    </row>
    <row r="143" spans="1:35" s="120" customFormat="1" x14ac:dyDescent="0.25">
      <c r="A143" s="124" t="s">
        <v>336</v>
      </c>
      <c r="B143" s="82">
        <v>718.84527082948796</v>
      </c>
      <c r="C143" s="276" t="s">
        <v>601</v>
      </c>
      <c r="D143" s="82">
        <v>150.53553479001334</v>
      </c>
      <c r="E143" s="276" t="s">
        <v>601</v>
      </c>
      <c r="F143" s="82">
        <v>127.31664695188874</v>
      </c>
      <c r="G143" s="276" t="s">
        <v>601</v>
      </c>
      <c r="H143" s="82">
        <v>32.572637428256769</v>
      </c>
      <c r="I143" s="276" t="s">
        <v>601</v>
      </c>
      <c r="J143" s="82">
        <v>1029.2700899996541</v>
      </c>
      <c r="K143" s="276" t="s">
        <v>601</v>
      </c>
      <c r="L143" s="136"/>
      <c r="M143" s="124" t="s">
        <v>336</v>
      </c>
      <c r="N143" s="190">
        <v>-7.2999287886997943E-2</v>
      </c>
      <c r="O143" s="268" t="s">
        <v>601</v>
      </c>
      <c r="P143" s="190">
        <v>0.85562560070174176</v>
      </c>
      <c r="Q143" s="268" t="s">
        <v>601</v>
      </c>
      <c r="R143" s="190" t="s">
        <v>603</v>
      </c>
      <c r="S143" s="268" t="s">
        <v>601</v>
      </c>
      <c r="T143" s="190" t="s">
        <v>603</v>
      </c>
      <c r="U143" s="276" t="s">
        <v>601</v>
      </c>
      <c r="V143" s="190">
        <v>7.5160016046913608E-2</v>
      </c>
      <c r="W143" s="276" t="s">
        <v>601</v>
      </c>
      <c r="X143" s="82"/>
      <c r="Y143" s="124" t="s">
        <v>336</v>
      </c>
      <c r="Z143" s="216">
        <v>0.69840295352382142</v>
      </c>
      <c r="AA143" s="276" t="s">
        <v>601</v>
      </c>
      <c r="AB143" s="216">
        <v>0.14625464807790531</v>
      </c>
      <c r="AC143" s="203" t="s">
        <v>601</v>
      </c>
      <c r="AD143" s="190">
        <v>0.1236960523665188</v>
      </c>
      <c r="AE143" s="276" t="s">
        <v>601</v>
      </c>
      <c r="AF143" s="190">
        <v>3.1646346031747326E-2</v>
      </c>
      <c r="AG143" s="276" t="s">
        <v>601</v>
      </c>
      <c r="AH143" s="72">
        <v>1</v>
      </c>
      <c r="AI143" s="276" t="s">
        <v>601</v>
      </c>
    </row>
    <row r="144" spans="1:35" s="120" customFormat="1" x14ac:dyDescent="0.25">
      <c r="A144" s="184" t="s">
        <v>337</v>
      </c>
      <c r="B144" s="186">
        <v>633.42869296797505</v>
      </c>
      <c r="C144" s="278" t="s">
        <v>601</v>
      </c>
      <c r="D144" s="186">
        <v>73.978372243179777</v>
      </c>
      <c r="E144" s="278" t="s">
        <v>601</v>
      </c>
      <c r="F144" s="186">
        <v>141.45697558312324</v>
      </c>
      <c r="G144" s="278" t="s">
        <v>601</v>
      </c>
      <c r="H144" s="186">
        <v>41.269180807506068</v>
      </c>
      <c r="I144" s="278" t="s">
        <v>601</v>
      </c>
      <c r="J144" s="186">
        <v>890.13322160177427</v>
      </c>
      <c r="K144" s="276" t="s">
        <v>601</v>
      </c>
      <c r="L144" s="136"/>
      <c r="M144" s="184" t="s">
        <v>337</v>
      </c>
      <c r="N144" s="192">
        <v>-0.10993734672705958</v>
      </c>
      <c r="O144" s="269" t="s">
        <v>601</v>
      </c>
      <c r="P144" s="192">
        <v>0.10244729916068786</v>
      </c>
      <c r="Q144" s="269" t="s">
        <v>601</v>
      </c>
      <c r="R144" s="192" t="s">
        <v>603</v>
      </c>
      <c r="S144" s="269" t="s">
        <v>601</v>
      </c>
      <c r="T144" s="192" t="s">
        <v>603</v>
      </c>
      <c r="U144" s="278" t="s">
        <v>601</v>
      </c>
      <c r="V144" s="192">
        <v>3.2369640275113847E-2</v>
      </c>
      <c r="W144" s="278" t="s">
        <v>601</v>
      </c>
      <c r="X144" s="82"/>
      <c r="Y144" s="184" t="s">
        <v>337</v>
      </c>
      <c r="Z144" s="219">
        <v>0.71161111347819905</v>
      </c>
      <c r="AA144" s="278" t="s">
        <v>601</v>
      </c>
      <c r="AB144" s="219">
        <v>8.3109326163624583E-2</v>
      </c>
      <c r="AC144" s="301" t="s">
        <v>601</v>
      </c>
      <c r="AD144" s="219">
        <v>0.1589166342186113</v>
      </c>
      <c r="AE144" s="278" t="s">
        <v>601</v>
      </c>
      <c r="AF144" s="219">
        <v>4.636292613957619E-2</v>
      </c>
      <c r="AG144" s="278" t="s">
        <v>601</v>
      </c>
      <c r="AH144" s="201">
        <v>1</v>
      </c>
      <c r="AI144" s="278" t="s">
        <v>601</v>
      </c>
    </row>
    <row r="145" spans="1:35" s="120" customFormat="1" x14ac:dyDescent="0.25">
      <c r="A145" s="124" t="s">
        <v>344</v>
      </c>
      <c r="B145" s="82">
        <v>608.02823888700414</v>
      </c>
      <c r="C145" s="276" t="s">
        <v>601</v>
      </c>
      <c r="D145" s="82">
        <v>117.08377700782417</v>
      </c>
      <c r="E145" s="276" t="s">
        <v>601</v>
      </c>
      <c r="F145" s="82">
        <v>97.219003288757037</v>
      </c>
      <c r="G145" s="276" t="s">
        <v>601</v>
      </c>
      <c r="H145" s="82">
        <v>43.51115081666007</v>
      </c>
      <c r="I145" s="276" t="s">
        <v>601</v>
      </c>
      <c r="J145" s="82">
        <v>865.84217000025546</v>
      </c>
      <c r="K145" s="276" t="s">
        <v>601</v>
      </c>
      <c r="L145" s="136"/>
      <c r="M145" s="124" t="s">
        <v>344</v>
      </c>
      <c r="N145" s="190">
        <v>0.12500007632252924</v>
      </c>
      <c r="O145" s="268" t="s">
        <v>601</v>
      </c>
      <c r="P145" s="190">
        <v>0.18638069208507579</v>
      </c>
      <c r="Q145" s="268" t="s">
        <v>601</v>
      </c>
      <c r="R145" s="190" t="s">
        <v>603</v>
      </c>
      <c r="S145" s="268" t="s">
        <v>601</v>
      </c>
      <c r="T145" s="190" t="s">
        <v>603</v>
      </c>
      <c r="U145" s="276" t="s">
        <v>601</v>
      </c>
      <c r="V145" s="190">
        <v>0.15724255814867311</v>
      </c>
      <c r="W145" s="276" t="s">
        <v>601</v>
      </c>
      <c r="X145" s="82"/>
      <c r="Y145" s="124" t="s">
        <v>344</v>
      </c>
      <c r="Z145" s="216">
        <v>0.70223911464929545</v>
      </c>
      <c r="AA145" s="276" t="s">
        <v>601</v>
      </c>
      <c r="AB145" s="216">
        <v>0.13522531133796548</v>
      </c>
      <c r="AC145" s="203" t="s">
        <v>601</v>
      </c>
      <c r="AD145" s="190">
        <v>0.11228259220583857</v>
      </c>
      <c r="AE145" s="276" t="s">
        <v>601</v>
      </c>
      <c r="AF145" s="190">
        <v>5.0252981806888933E-2</v>
      </c>
      <c r="AG145" s="276" t="s">
        <v>601</v>
      </c>
      <c r="AH145" s="72">
        <v>1</v>
      </c>
      <c r="AI145" s="276" t="s">
        <v>601</v>
      </c>
    </row>
    <row r="146" spans="1:35" s="120" customFormat="1" x14ac:dyDescent="0.25">
      <c r="A146" s="124" t="s">
        <v>345</v>
      </c>
      <c r="B146" s="82">
        <v>635.26407525249135</v>
      </c>
      <c r="C146" s="276" t="s">
        <v>601</v>
      </c>
      <c r="D146" s="82">
        <v>174.94113282982579</v>
      </c>
      <c r="E146" s="276" t="s">
        <v>601</v>
      </c>
      <c r="F146" s="82">
        <v>81.95512548272221</v>
      </c>
      <c r="G146" s="276" t="s">
        <v>601</v>
      </c>
      <c r="H146" s="82">
        <v>38.193306435525955</v>
      </c>
      <c r="I146" s="276" t="s">
        <v>601</v>
      </c>
      <c r="J146" s="82">
        <v>930.35364000055097</v>
      </c>
      <c r="K146" s="276" t="s">
        <v>601</v>
      </c>
      <c r="L146" s="136"/>
      <c r="M146" s="124" t="s">
        <v>345</v>
      </c>
      <c r="N146" s="190">
        <v>2.1679318575616589E-3</v>
      </c>
      <c r="O146" s="268" t="s">
        <v>601</v>
      </c>
      <c r="P146" s="190">
        <v>0.65601769790036235</v>
      </c>
      <c r="Q146" s="268" t="s">
        <v>601</v>
      </c>
      <c r="R146" s="190" t="s">
        <v>603</v>
      </c>
      <c r="S146" s="268" t="s">
        <v>601</v>
      </c>
      <c r="T146" s="190" t="s">
        <v>603</v>
      </c>
      <c r="U146" s="276" t="s">
        <v>601</v>
      </c>
      <c r="V146" s="190">
        <v>0.11519969584121628</v>
      </c>
      <c r="W146" s="276" t="s">
        <v>601</v>
      </c>
      <c r="X146" s="82"/>
      <c r="Y146" s="124" t="s">
        <v>345</v>
      </c>
      <c r="Z146" s="216">
        <v>0.68282000299597378</v>
      </c>
      <c r="AA146" s="276" t="s">
        <v>601</v>
      </c>
      <c r="AB146" s="216">
        <v>0.1880372423003818</v>
      </c>
      <c r="AC146" s="203" t="s">
        <v>601</v>
      </c>
      <c r="AD146" s="190">
        <v>8.8090293796962704E-2</v>
      </c>
      <c r="AE146" s="276" t="s">
        <v>601</v>
      </c>
      <c r="AF146" s="190">
        <v>4.1052460906697084E-2</v>
      </c>
      <c r="AG146" s="276" t="s">
        <v>601</v>
      </c>
      <c r="AH146" s="72">
        <v>1</v>
      </c>
      <c r="AI146" s="276" t="s">
        <v>601</v>
      </c>
    </row>
    <row r="147" spans="1:35" s="120" customFormat="1" x14ac:dyDescent="0.25">
      <c r="A147" s="124" t="s">
        <v>346</v>
      </c>
      <c r="B147" s="82">
        <v>814.90028504587917</v>
      </c>
      <c r="C147" s="276" t="s">
        <v>601</v>
      </c>
      <c r="D147" s="82">
        <v>139.66354283701216</v>
      </c>
      <c r="E147" s="276" t="s">
        <v>601</v>
      </c>
      <c r="F147" s="82">
        <v>77.601321282916743</v>
      </c>
      <c r="G147" s="276" t="s">
        <v>601</v>
      </c>
      <c r="H147" s="82">
        <v>44.26933155747566</v>
      </c>
      <c r="I147" s="276" t="s">
        <v>601</v>
      </c>
      <c r="J147" s="82">
        <v>1076.4344807232885</v>
      </c>
      <c r="K147" s="276" t="s">
        <v>601</v>
      </c>
      <c r="L147" s="136"/>
      <c r="M147" s="124" t="s">
        <v>346</v>
      </c>
      <c r="N147" s="190">
        <v>0.12078384312475704</v>
      </c>
      <c r="O147" s="268" t="s">
        <v>601</v>
      </c>
      <c r="P147" s="190">
        <v>-0.34568446365124761</v>
      </c>
      <c r="Q147" s="268" t="s">
        <v>601</v>
      </c>
      <c r="R147" s="190" t="s">
        <v>603</v>
      </c>
      <c r="S147" s="268" t="s">
        <v>601</v>
      </c>
      <c r="T147" s="190" t="s">
        <v>603</v>
      </c>
      <c r="U147" s="276" t="s">
        <v>601</v>
      </c>
      <c r="V147" s="190">
        <v>2.7620325698048915E-2</v>
      </c>
      <c r="W147" s="276" t="s">
        <v>601</v>
      </c>
      <c r="X147" s="82"/>
      <c r="Y147" s="124" t="s">
        <v>346</v>
      </c>
      <c r="Z147" s="216">
        <v>0.75703658665627593</v>
      </c>
      <c r="AA147" s="276" t="s">
        <v>601</v>
      </c>
      <c r="AB147" s="216">
        <v>0.12974644099394517</v>
      </c>
      <c r="AC147" s="203" t="s">
        <v>601</v>
      </c>
      <c r="AD147" s="190">
        <v>7.2091077230055006E-2</v>
      </c>
      <c r="AE147" s="276" t="s">
        <v>601</v>
      </c>
      <c r="AF147" s="190">
        <v>4.1125895119719473E-2</v>
      </c>
      <c r="AG147" s="276" t="s">
        <v>601</v>
      </c>
      <c r="AH147" s="72">
        <v>1</v>
      </c>
      <c r="AI147" s="276" t="s">
        <v>601</v>
      </c>
    </row>
    <row r="148" spans="1:35" s="120" customFormat="1" x14ac:dyDescent="0.25">
      <c r="A148" s="124" t="s">
        <v>347</v>
      </c>
      <c r="B148" s="82">
        <v>1187.5515953220597</v>
      </c>
      <c r="C148" s="276" t="s">
        <v>601</v>
      </c>
      <c r="D148" s="82">
        <v>145.41125834801866</v>
      </c>
      <c r="E148" s="276" t="s">
        <v>601</v>
      </c>
      <c r="F148" s="82">
        <v>79.863118218036149</v>
      </c>
      <c r="G148" s="276" t="s">
        <v>601</v>
      </c>
      <c r="H148" s="82">
        <v>70.195348113184963</v>
      </c>
      <c r="I148" s="276" t="s">
        <v>601</v>
      </c>
      <c r="J148" s="82">
        <v>1483.0213200012845</v>
      </c>
      <c r="K148" s="276" t="s">
        <v>601</v>
      </c>
      <c r="L148" s="136"/>
      <c r="M148" s="124" t="s">
        <v>347</v>
      </c>
      <c r="N148" s="190">
        <v>8.3582854513172891E-2</v>
      </c>
      <c r="O148" s="268" t="s">
        <v>601</v>
      </c>
      <c r="P148" s="190">
        <v>-0.25878217758948019</v>
      </c>
      <c r="Q148" s="268" t="s">
        <v>601</v>
      </c>
      <c r="R148" s="190" t="s">
        <v>603</v>
      </c>
      <c r="S148" s="268" t="s">
        <v>601</v>
      </c>
      <c r="T148" s="190" t="s">
        <v>603</v>
      </c>
      <c r="U148" s="276" t="s">
        <v>601</v>
      </c>
      <c r="V148" s="190">
        <v>3.1197374618962329E-2</v>
      </c>
      <c r="W148" s="276" t="s">
        <v>601</v>
      </c>
      <c r="X148" s="82"/>
      <c r="Y148" s="124" t="s">
        <v>347</v>
      </c>
      <c r="Z148" s="216">
        <v>0.80076501888794904</v>
      </c>
      <c r="AA148" s="276" t="s">
        <v>601</v>
      </c>
      <c r="AB148" s="216">
        <v>9.8050686383856375E-2</v>
      </c>
      <c r="AC148" s="203" t="s">
        <v>601</v>
      </c>
      <c r="AD148" s="190">
        <v>5.3851631895600112E-2</v>
      </c>
      <c r="AE148" s="276" t="s">
        <v>601</v>
      </c>
      <c r="AF148" s="190">
        <v>4.7332662832604566E-2</v>
      </c>
      <c r="AG148" s="276" t="s">
        <v>601</v>
      </c>
      <c r="AH148" s="72">
        <v>1</v>
      </c>
      <c r="AI148" s="276" t="s">
        <v>601</v>
      </c>
    </row>
    <row r="149" spans="1:35" s="120" customFormat="1" x14ac:dyDescent="0.25">
      <c r="A149" s="124" t="s">
        <v>348</v>
      </c>
      <c r="B149" s="82">
        <v>1358.8480874197312</v>
      </c>
      <c r="C149" s="276" t="s">
        <v>601</v>
      </c>
      <c r="D149" s="82">
        <v>168.96536731612193</v>
      </c>
      <c r="E149" s="276" t="s">
        <v>601</v>
      </c>
      <c r="F149" s="82">
        <v>56.277888963240969</v>
      </c>
      <c r="G149" s="276" t="s">
        <v>601</v>
      </c>
      <c r="H149" s="82">
        <v>46.342046313235024</v>
      </c>
      <c r="I149" s="276" t="s">
        <v>601</v>
      </c>
      <c r="J149" s="82">
        <v>1630.4333900123147</v>
      </c>
      <c r="K149" s="276" t="s">
        <v>601</v>
      </c>
      <c r="L149" s="136"/>
      <c r="M149" s="124" t="s">
        <v>348</v>
      </c>
      <c r="N149" s="190">
        <v>-1.4023084177696165E-3</v>
      </c>
      <c r="O149" s="268" t="s">
        <v>601</v>
      </c>
      <c r="P149" s="190">
        <v>4.4076988591090112E-2</v>
      </c>
      <c r="Q149" s="268" t="s">
        <v>601</v>
      </c>
      <c r="R149" s="190" t="s">
        <v>603</v>
      </c>
      <c r="S149" s="268" t="s">
        <v>601</v>
      </c>
      <c r="T149" s="190" t="s">
        <v>603</v>
      </c>
      <c r="U149" s="276" t="s">
        <v>601</v>
      </c>
      <c r="V149" s="190">
        <v>-3.7733206915830427E-3</v>
      </c>
      <c r="W149" s="276" t="s">
        <v>601</v>
      </c>
      <c r="X149" s="82"/>
      <c r="Y149" s="124" t="s">
        <v>348</v>
      </c>
      <c r="Z149" s="216">
        <v>0.83342753880271536</v>
      </c>
      <c r="AA149" s="276" t="s">
        <v>601</v>
      </c>
      <c r="AB149" s="216">
        <v>0.10363218046880512</v>
      </c>
      <c r="AC149" s="203" t="s">
        <v>601</v>
      </c>
      <c r="AD149" s="190">
        <v>3.4517134712762416E-2</v>
      </c>
      <c r="AE149" s="276" t="s">
        <v>601</v>
      </c>
      <c r="AF149" s="190">
        <v>2.8423146015725917E-2</v>
      </c>
      <c r="AG149" s="276" t="s">
        <v>601</v>
      </c>
      <c r="AH149" s="72">
        <v>1</v>
      </c>
      <c r="AI149" s="276" t="s">
        <v>601</v>
      </c>
    </row>
    <row r="150" spans="1:35" s="120" customFormat="1" x14ac:dyDescent="0.25">
      <c r="A150" s="124" t="s">
        <v>349</v>
      </c>
      <c r="B150" s="82">
        <v>1540.3068355320413</v>
      </c>
      <c r="C150" s="276" t="s">
        <v>601</v>
      </c>
      <c r="D150" s="82">
        <v>158.73652101667597</v>
      </c>
      <c r="E150" s="276" t="s">
        <v>601</v>
      </c>
      <c r="F150" s="82">
        <v>97.718774575259104</v>
      </c>
      <c r="G150" s="276" t="s">
        <v>601</v>
      </c>
      <c r="H150" s="82">
        <v>54.060577969851018</v>
      </c>
      <c r="I150" s="276" t="s">
        <v>601</v>
      </c>
      <c r="J150" s="82">
        <v>1850.8227090938274</v>
      </c>
      <c r="K150" s="276" t="s">
        <v>601</v>
      </c>
      <c r="L150" s="136"/>
      <c r="M150" s="124" t="s">
        <v>349</v>
      </c>
      <c r="N150" s="190">
        <v>6.500791032616525E-2</v>
      </c>
      <c r="O150" s="268" t="s">
        <v>601</v>
      </c>
      <c r="P150" s="190">
        <v>-0.11755616960948918</v>
      </c>
      <c r="Q150" s="268" t="s">
        <v>601</v>
      </c>
      <c r="R150" s="190" t="s">
        <v>603</v>
      </c>
      <c r="S150" s="268" t="s">
        <v>601</v>
      </c>
      <c r="T150" s="190" t="s">
        <v>603</v>
      </c>
      <c r="U150" s="276" t="s">
        <v>601</v>
      </c>
      <c r="V150" s="190">
        <v>8.26700198685177E-2</v>
      </c>
      <c r="W150" s="276" t="s">
        <v>601</v>
      </c>
      <c r="X150" s="82"/>
      <c r="Y150" s="124" t="s">
        <v>349</v>
      </c>
      <c r="Z150" s="216">
        <v>0.83222819125997416</v>
      </c>
      <c r="AA150" s="276" t="s">
        <v>601</v>
      </c>
      <c r="AB150" s="216">
        <v>8.5765384354071494E-2</v>
      </c>
      <c r="AC150" s="203" t="s">
        <v>601</v>
      </c>
      <c r="AD150" s="190">
        <v>5.2797479788381639E-2</v>
      </c>
      <c r="AE150" s="276" t="s">
        <v>601</v>
      </c>
      <c r="AF150" s="190">
        <v>2.92089445975727E-2</v>
      </c>
      <c r="AG150" s="276" t="s">
        <v>601</v>
      </c>
      <c r="AH150" s="72">
        <v>1</v>
      </c>
      <c r="AI150" s="276" t="s">
        <v>601</v>
      </c>
    </row>
    <row r="151" spans="1:35" s="120" customFormat="1" x14ac:dyDescent="0.25">
      <c r="A151" s="124" t="s">
        <v>350</v>
      </c>
      <c r="B151" s="82">
        <v>2137.8295539055002</v>
      </c>
      <c r="C151" s="276" t="s">
        <v>601</v>
      </c>
      <c r="D151" s="82">
        <v>108.2321428644764</v>
      </c>
      <c r="E151" s="276" t="s">
        <v>601</v>
      </c>
      <c r="F151" s="82">
        <v>71.932212929794019</v>
      </c>
      <c r="G151" s="276" t="s">
        <v>601</v>
      </c>
      <c r="H151" s="82">
        <v>76.808709738119063</v>
      </c>
      <c r="I151" s="276" t="s">
        <v>601</v>
      </c>
      <c r="J151" s="82">
        <v>2394.8026194378795</v>
      </c>
      <c r="K151" s="276" t="s">
        <v>601</v>
      </c>
      <c r="L151" s="136"/>
      <c r="M151" s="124" t="s">
        <v>350</v>
      </c>
      <c r="N151" s="190">
        <v>3.9562767052594462E-2</v>
      </c>
      <c r="O151" s="268" t="s">
        <v>601</v>
      </c>
      <c r="P151" s="190">
        <v>-0.24948840640962919</v>
      </c>
      <c r="Q151" s="268" t="s">
        <v>601</v>
      </c>
      <c r="R151" s="190" t="s">
        <v>603</v>
      </c>
      <c r="S151" s="268" t="s">
        <v>601</v>
      </c>
      <c r="T151" s="190" t="s">
        <v>603</v>
      </c>
      <c r="U151" s="276" t="s">
        <v>601</v>
      </c>
      <c r="V151" s="190">
        <v>3.5378330407834883E-2</v>
      </c>
      <c r="W151" s="276" t="s">
        <v>601</v>
      </c>
      <c r="X151" s="82"/>
      <c r="Y151" s="124" t="s">
        <v>350</v>
      </c>
      <c r="Z151" s="216">
        <v>0.8926955134228568</v>
      </c>
      <c r="AA151" s="276" t="s">
        <v>601</v>
      </c>
      <c r="AB151" s="216">
        <v>4.5194598496756784E-2</v>
      </c>
      <c r="AC151" s="203" t="s">
        <v>601</v>
      </c>
      <c r="AD151" s="190">
        <v>3.0036802342682557E-2</v>
      </c>
      <c r="AE151" s="276" t="s">
        <v>601</v>
      </c>
      <c r="AF151" s="190">
        <v>3.2073085737708104E-2</v>
      </c>
      <c r="AG151" s="276" t="s">
        <v>601</v>
      </c>
      <c r="AH151" s="72">
        <v>1</v>
      </c>
      <c r="AI151" s="276" t="s">
        <v>601</v>
      </c>
    </row>
    <row r="152" spans="1:35" s="120" customFormat="1" x14ac:dyDescent="0.25">
      <c r="A152" s="124" t="s">
        <v>351</v>
      </c>
      <c r="B152" s="82">
        <v>2341.3441881451608</v>
      </c>
      <c r="C152" s="276" t="s">
        <v>601</v>
      </c>
      <c r="D152" s="82">
        <v>40.375364580525058</v>
      </c>
      <c r="E152" s="276" t="s">
        <v>601</v>
      </c>
      <c r="F152" s="82">
        <v>90.987300603238893</v>
      </c>
      <c r="G152" s="276" t="s">
        <v>601</v>
      </c>
      <c r="H152" s="82">
        <v>28.48607511981999</v>
      </c>
      <c r="I152" s="276" t="s">
        <v>601</v>
      </c>
      <c r="J152" s="82">
        <v>2501.1929284487178</v>
      </c>
      <c r="K152" s="276" t="s">
        <v>601</v>
      </c>
      <c r="L152" s="136"/>
      <c r="M152" s="124" t="s">
        <v>351</v>
      </c>
      <c r="N152" s="190">
        <v>8.2413384847341772E-2</v>
      </c>
      <c r="O152" s="268" t="s">
        <v>601</v>
      </c>
      <c r="P152" s="190">
        <v>-0.66196027467921259</v>
      </c>
      <c r="Q152" s="268" t="s">
        <v>601</v>
      </c>
      <c r="R152" s="190" t="s">
        <v>603</v>
      </c>
      <c r="S152" s="268" t="s">
        <v>601</v>
      </c>
      <c r="T152" s="190" t="s">
        <v>603</v>
      </c>
      <c r="U152" s="276" t="s">
        <v>601</v>
      </c>
      <c r="V152" s="190">
        <v>4.5194707094303982E-2</v>
      </c>
      <c r="W152" s="276" t="s">
        <v>601</v>
      </c>
      <c r="X152" s="82"/>
      <c r="Y152" s="124" t="s">
        <v>351</v>
      </c>
      <c r="Z152" s="216">
        <v>0.93609099942454344</v>
      </c>
      <c r="AA152" s="276" t="s">
        <v>601</v>
      </c>
      <c r="AB152" s="216">
        <v>1.614244312035799E-2</v>
      </c>
      <c r="AC152" s="203" t="s">
        <v>601</v>
      </c>
      <c r="AD152" s="190">
        <v>3.6377561909896633E-2</v>
      </c>
      <c r="AE152" s="276" t="s">
        <v>601</v>
      </c>
      <c r="AF152" s="190">
        <v>1.1388995545212714E-2</v>
      </c>
      <c r="AG152" s="276" t="s">
        <v>601</v>
      </c>
      <c r="AH152" s="72">
        <v>1</v>
      </c>
      <c r="AI152" s="276" t="s">
        <v>601</v>
      </c>
    </row>
    <row r="153" spans="1:35" s="120" customFormat="1" x14ac:dyDescent="0.25">
      <c r="A153" s="124" t="s">
        <v>352</v>
      </c>
      <c r="B153" s="82">
        <v>1607.4560806464858</v>
      </c>
      <c r="C153" s="276" t="s">
        <v>601</v>
      </c>
      <c r="D153" s="82">
        <v>146.42602769809696</v>
      </c>
      <c r="E153" s="276" t="s">
        <v>601</v>
      </c>
      <c r="F153" s="82">
        <v>73.354706028089097</v>
      </c>
      <c r="G153" s="276" t="s">
        <v>601</v>
      </c>
      <c r="H153" s="82">
        <v>49.700389744864026</v>
      </c>
      <c r="I153" s="276" t="s">
        <v>601</v>
      </c>
      <c r="J153" s="82">
        <v>1876.9372041175559</v>
      </c>
      <c r="K153" s="276" t="s">
        <v>601</v>
      </c>
      <c r="L153" s="136"/>
      <c r="M153" s="124" t="s">
        <v>352</v>
      </c>
      <c r="N153" s="190">
        <v>7.1712942429107973E-2</v>
      </c>
      <c r="O153" s="268" t="s">
        <v>601</v>
      </c>
      <c r="P153" s="190">
        <v>-0.37885034778621146</v>
      </c>
      <c r="Q153" s="268" t="s">
        <v>601</v>
      </c>
      <c r="R153" s="190" t="s">
        <v>603</v>
      </c>
      <c r="S153" s="268" t="s">
        <v>601</v>
      </c>
      <c r="T153" s="190" t="s">
        <v>603</v>
      </c>
      <c r="U153" s="276" t="s">
        <v>601</v>
      </c>
      <c r="V153" s="190">
        <v>3.2692547167251867E-2</v>
      </c>
      <c r="W153" s="276" t="s">
        <v>601</v>
      </c>
      <c r="X153" s="82"/>
      <c r="Y153" s="124" t="s">
        <v>352</v>
      </c>
      <c r="Z153" s="216">
        <v>0.85642507225074327</v>
      </c>
      <c r="AA153" s="276" t="s">
        <v>601</v>
      </c>
      <c r="AB153" s="216">
        <v>7.8013280027095691E-2</v>
      </c>
      <c r="AC153" s="203" t="s">
        <v>601</v>
      </c>
      <c r="AD153" s="190">
        <v>3.9082131180076904E-2</v>
      </c>
      <c r="AE153" s="276" t="s">
        <v>601</v>
      </c>
      <c r="AF153" s="190">
        <v>2.6479516542073509E-2</v>
      </c>
      <c r="AG153" s="276" t="s">
        <v>601</v>
      </c>
      <c r="AH153" s="72">
        <v>1</v>
      </c>
      <c r="AI153" s="276" t="s">
        <v>601</v>
      </c>
    </row>
    <row r="154" spans="1:35" s="120" customFormat="1" x14ac:dyDescent="0.25">
      <c r="A154" s="124" t="s">
        <v>353</v>
      </c>
      <c r="B154" s="82">
        <v>1237.8157357608893</v>
      </c>
      <c r="C154" s="276" t="s">
        <v>601</v>
      </c>
      <c r="D154" s="82">
        <v>225.41098435208082</v>
      </c>
      <c r="E154" s="276" t="s">
        <v>601</v>
      </c>
      <c r="F154" s="82">
        <v>64.708664727818032</v>
      </c>
      <c r="G154" s="276" t="s">
        <v>601</v>
      </c>
      <c r="H154" s="82">
        <v>34.96174427725402</v>
      </c>
      <c r="I154" s="276" t="s">
        <v>601</v>
      </c>
      <c r="J154" s="82">
        <v>1562.8971291180619</v>
      </c>
      <c r="K154" s="276" t="s">
        <v>601</v>
      </c>
      <c r="L154" s="136"/>
      <c r="M154" s="124" t="s">
        <v>353</v>
      </c>
      <c r="N154" s="190">
        <v>2.422983537779249E-2</v>
      </c>
      <c r="O154" s="268" t="s">
        <v>601</v>
      </c>
      <c r="P154" s="190">
        <v>0.31603072706163343</v>
      </c>
      <c r="Q154" s="268" t="s">
        <v>601</v>
      </c>
      <c r="R154" s="190">
        <v>-0.34846367453965288</v>
      </c>
      <c r="S154" s="268" t="s">
        <v>601</v>
      </c>
      <c r="T154" s="190">
        <v>-0.18303310911858692</v>
      </c>
      <c r="U154" s="276" t="s">
        <v>601</v>
      </c>
      <c r="V154" s="190">
        <v>2.6920755016601617E-2</v>
      </c>
      <c r="W154" s="276" t="s">
        <v>601</v>
      </c>
      <c r="X154" s="82"/>
      <c r="Y154" s="124" t="s">
        <v>353</v>
      </c>
      <c r="Z154" s="216">
        <v>0.79200077388291379</v>
      </c>
      <c r="AA154" s="276" t="s">
        <v>601</v>
      </c>
      <c r="AB154" s="216">
        <v>0.14422637303024516</v>
      </c>
      <c r="AC154" s="203" t="s">
        <v>601</v>
      </c>
      <c r="AD154" s="190">
        <v>4.1403022324529401E-2</v>
      </c>
      <c r="AE154" s="276" t="s">
        <v>601</v>
      </c>
      <c r="AF154" s="190">
        <v>2.2369830762299005E-2</v>
      </c>
      <c r="AG154" s="276" t="s">
        <v>601</v>
      </c>
      <c r="AH154" s="72">
        <v>1</v>
      </c>
      <c r="AI154" s="276" t="s">
        <v>601</v>
      </c>
    </row>
    <row r="155" spans="1:35" x14ac:dyDescent="0.25">
      <c r="A155" s="124" t="s">
        <v>354</v>
      </c>
      <c r="B155" s="82">
        <v>742.42269498427072</v>
      </c>
      <c r="C155" s="276" t="s">
        <v>601</v>
      </c>
      <c r="D155" s="82">
        <v>135.4875819645506</v>
      </c>
      <c r="E155" s="276" t="s">
        <v>601</v>
      </c>
      <c r="F155" s="82">
        <v>82.903790424981594</v>
      </c>
      <c r="G155" s="276" t="s">
        <v>601</v>
      </c>
      <c r="H155" s="82">
        <v>49.15713743766451</v>
      </c>
      <c r="I155" s="276" t="s">
        <v>601</v>
      </c>
      <c r="J155" s="82">
        <v>1009.9712048114746</v>
      </c>
      <c r="K155" s="276" t="s">
        <v>601</v>
      </c>
      <c r="L155" s="115"/>
      <c r="M155" s="124" t="s">
        <v>354</v>
      </c>
      <c r="N155" s="190">
        <v>3.2799019460752553E-2</v>
      </c>
      <c r="O155" s="268" t="s">
        <v>601</v>
      </c>
      <c r="P155" s="190">
        <v>-9.9962779551113365E-2</v>
      </c>
      <c r="Q155" s="268" t="s">
        <v>601</v>
      </c>
      <c r="R155" s="190">
        <v>-0.3488377803704662</v>
      </c>
      <c r="S155" s="268" t="s">
        <v>601</v>
      </c>
      <c r="T155" s="190">
        <v>0.50915434913540913</v>
      </c>
      <c r="U155" s="276" t="s">
        <v>601</v>
      </c>
      <c r="V155" s="190">
        <v>-1.8750063940942852E-2</v>
      </c>
      <c r="W155" s="276" t="s">
        <v>601</v>
      </c>
      <c r="X155" s="82"/>
      <c r="Y155" s="124" t="s">
        <v>354</v>
      </c>
      <c r="Z155" s="216">
        <v>0.73509293279589527</v>
      </c>
      <c r="AA155" s="276" t="s">
        <v>601</v>
      </c>
      <c r="AB155" s="216">
        <v>0.13414994538368177</v>
      </c>
      <c r="AC155" s="203" t="s">
        <v>601</v>
      </c>
      <c r="AD155" s="190">
        <v>8.2085301075941822E-2</v>
      </c>
      <c r="AE155" s="276" t="s">
        <v>601</v>
      </c>
      <c r="AF155" s="190">
        <v>4.867182074447398E-2</v>
      </c>
      <c r="AG155" s="276" t="s">
        <v>601</v>
      </c>
      <c r="AH155" s="72">
        <v>1</v>
      </c>
      <c r="AI155" s="276" t="s">
        <v>601</v>
      </c>
    </row>
    <row r="156" spans="1:35" s="150" customFormat="1" x14ac:dyDescent="0.25">
      <c r="A156" s="184" t="s">
        <v>355</v>
      </c>
      <c r="B156" s="186">
        <v>674.04899773875877</v>
      </c>
      <c r="C156" s="278" t="s">
        <v>601</v>
      </c>
      <c r="D156" s="186">
        <v>121.89383142315167</v>
      </c>
      <c r="E156" s="278" t="s">
        <v>601</v>
      </c>
      <c r="F156" s="186">
        <v>117.27812692583124</v>
      </c>
      <c r="G156" s="278" t="s">
        <v>601</v>
      </c>
      <c r="H156" s="186">
        <v>43.247183912656958</v>
      </c>
      <c r="I156" s="278" t="s">
        <v>601</v>
      </c>
      <c r="J156" s="186">
        <v>956.46814000041297</v>
      </c>
      <c r="K156" s="276" t="s">
        <v>601</v>
      </c>
      <c r="L156" s="149"/>
      <c r="M156" s="184" t="s">
        <v>355</v>
      </c>
      <c r="N156" s="192">
        <v>6.4127676313493254E-2</v>
      </c>
      <c r="O156" s="269" t="s">
        <v>601</v>
      </c>
      <c r="P156" s="192">
        <v>0.64769553587082296</v>
      </c>
      <c r="Q156" s="269" t="s">
        <v>601</v>
      </c>
      <c r="R156" s="192">
        <v>-0.17092722757305079</v>
      </c>
      <c r="S156" s="269" t="s">
        <v>601</v>
      </c>
      <c r="T156" s="192">
        <v>4.7929303815769694E-2</v>
      </c>
      <c r="U156" s="278" t="s">
        <v>601</v>
      </c>
      <c r="V156" s="192">
        <v>7.4522463053339413E-2</v>
      </c>
      <c r="W156" s="278" t="s">
        <v>601</v>
      </c>
      <c r="X156" s="82"/>
      <c r="Y156" s="184" t="s">
        <v>355</v>
      </c>
      <c r="Z156" s="219">
        <v>0.70472707824692182</v>
      </c>
      <c r="AA156" s="278" t="s">
        <v>601</v>
      </c>
      <c r="AB156" s="219">
        <v>0.12744160137220989</v>
      </c>
      <c r="AC156" s="301" t="s">
        <v>601</v>
      </c>
      <c r="AD156" s="219">
        <v>0.12261582171025645</v>
      </c>
      <c r="AE156" s="278" t="s">
        <v>601</v>
      </c>
      <c r="AF156" s="219">
        <v>4.5215498670596897E-2</v>
      </c>
      <c r="AG156" s="278" t="s">
        <v>601</v>
      </c>
      <c r="AH156" s="192">
        <v>1</v>
      </c>
      <c r="AI156" s="278" t="s">
        <v>601</v>
      </c>
    </row>
    <row r="157" spans="1:35" s="120" customFormat="1" x14ac:dyDescent="0.25">
      <c r="A157" s="124" t="s">
        <v>370</v>
      </c>
      <c r="B157" s="82">
        <v>629.89697976587729</v>
      </c>
      <c r="C157" s="276" t="s">
        <v>601</v>
      </c>
      <c r="D157" s="82">
        <v>115.89641502530675</v>
      </c>
      <c r="E157" s="276" t="s">
        <v>601</v>
      </c>
      <c r="F157" s="82">
        <v>73.962359935860889</v>
      </c>
      <c r="G157" s="276" t="s">
        <v>601</v>
      </c>
      <c r="H157" s="82">
        <v>26.457374093359981</v>
      </c>
      <c r="I157" s="276" t="s">
        <v>601</v>
      </c>
      <c r="J157" s="82">
        <v>846.21312882041605</v>
      </c>
      <c r="K157" s="276" t="s">
        <v>601</v>
      </c>
      <c r="L157" s="136"/>
      <c r="M157" s="124" t="s">
        <v>370</v>
      </c>
      <c r="N157" s="72">
        <v>3.596665332337845E-2</v>
      </c>
      <c r="O157" s="268" t="s">
        <v>601</v>
      </c>
      <c r="P157" s="190">
        <v>-1.014113152873497E-2</v>
      </c>
      <c r="Q157" s="268" t="s">
        <v>601</v>
      </c>
      <c r="R157" s="190">
        <v>-0.2392191090852881</v>
      </c>
      <c r="S157" s="268" t="s">
        <v>601</v>
      </c>
      <c r="T157" s="190">
        <v>-0.39194037397811909</v>
      </c>
      <c r="U157" s="276" t="s">
        <v>601</v>
      </c>
      <c r="V157" s="190">
        <v>-2.2670461037758938E-2</v>
      </c>
      <c r="W157" s="276" t="s">
        <v>601</v>
      </c>
      <c r="X157" s="82"/>
      <c r="Y157" s="124" t="s">
        <v>370</v>
      </c>
      <c r="Z157" s="216">
        <v>0.74437155169635105</v>
      </c>
      <c r="AA157" s="276" t="s">
        <v>601</v>
      </c>
      <c r="AB157" s="216">
        <v>0.13695889496167624</v>
      </c>
      <c r="AC157" s="203" t="s">
        <v>601</v>
      </c>
      <c r="AD157" s="72">
        <v>8.7403938105948764E-2</v>
      </c>
      <c r="AE157" s="276" t="s">
        <v>601</v>
      </c>
      <c r="AF157" s="72">
        <v>3.1265615236010812E-2</v>
      </c>
      <c r="AG157" s="276" t="s">
        <v>601</v>
      </c>
      <c r="AH157" s="72">
        <v>1</v>
      </c>
      <c r="AI157" s="276" t="s">
        <v>601</v>
      </c>
    </row>
    <row r="158" spans="1:35" s="120" customFormat="1" x14ac:dyDescent="0.25">
      <c r="A158" s="124" t="s">
        <v>371</v>
      </c>
      <c r="B158" s="82">
        <v>793.23357568913593</v>
      </c>
      <c r="C158" s="276" t="s">
        <v>601</v>
      </c>
      <c r="D158" s="82">
        <v>96.695574206314987</v>
      </c>
      <c r="E158" s="276" t="s">
        <v>601</v>
      </c>
      <c r="F158" s="82">
        <v>66.18565880266506</v>
      </c>
      <c r="G158" s="276" t="s">
        <v>601</v>
      </c>
      <c r="H158" s="82">
        <v>33.083433092277865</v>
      </c>
      <c r="I158" s="276" t="s">
        <v>601</v>
      </c>
      <c r="J158" s="82">
        <v>989.19824179039699</v>
      </c>
      <c r="K158" s="276" t="s">
        <v>601</v>
      </c>
      <c r="L158" s="136"/>
      <c r="M158" s="124" t="s">
        <v>371</v>
      </c>
      <c r="N158" s="190">
        <v>0.24866745435566795</v>
      </c>
      <c r="O158" s="268" t="s">
        <v>601</v>
      </c>
      <c r="P158" s="190">
        <v>-0.44726793154828992</v>
      </c>
      <c r="Q158" s="268" t="s">
        <v>601</v>
      </c>
      <c r="R158" s="190">
        <v>-0.19241586889378481</v>
      </c>
      <c r="S158" s="268" t="s">
        <v>601</v>
      </c>
      <c r="T158" s="190">
        <v>-0.13378976109005003</v>
      </c>
      <c r="U158" s="276" t="s">
        <v>601</v>
      </c>
      <c r="V158" s="190">
        <v>6.3249714151503822E-2</v>
      </c>
      <c r="W158" s="276" t="s">
        <v>601</v>
      </c>
      <c r="X158" s="82"/>
      <c r="Y158" s="124" t="s">
        <v>371</v>
      </c>
      <c r="Z158" s="216">
        <v>0.80189545651984251</v>
      </c>
      <c r="AA158" s="276" t="s">
        <v>601</v>
      </c>
      <c r="AB158" s="216">
        <v>9.7751461861983358E-2</v>
      </c>
      <c r="AC158" s="203" t="s">
        <v>601</v>
      </c>
      <c r="AD158" s="190">
        <v>6.6908387021465468E-2</v>
      </c>
      <c r="AE158" s="276" t="s">
        <v>601</v>
      </c>
      <c r="AF158" s="190">
        <v>3.3444694596705495E-2</v>
      </c>
      <c r="AG158" s="276" t="s">
        <v>601</v>
      </c>
      <c r="AH158" s="72">
        <v>1</v>
      </c>
      <c r="AI158" s="276" t="s">
        <v>601</v>
      </c>
    </row>
    <row r="159" spans="1:35" s="120" customFormat="1" x14ac:dyDescent="0.25">
      <c r="A159" s="124" t="s">
        <v>372</v>
      </c>
      <c r="B159" s="82">
        <v>878.5630355255081</v>
      </c>
      <c r="C159" s="276" t="s">
        <v>601</v>
      </c>
      <c r="D159" s="82">
        <v>150.62471711044986</v>
      </c>
      <c r="E159" s="276" t="s">
        <v>601</v>
      </c>
      <c r="F159" s="82">
        <v>80.39941554939098</v>
      </c>
      <c r="G159" s="276" t="s">
        <v>601</v>
      </c>
      <c r="H159" s="82">
        <v>45.415611813865027</v>
      </c>
      <c r="I159" s="276" t="s">
        <v>601</v>
      </c>
      <c r="J159" s="82">
        <v>1155.002779999217</v>
      </c>
      <c r="K159" s="276" t="s">
        <v>601</v>
      </c>
      <c r="L159" s="136"/>
      <c r="M159" s="124" t="s">
        <v>372</v>
      </c>
      <c r="N159" s="190">
        <v>7.8123362634539673E-2</v>
      </c>
      <c r="O159" s="268" t="s">
        <v>601</v>
      </c>
      <c r="P159" s="190">
        <v>7.8482716754718407E-2</v>
      </c>
      <c r="Q159" s="268" t="s">
        <v>601</v>
      </c>
      <c r="R159" s="190">
        <v>3.6057301863108959E-2</v>
      </c>
      <c r="S159" s="268" t="s">
        <v>601</v>
      </c>
      <c r="T159" s="190">
        <v>2.5893326509824011E-2</v>
      </c>
      <c r="U159" s="276" t="s">
        <v>601</v>
      </c>
      <c r="V159" s="190">
        <v>7.2989392929085684E-2</v>
      </c>
      <c r="W159" s="276" t="s">
        <v>601</v>
      </c>
      <c r="X159" s="82"/>
      <c r="Y159" s="124" t="s">
        <v>372</v>
      </c>
      <c r="Z159" s="216">
        <v>0.76065880596937063</v>
      </c>
      <c r="AA159" s="276" t="s">
        <v>601</v>
      </c>
      <c r="AB159" s="216">
        <v>0.130410696596377</v>
      </c>
      <c r="AC159" s="203" t="s">
        <v>601</v>
      </c>
      <c r="AD159" s="190">
        <v>6.960971604712976E-2</v>
      </c>
      <c r="AE159" s="276" t="s">
        <v>601</v>
      </c>
      <c r="AF159" s="190">
        <v>3.9320781387119967E-2</v>
      </c>
      <c r="AG159" s="276" t="s">
        <v>601</v>
      </c>
      <c r="AH159" s="72">
        <v>1</v>
      </c>
      <c r="AI159" s="276" t="s">
        <v>601</v>
      </c>
    </row>
    <row r="160" spans="1:35" s="120" customFormat="1" x14ac:dyDescent="0.25">
      <c r="A160" s="124" t="s">
        <v>373</v>
      </c>
      <c r="B160" s="82">
        <v>1491.1141595556862</v>
      </c>
      <c r="C160" s="276" t="s">
        <v>601</v>
      </c>
      <c r="D160" s="82">
        <v>85.053381641474033</v>
      </c>
      <c r="E160" s="276" t="s">
        <v>601</v>
      </c>
      <c r="F160" s="82">
        <v>76.089416787311237</v>
      </c>
      <c r="G160" s="276" t="s">
        <v>601</v>
      </c>
      <c r="H160" s="82">
        <v>102.76232201436072</v>
      </c>
      <c r="I160" s="276" t="s">
        <v>601</v>
      </c>
      <c r="J160" s="82">
        <v>1755.0192799987383</v>
      </c>
      <c r="K160" s="276" t="s">
        <v>601</v>
      </c>
      <c r="L160" s="136"/>
      <c r="M160" s="124" t="s">
        <v>373</v>
      </c>
      <c r="N160" s="190">
        <v>0.2556205266612448</v>
      </c>
      <c r="O160" s="268" t="s">
        <v>601</v>
      </c>
      <c r="P160" s="190">
        <v>-0.4150839308610319</v>
      </c>
      <c r="Q160" s="268" t="s">
        <v>601</v>
      </c>
      <c r="R160" s="190">
        <v>-4.7252117309297237E-2</v>
      </c>
      <c r="S160" s="268" t="s">
        <v>601</v>
      </c>
      <c r="T160" s="190">
        <v>0.46394775119091713</v>
      </c>
      <c r="U160" s="276" t="s">
        <v>601</v>
      </c>
      <c r="V160" s="190">
        <v>0.18340799038358946</v>
      </c>
      <c r="W160" s="276" t="s">
        <v>601</v>
      </c>
      <c r="X160" s="82"/>
      <c r="Y160" s="124" t="s">
        <v>373</v>
      </c>
      <c r="Z160" s="216">
        <v>0.84962836394410335</v>
      </c>
      <c r="AA160" s="276" t="s">
        <v>601</v>
      </c>
      <c r="AB160" s="216">
        <v>4.8462932920905109E-2</v>
      </c>
      <c r="AC160" s="203" t="s">
        <v>601</v>
      </c>
      <c r="AD160" s="190">
        <v>4.3355316750347005E-2</v>
      </c>
      <c r="AE160" s="276" t="s">
        <v>601</v>
      </c>
      <c r="AF160" s="190">
        <v>5.8553386384698064E-2</v>
      </c>
      <c r="AG160" s="276" t="s">
        <v>601</v>
      </c>
      <c r="AH160" s="72">
        <v>1</v>
      </c>
      <c r="AI160" s="276" t="s">
        <v>601</v>
      </c>
    </row>
    <row r="161" spans="1:35" s="120" customFormat="1" x14ac:dyDescent="0.25">
      <c r="A161" s="124" t="s">
        <v>374</v>
      </c>
      <c r="B161" s="82">
        <v>1596.4822843023012</v>
      </c>
      <c r="C161" s="276" t="s">
        <v>601</v>
      </c>
      <c r="D161" s="82">
        <v>178.39894928377589</v>
      </c>
      <c r="E161" s="276" t="s">
        <v>601</v>
      </c>
      <c r="F161" s="82">
        <v>90.94923864985401</v>
      </c>
      <c r="G161" s="276" t="s">
        <v>601</v>
      </c>
      <c r="H161" s="82">
        <v>55.115787764727926</v>
      </c>
      <c r="I161" s="276" t="s">
        <v>601</v>
      </c>
      <c r="J161" s="82">
        <v>1920.9462600006834</v>
      </c>
      <c r="K161" s="276" t="s">
        <v>601</v>
      </c>
      <c r="L161" s="136"/>
      <c r="M161" s="124" t="s">
        <v>374</v>
      </c>
      <c r="N161" s="190">
        <v>0.17487914880448852</v>
      </c>
      <c r="O161" s="268" t="s">
        <v>601</v>
      </c>
      <c r="P161" s="190">
        <v>5.583145302199366E-2</v>
      </c>
      <c r="Q161" s="268" t="s">
        <v>601</v>
      </c>
      <c r="R161" s="190">
        <v>0.6160740981108821</v>
      </c>
      <c r="S161" s="268" t="s">
        <v>601</v>
      </c>
      <c r="T161" s="190">
        <v>0.18932572360291222</v>
      </c>
      <c r="U161" s="276" t="s">
        <v>601</v>
      </c>
      <c r="V161" s="190">
        <v>0.17818137911550891</v>
      </c>
      <c r="W161" s="276" t="s">
        <v>601</v>
      </c>
      <c r="X161" s="82"/>
      <c r="Y161" s="124" t="s">
        <v>374</v>
      </c>
      <c r="Z161" s="216">
        <v>0.83109159144396538</v>
      </c>
      <c r="AA161" s="276" t="s">
        <v>601</v>
      </c>
      <c r="AB161" s="216">
        <v>9.2870348847610348E-2</v>
      </c>
      <c r="AC161" s="203" t="s">
        <v>601</v>
      </c>
      <c r="AD161" s="190">
        <v>4.7346060919903947E-2</v>
      </c>
      <c r="AE161" s="276" t="s">
        <v>601</v>
      </c>
      <c r="AF161" s="190">
        <v>2.8691998788507658E-2</v>
      </c>
      <c r="AG161" s="276" t="s">
        <v>601</v>
      </c>
      <c r="AH161" s="72">
        <v>1</v>
      </c>
      <c r="AI161" s="276" t="s">
        <v>601</v>
      </c>
    </row>
    <row r="162" spans="1:35" s="120" customFormat="1" x14ac:dyDescent="0.25">
      <c r="A162" s="124" t="s">
        <v>375</v>
      </c>
      <c r="B162" s="82">
        <v>1709.488501282294</v>
      </c>
      <c r="C162" s="276" t="s">
        <v>601</v>
      </c>
      <c r="D162" s="82">
        <v>162.72514094333243</v>
      </c>
      <c r="E162" s="276" t="s">
        <v>601</v>
      </c>
      <c r="F162" s="82">
        <v>93.533173553162044</v>
      </c>
      <c r="G162" s="276" t="s">
        <v>601</v>
      </c>
      <c r="H162" s="82">
        <v>60.609247305585988</v>
      </c>
      <c r="I162" s="276" t="s">
        <v>601</v>
      </c>
      <c r="J162" s="82">
        <v>2026.356063084387</v>
      </c>
      <c r="K162" s="276" t="s">
        <v>601</v>
      </c>
      <c r="L162" s="136"/>
      <c r="M162" s="124" t="s">
        <v>375</v>
      </c>
      <c r="N162" s="190">
        <v>0.10983634029762346</v>
      </c>
      <c r="O162" s="268" t="s">
        <v>601</v>
      </c>
      <c r="P162" s="190">
        <v>2.5127298375384077E-2</v>
      </c>
      <c r="Q162" s="268" t="s">
        <v>601</v>
      </c>
      <c r="R162" s="190">
        <v>-4.2833130483778903E-2</v>
      </c>
      <c r="S162" s="268" t="s">
        <v>601</v>
      </c>
      <c r="T162" s="190">
        <v>0.12113576254007286</v>
      </c>
      <c r="U162" s="276" t="s">
        <v>601</v>
      </c>
      <c r="V162" s="190">
        <v>9.4840717659284479E-2</v>
      </c>
      <c r="W162" s="276" t="s">
        <v>601</v>
      </c>
      <c r="X162" s="82"/>
      <c r="Y162" s="124" t="s">
        <v>375</v>
      </c>
      <c r="Z162" s="216">
        <v>0.84362690862938583</v>
      </c>
      <c r="AA162" s="276" t="s">
        <v>601</v>
      </c>
      <c r="AB162" s="216">
        <v>8.0304317640821146E-2</v>
      </c>
      <c r="AC162" s="203" t="s">
        <v>601</v>
      </c>
      <c r="AD162" s="190">
        <v>4.6158311097010241E-2</v>
      </c>
      <c r="AE162" s="276" t="s">
        <v>601</v>
      </c>
      <c r="AF162" s="190">
        <v>2.9910462632776663E-2</v>
      </c>
      <c r="AG162" s="276" t="s">
        <v>601</v>
      </c>
      <c r="AH162" s="72">
        <v>1</v>
      </c>
      <c r="AI162" s="276" t="s">
        <v>601</v>
      </c>
    </row>
    <row r="163" spans="1:35" s="120" customFormat="1" x14ac:dyDescent="0.25">
      <c r="A163" s="124" t="s">
        <v>376</v>
      </c>
      <c r="B163" s="82">
        <v>2264.7008964440047</v>
      </c>
      <c r="C163" s="276" t="s">
        <v>601</v>
      </c>
      <c r="D163" s="82">
        <v>124.85248543182105</v>
      </c>
      <c r="E163" s="276" t="s">
        <v>601</v>
      </c>
      <c r="F163" s="82">
        <v>86.435852556528928</v>
      </c>
      <c r="G163" s="276" t="s">
        <v>601</v>
      </c>
      <c r="H163" s="82">
        <v>81.135808178548331</v>
      </c>
      <c r="I163" s="276" t="s">
        <v>601</v>
      </c>
      <c r="J163" s="82">
        <v>2557.1250426109405</v>
      </c>
      <c r="K163" s="276" t="s">
        <v>601</v>
      </c>
      <c r="L163" s="136"/>
      <c r="M163" s="124" t="s">
        <v>376</v>
      </c>
      <c r="N163" s="190">
        <v>5.934586427001598E-2</v>
      </c>
      <c r="O163" s="268" t="s">
        <v>601</v>
      </c>
      <c r="P163" s="190">
        <v>0.15356198378291319</v>
      </c>
      <c r="Q163" s="268" t="s">
        <v>601</v>
      </c>
      <c r="R163" s="190">
        <v>0.20162927061468938</v>
      </c>
      <c r="S163" s="268" t="s">
        <v>601</v>
      </c>
      <c r="T163" s="190">
        <v>5.633603864955683E-2</v>
      </c>
      <c r="U163" s="276" t="s">
        <v>601</v>
      </c>
      <c r="V163" s="190">
        <v>6.7781128121181977E-2</v>
      </c>
      <c r="W163" s="276" t="s">
        <v>601</v>
      </c>
      <c r="X163" s="82"/>
      <c r="Y163" s="124" t="s">
        <v>376</v>
      </c>
      <c r="Z163" s="216">
        <v>0.88564339197571762</v>
      </c>
      <c r="AA163" s="276" t="s">
        <v>601</v>
      </c>
      <c r="AB163" s="216">
        <v>4.8825334448385445E-2</v>
      </c>
      <c r="AC163" s="203" t="s">
        <v>601</v>
      </c>
      <c r="AD163" s="190">
        <v>3.3801965534025667E-2</v>
      </c>
      <c r="AE163" s="276" t="s">
        <v>601</v>
      </c>
      <c r="AF163" s="190">
        <v>3.1729308041856648E-2</v>
      </c>
      <c r="AG163" s="276" t="s">
        <v>601</v>
      </c>
      <c r="AH163" s="72">
        <v>1</v>
      </c>
      <c r="AI163" s="276" t="s">
        <v>601</v>
      </c>
    </row>
    <row r="164" spans="1:35" s="120" customFormat="1" x14ac:dyDescent="0.25">
      <c r="A164" s="124" t="s">
        <v>377</v>
      </c>
      <c r="B164" s="82">
        <v>2376.5363277950946</v>
      </c>
      <c r="C164" s="276" t="s">
        <v>601</v>
      </c>
      <c r="D164" s="82">
        <v>51.438281192821002</v>
      </c>
      <c r="E164" s="276" t="s">
        <v>601</v>
      </c>
      <c r="F164" s="82">
        <v>69.897380101310077</v>
      </c>
      <c r="G164" s="276" t="s">
        <v>601</v>
      </c>
      <c r="H164" s="82">
        <v>69.740124271895937</v>
      </c>
      <c r="I164" s="276" t="s">
        <v>601</v>
      </c>
      <c r="J164" s="82">
        <v>2567.6121133610864</v>
      </c>
      <c r="K164" s="276" t="s">
        <v>601</v>
      </c>
      <c r="L164" s="136"/>
      <c r="M164" s="124" t="s">
        <v>377</v>
      </c>
      <c r="N164" s="190">
        <v>1.5030741668875969E-2</v>
      </c>
      <c r="O164" s="268" t="s">
        <v>601</v>
      </c>
      <c r="P164" s="190">
        <v>0.27400165242426344</v>
      </c>
      <c r="Q164" s="268" t="s">
        <v>601</v>
      </c>
      <c r="R164" s="190">
        <v>-0.23178971529108183</v>
      </c>
      <c r="S164" s="268" t="s">
        <v>601</v>
      </c>
      <c r="T164" s="190">
        <v>1.4482180847501973</v>
      </c>
      <c r="U164" s="276" t="s">
        <v>601</v>
      </c>
      <c r="V164" s="190">
        <v>2.6555002677687511E-2</v>
      </c>
      <c r="W164" s="276" t="s">
        <v>601</v>
      </c>
      <c r="X164" s="82"/>
      <c r="Y164" s="124" t="s">
        <v>377</v>
      </c>
      <c r="Z164" s="216">
        <v>0.92558230093568639</v>
      </c>
      <c r="AA164" s="276" t="s">
        <v>601</v>
      </c>
      <c r="AB164" s="216">
        <v>2.003350931597166E-2</v>
      </c>
      <c r="AC164" s="203" t="s">
        <v>601</v>
      </c>
      <c r="AD164" s="190">
        <v>2.7222717846509991E-2</v>
      </c>
      <c r="AE164" s="276" t="s">
        <v>601</v>
      </c>
      <c r="AF164" s="190">
        <v>2.716147190184575E-2</v>
      </c>
      <c r="AG164" s="276" t="s">
        <v>601</v>
      </c>
      <c r="AH164" s="72">
        <v>1</v>
      </c>
      <c r="AI164" s="276" t="s">
        <v>601</v>
      </c>
    </row>
    <row r="165" spans="1:35" s="120" customFormat="1" x14ac:dyDescent="0.25">
      <c r="A165" s="124" t="s">
        <v>378</v>
      </c>
      <c r="B165" s="82">
        <v>1728.2744182057293</v>
      </c>
      <c r="C165" s="276" t="s">
        <v>601</v>
      </c>
      <c r="D165" s="82">
        <v>183.84627824269242</v>
      </c>
      <c r="E165" s="276" t="s">
        <v>601</v>
      </c>
      <c r="F165" s="82">
        <v>46.53886073391692</v>
      </c>
      <c r="G165" s="276" t="s">
        <v>601</v>
      </c>
      <c r="H165" s="82">
        <v>41.029482820104235</v>
      </c>
      <c r="I165" s="276" t="s">
        <v>601</v>
      </c>
      <c r="J165" s="82">
        <v>1999.6890400024713</v>
      </c>
      <c r="K165" s="276" t="s">
        <v>601</v>
      </c>
      <c r="L165" s="136"/>
      <c r="M165" s="124" t="s">
        <v>378</v>
      </c>
      <c r="N165" s="190">
        <v>7.516120596629472E-2</v>
      </c>
      <c r="O165" s="268" t="s">
        <v>601</v>
      </c>
      <c r="P165" s="190">
        <v>0.25555737004454548</v>
      </c>
      <c r="Q165" s="268" t="s">
        <v>601</v>
      </c>
      <c r="R165" s="190">
        <v>-0.365564075519624</v>
      </c>
      <c r="S165" s="268" t="s">
        <v>601</v>
      </c>
      <c r="T165" s="190">
        <v>-0.17446355992924245</v>
      </c>
      <c r="U165" s="276" t="s">
        <v>601</v>
      </c>
      <c r="V165" s="190">
        <v>6.5400076047097855E-2</v>
      </c>
      <c r="W165" s="276" t="s">
        <v>601</v>
      </c>
      <c r="X165" s="82"/>
      <c r="Y165" s="124" t="s">
        <v>378</v>
      </c>
      <c r="Z165" s="216">
        <v>0.86427158604799548</v>
      </c>
      <c r="AA165" s="276" t="s">
        <v>601</v>
      </c>
      <c r="AB165" s="216">
        <v>9.193743355340149E-2</v>
      </c>
      <c r="AC165" s="203" t="s">
        <v>601</v>
      </c>
      <c r="AD165" s="190">
        <v>2.3273048860566543E-2</v>
      </c>
      <c r="AE165" s="276" t="s">
        <v>601</v>
      </c>
      <c r="AF165" s="190">
        <v>2.0517931538022297E-2</v>
      </c>
      <c r="AG165" s="276" t="s">
        <v>601</v>
      </c>
      <c r="AH165" s="72">
        <v>1</v>
      </c>
      <c r="AI165" s="276" t="s">
        <v>601</v>
      </c>
    </row>
    <row r="166" spans="1:35" s="120" customFormat="1" x14ac:dyDescent="0.25">
      <c r="A166" s="124" t="s">
        <v>379</v>
      </c>
      <c r="B166" s="82">
        <v>1236.4331997446341</v>
      </c>
      <c r="C166" s="276" t="s">
        <v>601</v>
      </c>
      <c r="D166" s="82">
        <v>145.43870811675956</v>
      </c>
      <c r="E166" s="276" t="s">
        <v>601</v>
      </c>
      <c r="F166" s="82">
        <v>58.826351198423033</v>
      </c>
      <c r="G166" s="276" t="s">
        <v>601</v>
      </c>
      <c r="H166" s="82">
        <v>56.333490939240974</v>
      </c>
      <c r="I166" s="276" t="s">
        <v>601</v>
      </c>
      <c r="J166" s="82">
        <v>1497.0317499990445</v>
      </c>
      <c r="K166" s="276" t="s">
        <v>601</v>
      </c>
      <c r="L166" s="136"/>
      <c r="M166" s="124" t="s">
        <v>379</v>
      </c>
      <c r="N166" s="190">
        <v>-1.1169158512961408E-3</v>
      </c>
      <c r="O166" s="268" t="s">
        <v>601</v>
      </c>
      <c r="P166" s="190">
        <v>-0.35478429085961727</v>
      </c>
      <c r="Q166" s="268" t="s">
        <v>601</v>
      </c>
      <c r="R166" s="190">
        <v>-9.0904572890471158E-2</v>
      </c>
      <c r="S166" s="268" t="s">
        <v>601</v>
      </c>
      <c r="T166" s="190">
        <v>0.61128948523004123</v>
      </c>
      <c r="U166" s="276" t="s">
        <v>601</v>
      </c>
      <c r="V166" s="190">
        <v>-4.2143131426816915E-2</v>
      </c>
      <c r="W166" s="276" t="s">
        <v>601</v>
      </c>
      <c r="X166" s="82"/>
      <c r="Y166" s="124" t="s">
        <v>379</v>
      </c>
      <c r="Z166" s="216">
        <v>0.82592316411821143</v>
      </c>
      <c r="AA166" s="276" t="s">
        <v>601</v>
      </c>
      <c r="AB166" s="216">
        <v>9.715138514387045E-2</v>
      </c>
      <c r="AC166" s="203" t="s">
        <v>601</v>
      </c>
      <c r="AD166" s="190">
        <v>3.9295326367300216E-2</v>
      </c>
      <c r="AE166" s="276" t="s">
        <v>601</v>
      </c>
      <c r="AF166" s="190">
        <v>3.7630124370626697E-2</v>
      </c>
      <c r="AG166" s="276" t="s">
        <v>601</v>
      </c>
      <c r="AH166" s="72">
        <v>1</v>
      </c>
      <c r="AI166" s="276" t="s">
        <v>601</v>
      </c>
    </row>
    <row r="167" spans="1:35" s="120" customFormat="1" x14ac:dyDescent="0.25">
      <c r="A167" s="124" t="s">
        <v>380</v>
      </c>
      <c r="B167" s="82">
        <v>735.3752007431666</v>
      </c>
      <c r="C167" s="276" t="s">
        <v>601</v>
      </c>
      <c r="D167" s="82">
        <v>148.37183863199118</v>
      </c>
      <c r="E167" s="276" t="s">
        <v>601</v>
      </c>
      <c r="F167" s="82">
        <v>67.363989641232791</v>
      </c>
      <c r="G167" s="276" t="s">
        <v>601</v>
      </c>
      <c r="H167" s="82">
        <v>30.351061020208597</v>
      </c>
      <c r="I167" s="276" t="s">
        <v>601</v>
      </c>
      <c r="J167" s="82">
        <v>981.46209003659226</v>
      </c>
      <c r="K167" s="276" t="s">
        <v>601</v>
      </c>
      <c r="L167" s="136"/>
      <c r="M167" s="124" t="s">
        <v>380</v>
      </c>
      <c r="N167" s="190">
        <v>-9.4925630489426371E-3</v>
      </c>
      <c r="O167" s="268" t="s">
        <v>601</v>
      </c>
      <c r="P167" s="190">
        <v>9.5095480195459325E-2</v>
      </c>
      <c r="Q167" s="268" t="s">
        <v>601</v>
      </c>
      <c r="R167" s="190">
        <v>-0.18744379121978183</v>
      </c>
      <c r="S167" s="268" t="s">
        <v>601</v>
      </c>
      <c r="T167" s="190">
        <v>-0.38257061736566012</v>
      </c>
      <c r="U167" s="276" t="s">
        <v>601</v>
      </c>
      <c r="V167" s="190">
        <v>-2.822765108457137E-2</v>
      </c>
      <c r="W167" s="276" t="s">
        <v>601</v>
      </c>
      <c r="X167" s="82"/>
      <c r="Y167" s="124" t="s">
        <v>380</v>
      </c>
      <c r="Z167" s="216">
        <v>0.74926500800020646</v>
      </c>
      <c r="AA167" s="276" t="s">
        <v>601</v>
      </c>
      <c r="AB167" s="216">
        <v>0.15117429408451158</v>
      </c>
      <c r="AC167" s="203" t="s">
        <v>601</v>
      </c>
      <c r="AD167" s="190">
        <v>6.8636364384406567E-2</v>
      </c>
      <c r="AE167" s="276" t="s">
        <v>601</v>
      </c>
      <c r="AF167" s="190">
        <v>3.0924333530882489E-2</v>
      </c>
      <c r="AG167" s="276" t="s">
        <v>601</v>
      </c>
      <c r="AH167" s="72">
        <v>1</v>
      </c>
      <c r="AI167" s="276" t="s">
        <v>601</v>
      </c>
    </row>
    <row r="168" spans="1:35" s="120" customFormat="1" x14ac:dyDescent="0.25">
      <c r="A168" s="184" t="s">
        <v>381</v>
      </c>
      <c r="B168" s="186">
        <v>652.85108039256784</v>
      </c>
      <c r="C168" s="278" t="s">
        <v>601</v>
      </c>
      <c r="D168" s="186">
        <v>80.758371706258515</v>
      </c>
      <c r="E168" s="278" t="s">
        <v>601</v>
      </c>
      <c r="F168" s="186">
        <v>67.357685036110041</v>
      </c>
      <c r="G168" s="278" t="s">
        <v>601</v>
      </c>
      <c r="H168" s="186">
        <v>21.797642865600011</v>
      </c>
      <c r="I168" s="278" t="s">
        <v>601</v>
      </c>
      <c r="J168" s="186">
        <v>822.76478000055113</v>
      </c>
      <c r="K168" s="276" t="s">
        <v>601</v>
      </c>
      <c r="L168" s="136"/>
      <c r="M168" s="184" t="s">
        <v>381</v>
      </c>
      <c r="N168" s="192">
        <v>-3.1448629724699417E-2</v>
      </c>
      <c r="O168" s="269" t="s">
        <v>601</v>
      </c>
      <c r="P168" s="192">
        <v>-0.33746957689837753</v>
      </c>
      <c r="Q168" s="269" t="s">
        <v>601</v>
      </c>
      <c r="R168" s="192">
        <v>-0.42565858782253374</v>
      </c>
      <c r="S168" s="269" t="s">
        <v>601</v>
      </c>
      <c r="T168" s="192">
        <v>-0.49597543947316791</v>
      </c>
      <c r="U168" s="278" t="s">
        <v>601</v>
      </c>
      <c r="V168" s="192">
        <v>-0.13978861857312264</v>
      </c>
      <c r="W168" s="278" t="s">
        <v>601</v>
      </c>
      <c r="X168" s="82"/>
      <c r="Y168" s="184" t="s">
        <v>381</v>
      </c>
      <c r="Z168" s="219">
        <v>0.79348447607605488</v>
      </c>
      <c r="AA168" s="278" t="s">
        <v>601</v>
      </c>
      <c r="AB168" s="219">
        <v>9.8154872047639688E-2</v>
      </c>
      <c r="AC168" s="301" t="s">
        <v>601</v>
      </c>
      <c r="AD168" s="219">
        <v>8.1867487128052474E-2</v>
      </c>
      <c r="AE168" s="278" t="s">
        <v>601</v>
      </c>
      <c r="AF168" s="219">
        <v>2.6493164748235102E-2</v>
      </c>
      <c r="AG168" s="278" t="s">
        <v>601</v>
      </c>
      <c r="AH168" s="201">
        <v>1</v>
      </c>
      <c r="AI168" s="278" t="s">
        <v>601</v>
      </c>
    </row>
    <row r="169" spans="1:35" s="120" customFormat="1" x14ac:dyDescent="0.25">
      <c r="A169" s="124" t="s">
        <v>387</v>
      </c>
      <c r="B169" s="82">
        <v>703.55550064462091</v>
      </c>
      <c r="C169" s="276" t="s">
        <v>601</v>
      </c>
      <c r="D169" s="82">
        <v>66.499189951431646</v>
      </c>
      <c r="E169" s="276" t="s">
        <v>601</v>
      </c>
      <c r="F169" s="82">
        <v>74.272357788471098</v>
      </c>
      <c r="G169" s="276" t="s">
        <v>601</v>
      </c>
      <c r="H169" s="82">
        <v>20.470955445150008</v>
      </c>
      <c r="I169" s="276" t="s">
        <v>601</v>
      </c>
      <c r="J169" s="82">
        <v>864.79800382968006</v>
      </c>
      <c r="K169" s="276" t="s">
        <v>601</v>
      </c>
      <c r="L169" s="136"/>
      <c r="M169" s="124" t="s">
        <v>387</v>
      </c>
      <c r="N169" s="190">
        <v>0.11693740920320228</v>
      </c>
      <c r="O169" s="268" t="s">
        <v>601</v>
      </c>
      <c r="P169" s="190">
        <v>-0.42621874941592364</v>
      </c>
      <c r="Q169" s="268" t="s">
        <v>601</v>
      </c>
      <c r="R169" s="190">
        <v>4.1912920690880817E-3</v>
      </c>
      <c r="S169" s="268" t="s">
        <v>601</v>
      </c>
      <c r="T169" s="190">
        <v>-0.22626654584410877</v>
      </c>
      <c r="U169" s="276" t="s">
        <v>601</v>
      </c>
      <c r="V169" s="190">
        <v>2.1962404477428032E-2</v>
      </c>
      <c r="W169" s="276" t="s">
        <v>601</v>
      </c>
      <c r="X169" s="82"/>
      <c r="Y169" s="124" t="s">
        <v>387</v>
      </c>
      <c r="Z169" s="216">
        <v>0.81354894152043455</v>
      </c>
      <c r="AA169" s="276" t="s">
        <v>601</v>
      </c>
      <c r="AB169" s="216">
        <v>7.6895633034472763E-2</v>
      </c>
      <c r="AC169" s="203" t="s">
        <v>601</v>
      </c>
      <c r="AD169" s="190">
        <v>8.5884053223484164E-2</v>
      </c>
      <c r="AE169" s="276" t="s">
        <v>601</v>
      </c>
      <c r="AF169" s="190">
        <v>2.3671372221601143E-2</v>
      </c>
      <c r="AG169" s="276" t="s">
        <v>601</v>
      </c>
      <c r="AH169" s="72">
        <v>1</v>
      </c>
      <c r="AI169" s="276" t="s">
        <v>601</v>
      </c>
    </row>
    <row r="170" spans="1:35" s="120" customFormat="1" x14ac:dyDescent="0.25">
      <c r="A170" s="124" t="s">
        <v>388</v>
      </c>
      <c r="B170" s="82">
        <v>811.50831797232138</v>
      </c>
      <c r="C170" s="276" t="s">
        <v>601</v>
      </c>
      <c r="D170" s="82">
        <v>109.98834270676942</v>
      </c>
      <c r="E170" s="276" t="s">
        <v>601</v>
      </c>
      <c r="F170" s="82">
        <v>63.418989688660091</v>
      </c>
      <c r="G170" s="276" t="s">
        <v>601</v>
      </c>
      <c r="H170" s="82">
        <v>30.876892283212008</v>
      </c>
      <c r="I170" s="276" t="s">
        <v>601</v>
      </c>
      <c r="J170" s="82">
        <v>1015.792542650956</v>
      </c>
      <c r="K170" s="276" t="s">
        <v>601</v>
      </c>
      <c r="L170" s="136"/>
      <c r="M170" s="124" t="s">
        <v>388</v>
      </c>
      <c r="N170" s="190">
        <v>2.3038286380287154E-2</v>
      </c>
      <c r="O170" s="268" t="s">
        <v>601</v>
      </c>
      <c r="P170" s="190">
        <v>0.13747028868241951</v>
      </c>
      <c r="Q170" s="268" t="s">
        <v>601</v>
      </c>
      <c r="R170" s="190">
        <v>-4.1801640477038826E-2</v>
      </c>
      <c r="S170" s="268" t="s">
        <v>601</v>
      </c>
      <c r="T170" s="190">
        <v>-6.66962465144193E-2</v>
      </c>
      <c r="U170" s="276" t="s">
        <v>601</v>
      </c>
      <c r="V170" s="190">
        <v>2.6884702921049275E-2</v>
      </c>
      <c r="W170" s="276" t="s">
        <v>601</v>
      </c>
      <c r="X170" s="82"/>
      <c r="Y170" s="124" t="s">
        <v>388</v>
      </c>
      <c r="Z170" s="216">
        <v>0.79889178537823724</v>
      </c>
      <c r="AA170" s="276" t="s">
        <v>601</v>
      </c>
      <c r="AB170" s="216">
        <v>0.10827835221129727</v>
      </c>
      <c r="AC170" s="203" t="s">
        <v>601</v>
      </c>
      <c r="AD170" s="190">
        <v>6.2433013657644032E-2</v>
      </c>
      <c r="AE170" s="276" t="s">
        <v>601</v>
      </c>
      <c r="AF170" s="190">
        <v>3.0396848752828311E-2</v>
      </c>
      <c r="AG170" s="276" t="s">
        <v>601</v>
      </c>
      <c r="AH170" s="72">
        <v>1</v>
      </c>
      <c r="AI170" s="276" t="s">
        <v>601</v>
      </c>
    </row>
    <row r="171" spans="1:35" s="120" customFormat="1" x14ac:dyDescent="0.25">
      <c r="A171" s="124" t="s">
        <v>389</v>
      </c>
      <c r="B171" s="82">
        <v>900.04337648354658</v>
      </c>
      <c r="C171" s="276" t="s">
        <v>601</v>
      </c>
      <c r="D171" s="82">
        <v>172.84230873111568</v>
      </c>
      <c r="E171" s="276" t="s">
        <v>601</v>
      </c>
      <c r="F171" s="82">
        <v>95.169938043021304</v>
      </c>
      <c r="G171" s="276" t="s">
        <v>601</v>
      </c>
      <c r="H171" s="82">
        <v>49.273936419000982</v>
      </c>
      <c r="I171" s="276" t="s">
        <v>601</v>
      </c>
      <c r="J171" s="82">
        <v>1217.3295596766789</v>
      </c>
      <c r="K171" s="276" t="s">
        <v>601</v>
      </c>
      <c r="L171" s="136"/>
      <c r="M171" s="124" t="s">
        <v>389</v>
      </c>
      <c r="N171" s="190">
        <v>2.4449402136740295E-2</v>
      </c>
      <c r="O171" s="268" t="s">
        <v>601</v>
      </c>
      <c r="P171" s="190">
        <v>0.14750295998480878</v>
      </c>
      <c r="Q171" s="268" t="s">
        <v>601</v>
      </c>
      <c r="R171" s="190">
        <v>0.18371430181052117</v>
      </c>
      <c r="S171" s="268" t="s">
        <v>601</v>
      </c>
      <c r="T171" s="190">
        <v>8.4955909455744383E-2</v>
      </c>
      <c r="U171" s="276" t="s">
        <v>601</v>
      </c>
      <c r="V171" s="190">
        <v>5.3962449923717237E-2</v>
      </c>
      <c r="W171" s="276" t="s">
        <v>601</v>
      </c>
      <c r="X171" s="82"/>
      <c r="Y171" s="124" t="s">
        <v>389</v>
      </c>
      <c r="Z171" s="216">
        <v>0.73935884438935084</v>
      </c>
      <c r="AA171" s="276" t="s">
        <v>601</v>
      </c>
      <c r="AB171" s="216">
        <v>0.14198481204795715</v>
      </c>
      <c r="AC171" s="203" t="s">
        <v>601</v>
      </c>
      <c r="AD171" s="190">
        <v>7.8179271411349213E-2</v>
      </c>
      <c r="AE171" s="276" t="s">
        <v>601</v>
      </c>
      <c r="AF171" s="190">
        <v>4.0477072151347472E-2</v>
      </c>
      <c r="AG171" s="276" t="s">
        <v>601</v>
      </c>
      <c r="AH171" s="72">
        <v>1</v>
      </c>
      <c r="AI171" s="276" t="s">
        <v>601</v>
      </c>
    </row>
    <row r="172" spans="1:35" s="120" customFormat="1" x14ac:dyDescent="0.25">
      <c r="A172" s="124" t="s">
        <v>390</v>
      </c>
      <c r="B172" s="82">
        <v>1259.6881800023868</v>
      </c>
      <c r="C172" s="276" t="s">
        <v>601</v>
      </c>
      <c r="D172" s="82">
        <v>184.84485549492632</v>
      </c>
      <c r="E172" s="276" t="s">
        <v>601</v>
      </c>
      <c r="F172" s="82">
        <v>73.916743499707593</v>
      </c>
      <c r="G172" s="276" t="s">
        <v>601</v>
      </c>
      <c r="H172" s="82">
        <v>52.449506587748971</v>
      </c>
      <c r="I172" s="276" t="s">
        <v>601</v>
      </c>
      <c r="J172" s="82">
        <v>1570.8992855848442</v>
      </c>
      <c r="K172" s="276" t="s">
        <v>601</v>
      </c>
      <c r="L172" s="136"/>
      <c r="M172" s="124" t="s">
        <v>390</v>
      </c>
      <c r="N172" s="190">
        <v>-0.1552033947704301</v>
      </c>
      <c r="O172" s="268" t="s">
        <v>601</v>
      </c>
      <c r="P172" s="190">
        <v>1.1732804966427302</v>
      </c>
      <c r="Q172" s="268" t="s">
        <v>601</v>
      </c>
      <c r="R172" s="190">
        <v>-2.8554211338967184E-2</v>
      </c>
      <c r="S172" s="268" t="s">
        <v>601</v>
      </c>
      <c r="T172" s="190">
        <v>-0.48960372284679099</v>
      </c>
      <c r="U172" s="276" t="s">
        <v>601</v>
      </c>
      <c r="V172" s="190">
        <v>-0.10491052520746469</v>
      </c>
      <c r="W172" s="276" t="s">
        <v>601</v>
      </c>
      <c r="X172" s="82"/>
      <c r="Y172" s="124" t="s">
        <v>390</v>
      </c>
      <c r="Z172" s="216">
        <v>0.80188984205528258</v>
      </c>
      <c r="AA172" s="276" t="s">
        <v>601</v>
      </c>
      <c r="AB172" s="216">
        <v>0.11766817719705613</v>
      </c>
      <c r="AC172" s="203" t="s">
        <v>601</v>
      </c>
      <c r="AD172" s="190">
        <v>4.7053776252873186E-2</v>
      </c>
      <c r="AE172" s="276" t="s">
        <v>601</v>
      </c>
      <c r="AF172" s="190">
        <v>3.3388204494740781E-2</v>
      </c>
      <c r="AG172" s="276" t="s">
        <v>601</v>
      </c>
      <c r="AH172" s="72">
        <v>1</v>
      </c>
      <c r="AI172" s="276" t="s">
        <v>601</v>
      </c>
    </row>
    <row r="173" spans="1:35" x14ac:dyDescent="0.25">
      <c r="A173" s="124" t="s">
        <v>391</v>
      </c>
      <c r="B173" s="82">
        <v>1618.2178856943917</v>
      </c>
      <c r="C173" s="276" t="s">
        <v>601</v>
      </c>
      <c r="D173" s="82">
        <v>129.26150195090742</v>
      </c>
      <c r="E173" s="276" t="s">
        <v>601</v>
      </c>
      <c r="F173" s="82">
        <v>85.379180778723992</v>
      </c>
      <c r="G173" s="276" t="s">
        <v>601</v>
      </c>
      <c r="H173" s="82">
        <v>52.506260859087021</v>
      </c>
      <c r="I173" s="276" t="s">
        <v>601</v>
      </c>
      <c r="J173" s="82">
        <v>1885.3648292830999</v>
      </c>
      <c r="K173" s="276" t="s">
        <v>601</v>
      </c>
      <c r="L173" s="115"/>
      <c r="M173" s="124" t="s">
        <v>391</v>
      </c>
      <c r="N173" s="190">
        <v>1.3614683736744126E-2</v>
      </c>
      <c r="O173" s="268" t="s">
        <v>601</v>
      </c>
      <c r="P173" s="190">
        <v>-0.27543574404525484</v>
      </c>
      <c r="Q173" s="268" t="s">
        <v>601</v>
      </c>
      <c r="R173" s="190">
        <v>-6.124358987296441E-2</v>
      </c>
      <c r="S173" s="268" t="s">
        <v>601</v>
      </c>
      <c r="T173" s="190">
        <v>-4.7346268854582263E-2</v>
      </c>
      <c r="U173" s="276" t="s">
        <v>601</v>
      </c>
      <c r="V173" s="190">
        <v>-1.8522866286520112E-2</v>
      </c>
      <c r="W173" s="276" t="s">
        <v>601</v>
      </c>
      <c r="X173" s="82"/>
      <c r="Y173" s="124" t="s">
        <v>391</v>
      </c>
      <c r="Z173" s="216">
        <v>0.85830490765530543</v>
      </c>
      <c r="AA173" s="276" t="s">
        <v>601</v>
      </c>
      <c r="AB173" s="216">
        <v>6.8560471662165473E-2</v>
      </c>
      <c r="AC173" s="203" t="s">
        <v>601</v>
      </c>
      <c r="AD173" s="190">
        <v>4.5285230451227301E-2</v>
      </c>
      <c r="AE173" s="276" t="s">
        <v>601</v>
      </c>
      <c r="AF173" s="190">
        <v>2.7849390231307249E-2</v>
      </c>
      <c r="AG173" s="276" t="s">
        <v>601</v>
      </c>
      <c r="AH173" s="72">
        <v>1</v>
      </c>
      <c r="AI173" s="276" t="s">
        <v>601</v>
      </c>
    </row>
    <row r="174" spans="1:35" s="150" customFormat="1" x14ac:dyDescent="0.25">
      <c r="A174" s="124" t="s">
        <v>392</v>
      </c>
      <c r="B174" s="82">
        <v>1796.301891245608</v>
      </c>
      <c r="C174" s="276" t="s">
        <v>601</v>
      </c>
      <c r="D174" s="82">
        <v>123.16233172077412</v>
      </c>
      <c r="E174" s="276" t="s">
        <v>601</v>
      </c>
      <c r="F174" s="82">
        <v>99.961164661814905</v>
      </c>
      <c r="G174" s="276" t="s">
        <v>601</v>
      </c>
      <c r="H174" s="82">
        <v>84.947767093259941</v>
      </c>
      <c r="I174" s="276" t="s">
        <v>601</v>
      </c>
      <c r="J174" s="82">
        <v>2104.3731547214006</v>
      </c>
      <c r="K174" s="276" t="s">
        <v>601</v>
      </c>
      <c r="L174" s="149"/>
      <c r="M174" s="124" t="s">
        <v>392</v>
      </c>
      <c r="N174" s="190">
        <v>5.0783254697644775E-2</v>
      </c>
      <c r="O174" s="268" t="s">
        <v>601</v>
      </c>
      <c r="P174" s="190">
        <v>-0.24312659367328926</v>
      </c>
      <c r="Q174" s="268" t="s">
        <v>601</v>
      </c>
      <c r="R174" s="190">
        <v>6.8724184847628766E-2</v>
      </c>
      <c r="S174" s="268" t="s">
        <v>601</v>
      </c>
      <c r="T174" s="190">
        <v>0.40156446201949159</v>
      </c>
      <c r="U174" s="276" t="s">
        <v>601</v>
      </c>
      <c r="V174" s="190">
        <v>3.8501176105378621E-2</v>
      </c>
      <c r="W174" s="276" t="s">
        <v>601</v>
      </c>
      <c r="X174" s="82"/>
      <c r="Y174" s="124" t="s">
        <v>392</v>
      </c>
      <c r="Z174" s="216">
        <v>0.85360426082959684</v>
      </c>
      <c r="AA174" s="276" t="s">
        <v>601</v>
      </c>
      <c r="AB174" s="216">
        <v>5.8526849881374611E-2</v>
      </c>
      <c r="AC174" s="203" t="s">
        <v>601</v>
      </c>
      <c r="AD174" s="190">
        <v>4.7501634601990937E-2</v>
      </c>
      <c r="AE174" s="276" t="s">
        <v>601</v>
      </c>
      <c r="AF174" s="190">
        <v>4.036725468706439E-2</v>
      </c>
      <c r="AG174" s="276" t="s">
        <v>601</v>
      </c>
      <c r="AH174" s="72">
        <v>1</v>
      </c>
      <c r="AI174" s="276" t="s">
        <v>601</v>
      </c>
    </row>
    <row r="175" spans="1:35" s="120" customFormat="1" x14ac:dyDescent="0.25">
      <c r="A175" s="124" t="s">
        <v>393</v>
      </c>
      <c r="B175" s="82">
        <v>2143.9274814203441</v>
      </c>
      <c r="C175" s="276" t="s">
        <v>601</v>
      </c>
      <c r="D175" s="82">
        <v>102.15394363738201</v>
      </c>
      <c r="E175" s="276" t="s">
        <v>601</v>
      </c>
      <c r="F175" s="82">
        <v>54.902374659273001</v>
      </c>
      <c r="G175" s="276" t="s">
        <v>601</v>
      </c>
      <c r="H175" s="82">
        <v>126.85857022033093</v>
      </c>
      <c r="I175" s="276" t="s">
        <v>601</v>
      </c>
      <c r="J175" s="82">
        <v>2427.8423699373675</v>
      </c>
      <c r="K175" s="276" t="s">
        <v>601</v>
      </c>
      <c r="L175" s="136"/>
      <c r="M175" s="124" t="s">
        <v>393</v>
      </c>
      <c r="N175" s="190">
        <v>-5.332863832627821E-2</v>
      </c>
      <c r="O175" s="268" t="s">
        <v>601</v>
      </c>
      <c r="P175" s="190">
        <v>-0.18180288294568359</v>
      </c>
      <c r="Q175" s="268" t="s">
        <v>601</v>
      </c>
      <c r="R175" s="190">
        <v>-0.36481942347514973</v>
      </c>
      <c r="S175" s="268" t="s">
        <v>601</v>
      </c>
      <c r="T175" s="190">
        <v>0.56353369823055921</v>
      </c>
      <c r="U175" s="276" t="s">
        <v>601</v>
      </c>
      <c r="V175" s="190">
        <v>-5.0557821975561135E-2</v>
      </c>
      <c r="W175" s="276" t="s">
        <v>601</v>
      </c>
      <c r="X175" s="82"/>
      <c r="Y175" s="124" t="s">
        <v>393</v>
      </c>
      <c r="Z175" s="216">
        <v>0.88305876360319568</v>
      </c>
      <c r="AA175" s="276" t="s">
        <v>601</v>
      </c>
      <c r="AB175" s="216">
        <v>4.2076019803549823E-2</v>
      </c>
      <c r="AC175" s="203" t="s">
        <v>601</v>
      </c>
      <c r="AD175" s="190">
        <v>2.261364878506892E-2</v>
      </c>
      <c r="AE175" s="276" t="s">
        <v>601</v>
      </c>
      <c r="AF175" s="190">
        <v>5.2251567808170175E-2</v>
      </c>
      <c r="AG175" s="276" t="s">
        <v>601</v>
      </c>
      <c r="AH175" s="72">
        <v>1</v>
      </c>
      <c r="AI175" s="276" t="s">
        <v>601</v>
      </c>
    </row>
    <row r="176" spans="1:35" s="120" customFormat="1" x14ac:dyDescent="0.25">
      <c r="A176" s="124" t="s">
        <v>394</v>
      </c>
      <c r="B176" s="82">
        <v>2282.7842017489475</v>
      </c>
      <c r="C176" s="276" t="s">
        <v>601</v>
      </c>
      <c r="D176" s="82">
        <v>32.32671902489399</v>
      </c>
      <c r="E176" s="276" t="s">
        <v>601</v>
      </c>
      <c r="F176" s="82">
        <v>56.38633468335086</v>
      </c>
      <c r="G176" s="276" t="s">
        <v>601</v>
      </c>
      <c r="H176" s="82">
        <v>61.802550311633006</v>
      </c>
      <c r="I176" s="276" t="s">
        <v>601</v>
      </c>
      <c r="J176" s="82">
        <v>2433.2998057688151</v>
      </c>
      <c r="K176" s="276" t="s">
        <v>601</v>
      </c>
      <c r="L176" s="136"/>
      <c r="M176" s="124" t="s">
        <v>394</v>
      </c>
      <c r="N176" s="190">
        <v>-3.9449060782137724E-2</v>
      </c>
      <c r="O176" s="268" t="s">
        <v>601</v>
      </c>
      <c r="P176" s="190">
        <v>-0.37154356103551767</v>
      </c>
      <c r="Q176" s="268" t="s">
        <v>601</v>
      </c>
      <c r="R176" s="190">
        <v>-0.19329830958436711</v>
      </c>
      <c r="S176" s="268" t="s">
        <v>601</v>
      </c>
      <c r="T176" s="190">
        <v>-0.11381645850409872</v>
      </c>
      <c r="U176" s="276" t="s">
        <v>601</v>
      </c>
      <c r="V176" s="190">
        <v>-5.2310201721416649E-2</v>
      </c>
      <c r="W176" s="276" t="s">
        <v>601</v>
      </c>
      <c r="X176" s="82"/>
      <c r="Y176" s="124" t="s">
        <v>394</v>
      </c>
      <c r="Z176" s="216">
        <v>0.93814342003273565</v>
      </c>
      <c r="AA176" s="276" t="s">
        <v>601</v>
      </c>
      <c r="AB176" s="216">
        <v>1.3285136072527725E-2</v>
      </c>
      <c r="AC176" s="203" t="s">
        <v>601</v>
      </c>
      <c r="AD176" s="190">
        <v>2.3172785593321196E-2</v>
      </c>
      <c r="AE176" s="276" t="s">
        <v>601</v>
      </c>
      <c r="AF176" s="190">
        <v>2.5398658301419678E-2</v>
      </c>
      <c r="AG176" s="276" t="s">
        <v>601</v>
      </c>
      <c r="AH176" s="72">
        <v>1</v>
      </c>
      <c r="AI176" s="276" t="s">
        <v>601</v>
      </c>
    </row>
    <row r="177" spans="1:35" s="120" customFormat="1" x14ac:dyDescent="0.25">
      <c r="A177" s="124" t="s">
        <v>395</v>
      </c>
      <c r="B177" s="82">
        <v>1792.6342431665805</v>
      </c>
      <c r="C177" s="276" t="s">
        <v>601</v>
      </c>
      <c r="D177" s="82">
        <v>126.11975494592413</v>
      </c>
      <c r="E177" s="276" t="s">
        <v>601</v>
      </c>
      <c r="F177" s="82">
        <v>57.832281068907996</v>
      </c>
      <c r="G177" s="276" t="s">
        <v>601</v>
      </c>
      <c r="H177" s="82">
        <v>30.887770831668021</v>
      </c>
      <c r="I177" s="276" t="s">
        <v>601</v>
      </c>
      <c r="J177" s="82">
        <v>2007.4740500130595</v>
      </c>
      <c r="K177" s="276" t="s">
        <v>601</v>
      </c>
      <c r="L177" s="136"/>
      <c r="M177" s="124" t="s">
        <v>395</v>
      </c>
      <c r="N177" s="190">
        <v>3.7239355210539227E-2</v>
      </c>
      <c r="O177" s="268" t="s">
        <v>601</v>
      </c>
      <c r="P177" s="190">
        <v>-0.31399342890457893</v>
      </c>
      <c r="Q177" s="268" t="s">
        <v>601</v>
      </c>
      <c r="R177" s="190">
        <v>0.242666454590724</v>
      </c>
      <c r="S177" s="268" t="s">
        <v>601</v>
      </c>
      <c r="T177" s="190">
        <v>-0.24718108275707595</v>
      </c>
      <c r="U177" s="276" t="s">
        <v>601</v>
      </c>
      <c r="V177" s="190">
        <v>3.8931103060797501E-3</v>
      </c>
      <c r="W177" s="276" t="s">
        <v>601</v>
      </c>
      <c r="X177" s="82"/>
      <c r="Y177" s="124" t="s">
        <v>395</v>
      </c>
      <c r="Z177" s="216">
        <v>0.89298003287012284</v>
      </c>
      <c r="AA177" s="276" t="s">
        <v>601</v>
      </c>
      <c r="AB177" s="216">
        <v>6.2825098508797E-2</v>
      </c>
      <c r="AC177" s="203" t="s">
        <v>601</v>
      </c>
      <c r="AD177" s="190">
        <v>2.8808482514895657E-2</v>
      </c>
      <c r="AE177" s="276" t="s">
        <v>601</v>
      </c>
      <c r="AF177" s="190">
        <v>1.5386386106195037E-2</v>
      </c>
      <c r="AG177" s="276" t="s">
        <v>601</v>
      </c>
      <c r="AH177" s="72">
        <v>1</v>
      </c>
      <c r="AI177" s="276" t="s">
        <v>601</v>
      </c>
    </row>
    <row r="178" spans="1:35" s="120" customFormat="1" x14ac:dyDescent="0.25">
      <c r="A178" s="124" t="s">
        <v>396</v>
      </c>
      <c r="B178" s="82">
        <v>1455.4959605099582</v>
      </c>
      <c r="C178" s="276" t="s">
        <v>601</v>
      </c>
      <c r="D178" s="82">
        <v>118.6889062605299</v>
      </c>
      <c r="E178" s="276" t="s">
        <v>601</v>
      </c>
      <c r="F178" s="82">
        <v>58.455506984987927</v>
      </c>
      <c r="G178" s="276" t="s">
        <v>601</v>
      </c>
      <c r="H178" s="82">
        <v>32.574621878193973</v>
      </c>
      <c r="I178" s="276" t="s">
        <v>601</v>
      </c>
      <c r="J178" s="82">
        <v>1665.2149956336582</v>
      </c>
      <c r="K178" s="276" t="s">
        <v>601</v>
      </c>
      <c r="L178" s="136"/>
      <c r="M178" s="124" t="s">
        <v>396</v>
      </c>
      <c r="N178" s="190">
        <v>0.17717314676649587</v>
      </c>
      <c r="O178" s="268" t="s">
        <v>601</v>
      </c>
      <c r="P178" s="190">
        <v>-0.18392491381836706</v>
      </c>
      <c r="Q178" s="268" t="s">
        <v>601</v>
      </c>
      <c r="R178" s="190">
        <v>-6.3040492208030763E-3</v>
      </c>
      <c r="S178" s="268" t="s">
        <v>601</v>
      </c>
      <c r="T178" s="190">
        <v>-0.42175389213269876</v>
      </c>
      <c r="U178" s="276" t="s">
        <v>601</v>
      </c>
      <c r="V178" s="190">
        <v>0.11234447474792786</v>
      </c>
      <c r="W178" s="276" t="s">
        <v>601</v>
      </c>
      <c r="X178" s="82"/>
      <c r="Y178" s="124" t="s">
        <v>396</v>
      </c>
      <c r="Z178" s="216">
        <v>0.87405888388370157</v>
      </c>
      <c r="AA178" s="276" t="s">
        <v>601</v>
      </c>
      <c r="AB178" s="216">
        <v>7.1275424838079637E-2</v>
      </c>
      <c r="AC178" s="203" t="s">
        <v>601</v>
      </c>
      <c r="AD178" s="190">
        <v>3.5103879762230984E-2</v>
      </c>
      <c r="AE178" s="276" t="s">
        <v>601</v>
      </c>
      <c r="AF178" s="190">
        <v>1.956181151599495E-2</v>
      </c>
      <c r="AG178" s="276" t="s">
        <v>601</v>
      </c>
      <c r="AH178" s="72">
        <v>1</v>
      </c>
      <c r="AI178" s="276" t="s">
        <v>601</v>
      </c>
    </row>
    <row r="179" spans="1:35" s="120" customFormat="1" x14ac:dyDescent="0.25">
      <c r="A179" s="124" t="s">
        <v>397</v>
      </c>
      <c r="B179" s="82">
        <v>835.91933634753468</v>
      </c>
      <c r="C179" s="276" t="s">
        <v>601</v>
      </c>
      <c r="D179" s="82">
        <v>121.9683778468217</v>
      </c>
      <c r="E179" s="276" t="s">
        <v>601</v>
      </c>
      <c r="F179" s="82">
        <v>61.604363495443657</v>
      </c>
      <c r="G179" s="276" t="s">
        <v>601</v>
      </c>
      <c r="H179" s="82">
        <v>15.141392062454997</v>
      </c>
      <c r="I179" s="276" t="s">
        <v>601</v>
      </c>
      <c r="J179" s="82">
        <v>1034.6334697522766</v>
      </c>
      <c r="K179" s="276" t="s">
        <v>601</v>
      </c>
      <c r="L179" s="136"/>
      <c r="M179" s="124" t="s">
        <v>397</v>
      </c>
      <c r="N179" s="190">
        <v>0.13672494735035756</v>
      </c>
      <c r="O179" s="268" t="s">
        <v>601</v>
      </c>
      <c r="P179" s="190">
        <v>-0.17795466463591092</v>
      </c>
      <c r="Q179" s="268" t="s">
        <v>601</v>
      </c>
      <c r="R179" s="190">
        <v>-8.5500074690702865E-2</v>
      </c>
      <c r="S179" s="268" t="s">
        <v>601</v>
      </c>
      <c r="T179" s="190">
        <v>-0.50112478597129018</v>
      </c>
      <c r="U179" s="276" t="s">
        <v>601</v>
      </c>
      <c r="V179" s="190">
        <v>5.4175683661609408E-2</v>
      </c>
      <c r="W179" s="276" t="s">
        <v>601</v>
      </c>
      <c r="X179" s="82"/>
      <c r="Y179" s="124" t="s">
        <v>397</v>
      </c>
      <c r="Z179" s="216">
        <v>0.80793765211140878</v>
      </c>
      <c r="AA179" s="276" t="s">
        <v>601</v>
      </c>
      <c r="AB179" s="216">
        <v>0.11788559080349945</v>
      </c>
      <c r="AC179" s="203" t="s">
        <v>601</v>
      </c>
      <c r="AD179" s="190">
        <v>5.9542210160854023E-2</v>
      </c>
      <c r="AE179" s="276" t="s">
        <v>601</v>
      </c>
      <c r="AF179" s="190">
        <v>1.4634546924216861E-2</v>
      </c>
      <c r="AG179" s="276" t="s">
        <v>601</v>
      </c>
      <c r="AH179" s="72">
        <v>1</v>
      </c>
      <c r="AI179" s="276" t="s">
        <v>601</v>
      </c>
    </row>
    <row r="180" spans="1:35" s="120" customFormat="1" x14ac:dyDescent="0.25">
      <c r="A180" s="184" t="s">
        <v>398</v>
      </c>
      <c r="B180" s="186">
        <v>782.26343942226549</v>
      </c>
      <c r="C180" s="278" t="s">
        <v>601</v>
      </c>
      <c r="D180" s="186">
        <v>74.027984170669285</v>
      </c>
      <c r="E180" s="278" t="s">
        <v>601</v>
      </c>
      <c r="F180" s="186">
        <v>86.381538090080085</v>
      </c>
      <c r="G180" s="278" t="s">
        <v>601</v>
      </c>
      <c r="H180" s="186">
        <v>26.649368315805532</v>
      </c>
      <c r="I180" s="278" t="s">
        <v>601</v>
      </c>
      <c r="J180" s="186">
        <v>969.3223299988349</v>
      </c>
      <c r="K180" s="276" t="s">
        <v>601</v>
      </c>
      <c r="L180" s="136"/>
      <c r="M180" s="184" t="s">
        <v>398</v>
      </c>
      <c r="N180" s="192">
        <v>0.1982264606989399</v>
      </c>
      <c r="O180" s="269" t="s">
        <v>601</v>
      </c>
      <c r="P180" s="192">
        <v>-8.3339812249677347E-2</v>
      </c>
      <c r="Q180" s="269" t="s">
        <v>601</v>
      </c>
      <c r="R180" s="192">
        <v>0.28243032764222042</v>
      </c>
      <c r="S180" s="269" t="s">
        <v>601</v>
      </c>
      <c r="T180" s="192">
        <v>0.22258027990091911</v>
      </c>
      <c r="U180" s="278" t="s">
        <v>601</v>
      </c>
      <c r="V180" s="192">
        <v>0.17812812794221156</v>
      </c>
      <c r="W180" s="278" t="s">
        <v>601</v>
      </c>
      <c r="X180" s="82"/>
      <c r="Y180" s="184" t="s">
        <v>398</v>
      </c>
      <c r="Z180" s="219">
        <v>0.8070209621841743</v>
      </c>
      <c r="AA180" s="278" t="s">
        <v>601</v>
      </c>
      <c r="AB180" s="219">
        <v>7.6370864344740996E-2</v>
      </c>
      <c r="AC180" s="301" t="s">
        <v>601</v>
      </c>
      <c r="AD180" s="219">
        <v>8.911539063603735E-2</v>
      </c>
      <c r="AE180" s="278" t="s">
        <v>601</v>
      </c>
      <c r="AF180" s="219">
        <v>2.7492782835032349E-2</v>
      </c>
      <c r="AG180" s="278" t="s">
        <v>601</v>
      </c>
      <c r="AH180" s="201">
        <v>1</v>
      </c>
      <c r="AI180" s="278" t="s">
        <v>601</v>
      </c>
    </row>
    <row r="181" spans="1:35" s="120" customFormat="1" x14ac:dyDescent="0.25">
      <c r="A181" s="124" t="s">
        <v>404</v>
      </c>
      <c r="B181" s="82">
        <v>745.60302769117175</v>
      </c>
      <c r="C181" s="276" t="s">
        <v>601</v>
      </c>
      <c r="D181" s="82">
        <v>84.528540180348102</v>
      </c>
      <c r="E181" s="276" t="s">
        <v>601</v>
      </c>
      <c r="F181" s="82">
        <v>58.264928909663873</v>
      </c>
      <c r="G181" s="276" t="s">
        <v>601</v>
      </c>
      <c r="H181" s="82">
        <v>21.932203218512775</v>
      </c>
      <c r="I181" s="276" t="s">
        <v>601</v>
      </c>
      <c r="J181" s="82">
        <v>910.3286999996933</v>
      </c>
      <c r="K181" s="276" t="s">
        <v>601</v>
      </c>
      <c r="L181" s="136"/>
      <c r="M181" s="124" t="s">
        <v>404</v>
      </c>
      <c r="N181" s="190">
        <v>5.9764335589765905E-2</v>
      </c>
      <c r="O181" s="268" t="s">
        <v>601</v>
      </c>
      <c r="P181" s="190">
        <v>0.27112135113351576</v>
      </c>
      <c r="Q181" s="268" t="s">
        <v>601</v>
      </c>
      <c r="R181" s="190">
        <v>-0.21552337040917224</v>
      </c>
      <c r="S181" s="268" t="s">
        <v>601</v>
      </c>
      <c r="T181" s="190">
        <v>7.1381513055315926E-2</v>
      </c>
      <c r="U181" s="276" t="s">
        <v>601</v>
      </c>
      <c r="V181" s="190">
        <v>5.2648937634435677E-2</v>
      </c>
      <c r="W181" s="276" t="s">
        <v>601</v>
      </c>
      <c r="X181" s="82"/>
      <c r="Y181" s="124" t="s">
        <v>404</v>
      </c>
      <c r="Z181" s="216">
        <v>0.81904813908583018</v>
      </c>
      <c r="AA181" s="276" t="s">
        <v>601</v>
      </c>
      <c r="AB181" s="216">
        <v>9.2854965662816716E-2</v>
      </c>
      <c r="AC181" s="203" t="s">
        <v>601</v>
      </c>
      <c r="AD181" s="190">
        <v>6.4004275499260327E-2</v>
      </c>
      <c r="AE181" s="276" t="s">
        <v>601</v>
      </c>
      <c r="AF181" s="190">
        <v>2.4092619752096318E-2</v>
      </c>
      <c r="AG181" s="276" t="s">
        <v>601</v>
      </c>
      <c r="AH181" s="72">
        <v>1</v>
      </c>
      <c r="AI181" s="276" t="s">
        <v>601</v>
      </c>
    </row>
    <row r="182" spans="1:35" s="120" customFormat="1" x14ac:dyDescent="0.25">
      <c r="A182" s="124" t="s">
        <v>405</v>
      </c>
      <c r="B182" s="82">
        <v>815.1354089138448</v>
      </c>
      <c r="C182" s="276" t="s">
        <v>601</v>
      </c>
      <c r="D182" s="82">
        <v>113.15779740882115</v>
      </c>
      <c r="E182" s="276" t="s">
        <v>601</v>
      </c>
      <c r="F182" s="82">
        <v>73.00968271738796</v>
      </c>
      <c r="G182" s="276" t="s">
        <v>601</v>
      </c>
      <c r="H182" s="82">
        <v>28.989210959648489</v>
      </c>
      <c r="I182" s="276" t="s">
        <v>601</v>
      </c>
      <c r="J182" s="82">
        <v>1030.2920999997186</v>
      </c>
      <c r="K182" s="276" t="s">
        <v>601</v>
      </c>
      <c r="L182" s="136"/>
      <c r="M182" s="124" t="s">
        <v>405</v>
      </c>
      <c r="N182" s="190">
        <v>4.4695671765710987E-3</v>
      </c>
      <c r="O182" s="268" t="s">
        <v>601</v>
      </c>
      <c r="P182" s="190">
        <v>2.8816278380533022E-2</v>
      </c>
      <c r="Q182" s="268" t="s">
        <v>601</v>
      </c>
      <c r="R182" s="190">
        <v>0.15122746476743032</v>
      </c>
      <c r="S182" s="268" t="s">
        <v>601</v>
      </c>
      <c r="T182" s="190">
        <v>-6.1135729148165119E-2</v>
      </c>
      <c r="U182" s="276" t="s">
        <v>601</v>
      </c>
      <c r="V182" s="190">
        <v>1.427413250241294E-2</v>
      </c>
      <c r="W182" s="276" t="s">
        <v>601</v>
      </c>
      <c r="X182" s="82"/>
      <c r="Y182" s="124" t="s">
        <v>405</v>
      </c>
      <c r="Z182" s="216">
        <v>0.79116923143841189</v>
      </c>
      <c r="AA182" s="276" t="s">
        <v>601</v>
      </c>
      <c r="AB182" s="216">
        <v>0.10983079207231819</v>
      </c>
      <c r="AC182" s="203" t="s">
        <v>601</v>
      </c>
      <c r="AD182" s="190">
        <v>7.0863090882098287E-2</v>
      </c>
      <c r="AE182" s="276" t="s">
        <v>601</v>
      </c>
      <c r="AF182" s="190">
        <v>2.8136885607155878E-2</v>
      </c>
      <c r="AG182" s="276" t="s">
        <v>601</v>
      </c>
      <c r="AH182" s="72">
        <v>1</v>
      </c>
      <c r="AI182" s="276" t="s">
        <v>601</v>
      </c>
    </row>
    <row r="183" spans="1:35" s="120" customFormat="1" x14ac:dyDescent="0.25">
      <c r="A183" s="124" t="s">
        <v>406</v>
      </c>
      <c r="B183" s="82">
        <v>1024.4247089315318</v>
      </c>
      <c r="C183" s="276" t="s">
        <v>601</v>
      </c>
      <c r="D183" s="82">
        <v>151.33990353688588</v>
      </c>
      <c r="E183" s="276" t="s">
        <v>601</v>
      </c>
      <c r="F183" s="82">
        <v>66.15599094293907</v>
      </c>
      <c r="G183" s="276" t="s">
        <v>601</v>
      </c>
      <c r="H183" s="82">
        <v>38.950316586922078</v>
      </c>
      <c r="I183" s="276" t="s">
        <v>601</v>
      </c>
      <c r="J183" s="82">
        <v>1280.87091999825</v>
      </c>
      <c r="K183" s="276" t="s">
        <v>601</v>
      </c>
      <c r="L183" s="136"/>
      <c r="M183" s="124" t="s">
        <v>406</v>
      </c>
      <c r="N183" s="190">
        <v>0.13819482004738592</v>
      </c>
      <c r="O183" s="268" t="s">
        <v>601</v>
      </c>
      <c r="P183" s="190">
        <v>-0.12440475571105847</v>
      </c>
      <c r="Q183" s="268" t="s">
        <v>601</v>
      </c>
      <c r="R183" s="190">
        <v>-0.3048646210840924</v>
      </c>
      <c r="S183" s="268" t="s">
        <v>601</v>
      </c>
      <c r="T183" s="190">
        <v>-0.20951481822544049</v>
      </c>
      <c r="U183" s="276" t="s">
        <v>601</v>
      </c>
      <c r="V183" s="190">
        <v>5.2197336223764657E-2</v>
      </c>
      <c r="W183" s="276" t="s">
        <v>601</v>
      </c>
      <c r="X183" s="82"/>
      <c r="Y183" s="124" t="s">
        <v>406</v>
      </c>
      <c r="Z183" s="216">
        <v>0.79978762335624842</v>
      </c>
      <c r="AA183" s="276" t="s">
        <v>601</v>
      </c>
      <c r="AB183" s="216">
        <v>0.11815390698158146</v>
      </c>
      <c r="AC183" s="203" t="s">
        <v>601</v>
      </c>
      <c r="AD183" s="190">
        <v>5.1649225468425389E-2</v>
      </c>
      <c r="AE183" s="276" t="s">
        <v>601</v>
      </c>
      <c r="AF183" s="190">
        <v>3.0409244193767233E-2</v>
      </c>
      <c r="AG183" s="276" t="s">
        <v>601</v>
      </c>
      <c r="AH183" s="72">
        <v>1</v>
      </c>
      <c r="AI183" s="276" t="s">
        <v>601</v>
      </c>
    </row>
    <row r="184" spans="1:35" s="120" customFormat="1" x14ac:dyDescent="0.25">
      <c r="A184" s="124" t="s">
        <v>407</v>
      </c>
      <c r="B184" s="82">
        <v>1433.4171232888802</v>
      </c>
      <c r="C184" s="276" t="s">
        <v>601</v>
      </c>
      <c r="D184" s="82">
        <v>118.47453798590332</v>
      </c>
      <c r="E184" s="276" t="s">
        <v>601</v>
      </c>
      <c r="F184" s="82">
        <v>69.568738007917077</v>
      </c>
      <c r="G184" s="276" t="s">
        <v>601</v>
      </c>
      <c r="H184" s="82">
        <v>49.965850716585386</v>
      </c>
      <c r="I184" s="276" t="s">
        <v>601</v>
      </c>
      <c r="J184" s="82">
        <v>1671.4262499992751</v>
      </c>
      <c r="K184" s="276" t="s">
        <v>601</v>
      </c>
      <c r="L184" s="136"/>
      <c r="M184" s="124" t="s">
        <v>407</v>
      </c>
      <c r="N184" s="190">
        <v>0.13791424421094778</v>
      </c>
      <c r="O184" s="268" t="s">
        <v>601</v>
      </c>
      <c r="P184" s="190">
        <v>-0.35905958719443376</v>
      </c>
      <c r="Q184" s="268" t="s">
        <v>601</v>
      </c>
      <c r="R184" s="190">
        <v>-5.8823012025789656E-2</v>
      </c>
      <c r="S184" s="268" t="s">
        <v>601</v>
      </c>
      <c r="T184" s="190">
        <v>-4.7353274277392443E-2</v>
      </c>
      <c r="U184" s="276" t="s">
        <v>601</v>
      </c>
      <c r="V184" s="190">
        <v>6.3993258725689062E-2</v>
      </c>
      <c r="W184" s="276" t="s">
        <v>601</v>
      </c>
      <c r="X184" s="82"/>
      <c r="Y184" s="124" t="s">
        <v>407</v>
      </c>
      <c r="Z184" s="216">
        <v>0.85760117940561353</v>
      </c>
      <c r="AA184" s="276" t="s">
        <v>601</v>
      </c>
      <c r="AB184" s="216">
        <v>7.0882300661458869E-2</v>
      </c>
      <c r="AC184" s="203" t="s">
        <v>601</v>
      </c>
      <c r="AD184" s="190">
        <v>4.162237969395733E-2</v>
      </c>
      <c r="AE184" s="276" t="s">
        <v>601</v>
      </c>
      <c r="AF184" s="190">
        <v>2.9894140238976775E-2</v>
      </c>
      <c r="AG184" s="276" t="s">
        <v>601</v>
      </c>
      <c r="AH184" s="72">
        <v>1</v>
      </c>
      <c r="AI184" s="276" t="s">
        <v>601</v>
      </c>
    </row>
    <row r="185" spans="1:35" s="120" customFormat="1" x14ac:dyDescent="0.25">
      <c r="A185" s="124" t="s">
        <v>408</v>
      </c>
      <c r="B185" s="82">
        <v>1535.5795275181024</v>
      </c>
      <c r="C185" s="276" t="s">
        <v>601</v>
      </c>
      <c r="D185" s="82">
        <v>183.48947101904201</v>
      </c>
      <c r="E185" s="276" t="s">
        <v>601</v>
      </c>
      <c r="F185" s="82">
        <v>68.364085313625935</v>
      </c>
      <c r="G185" s="276" t="s">
        <v>601</v>
      </c>
      <c r="H185" s="82">
        <v>47.696226152324847</v>
      </c>
      <c r="I185" s="276" t="s">
        <v>601</v>
      </c>
      <c r="J185" s="82">
        <v>1835.1293100030912</v>
      </c>
      <c r="K185" s="276" t="s">
        <v>601</v>
      </c>
      <c r="L185" s="136"/>
      <c r="M185" s="124" t="s">
        <v>408</v>
      </c>
      <c r="N185" s="190">
        <v>-5.1067510071938438E-2</v>
      </c>
      <c r="O185" s="268" t="s">
        <v>601</v>
      </c>
      <c r="P185" s="190">
        <v>0.41952142168926687</v>
      </c>
      <c r="Q185" s="268" t="s">
        <v>601</v>
      </c>
      <c r="R185" s="190">
        <v>-0.19928857726095828</v>
      </c>
      <c r="S185" s="268" t="s">
        <v>601</v>
      </c>
      <c r="T185" s="190">
        <v>-9.1608783944281291E-2</v>
      </c>
      <c r="U185" s="276" t="s">
        <v>601</v>
      </c>
      <c r="V185" s="190">
        <v>-2.6644985893319428E-2</v>
      </c>
      <c r="W185" s="276" t="s">
        <v>601</v>
      </c>
      <c r="X185" s="82"/>
      <c r="Y185" s="124" t="s">
        <v>408</v>
      </c>
      <c r="Z185" s="216">
        <v>0.83676911438764812</v>
      </c>
      <c r="AA185" s="276" t="s">
        <v>601</v>
      </c>
      <c r="AB185" s="216">
        <v>9.9987216169923704E-2</v>
      </c>
      <c r="AC185" s="203" t="s">
        <v>601</v>
      </c>
      <c r="AD185" s="190">
        <v>3.725300715376334E-2</v>
      </c>
      <c r="AE185" s="276" t="s">
        <v>601</v>
      </c>
      <c r="AF185" s="190">
        <v>2.5990662288667008E-2</v>
      </c>
      <c r="AG185" s="276" t="s">
        <v>601</v>
      </c>
      <c r="AH185" s="72">
        <v>1</v>
      </c>
      <c r="AI185" s="276" t="s">
        <v>601</v>
      </c>
    </row>
    <row r="186" spans="1:35" s="120" customFormat="1" x14ac:dyDescent="0.25">
      <c r="A186" s="124" t="s">
        <v>409</v>
      </c>
      <c r="B186" s="82">
        <v>1823.703833704614</v>
      </c>
      <c r="C186" s="276" t="s">
        <v>601</v>
      </c>
      <c r="D186" s="82">
        <v>247.45891048071647</v>
      </c>
      <c r="E186" s="276" t="s">
        <v>601</v>
      </c>
      <c r="F186" s="82">
        <v>62.60507613702201</v>
      </c>
      <c r="G186" s="276" t="s">
        <v>601</v>
      </c>
      <c r="H186" s="82">
        <v>42.957970399496958</v>
      </c>
      <c r="I186" s="276" t="s">
        <v>601</v>
      </c>
      <c r="J186" s="82">
        <v>2176.7257907218545</v>
      </c>
      <c r="K186" s="276" t="s">
        <v>601</v>
      </c>
      <c r="L186" s="136"/>
      <c r="M186" s="124" t="s">
        <v>409</v>
      </c>
      <c r="N186" s="190">
        <v>1.5254642102505933E-2</v>
      </c>
      <c r="O186" s="268" t="s">
        <v>601</v>
      </c>
      <c r="P186" s="190">
        <v>1.0092093663973474</v>
      </c>
      <c r="Q186" s="268" t="s">
        <v>601</v>
      </c>
      <c r="R186" s="190">
        <v>-0.37370601524276648</v>
      </c>
      <c r="S186" s="268" t="s">
        <v>601</v>
      </c>
      <c r="T186" s="190">
        <v>-0.49430135871216563</v>
      </c>
      <c r="U186" s="276" t="s">
        <v>601</v>
      </c>
      <c r="V186" s="190">
        <v>3.4382037158249501E-2</v>
      </c>
      <c r="W186" s="276" t="s">
        <v>601</v>
      </c>
      <c r="X186" s="82"/>
      <c r="Y186" s="124" t="s">
        <v>409</v>
      </c>
      <c r="Z186" s="216">
        <v>0.83781973892992279</v>
      </c>
      <c r="AA186" s="276" t="s">
        <v>601</v>
      </c>
      <c r="AB186" s="216">
        <v>0.11368400720728961</v>
      </c>
      <c r="AC186" s="203" t="s">
        <v>601</v>
      </c>
      <c r="AD186" s="190">
        <v>2.8761122050316067E-2</v>
      </c>
      <c r="AE186" s="276" t="s">
        <v>601</v>
      </c>
      <c r="AF186" s="190">
        <v>1.9735131812469161E-2</v>
      </c>
      <c r="AG186" s="276" t="s">
        <v>601</v>
      </c>
      <c r="AH186" s="72">
        <v>1</v>
      </c>
      <c r="AI186" s="276" t="s">
        <v>601</v>
      </c>
    </row>
    <row r="187" spans="1:35" s="120" customFormat="1" x14ac:dyDescent="0.25">
      <c r="A187" s="124" t="s">
        <v>410</v>
      </c>
      <c r="B187" s="82">
        <v>2134.2679999607358</v>
      </c>
      <c r="C187" s="276" t="s">
        <v>601</v>
      </c>
      <c r="D187" s="82">
        <v>119.1359010027752</v>
      </c>
      <c r="E187" s="276" t="s">
        <v>601</v>
      </c>
      <c r="F187" s="82">
        <v>62.933692390688414</v>
      </c>
      <c r="G187" s="276" t="s">
        <v>601</v>
      </c>
      <c r="H187" s="82">
        <v>62.255766645747904</v>
      </c>
      <c r="I187" s="276" t="s">
        <v>601</v>
      </c>
      <c r="J187" s="82">
        <v>2378.5933599999407</v>
      </c>
      <c r="K187" s="276" t="s">
        <v>601</v>
      </c>
      <c r="L187" s="136"/>
      <c r="M187" s="124" t="s">
        <v>410</v>
      </c>
      <c r="N187" s="190">
        <v>-4.5055075525264332E-3</v>
      </c>
      <c r="O187" s="268" t="s">
        <v>601</v>
      </c>
      <c r="P187" s="190">
        <v>0.16623888183577495</v>
      </c>
      <c r="Q187" s="268" t="s">
        <v>601</v>
      </c>
      <c r="R187" s="190">
        <v>0.14628361307244342</v>
      </c>
      <c r="S187" s="268" t="s">
        <v>601</v>
      </c>
      <c r="T187" s="190">
        <v>-0.50925060453053639</v>
      </c>
      <c r="U187" s="276" t="s">
        <v>601</v>
      </c>
      <c r="V187" s="190">
        <v>-2.028509368946263E-2</v>
      </c>
      <c r="W187" s="276" t="s">
        <v>601</v>
      </c>
      <c r="X187" s="82"/>
      <c r="Y187" s="124" t="s">
        <v>410</v>
      </c>
      <c r="Z187" s="216">
        <v>0.89728157651999374</v>
      </c>
      <c r="AA187" s="276" t="s">
        <v>601</v>
      </c>
      <c r="AB187" s="216">
        <v>5.0086703766287384E-2</v>
      </c>
      <c r="AC187" s="203" t="s">
        <v>601</v>
      </c>
      <c r="AD187" s="190">
        <v>2.6458365456250153E-2</v>
      </c>
      <c r="AE187" s="276" t="s">
        <v>601</v>
      </c>
      <c r="AF187" s="190">
        <v>2.6173354257471505E-2</v>
      </c>
      <c r="AG187" s="276" t="s">
        <v>601</v>
      </c>
      <c r="AH187" s="72">
        <v>1</v>
      </c>
      <c r="AI187" s="276" t="s">
        <v>601</v>
      </c>
    </row>
    <row r="188" spans="1:35" s="120" customFormat="1" x14ac:dyDescent="0.25">
      <c r="A188" s="124" t="s">
        <v>411</v>
      </c>
      <c r="B188" s="82">
        <v>2218.3681296633467</v>
      </c>
      <c r="C188" s="276" t="s">
        <v>601</v>
      </c>
      <c r="D188" s="82">
        <v>52.78288849802459</v>
      </c>
      <c r="E188" s="276" t="s">
        <v>601</v>
      </c>
      <c r="F188" s="82">
        <v>53.259469209776682</v>
      </c>
      <c r="G188" s="276" t="s">
        <v>601</v>
      </c>
      <c r="H188" s="82">
        <v>38.920302628475703</v>
      </c>
      <c r="I188" s="276" t="s">
        <v>601</v>
      </c>
      <c r="J188" s="82">
        <v>2363.3307899996144</v>
      </c>
      <c r="K188" s="276" t="s">
        <v>601</v>
      </c>
      <c r="L188" s="136"/>
      <c r="M188" s="124" t="s">
        <v>411</v>
      </c>
      <c r="N188" s="190">
        <v>-2.8218204785300571E-2</v>
      </c>
      <c r="O188" s="268" t="s">
        <v>601</v>
      </c>
      <c r="P188" s="190">
        <v>0.63279448363992108</v>
      </c>
      <c r="Q188" s="268" t="s">
        <v>601</v>
      </c>
      <c r="R188" s="190">
        <v>-5.5454313374574515E-2</v>
      </c>
      <c r="S188" s="268" t="s">
        <v>601</v>
      </c>
      <c r="T188" s="190">
        <v>-0.37024762841947345</v>
      </c>
      <c r="U188" s="276" t="s">
        <v>601</v>
      </c>
      <c r="V188" s="190">
        <v>-2.8754786238555319E-2</v>
      </c>
      <c r="W188" s="276" t="s">
        <v>601</v>
      </c>
      <c r="X188" s="82"/>
      <c r="Y188" s="124" t="s">
        <v>411</v>
      </c>
      <c r="Z188" s="216">
        <v>0.93866171381946439</v>
      </c>
      <c r="AA188" s="276" t="s">
        <v>601</v>
      </c>
      <c r="AB188" s="216">
        <v>2.2334109436298252E-2</v>
      </c>
      <c r="AC188" s="203" t="s">
        <v>601</v>
      </c>
      <c r="AD188" s="190">
        <v>2.2535765807792558E-2</v>
      </c>
      <c r="AE188" s="276" t="s">
        <v>601</v>
      </c>
      <c r="AF188" s="190">
        <v>1.6468410936448744E-2</v>
      </c>
      <c r="AG188" s="276" t="s">
        <v>601</v>
      </c>
      <c r="AH188" s="72">
        <v>1</v>
      </c>
      <c r="AI188" s="276" t="s">
        <v>601</v>
      </c>
    </row>
    <row r="189" spans="1:35" s="120" customFormat="1" x14ac:dyDescent="0.25">
      <c r="A189" s="124" t="s">
        <v>412</v>
      </c>
      <c r="B189" s="82">
        <v>1760.7492281911557</v>
      </c>
      <c r="C189" s="276" t="s">
        <v>601</v>
      </c>
      <c r="D189" s="82">
        <v>152.19203577688768</v>
      </c>
      <c r="E189" s="276" t="s">
        <v>601</v>
      </c>
      <c r="F189" s="82">
        <v>56.122424762946451</v>
      </c>
      <c r="G189" s="276" t="s">
        <v>601</v>
      </c>
      <c r="H189" s="82">
        <v>42.639911272083594</v>
      </c>
      <c r="I189" s="276" t="s">
        <v>601</v>
      </c>
      <c r="J189" s="82">
        <v>2011.7036000030698</v>
      </c>
      <c r="K189" s="276" t="s">
        <v>601</v>
      </c>
      <c r="L189" s="136"/>
      <c r="M189" s="124" t="s">
        <v>412</v>
      </c>
      <c r="N189" s="190">
        <v>-1.7786681860490372E-2</v>
      </c>
      <c r="O189" s="268" t="s">
        <v>601</v>
      </c>
      <c r="P189" s="190">
        <v>0.20672638352447215</v>
      </c>
      <c r="Q189" s="268" t="s">
        <v>601</v>
      </c>
      <c r="R189" s="190">
        <v>-2.9565776662418441E-2</v>
      </c>
      <c r="S189" s="268" t="s">
        <v>601</v>
      </c>
      <c r="T189" s="190">
        <v>0.38047875013261101</v>
      </c>
      <c r="U189" s="276" t="s">
        <v>601</v>
      </c>
      <c r="V189" s="190">
        <v>2.1069014515942008E-3</v>
      </c>
      <c r="W189" s="276" t="s">
        <v>601</v>
      </c>
      <c r="X189" s="82"/>
      <c r="Y189" s="124" t="s">
        <v>412</v>
      </c>
      <c r="Z189" s="216">
        <v>0.87525280970241781</v>
      </c>
      <c r="AA189" s="276" t="s">
        <v>601</v>
      </c>
      <c r="AB189" s="216">
        <v>7.5653309849748954E-2</v>
      </c>
      <c r="AC189" s="203" t="s">
        <v>601</v>
      </c>
      <c r="AD189" s="190">
        <v>2.7897959104343607E-2</v>
      </c>
      <c r="AE189" s="276" t="s">
        <v>601</v>
      </c>
      <c r="AF189" s="190">
        <v>2.1195921343491419E-2</v>
      </c>
      <c r="AG189" s="276" t="s">
        <v>601</v>
      </c>
      <c r="AH189" s="72">
        <v>1</v>
      </c>
      <c r="AI189" s="276" t="s">
        <v>601</v>
      </c>
    </row>
    <row r="190" spans="1:35" s="120" customFormat="1" x14ac:dyDescent="0.25">
      <c r="A190" s="124" t="s">
        <v>413</v>
      </c>
      <c r="B190" s="82">
        <v>1434.2345142315301</v>
      </c>
      <c r="C190" s="276" t="s">
        <v>601</v>
      </c>
      <c r="D190" s="82">
        <v>156.74039785058213</v>
      </c>
      <c r="E190" s="276" t="s">
        <v>601</v>
      </c>
      <c r="F190" s="82">
        <v>46.57907498859597</v>
      </c>
      <c r="G190" s="276" t="s">
        <v>601</v>
      </c>
      <c r="H190" s="82">
        <v>38.875782930911477</v>
      </c>
      <c r="I190" s="276" t="s">
        <v>601</v>
      </c>
      <c r="J190" s="82">
        <v>1676.4297700016061</v>
      </c>
      <c r="K190" s="276" t="s">
        <v>601</v>
      </c>
      <c r="L190" s="136"/>
      <c r="M190" s="124" t="s">
        <v>413</v>
      </c>
      <c r="N190" s="190">
        <v>-1.4607698581986406E-2</v>
      </c>
      <c r="O190" s="268" t="s">
        <v>601</v>
      </c>
      <c r="P190" s="190">
        <v>0.32059855288013761</v>
      </c>
      <c r="Q190" s="268" t="s">
        <v>601</v>
      </c>
      <c r="R190" s="190">
        <v>-0.20317045576975279</v>
      </c>
      <c r="S190" s="268" t="s">
        <v>601</v>
      </c>
      <c r="T190" s="190">
        <v>0.19343773432825651</v>
      </c>
      <c r="U190" s="276" t="s">
        <v>601</v>
      </c>
      <c r="V190" s="190">
        <v>6.7347305887552888E-3</v>
      </c>
      <c r="W190" s="276" t="s">
        <v>601</v>
      </c>
      <c r="X190" s="82"/>
      <c r="Y190" s="124" t="s">
        <v>413</v>
      </c>
      <c r="Z190" s="216">
        <v>0.85552913691705434</v>
      </c>
      <c r="AA190" s="276" t="s">
        <v>601</v>
      </c>
      <c r="AB190" s="216">
        <v>9.3496548829738305E-2</v>
      </c>
      <c r="AC190" s="203" t="s">
        <v>601</v>
      </c>
      <c r="AD190" s="190">
        <v>2.7784686136032615E-2</v>
      </c>
      <c r="AE190" s="276" t="s">
        <v>601</v>
      </c>
      <c r="AF190" s="190">
        <v>2.3189628117182764E-2</v>
      </c>
      <c r="AG190" s="276" t="s">
        <v>601</v>
      </c>
      <c r="AH190" s="72">
        <v>1</v>
      </c>
      <c r="AI190" s="276" t="s">
        <v>601</v>
      </c>
    </row>
    <row r="191" spans="1:35" x14ac:dyDescent="0.25">
      <c r="A191" s="124" t="s">
        <v>414</v>
      </c>
      <c r="B191" s="82">
        <v>824.96474416180342</v>
      </c>
      <c r="C191" s="276" t="s">
        <v>601</v>
      </c>
      <c r="D191" s="82">
        <v>148.33705789185834</v>
      </c>
      <c r="E191" s="276" t="s">
        <v>601</v>
      </c>
      <c r="F191" s="82">
        <v>47.415406481187127</v>
      </c>
      <c r="G191" s="276" t="s">
        <v>601</v>
      </c>
      <c r="H191" s="82">
        <v>26.436068209914403</v>
      </c>
      <c r="I191" s="276" t="s">
        <v>601</v>
      </c>
      <c r="J191" s="82">
        <v>1047.1532767447702</v>
      </c>
      <c r="K191" s="276" t="s">
        <v>601</v>
      </c>
      <c r="L191" s="115"/>
      <c r="M191" s="124" t="s">
        <v>414</v>
      </c>
      <c r="N191" s="190">
        <v>-1.3104843624740514E-2</v>
      </c>
      <c r="O191" s="268" t="s">
        <v>601</v>
      </c>
      <c r="P191" s="190">
        <v>0.21619275840622132</v>
      </c>
      <c r="Q191" s="268" t="s">
        <v>601</v>
      </c>
      <c r="R191" s="190">
        <v>-0.23032389605495984</v>
      </c>
      <c r="S191" s="268" t="s">
        <v>601</v>
      </c>
      <c r="T191" s="190">
        <v>0.74594701074189795</v>
      </c>
      <c r="U191" s="276" t="s">
        <v>601</v>
      </c>
      <c r="V191" s="190">
        <v>1.2100717170391961E-2</v>
      </c>
      <c r="W191" s="276" t="s">
        <v>601</v>
      </c>
      <c r="X191" s="82"/>
      <c r="Y191" s="124" t="s">
        <v>414</v>
      </c>
      <c r="Z191" s="216">
        <v>0.7878166095476753</v>
      </c>
      <c r="AA191" s="276" t="s">
        <v>601</v>
      </c>
      <c r="AB191" s="216">
        <v>0.14165744517649401</v>
      </c>
      <c r="AC191" s="203" t="s">
        <v>601</v>
      </c>
      <c r="AD191" s="190">
        <v>4.5280292326052671E-2</v>
      </c>
      <c r="AE191" s="276" t="s">
        <v>601</v>
      </c>
      <c r="AF191" s="190">
        <v>2.5245652949771408E-2</v>
      </c>
      <c r="AG191" s="276" t="s">
        <v>601</v>
      </c>
      <c r="AH191" s="72">
        <v>1</v>
      </c>
      <c r="AI191" s="276" t="s">
        <v>601</v>
      </c>
    </row>
    <row r="192" spans="1:35" s="150" customFormat="1" x14ac:dyDescent="0.25">
      <c r="A192" s="184" t="s">
        <v>415</v>
      </c>
      <c r="B192" s="186">
        <v>801.77341519023219</v>
      </c>
      <c r="C192" s="278" t="s">
        <v>601</v>
      </c>
      <c r="D192" s="186">
        <v>83.634032792560248</v>
      </c>
      <c r="E192" s="278" t="s">
        <v>601</v>
      </c>
      <c r="F192" s="186">
        <v>76.2595164127126</v>
      </c>
      <c r="G192" s="278" t="s">
        <v>601</v>
      </c>
      <c r="H192" s="186">
        <v>31.501648859912805</v>
      </c>
      <c r="I192" s="278" t="s">
        <v>601</v>
      </c>
      <c r="J192" s="186">
        <v>993.16861325540992</v>
      </c>
      <c r="K192" s="276" t="s">
        <v>601</v>
      </c>
      <c r="L192" s="149"/>
      <c r="M192" s="184" t="s">
        <v>415</v>
      </c>
      <c r="N192" s="192">
        <v>2.4940416213719008E-2</v>
      </c>
      <c r="O192" s="269" t="s">
        <v>601</v>
      </c>
      <c r="P192" s="192">
        <v>0.12976239633574926</v>
      </c>
      <c r="Q192" s="269" t="s">
        <v>601</v>
      </c>
      <c r="R192" s="192">
        <v>-0.11717806722556923</v>
      </c>
      <c r="S192" s="269" t="s">
        <v>601</v>
      </c>
      <c r="T192" s="192">
        <v>0.18207863265672319</v>
      </c>
      <c r="U192" s="278" t="s">
        <v>601</v>
      </c>
      <c r="V192" s="192">
        <v>2.4600984129400594E-2</v>
      </c>
      <c r="W192" s="278" t="s">
        <v>601</v>
      </c>
      <c r="X192" s="82"/>
      <c r="Y192" s="184" t="s">
        <v>415</v>
      </c>
      <c r="Z192" s="219">
        <v>0.80728831387671207</v>
      </c>
      <c r="AA192" s="278" t="s">
        <v>601</v>
      </c>
      <c r="AB192" s="219">
        <v>8.4209299082080802E-2</v>
      </c>
      <c r="AC192" s="301" t="s">
        <v>601</v>
      </c>
      <c r="AD192" s="219">
        <v>7.678405800878968E-2</v>
      </c>
      <c r="AE192" s="278" t="s">
        <v>601</v>
      </c>
      <c r="AF192" s="219">
        <v>3.1718329032425462E-2</v>
      </c>
      <c r="AG192" s="278" t="s">
        <v>601</v>
      </c>
      <c r="AH192" s="201">
        <v>1</v>
      </c>
      <c r="AI192" s="278" t="s">
        <v>601</v>
      </c>
    </row>
    <row r="193" spans="1:35" s="120" customFormat="1" x14ac:dyDescent="0.25">
      <c r="A193" s="124" t="s">
        <v>422</v>
      </c>
      <c r="B193" s="82">
        <v>678.6777057483539</v>
      </c>
      <c r="C193" s="276" t="s">
        <v>601</v>
      </c>
      <c r="D193" s="82">
        <v>101.69604211852443</v>
      </c>
      <c r="E193" s="276" t="s">
        <v>601</v>
      </c>
      <c r="F193" s="82">
        <v>69.936207471395917</v>
      </c>
      <c r="G193" s="276" t="s">
        <v>601</v>
      </c>
      <c r="H193" s="82">
        <v>19.846659450971607</v>
      </c>
      <c r="I193" s="276" t="s">
        <v>601</v>
      </c>
      <c r="J193" s="82">
        <v>870.15661478923778</v>
      </c>
      <c r="K193" s="276" t="s">
        <v>601</v>
      </c>
      <c r="L193" s="136"/>
      <c r="M193" s="124" t="s">
        <v>422</v>
      </c>
      <c r="N193" s="190">
        <v>-8.9759992190560522E-2</v>
      </c>
      <c r="O193" s="268" t="s">
        <v>601</v>
      </c>
      <c r="P193" s="190">
        <v>0.20309710662869773</v>
      </c>
      <c r="Q193" s="268" t="s">
        <v>601</v>
      </c>
      <c r="R193" s="190">
        <v>0.20031395867362378</v>
      </c>
      <c r="S193" s="268" t="s">
        <v>601</v>
      </c>
      <c r="T193" s="190">
        <v>-9.5090481643028801E-2</v>
      </c>
      <c r="U193" s="276" t="s">
        <v>601</v>
      </c>
      <c r="V193" s="190">
        <v>-4.4129208724792646E-2</v>
      </c>
      <c r="W193" s="276" t="s">
        <v>601</v>
      </c>
      <c r="X193" s="82"/>
      <c r="Y193" s="124" t="s">
        <v>422</v>
      </c>
      <c r="Z193" s="216">
        <v>0.77994891288936263</v>
      </c>
      <c r="AA193" s="276" t="s">
        <v>601</v>
      </c>
      <c r="AB193" s="216">
        <v>0.11687096367492007</v>
      </c>
      <c r="AC193" s="203" t="s">
        <v>601</v>
      </c>
      <c r="AD193" s="190">
        <v>8.0371977047298884E-2</v>
      </c>
      <c r="AE193" s="276" t="s">
        <v>601</v>
      </c>
      <c r="AF193" s="190">
        <v>2.2808146388427677E-2</v>
      </c>
      <c r="AG193" s="276" t="s">
        <v>601</v>
      </c>
      <c r="AH193" s="72">
        <v>1</v>
      </c>
      <c r="AI193" s="276" t="s">
        <v>601</v>
      </c>
    </row>
    <row r="194" spans="1:35" s="120" customFormat="1" x14ac:dyDescent="0.25">
      <c r="A194" s="124" t="s">
        <v>423</v>
      </c>
      <c r="B194" s="82">
        <v>779.24504410067027</v>
      </c>
      <c r="C194" s="276" t="s">
        <v>601</v>
      </c>
      <c r="D194" s="82">
        <v>94.104933307216228</v>
      </c>
      <c r="E194" s="276" t="s">
        <v>601</v>
      </c>
      <c r="F194" s="82">
        <v>67.065157121723232</v>
      </c>
      <c r="G194" s="276" t="s">
        <v>601</v>
      </c>
      <c r="H194" s="82">
        <v>25.940805494519005</v>
      </c>
      <c r="I194" s="276" t="s">
        <v>601</v>
      </c>
      <c r="J194" s="82">
        <v>966.35594002412711</v>
      </c>
      <c r="K194" s="276" t="s">
        <v>601</v>
      </c>
      <c r="L194" s="136"/>
      <c r="M194" s="124" t="s">
        <v>423</v>
      </c>
      <c r="N194" s="190">
        <v>-4.402994204484123E-2</v>
      </c>
      <c r="O194" s="268" t="s">
        <v>601</v>
      </c>
      <c r="P194" s="190">
        <v>-0.1683742926947398</v>
      </c>
      <c r="Q194" s="268" t="s">
        <v>601</v>
      </c>
      <c r="R194" s="190">
        <v>-8.1421057788667595E-2</v>
      </c>
      <c r="S194" s="268" t="s">
        <v>601</v>
      </c>
      <c r="T194" s="190">
        <v>-0.10515655184174244</v>
      </c>
      <c r="U194" s="276" t="s">
        <v>601</v>
      </c>
      <c r="V194" s="190">
        <v>-6.2056343027000693E-2</v>
      </c>
      <c r="W194" s="276" t="s">
        <v>601</v>
      </c>
      <c r="X194" s="82"/>
      <c r="Y194" s="124" t="s">
        <v>423</v>
      </c>
      <c r="Z194" s="216">
        <v>0.80637476505935768</v>
      </c>
      <c r="AA194" s="276" t="s">
        <v>601</v>
      </c>
      <c r="AB194" s="216">
        <v>9.7381233363005665E-2</v>
      </c>
      <c r="AC194" s="203" t="s">
        <v>601</v>
      </c>
      <c r="AD194" s="190">
        <v>6.9400056794858431E-2</v>
      </c>
      <c r="AE194" s="276" t="s">
        <v>601</v>
      </c>
      <c r="AF194" s="190">
        <v>2.684394478277987E-2</v>
      </c>
      <c r="AG194" s="276" t="s">
        <v>601</v>
      </c>
      <c r="AH194" s="72">
        <v>1</v>
      </c>
      <c r="AI194" s="276" t="s">
        <v>601</v>
      </c>
    </row>
    <row r="195" spans="1:35" s="120" customFormat="1" x14ac:dyDescent="0.25">
      <c r="A195" s="124" t="s">
        <v>424</v>
      </c>
      <c r="B195" s="82">
        <v>325.91841024047187</v>
      </c>
      <c r="C195" s="276" t="s">
        <v>601</v>
      </c>
      <c r="D195" s="82">
        <v>34.306493923972646</v>
      </c>
      <c r="E195" s="276" t="s">
        <v>601</v>
      </c>
      <c r="F195" s="82">
        <v>25.722112212959715</v>
      </c>
      <c r="G195" s="276" t="s">
        <v>601</v>
      </c>
      <c r="H195" s="82">
        <v>13.193353622717895</v>
      </c>
      <c r="I195" s="276" t="s">
        <v>601</v>
      </c>
      <c r="J195" s="82">
        <v>399.1403700001149</v>
      </c>
      <c r="K195" s="276" t="s">
        <v>601</v>
      </c>
      <c r="L195" s="136"/>
      <c r="M195" s="124" t="s">
        <v>424</v>
      </c>
      <c r="N195" s="190">
        <v>-0.68185225580862596</v>
      </c>
      <c r="O195" s="268" t="s">
        <v>601</v>
      </c>
      <c r="P195" s="190">
        <v>-0.77331494786098387</v>
      </c>
      <c r="Q195" s="268" t="s">
        <v>601</v>
      </c>
      <c r="R195" s="190">
        <v>-0.61118997922432183</v>
      </c>
      <c r="S195" s="268" t="s">
        <v>601</v>
      </c>
      <c r="T195" s="190">
        <v>-0.66127737130774222</v>
      </c>
      <c r="U195" s="276" t="s">
        <v>601</v>
      </c>
      <c r="V195" s="190">
        <v>-0.68838361167520279</v>
      </c>
      <c r="W195" s="276" t="s">
        <v>601</v>
      </c>
      <c r="X195" s="82"/>
      <c r="Y195" s="124" t="s">
        <v>424</v>
      </c>
      <c r="Z195" s="216">
        <v>0.81655085462885668</v>
      </c>
      <c r="AA195" s="276" t="s">
        <v>601</v>
      </c>
      <c r="AB195" s="216">
        <v>8.5950949847450331E-2</v>
      </c>
      <c r="AC195" s="203" t="s">
        <v>601</v>
      </c>
      <c r="AD195" s="190">
        <v>6.4443775038221046E-2</v>
      </c>
      <c r="AE195" s="276" t="s">
        <v>601</v>
      </c>
      <c r="AF195" s="190">
        <v>3.3054420485490101E-2</v>
      </c>
      <c r="AG195" s="276" t="s">
        <v>601</v>
      </c>
      <c r="AH195" s="72">
        <v>1</v>
      </c>
      <c r="AI195" s="276" t="s">
        <v>601</v>
      </c>
    </row>
    <row r="196" spans="1:35" s="120" customFormat="1" x14ac:dyDescent="0.25">
      <c r="A196" s="124" t="s">
        <v>425</v>
      </c>
      <c r="B196" s="82" t="s">
        <v>602</v>
      </c>
      <c r="C196" s="276" t="s">
        <v>601</v>
      </c>
      <c r="D196" s="82" t="s">
        <v>602</v>
      </c>
      <c r="E196" s="276" t="s">
        <v>601</v>
      </c>
      <c r="F196" s="82" t="s">
        <v>602</v>
      </c>
      <c r="G196" s="276" t="s">
        <v>601</v>
      </c>
      <c r="H196" s="82" t="s">
        <v>602</v>
      </c>
      <c r="I196" s="276" t="s">
        <v>601</v>
      </c>
      <c r="J196" s="82" t="s">
        <v>602</v>
      </c>
      <c r="K196" s="276" t="s">
        <v>601</v>
      </c>
      <c r="L196" s="136"/>
      <c r="M196" s="124" t="s">
        <v>425</v>
      </c>
      <c r="N196" s="190" t="s">
        <v>603</v>
      </c>
      <c r="O196" s="268" t="s">
        <v>601</v>
      </c>
      <c r="P196" s="190" t="s">
        <v>603</v>
      </c>
      <c r="Q196" s="268" t="s">
        <v>601</v>
      </c>
      <c r="R196" s="190" t="s">
        <v>603</v>
      </c>
      <c r="S196" s="268" t="s">
        <v>601</v>
      </c>
      <c r="T196" s="190" t="s">
        <v>603</v>
      </c>
      <c r="U196" s="276" t="s">
        <v>601</v>
      </c>
      <c r="V196" s="190" t="s">
        <v>603</v>
      </c>
      <c r="W196" s="276" t="s">
        <v>601</v>
      </c>
      <c r="X196" s="82"/>
      <c r="Y196" s="124" t="s">
        <v>425</v>
      </c>
      <c r="Z196" s="216" t="s">
        <v>603</v>
      </c>
      <c r="AA196" s="276" t="s">
        <v>601</v>
      </c>
      <c r="AB196" s="216" t="s">
        <v>603</v>
      </c>
      <c r="AC196" s="203" t="s">
        <v>601</v>
      </c>
      <c r="AD196" s="190" t="s">
        <v>603</v>
      </c>
      <c r="AE196" s="276" t="s">
        <v>601</v>
      </c>
      <c r="AF196" s="190" t="s">
        <v>603</v>
      </c>
      <c r="AG196" s="276" t="s">
        <v>601</v>
      </c>
      <c r="AH196" s="72" t="s">
        <v>603</v>
      </c>
      <c r="AI196" s="276" t="s">
        <v>601</v>
      </c>
    </row>
    <row r="197" spans="1:35" s="120" customFormat="1" x14ac:dyDescent="0.25">
      <c r="A197" s="124" t="s">
        <v>426</v>
      </c>
      <c r="B197" s="82" t="s">
        <v>602</v>
      </c>
      <c r="C197" s="276" t="s">
        <v>601</v>
      </c>
      <c r="D197" s="82" t="s">
        <v>602</v>
      </c>
      <c r="E197" s="276" t="s">
        <v>601</v>
      </c>
      <c r="F197" s="82" t="s">
        <v>602</v>
      </c>
      <c r="G197" s="276" t="s">
        <v>601</v>
      </c>
      <c r="H197" s="82" t="s">
        <v>602</v>
      </c>
      <c r="I197" s="276" t="s">
        <v>601</v>
      </c>
      <c r="J197" s="82" t="s">
        <v>602</v>
      </c>
      <c r="K197" s="276" t="s">
        <v>601</v>
      </c>
      <c r="L197" s="136"/>
      <c r="M197" s="124" t="s">
        <v>426</v>
      </c>
      <c r="N197" s="190" t="s">
        <v>603</v>
      </c>
      <c r="O197" s="268" t="s">
        <v>601</v>
      </c>
      <c r="P197" s="190" t="s">
        <v>603</v>
      </c>
      <c r="Q197" s="268" t="s">
        <v>601</v>
      </c>
      <c r="R197" s="190" t="s">
        <v>603</v>
      </c>
      <c r="S197" s="268" t="s">
        <v>601</v>
      </c>
      <c r="T197" s="190" t="s">
        <v>603</v>
      </c>
      <c r="U197" s="276" t="s">
        <v>601</v>
      </c>
      <c r="V197" s="190" t="s">
        <v>603</v>
      </c>
      <c r="W197" s="276" t="s">
        <v>601</v>
      </c>
      <c r="X197" s="82"/>
      <c r="Y197" s="124" t="s">
        <v>426</v>
      </c>
      <c r="Z197" s="216" t="s">
        <v>603</v>
      </c>
      <c r="AA197" s="276" t="s">
        <v>601</v>
      </c>
      <c r="AB197" s="216" t="s">
        <v>603</v>
      </c>
      <c r="AC197" s="203" t="s">
        <v>601</v>
      </c>
      <c r="AD197" s="190" t="s">
        <v>603</v>
      </c>
      <c r="AE197" s="276" t="s">
        <v>601</v>
      </c>
      <c r="AF197" s="190" t="s">
        <v>603</v>
      </c>
      <c r="AG197" s="276" t="s">
        <v>601</v>
      </c>
      <c r="AH197" s="72" t="s">
        <v>603</v>
      </c>
      <c r="AI197" s="276" t="s">
        <v>601</v>
      </c>
    </row>
    <row r="198" spans="1:35" s="120" customFormat="1" x14ac:dyDescent="0.25">
      <c r="A198" s="124" t="s">
        <v>427</v>
      </c>
      <c r="B198" s="82">
        <v>65.108883292886745</v>
      </c>
      <c r="C198" s="276" t="s">
        <v>601</v>
      </c>
      <c r="D198" s="82">
        <v>2.2669283239132012</v>
      </c>
      <c r="E198" s="276" t="s">
        <v>604</v>
      </c>
      <c r="F198" s="82">
        <v>3.3566253794234004</v>
      </c>
      <c r="G198" s="276" t="s">
        <v>604</v>
      </c>
      <c r="H198" s="82">
        <v>6.0473130040863001</v>
      </c>
      <c r="I198" s="276" t="s">
        <v>604</v>
      </c>
      <c r="J198" s="82">
        <v>76.779750000309846</v>
      </c>
      <c r="K198" s="276" t="s">
        <v>601</v>
      </c>
      <c r="L198" s="136"/>
      <c r="M198" s="124" t="s">
        <v>427</v>
      </c>
      <c r="N198" s="190">
        <v>-0.96429854338759236</v>
      </c>
      <c r="O198" s="268" t="s">
        <v>601</v>
      </c>
      <c r="P198" s="190">
        <v>-0.99083917277616129</v>
      </c>
      <c r="Q198" s="268" t="s">
        <v>604</v>
      </c>
      <c r="R198" s="190">
        <v>-0.94638413389871379</v>
      </c>
      <c r="S198" s="268" t="s">
        <v>604</v>
      </c>
      <c r="T198" s="190">
        <v>-0.85922721795634194</v>
      </c>
      <c r="U198" s="276" t="s">
        <v>604</v>
      </c>
      <c r="V198" s="190">
        <v>-0.96472695351542292</v>
      </c>
      <c r="W198" s="276" t="s">
        <v>601</v>
      </c>
      <c r="X198" s="82"/>
      <c r="Y198" s="124" t="s">
        <v>427</v>
      </c>
      <c r="Z198" s="216">
        <v>0.84799551043893728</v>
      </c>
      <c r="AA198" s="276" t="s">
        <v>601</v>
      </c>
      <c r="AB198" s="216">
        <v>2.9525080817586057E-2</v>
      </c>
      <c r="AC198" s="203" t="s">
        <v>604</v>
      </c>
      <c r="AD198" s="190">
        <v>4.3717586725794948E-2</v>
      </c>
      <c r="AE198" s="276" t="s">
        <v>604</v>
      </c>
      <c r="AF198" s="190">
        <v>7.876182201767909E-2</v>
      </c>
      <c r="AG198" s="276" t="s">
        <v>604</v>
      </c>
      <c r="AH198" s="72">
        <v>1</v>
      </c>
      <c r="AI198" s="276" t="s">
        <v>601</v>
      </c>
    </row>
    <row r="199" spans="1:35" s="120" customFormat="1" x14ac:dyDescent="0.25">
      <c r="A199" s="124" t="s">
        <v>428</v>
      </c>
      <c r="B199" s="82">
        <v>386.62933919490945</v>
      </c>
      <c r="C199" s="276" t="s">
        <v>601</v>
      </c>
      <c r="D199" s="82">
        <v>15.087292534843877</v>
      </c>
      <c r="E199" s="276" t="s">
        <v>601</v>
      </c>
      <c r="F199" s="82">
        <v>10.130762359751097</v>
      </c>
      <c r="G199" s="276" t="s">
        <v>601</v>
      </c>
      <c r="H199" s="82">
        <v>25.093305910469905</v>
      </c>
      <c r="I199" s="276" t="s">
        <v>601</v>
      </c>
      <c r="J199" s="82">
        <v>436.94069999997555</v>
      </c>
      <c r="K199" s="276" t="s">
        <v>601</v>
      </c>
      <c r="L199" s="136"/>
      <c r="M199" s="124" t="s">
        <v>428</v>
      </c>
      <c r="N199" s="190">
        <v>-0.81884686496633874</v>
      </c>
      <c r="O199" s="268" t="s">
        <v>601</v>
      </c>
      <c r="P199" s="190">
        <v>-0.8733606544471223</v>
      </c>
      <c r="Q199" s="268" t="s">
        <v>601</v>
      </c>
      <c r="R199" s="190">
        <v>-0.83902482160334779</v>
      </c>
      <c r="S199" s="268" t="s">
        <v>601</v>
      </c>
      <c r="T199" s="190">
        <v>-0.5969320231287556</v>
      </c>
      <c r="U199" s="276" t="s">
        <v>601</v>
      </c>
      <c r="V199" s="190">
        <v>-0.816302900971696</v>
      </c>
      <c r="W199" s="276" t="s">
        <v>601</v>
      </c>
      <c r="X199" s="82"/>
      <c r="Y199" s="124" t="s">
        <v>428</v>
      </c>
      <c r="Z199" s="216">
        <v>0.88485540302135068</v>
      </c>
      <c r="AA199" s="276" t="s">
        <v>601</v>
      </c>
      <c r="AB199" s="216">
        <v>3.4529382442159133E-2</v>
      </c>
      <c r="AC199" s="203" t="s">
        <v>601</v>
      </c>
      <c r="AD199" s="190">
        <v>2.3185668809867482E-2</v>
      </c>
      <c r="AE199" s="276" t="s">
        <v>601</v>
      </c>
      <c r="AF199" s="190">
        <v>5.7429545726619902E-2</v>
      </c>
      <c r="AG199" s="276" t="s">
        <v>601</v>
      </c>
      <c r="AH199" s="72">
        <v>1</v>
      </c>
      <c r="AI199" s="276" t="s">
        <v>601</v>
      </c>
    </row>
    <row r="200" spans="1:35" s="120" customFormat="1" x14ac:dyDescent="0.25">
      <c r="A200" s="124" t="s">
        <v>429</v>
      </c>
      <c r="B200" s="82">
        <v>425.54166189860115</v>
      </c>
      <c r="C200" s="276" t="s">
        <v>601</v>
      </c>
      <c r="D200" s="82">
        <v>10.750551423661197</v>
      </c>
      <c r="E200" s="276" t="s">
        <v>601</v>
      </c>
      <c r="F200" s="82">
        <v>17.142148175055798</v>
      </c>
      <c r="G200" s="276" t="s">
        <v>601</v>
      </c>
      <c r="H200" s="82">
        <v>4.9147385019779994</v>
      </c>
      <c r="I200" s="276" t="s">
        <v>601</v>
      </c>
      <c r="J200" s="82">
        <v>458.34909999929681</v>
      </c>
      <c r="K200" s="276" t="s">
        <v>601</v>
      </c>
      <c r="L200" s="136"/>
      <c r="M200" s="124" t="s">
        <v>429</v>
      </c>
      <c r="N200" s="190">
        <v>-0.80817355956011672</v>
      </c>
      <c r="O200" s="268" t="s">
        <v>601</v>
      </c>
      <c r="P200" s="190">
        <v>-0.79632506424760108</v>
      </c>
      <c r="Q200" s="268" t="s">
        <v>601</v>
      </c>
      <c r="R200" s="190">
        <v>-0.67813895952404524</v>
      </c>
      <c r="S200" s="268" t="s">
        <v>601</v>
      </c>
      <c r="T200" s="190">
        <v>-0.8737230142094996</v>
      </c>
      <c r="U200" s="276" t="s">
        <v>601</v>
      </c>
      <c r="V200" s="190">
        <v>-0.80605800003165373</v>
      </c>
      <c r="W200" s="276" t="s">
        <v>601</v>
      </c>
      <c r="X200" s="82"/>
      <c r="Y200" s="124" t="s">
        <v>429</v>
      </c>
      <c r="Z200" s="216">
        <v>0.9284225973155702</v>
      </c>
      <c r="AA200" s="276" t="s">
        <v>601</v>
      </c>
      <c r="AB200" s="216">
        <v>2.3454941710756474E-2</v>
      </c>
      <c r="AC200" s="203" t="s">
        <v>601</v>
      </c>
      <c r="AD200" s="190">
        <v>3.7399764011933477E-2</v>
      </c>
      <c r="AE200" s="276" t="s">
        <v>601</v>
      </c>
      <c r="AF200" s="190">
        <v>1.072269696173842E-2</v>
      </c>
      <c r="AG200" s="276" t="s">
        <v>601</v>
      </c>
      <c r="AH200" s="72">
        <v>1</v>
      </c>
      <c r="AI200" s="276" t="s">
        <v>601</v>
      </c>
    </row>
    <row r="201" spans="1:35" s="120" customFormat="1" x14ac:dyDescent="0.25">
      <c r="A201" s="124" t="s">
        <v>430</v>
      </c>
      <c r="B201" s="82">
        <v>208.54212951654739</v>
      </c>
      <c r="C201" s="276" t="s">
        <v>601</v>
      </c>
      <c r="D201" s="82">
        <v>21.167734630091235</v>
      </c>
      <c r="E201" s="276" t="s">
        <v>601</v>
      </c>
      <c r="F201" s="82">
        <v>24.889094747333985</v>
      </c>
      <c r="G201" s="276" t="s">
        <v>601</v>
      </c>
      <c r="H201" s="82">
        <v>20.606991106004294</v>
      </c>
      <c r="I201" s="276" t="s">
        <v>601</v>
      </c>
      <c r="J201" s="82">
        <v>275.20594999997161</v>
      </c>
      <c r="K201" s="276" t="s">
        <v>601</v>
      </c>
      <c r="L201" s="136"/>
      <c r="M201" s="124" t="s">
        <v>430</v>
      </c>
      <c r="N201" s="190">
        <v>-0.88156057309149816</v>
      </c>
      <c r="O201" s="268" t="s">
        <v>601</v>
      </c>
      <c r="P201" s="190">
        <v>-0.86091430788715539</v>
      </c>
      <c r="Q201" s="268" t="s">
        <v>601</v>
      </c>
      <c r="R201" s="190">
        <v>-0.55652139314254212</v>
      </c>
      <c r="S201" s="268" t="s">
        <v>601</v>
      </c>
      <c r="T201" s="190">
        <v>-0.51672059131380699</v>
      </c>
      <c r="U201" s="276" t="s">
        <v>601</v>
      </c>
      <c r="V201" s="190">
        <v>-0.86319756548651028</v>
      </c>
      <c r="W201" s="276" t="s">
        <v>601</v>
      </c>
      <c r="X201" s="82"/>
      <c r="Y201" s="124" t="s">
        <v>430</v>
      </c>
      <c r="Z201" s="216">
        <v>0.75776751744127957</v>
      </c>
      <c r="AA201" s="276" t="s">
        <v>601</v>
      </c>
      <c r="AB201" s="216">
        <v>7.6915977398357191E-2</v>
      </c>
      <c r="AC201" s="203" t="s">
        <v>601</v>
      </c>
      <c r="AD201" s="190">
        <v>9.0438069189043888E-2</v>
      </c>
      <c r="AE201" s="276" t="s">
        <v>601</v>
      </c>
      <c r="AF201" s="190">
        <v>7.4878435971338628E-2</v>
      </c>
      <c r="AG201" s="276" t="s">
        <v>601</v>
      </c>
      <c r="AH201" s="72">
        <v>1</v>
      </c>
      <c r="AI201" s="276" t="s">
        <v>601</v>
      </c>
    </row>
    <row r="202" spans="1:35" s="120" customFormat="1" x14ac:dyDescent="0.25">
      <c r="A202" s="124" t="s">
        <v>431</v>
      </c>
      <c r="B202" s="82">
        <v>185.22402805486266</v>
      </c>
      <c r="C202" s="276" t="s">
        <v>601</v>
      </c>
      <c r="D202" s="82">
        <v>16.435150530640581</v>
      </c>
      <c r="E202" s="276" t="s">
        <v>601</v>
      </c>
      <c r="F202" s="82">
        <v>21.532991390690999</v>
      </c>
      <c r="G202" s="276" t="s">
        <v>601</v>
      </c>
      <c r="H202" s="82">
        <v>7.811500023727497</v>
      </c>
      <c r="I202" s="276" t="s">
        <v>601</v>
      </c>
      <c r="J202" s="82">
        <v>231.00366999992005</v>
      </c>
      <c r="K202" s="276" t="s">
        <v>601</v>
      </c>
      <c r="L202" s="136"/>
      <c r="M202" s="124" t="s">
        <v>431</v>
      </c>
      <c r="N202" s="190">
        <v>-0.87085513127948488</v>
      </c>
      <c r="O202" s="268" t="s">
        <v>601</v>
      </c>
      <c r="P202" s="190">
        <v>-0.89514413159581285</v>
      </c>
      <c r="Q202" s="268" t="s">
        <v>601</v>
      </c>
      <c r="R202" s="190">
        <v>-0.53771105596315616</v>
      </c>
      <c r="S202" s="268" t="s">
        <v>601</v>
      </c>
      <c r="T202" s="190">
        <v>-0.79906513940542911</v>
      </c>
      <c r="U202" s="276" t="s">
        <v>601</v>
      </c>
      <c r="V202" s="190">
        <v>-0.86220498219874808</v>
      </c>
      <c r="W202" s="276" t="s">
        <v>601</v>
      </c>
      <c r="X202" s="82"/>
      <c r="Y202" s="124" t="s">
        <v>431</v>
      </c>
      <c r="Z202" s="216">
        <v>0.80182288036777405</v>
      </c>
      <c r="AA202" s="276" t="s">
        <v>601</v>
      </c>
      <c r="AB202" s="216">
        <v>7.114670745554072E-2</v>
      </c>
      <c r="AC202" s="203" t="s">
        <v>601</v>
      </c>
      <c r="AD202" s="190">
        <v>9.3214931999558492E-2</v>
      </c>
      <c r="AE202" s="276" t="s">
        <v>601</v>
      </c>
      <c r="AF202" s="190">
        <v>3.3815480177133983E-2</v>
      </c>
      <c r="AG202" s="276" t="s">
        <v>601</v>
      </c>
      <c r="AH202" s="72">
        <v>1</v>
      </c>
      <c r="AI202" s="276" t="s">
        <v>601</v>
      </c>
    </row>
    <row r="203" spans="1:35" s="120" customFormat="1" x14ac:dyDescent="0.25">
      <c r="A203" s="124" t="s">
        <v>432</v>
      </c>
      <c r="B203" s="82">
        <v>25.928026273750898</v>
      </c>
      <c r="C203" s="276" t="s">
        <v>601</v>
      </c>
      <c r="D203" s="82">
        <v>14.694673717695741</v>
      </c>
      <c r="E203" s="276" t="s">
        <v>601</v>
      </c>
      <c r="F203" s="82">
        <v>13.1603350121402</v>
      </c>
      <c r="G203" s="276" t="s">
        <v>601</v>
      </c>
      <c r="H203" s="82">
        <v>5.0548549967011001</v>
      </c>
      <c r="I203" s="276" t="s">
        <v>601</v>
      </c>
      <c r="J203" s="82">
        <v>58.837890000287175</v>
      </c>
      <c r="K203" s="276" t="s">
        <v>601</v>
      </c>
      <c r="L203" s="136"/>
      <c r="M203" s="124" t="s">
        <v>432</v>
      </c>
      <c r="N203" s="190">
        <v>-0.96857074625644179</v>
      </c>
      <c r="O203" s="268" t="s">
        <v>601</v>
      </c>
      <c r="P203" s="190">
        <v>-0.90093727132967305</v>
      </c>
      <c r="Q203" s="268" t="s">
        <v>601</v>
      </c>
      <c r="R203" s="190">
        <v>-0.72244601514991147</v>
      </c>
      <c r="S203" s="268" t="s">
        <v>601</v>
      </c>
      <c r="T203" s="190">
        <v>-0.80878945550589243</v>
      </c>
      <c r="U203" s="276" t="s">
        <v>601</v>
      </c>
      <c r="V203" s="190">
        <v>-0.94381157820257855</v>
      </c>
      <c r="W203" s="276" t="s">
        <v>601</v>
      </c>
      <c r="X203" s="82"/>
      <c r="Y203" s="124" t="s">
        <v>432</v>
      </c>
      <c r="Z203" s="216">
        <v>0.44066886616131801</v>
      </c>
      <c r="AA203" s="276" t="s">
        <v>601</v>
      </c>
      <c r="AB203" s="216">
        <v>0.24974848210267261</v>
      </c>
      <c r="AC203" s="203" t="s">
        <v>601</v>
      </c>
      <c r="AD203" s="190">
        <v>0.22367109038199648</v>
      </c>
      <c r="AE203" s="276" t="s">
        <v>601</v>
      </c>
      <c r="AF203" s="190">
        <v>8.5911561354025931E-2</v>
      </c>
      <c r="AG203" s="276" t="s">
        <v>601</v>
      </c>
      <c r="AH203" s="72">
        <v>1</v>
      </c>
      <c r="AI203" s="276" t="s">
        <v>601</v>
      </c>
    </row>
    <row r="204" spans="1:35" s="120" customFormat="1" x14ac:dyDescent="0.25">
      <c r="A204" s="184" t="s">
        <v>433</v>
      </c>
      <c r="B204" s="186">
        <v>45.911966774155246</v>
      </c>
      <c r="C204" s="278" t="s">
        <v>601</v>
      </c>
      <c r="D204" s="186">
        <v>19.303101358194411</v>
      </c>
      <c r="E204" s="278" t="s">
        <v>601</v>
      </c>
      <c r="F204" s="186">
        <v>23.023856862192979</v>
      </c>
      <c r="G204" s="278" t="s">
        <v>601</v>
      </c>
      <c r="H204" s="186">
        <v>9.249805005505193</v>
      </c>
      <c r="I204" s="278" t="s">
        <v>601</v>
      </c>
      <c r="J204" s="186">
        <v>97.488730000047681</v>
      </c>
      <c r="K204" s="276" t="s">
        <v>601</v>
      </c>
      <c r="L204" s="136"/>
      <c r="M204" s="184" t="s">
        <v>433</v>
      </c>
      <c r="N204" s="192">
        <v>-0.94273698041826193</v>
      </c>
      <c r="O204" s="269" t="s">
        <v>601</v>
      </c>
      <c r="P204" s="192">
        <v>-0.76919561674046721</v>
      </c>
      <c r="Q204" s="269" t="s">
        <v>601</v>
      </c>
      <c r="R204" s="192">
        <v>-0.6980854594252992</v>
      </c>
      <c r="S204" s="269" t="s">
        <v>601</v>
      </c>
      <c r="T204" s="192">
        <v>-0.7063707666021265</v>
      </c>
      <c r="U204" s="278" t="s">
        <v>601</v>
      </c>
      <c r="V204" s="192">
        <v>-0.90184070589937493</v>
      </c>
      <c r="W204" s="278" t="s">
        <v>601</v>
      </c>
      <c r="X204" s="82"/>
      <c r="Y204" s="184" t="s">
        <v>433</v>
      </c>
      <c r="Z204" s="219">
        <v>0.47094640348820621</v>
      </c>
      <c r="AA204" s="278" t="s">
        <v>601</v>
      </c>
      <c r="AB204" s="219">
        <v>0.19800341391445933</v>
      </c>
      <c r="AC204" s="301" t="s">
        <v>601</v>
      </c>
      <c r="AD204" s="219">
        <v>0.23616942042615302</v>
      </c>
      <c r="AE204" s="278" t="s">
        <v>601</v>
      </c>
      <c r="AF204" s="219">
        <v>9.488076217118295E-2</v>
      </c>
      <c r="AG204" s="278" t="s">
        <v>601</v>
      </c>
      <c r="AH204" s="201">
        <v>1</v>
      </c>
      <c r="AI204" s="278" t="s">
        <v>601</v>
      </c>
    </row>
    <row r="205" spans="1:35" s="120" customFormat="1" x14ac:dyDescent="0.25">
      <c r="A205" s="124" t="s">
        <v>460</v>
      </c>
      <c r="B205" s="82">
        <v>44.322891313923037</v>
      </c>
      <c r="C205" s="276" t="s">
        <v>601</v>
      </c>
      <c r="D205" s="82">
        <v>11.723404886340845</v>
      </c>
      <c r="E205" s="276" t="s">
        <v>601</v>
      </c>
      <c r="F205" s="82">
        <v>22.613192481340825</v>
      </c>
      <c r="G205" s="276" t="s">
        <v>601</v>
      </c>
      <c r="H205" s="82">
        <v>6.7808813182436989</v>
      </c>
      <c r="I205" s="276" t="s">
        <v>601</v>
      </c>
      <c r="J205" s="82">
        <v>85.440369999848699</v>
      </c>
      <c r="K205" s="276" t="s">
        <v>601</v>
      </c>
      <c r="L205" s="136"/>
      <c r="M205" s="124" t="s">
        <v>460</v>
      </c>
      <c r="N205" s="373">
        <v>-0.93469228333491561</v>
      </c>
      <c r="O205" s="375" t="s">
        <v>601</v>
      </c>
      <c r="P205" s="373">
        <v>-0.8847211293367987</v>
      </c>
      <c r="Q205" s="375" t="s">
        <v>601</v>
      </c>
      <c r="R205" s="373">
        <v>-0.6766597260712246</v>
      </c>
      <c r="S205" s="375" t="s">
        <v>601</v>
      </c>
      <c r="T205" s="373">
        <v>-0.65833638980933207</v>
      </c>
      <c r="U205" s="375" t="s">
        <v>601</v>
      </c>
      <c r="V205" s="373">
        <v>-0.90181035396651743</v>
      </c>
      <c r="W205" s="276" t="s">
        <v>601</v>
      </c>
      <c r="X205" s="82"/>
      <c r="Y205" s="124" t="s">
        <v>460</v>
      </c>
      <c r="Z205" s="216">
        <v>0.51875818555094655</v>
      </c>
      <c r="AA205" s="276" t="s">
        <v>601</v>
      </c>
      <c r="AB205" s="216">
        <v>0.13721154164432581</v>
      </c>
      <c r="AC205" s="203" t="s">
        <v>601</v>
      </c>
      <c r="AD205" s="190">
        <v>0.26466636885328176</v>
      </c>
      <c r="AE205" s="276" t="s">
        <v>601</v>
      </c>
      <c r="AF205" s="190">
        <v>7.9363903951442466E-2</v>
      </c>
      <c r="AG205" s="276" t="s">
        <v>601</v>
      </c>
      <c r="AH205" s="72">
        <v>1</v>
      </c>
      <c r="AI205" s="276" t="s">
        <v>601</v>
      </c>
    </row>
    <row r="206" spans="1:35" s="120" customFormat="1" x14ac:dyDescent="0.25">
      <c r="A206" s="124" t="s">
        <v>461</v>
      </c>
      <c r="B206" s="82">
        <v>22.537380534810342</v>
      </c>
      <c r="C206" s="276" t="s">
        <v>601</v>
      </c>
      <c r="D206" s="82">
        <v>18.972223565190674</v>
      </c>
      <c r="E206" s="276" t="s">
        <v>601</v>
      </c>
      <c r="F206" s="82">
        <v>8.7341051641775014</v>
      </c>
      <c r="G206" s="276" t="s">
        <v>601</v>
      </c>
      <c r="H206" s="82">
        <v>4.1039407359029996</v>
      </c>
      <c r="I206" s="276" t="s">
        <v>601</v>
      </c>
      <c r="J206" s="82">
        <v>54.347650000081359</v>
      </c>
      <c r="K206" s="276" t="s">
        <v>601</v>
      </c>
      <c r="L206" s="136"/>
      <c r="M206" s="124" t="s">
        <v>461</v>
      </c>
      <c r="N206" s="373">
        <v>-0.97107792894490486</v>
      </c>
      <c r="O206" s="375" t="s">
        <v>601</v>
      </c>
      <c r="P206" s="373">
        <v>-0.79839289080357034</v>
      </c>
      <c r="Q206" s="375" t="s">
        <v>601</v>
      </c>
      <c r="R206" s="373">
        <v>-0.86976687241148032</v>
      </c>
      <c r="S206" s="375" t="s">
        <v>601</v>
      </c>
      <c r="T206" s="373">
        <v>-0.84179594050114925</v>
      </c>
      <c r="U206" s="375" t="s">
        <v>601</v>
      </c>
      <c r="V206" s="373">
        <v>-0.94376021531080523</v>
      </c>
      <c r="W206" s="276" t="s">
        <v>601</v>
      </c>
      <c r="X206" s="82"/>
      <c r="Y206" s="124" t="s">
        <v>461</v>
      </c>
      <c r="Z206" s="216">
        <v>0.41468914543272073</v>
      </c>
      <c r="AA206" s="276" t="s">
        <v>601</v>
      </c>
      <c r="AB206" s="216">
        <v>0.34909004465073051</v>
      </c>
      <c r="AC206" s="203" t="s">
        <v>601</v>
      </c>
      <c r="AD206" s="190">
        <v>0.16070805571472596</v>
      </c>
      <c r="AE206" s="276" t="s">
        <v>601</v>
      </c>
      <c r="AF206" s="190">
        <v>7.5512754201825766E-2</v>
      </c>
      <c r="AG206" s="276" t="s">
        <v>601</v>
      </c>
      <c r="AH206" s="72">
        <v>1</v>
      </c>
      <c r="AI206" s="276" t="s">
        <v>601</v>
      </c>
    </row>
    <row r="207" spans="1:35" s="120" customFormat="1" x14ac:dyDescent="0.25">
      <c r="A207" s="124" t="s">
        <v>462</v>
      </c>
      <c r="B207" s="82">
        <v>42.030942883762549</v>
      </c>
      <c r="C207" s="276" t="s">
        <v>601</v>
      </c>
      <c r="D207" s="82">
        <v>26.557957163583946</v>
      </c>
      <c r="E207" s="276" t="s">
        <v>601</v>
      </c>
      <c r="F207" s="82">
        <v>12.336850682063984</v>
      </c>
      <c r="G207" s="276" t="s">
        <v>601</v>
      </c>
      <c r="H207" s="82">
        <v>4.7014592707634</v>
      </c>
      <c r="I207" s="276" t="s">
        <v>601</v>
      </c>
      <c r="J207" s="82">
        <v>85.627210000174443</v>
      </c>
      <c r="K207" s="276" t="s">
        <v>601</v>
      </c>
      <c r="L207" s="136"/>
      <c r="M207" s="124" t="s">
        <v>462</v>
      </c>
      <c r="N207" s="373">
        <v>-0.87103845145553171</v>
      </c>
      <c r="O207" s="375" t="s">
        <v>601</v>
      </c>
      <c r="P207" s="373">
        <v>-0.22586209997327034</v>
      </c>
      <c r="Q207" s="375" t="s">
        <v>601</v>
      </c>
      <c r="R207" s="373">
        <v>-0.52037956370285021</v>
      </c>
      <c r="S207" s="375" t="s">
        <v>601</v>
      </c>
      <c r="T207" s="373">
        <v>-0.64364941581889656</v>
      </c>
      <c r="U207" s="375" t="s">
        <v>601</v>
      </c>
      <c r="V207" s="373">
        <v>-0.78547093595130502</v>
      </c>
      <c r="W207" s="276" t="s">
        <v>601</v>
      </c>
      <c r="X207" s="82"/>
      <c r="Y207" s="124" t="s">
        <v>462</v>
      </c>
      <c r="Z207" s="216">
        <v>0.490859656453561</v>
      </c>
      <c r="AA207" s="276" t="s">
        <v>601</v>
      </c>
      <c r="AB207" s="216">
        <v>0.3101579178339437</v>
      </c>
      <c r="AC207" s="203" t="s">
        <v>601</v>
      </c>
      <c r="AD207" s="190">
        <v>0.14407628932484021</v>
      </c>
      <c r="AE207" s="276" t="s">
        <v>601</v>
      </c>
      <c r="AF207" s="190">
        <v>5.4906136387648526E-2</v>
      </c>
      <c r="AG207" s="276" t="s">
        <v>601</v>
      </c>
      <c r="AH207" s="72">
        <v>1</v>
      </c>
      <c r="AI207" s="276" t="s">
        <v>601</v>
      </c>
    </row>
    <row r="208" spans="1:35" s="120" customFormat="1" x14ac:dyDescent="0.25">
      <c r="A208" s="124" t="s">
        <v>463</v>
      </c>
      <c r="B208" s="82">
        <v>45.689869996558713</v>
      </c>
      <c r="C208" s="276" t="s">
        <v>601</v>
      </c>
      <c r="D208" s="82">
        <v>30.798204257361032</v>
      </c>
      <c r="E208" s="276" t="s">
        <v>601</v>
      </c>
      <c r="F208" s="82">
        <v>10.066300209329183</v>
      </c>
      <c r="G208" s="276" t="s">
        <v>601</v>
      </c>
      <c r="H208" s="82">
        <v>6.9809455369048043</v>
      </c>
      <c r="I208" s="276" t="s">
        <v>601</v>
      </c>
      <c r="J208" s="82">
        <v>93.535320000154456</v>
      </c>
      <c r="K208" s="276" t="s">
        <v>601</v>
      </c>
      <c r="L208" s="136"/>
      <c r="M208" s="124" t="s">
        <v>463</v>
      </c>
      <c r="N208" s="373" t="s">
        <v>603</v>
      </c>
      <c r="O208" s="375" t="s">
        <v>601</v>
      </c>
      <c r="P208" s="373" t="s">
        <v>603</v>
      </c>
      <c r="Q208" s="375" t="s">
        <v>601</v>
      </c>
      <c r="R208" s="373" t="s">
        <v>603</v>
      </c>
      <c r="S208" s="375" t="s">
        <v>601</v>
      </c>
      <c r="T208" s="373" t="s">
        <v>603</v>
      </c>
      <c r="U208" s="375" t="s">
        <v>601</v>
      </c>
      <c r="V208" s="373" t="s">
        <v>603</v>
      </c>
      <c r="W208" s="276" t="s">
        <v>601</v>
      </c>
      <c r="X208" s="82"/>
      <c r="Y208" s="124" t="s">
        <v>463</v>
      </c>
      <c r="Z208" s="216">
        <v>0.48847718697582115</v>
      </c>
      <c r="AA208" s="276" t="s">
        <v>601</v>
      </c>
      <c r="AB208" s="216">
        <v>0.32926817652743556</v>
      </c>
      <c r="AC208" s="203" t="s">
        <v>601</v>
      </c>
      <c r="AD208" s="190">
        <v>0.10762031080144442</v>
      </c>
      <c r="AE208" s="276" t="s">
        <v>601</v>
      </c>
      <c r="AF208" s="190">
        <v>7.4634325695291118E-2</v>
      </c>
      <c r="AG208" s="276" t="s">
        <v>601</v>
      </c>
      <c r="AH208" s="72">
        <v>1</v>
      </c>
      <c r="AI208" s="276" t="s">
        <v>601</v>
      </c>
    </row>
    <row r="209" spans="1:35" x14ac:dyDescent="0.25">
      <c r="A209" s="124" t="s">
        <v>464</v>
      </c>
      <c r="B209" s="82">
        <v>172.38223455587342</v>
      </c>
      <c r="C209" s="276" t="s">
        <v>601</v>
      </c>
      <c r="D209" s="82">
        <v>37.943380423628135</v>
      </c>
      <c r="E209" s="276" t="s">
        <v>601</v>
      </c>
      <c r="F209" s="82">
        <v>22.908879080672008</v>
      </c>
      <c r="G209" s="276" t="s">
        <v>601</v>
      </c>
      <c r="H209" s="82">
        <v>17.920265939748798</v>
      </c>
      <c r="I209" s="276" t="s">
        <v>601</v>
      </c>
      <c r="J209" s="82">
        <v>251.15475999992086</v>
      </c>
      <c r="K209" s="276" t="s">
        <v>601</v>
      </c>
      <c r="L209" s="115"/>
      <c r="M209" s="124" t="s">
        <v>464</v>
      </c>
      <c r="N209" s="373" t="s">
        <v>603</v>
      </c>
      <c r="O209" s="375" t="s">
        <v>601</v>
      </c>
      <c r="P209" s="373" t="s">
        <v>603</v>
      </c>
      <c r="Q209" s="375" t="s">
        <v>601</v>
      </c>
      <c r="R209" s="373" t="s">
        <v>603</v>
      </c>
      <c r="S209" s="375" t="s">
        <v>601</v>
      </c>
      <c r="T209" s="373" t="s">
        <v>603</v>
      </c>
      <c r="U209" s="375" t="s">
        <v>601</v>
      </c>
      <c r="V209" s="373" t="s">
        <v>603</v>
      </c>
      <c r="W209" s="276" t="s">
        <v>601</v>
      </c>
      <c r="X209" s="82"/>
      <c r="Y209" s="124" t="s">
        <v>464</v>
      </c>
      <c r="Z209" s="216">
        <v>0.6863586203021903</v>
      </c>
      <c r="AA209" s="276" t="s">
        <v>601</v>
      </c>
      <c r="AB209" s="216">
        <v>0.15107569700705689</v>
      </c>
      <c r="AC209" s="203" t="s">
        <v>601</v>
      </c>
      <c r="AD209" s="190">
        <v>9.1214194310628341E-2</v>
      </c>
      <c r="AE209" s="276" t="s">
        <v>601</v>
      </c>
      <c r="AF209" s="190">
        <v>7.1351488380130418E-2</v>
      </c>
      <c r="AG209" s="276" t="s">
        <v>601</v>
      </c>
      <c r="AH209" s="72">
        <v>1</v>
      </c>
      <c r="AI209" s="276" t="s">
        <v>601</v>
      </c>
    </row>
    <row r="210" spans="1:35" s="150" customFormat="1" x14ac:dyDescent="0.25">
      <c r="A210" s="124" t="s">
        <v>465</v>
      </c>
      <c r="B210" s="82">
        <v>306.26584142749556</v>
      </c>
      <c r="C210" s="276" t="s">
        <v>601</v>
      </c>
      <c r="D210" s="82">
        <v>50.2525256236163</v>
      </c>
      <c r="E210" s="276" t="s">
        <v>601</v>
      </c>
      <c r="F210" s="82">
        <v>32.256785628586776</v>
      </c>
      <c r="G210" s="276" t="s">
        <v>601</v>
      </c>
      <c r="H210" s="82">
        <v>15.560687320363606</v>
      </c>
      <c r="I210" s="276" t="s">
        <v>601</v>
      </c>
      <c r="J210" s="82">
        <v>404.33584000005158</v>
      </c>
      <c r="K210" s="276" t="s">
        <v>601</v>
      </c>
      <c r="L210" s="149"/>
      <c r="M210" s="124" t="s">
        <v>465</v>
      </c>
      <c r="N210" s="373">
        <v>3.7039025389175366</v>
      </c>
      <c r="O210" s="375" t="s">
        <v>601</v>
      </c>
      <c r="P210" s="373">
        <v>21.167672922657623</v>
      </c>
      <c r="Q210" s="375" t="s">
        <v>604</v>
      </c>
      <c r="R210" s="373">
        <v>8.6098855196428961</v>
      </c>
      <c r="S210" s="375" t="s">
        <v>604</v>
      </c>
      <c r="T210" s="373">
        <v>1.5731572534527176</v>
      </c>
      <c r="U210" s="375" t="s">
        <v>604</v>
      </c>
      <c r="V210" s="373">
        <v>4.2661781263734246</v>
      </c>
      <c r="W210" s="276" t="s">
        <v>601</v>
      </c>
      <c r="X210" s="82"/>
      <c r="Y210" s="124" t="s">
        <v>465</v>
      </c>
      <c r="Z210" s="216">
        <v>0.75745410406224811</v>
      </c>
      <c r="AA210" s="276" t="s">
        <v>601</v>
      </c>
      <c r="AB210" s="216">
        <v>0.1242841238699243</v>
      </c>
      <c r="AC210" s="203" t="s">
        <v>601</v>
      </c>
      <c r="AD210" s="190">
        <v>7.977721101493912E-2</v>
      </c>
      <c r="AE210" s="276" t="s">
        <v>601</v>
      </c>
      <c r="AF210" s="190">
        <v>3.8484561052914874E-2</v>
      </c>
      <c r="AG210" s="276" t="s">
        <v>601</v>
      </c>
      <c r="AH210" s="72">
        <v>1</v>
      </c>
      <c r="AI210" s="276" t="s">
        <v>601</v>
      </c>
    </row>
    <row r="211" spans="1:35" s="120" customFormat="1" x14ac:dyDescent="0.25">
      <c r="A211" s="124" t="s">
        <v>466</v>
      </c>
      <c r="B211" s="82">
        <v>724.44483550520602</v>
      </c>
      <c r="C211" s="276" t="s">
        <v>601</v>
      </c>
      <c r="D211" s="82">
        <v>45.333921066927246</v>
      </c>
      <c r="E211" s="276" t="s">
        <v>601</v>
      </c>
      <c r="F211" s="82">
        <v>27.167071970066733</v>
      </c>
      <c r="G211" s="276" t="s">
        <v>601</v>
      </c>
      <c r="H211" s="82">
        <v>18.707701457675405</v>
      </c>
      <c r="I211" s="276" t="s">
        <v>601</v>
      </c>
      <c r="J211" s="82">
        <v>815.6535299998709</v>
      </c>
      <c r="K211" s="276" t="s">
        <v>601</v>
      </c>
      <c r="L211" s="136"/>
      <c r="M211" s="124" t="s">
        <v>466</v>
      </c>
      <c r="N211" s="373">
        <v>0.87374511467169191</v>
      </c>
      <c r="O211" s="375" t="s">
        <v>601</v>
      </c>
      <c r="P211" s="373">
        <v>2.0047751087366557</v>
      </c>
      <c r="Q211" s="375" t="s">
        <v>601</v>
      </c>
      <c r="R211" s="373">
        <v>1.6816414209852417</v>
      </c>
      <c r="S211" s="375" t="s">
        <v>601</v>
      </c>
      <c r="T211" s="373">
        <v>-0.2544744194159837</v>
      </c>
      <c r="U211" s="375" t="s">
        <v>601</v>
      </c>
      <c r="V211" s="373">
        <v>0.86673736275864566</v>
      </c>
      <c r="W211" s="276" t="s">
        <v>601</v>
      </c>
      <c r="X211" s="82"/>
      <c r="Y211" s="124" t="s">
        <v>466</v>
      </c>
      <c r="Z211" s="216">
        <v>0.88817715961496624</v>
      </c>
      <c r="AA211" s="276" t="s">
        <v>601</v>
      </c>
      <c r="AB211" s="216">
        <v>5.5579874786950804E-2</v>
      </c>
      <c r="AC211" s="203" t="s">
        <v>601</v>
      </c>
      <c r="AD211" s="190">
        <v>3.3307122412712456E-2</v>
      </c>
      <c r="AE211" s="276" t="s">
        <v>601</v>
      </c>
      <c r="AF211" s="190">
        <v>2.2935843185375986E-2</v>
      </c>
      <c r="AG211" s="276" t="s">
        <v>601</v>
      </c>
      <c r="AH211" s="72">
        <v>1</v>
      </c>
      <c r="AI211" s="276" t="s">
        <v>601</v>
      </c>
    </row>
    <row r="212" spans="1:35" s="120" customFormat="1" x14ac:dyDescent="0.25">
      <c r="A212" s="124" t="s">
        <v>467</v>
      </c>
      <c r="B212" s="82">
        <v>1033.489178006869</v>
      </c>
      <c r="C212" s="276" t="s">
        <v>601</v>
      </c>
      <c r="D212" s="82">
        <v>16.021784328593114</v>
      </c>
      <c r="E212" s="276" t="s">
        <v>601</v>
      </c>
      <c r="F212" s="82">
        <v>17.066133700135417</v>
      </c>
      <c r="G212" s="276" t="s">
        <v>601</v>
      </c>
      <c r="H212" s="82">
        <v>10.179314119591901</v>
      </c>
      <c r="I212" s="276" t="s">
        <v>604</v>
      </c>
      <c r="J212" s="82">
        <v>1076.7564101551927</v>
      </c>
      <c r="K212" s="276" t="s">
        <v>601</v>
      </c>
      <c r="L212" s="136"/>
      <c r="M212" s="124" t="s">
        <v>467</v>
      </c>
      <c r="N212" s="373">
        <v>1.4286439391053811</v>
      </c>
      <c r="O212" s="375" t="s">
        <v>601</v>
      </c>
      <c r="P212" s="373">
        <v>0.49032209578852948</v>
      </c>
      <c r="Q212" s="375" t="s">
        <v>601</v>
      </c>
      <c r="R212" s="373">
        <v>-4.4343610931441013E-3</v>
      </c>
      <c r="S212" s="375" t="s">
        <v>601</v>
      </c>
      <c r="T212" s="373">
        <v>1.0711812267316163</v>
      </c>
      <c r="U212" s="375" t="s">
        <v>604</v>
      </c>
      <c r="V212" s="373">
        <v>1.3492059003865058</v>
      </c>
      <c r="W212" s="276" t="s">
        <v>601</v>
      </c>
      <c r="X212" s="82"/>
      <c r="Y212" s="124" t="s">
        <v>467</v>
      </c>
      <c r="Z212" s="216">
        <v>0.95981706564246261</v>
      </c>
      <c r="AA212" s="276" t="s">
        <v>601</v>
      </c>
      <c r="AB212" s="216">
        <v>1.4879673970349429E-2</v>
      </c>
      <c r="AC212" s="203" t="s">
        <v>601</v>
      </c>
      <c r="AD212" s="190">
        <v>1.5849577062351249E-2</v>
      </c>
      <c r="AE212" s="276" t="s">
        <v>601</v>
      </c>
      <c r="AF212" s="190">
        <v>9.4536833248336626E-3</v>
      </c>
      <c r="AG212" s="276" t="s">
        <v>604</v>
      </c>
      <c r="AH212" s="72">
        <v>1</v>
      </c>
      <c r="AI212" s="276" t="s">
        <v>601</v>
      </c>
    </row>
    <row r="213" spans="1:35" s="120" customFormat="1" x14ac:dyDescent="0.25">
      <c r="A213" s="124" t="s">
        <v>468</v>
      </c>
      <c r="B213" s="82">
        <v>768.83884665196172</v>
      </c>
      <c r="C213" s="276" t="s">
        <v>601</v>
      </c>
      <c r="D213" s="82">
        <v>62.08301894087851</v>
      </c>
      <c r="E213" s="276" t="s">
        <v>601</v>
      </c>
      <c r="F213" s="82">
        <v>38.712427879816573</v>
      </c>
      <c r="G213" s="276" t="s">
        <v>601</v>
      </c>
      <c r="H213" s="82">
        <v>8.1904465273558014</v>
      </c>
      <c r="I213" s="276" t="s">
        <v>601</v>
      </c>
      <c r="J213" s="82">
        <v>877.82474000000047</v>
      </c>
      <c r="K213" s="276" t="s">
        <v>601</v>
      </c>
      <c r="L213" s="136"/>
      <c r="M213" s="124" t="s">
        <v>468</v>
      </c>
      <c r="N213" s="373">
        <v>2.6867315416521431</v>
      </c>
      <c r="O213" s="375" t="s">
        <v>601</v>
      </c>
      <c r="P213" s="373">
        <v>1.9329080331829029</v>
      </c>
      <c r="Q213" s="375" t="s">
        <v>601</v>
      </c>
      <c r="R213" s="373">
        <v>0.55539718389971937</v>
      </c>
      <c r="S213" s="375" t="s">
        <v>601</v>
      </c>
      <c r="T213" s="373">
        <v>-0.60254039586743269</v>
      </c>
      <c r="U213" s="375" t="s">
        <v>601</v>
      </c>
      <c r="V213" s="373">
        <v>2.189701167435119</v>
      </c>
      <c r="W213" s="276" t="s">
        <v>601</v>
      </c>
      <c r="X213" s="82"/>
      <c r="Y213" s="124" t="s">
        <v>468</v>
      </c>
      <c r="Z213" s="216">
        <v>0.87584549810245871</v>
      </c>
      <c r="AA213" s="276" t="s">
        <v>601</v>
      </c>
      <c r="AB213" s="216">
        <v>7.0723706124845007E-2</v>
      </c>
      <c r="AC213" s="203" t="s">
        <v>601</v>
      </c>
      <c r="AD213" s="190">
        <v>4.4100406511459855E-2</v>
      </c>
      <c r="AE213" s="276" t="s">
        <v>601</v>
      </c>
      <c r="AF213" s="190">
        <v>9.3303892612502555E-3</v>
      </c>
      <c r="AG213" s="276" t="s">
        <v>601</v>
      </c>
      <c r="AH213" s="72">
        <v>1</v>
      </c>
      <c r="AI213" s="276" t="s">
        <v>601</v>
      </c>
    </row>
    <row r="214" spans="1:35" s="120" customFormat="1" x14ac:dyDescent="0.25">
      <c r="A214" s="124" t="s">
        <v>469</v>
      </c>
      <c r="B214" s="82">
        <v>726.54574409448639</v>
      </c>
      <c r="C214" s="276" t="s">
        <v>601</v>
      </c>
      <c r="D214" s="82">
        <v>70.637632292809357</v>
      </c>
      <c r="E214" s="276" t="s">
        <v>601</v>
      </c>
      <c r="F214" s="82">
        <v>54.055045897519605</v>
      </c>
      <c r="G214" s="276" t="s">
        <v>601</v>
      </c>
      <c r="H214" s="82">
        <v>17.525067716248085</v>
      </c>
      <c r="I214" s="276" t="s">
        <v>601</v>
      </c>
      <c r="J214" s="82">
        <v>868.76349000106904</v>
      </c>
      <c r="K214" s="276" t="s">
        <v>601</v>
      </c>
      <c r="L214" s="136"/>
      <c r="M214" s="124" t="s">
        <v>469</v>
      </c>
      <c r="N214" s="373">
        <v>2.9225242627769989</v>
      </c>
      <c r="O214" s="375" t="s">
        <v>601</v>
      </c>
      <c r="P214" s="373">
        <v>3.2979607738375956</v>
      </c>
      <c r="Q214" s="375" t="s">
        <v>601</v>
      </c>
      <c r="R214" s="373">
        <v>1.5103361124682531</v>
      </c>
      <c r="S214" s="375" t="s">
        <v>601</v>
      </c>
      <c r="T214" s="373">
        <v>1.2434958283320161</v>
      </c>
      <c r="U214" s="375" t="s">
        <v>601</v>
      </c>
      <c r="V214" s="373">
        <v>2.7608211592541787</v>
      </c>
      <c r="W214" s="276" t="s">
        <v>601</v>
      </c>
      <c r="X214" s="82"/>
      <c r="Y214" s="124" t="s">
        <v>469</v>
      </c>
      <c r="Z214" s="216">
        <v>0.83629866178376389</v>
      </c>
      <c r="AA214" s="276" t="s">
        <v>601</v>
      </c>
      <c r="AB214" s="216">
        <v>8.1308242238313261E-2</v>
      </c>
      <c r="AC214" s="203" t="s">
        <v>601</v>
      </c>
      <c r="AD214" s="190">
        <v>6.2220669399278151E-2</v>
      </c>
      <c r="AE214" s="276" t="s">
        <v>601</v>
      </c>
      <c r="AF214" s="190">
        <v>2.0172426578638242E-2</v>
      </c>
      <c r="AG214" s="276" t="s">
        <v>601</v>
      </c>
      <c r="AH214" s="72">
        <v>1</v>
      </c>
      <c r="AI214" s="276" t="s">
        <v>601</v>
      </c>
    </row>
    <row r="215" spans="1:35" s="120" customFormat="1" x14ac:dyDescent="0.25">
      <c r="A215" s="124" t="s">
        <v>470</v>
      </c>
      <c r="B215" s="82">
        <v>478.22158661863</v>
      </c>
      <c r="C215" s="276" t="s">
        <v>601</v>
      </c>
      <c r="D215" s="82">
        <v>60.605918527975177</v>
      </c>
      <c r="E215" s="276" t="s">
        <v>601</v>
      </c>
      <c r="F215" s="82">
        <v>53.355306176203882</v>
      </c>
      <c r="G215" s="276" t="s">
        <v>601</v>
      </c>
      <c r="H215" s="82">
        <v>23.876631163288984</v>
      </c>
      <c r="I215" s="276" t="s">
        <v>601</v>
      </c>
      <c r="J215" s="82">
        <v>616.0594424861016</v>
      </c>
      <c r="K215" s="276" t="s">
        <v>601</v>
      </c>
      <c r="L215" s="136"/>
      <c r="M215" s="124" t="s">
        <v>470</v>
      </c>
      <c r="N215" s="373">
        <v>17.444195542287517</v>
      </c>
      <c r="O215" s="375" t="s">
        <v>601</v>
      </c>
      <c r="P215" s="373">
        <v>3.1243459836057346</v>
      </c>
      <c r="Q215" s="375" t="s">
        <v>601</v>
      </c>
      <c r="R215" s="373">
        <v>3.0542513641928162</v>
      </c>
      <c r="S215" s="375" t="s">
        <v>601</v>
      </c>
      <c r="T215" s="373">
        <v>3.7235046660826772</v>
      </c>
      <c r="U215" s="375" t="s">
        <v>601</v>
      </c>
      <c r="V215" s="373">
        <v>9.4704543701872179</v>
      </c>
      <c r="W215" s="276" t="s">
        <v>601</v>
      </c>
      <c r="X215" s="82"/>
      <c r="Y215" s="124" t="s">
        <v>470</v>
      </c>
      <c r="Z215" s="216">
        <v>0.7762588374407049</v>
      </c>
      <c r="AA215" s="276" t="s">
        <v>601</v>
      </c>
      <c r="AB215" s="216">
        <v>9.837673826311405E-2</v>
      </c>
      <c r="AC215" s="203" t="s">
        <v>601</v>
      </c>
      <c r="AD215" s="190">
        <v>8.6607399378360456E-2</v>
      </c>
      <c r="AE215" s="276" t="s">
        <v>601</v>
      </c>
      <c r="AF215" s="190">
        <v>3.8757024917814881E-2</v>
      </c>
      <c r="AG215" s="276" t="s">
        <v>601</v>
      </c>
      <c r="AH215" s="72">
        <v>1</v>
      </c>
      <c r="AI215" s="276" t="s">
        <v>601</v>
      </c>
    </row>
    <row r="216" spans="1:35" s="120" customFormat="1" x14ac:dyDescent="0.25">
      <c r="A216" s="184" t="s">
        <v>471</v>
      </c>
      <c r="B216" s="186">
        <v>438.58197657508458</v>
      </c>
      <c r="C216" s="278" t="s">
        <v>601</v>
      </c>
      <c r="D216" s="186">
        <v>38.572478164618083</v>
      </c>
      <c r="E216" s="278" t="s">
        <v>601</v>
      </c>
      <c r="F216" s="186">
        <v>59.000083129670138</v>
      </c>
      <c r="G216" s="278" t="s">
        <v>601</v>
      </c>
      <c r="H216" s="186">
        <v>22.183872129734997</v>
      </c>
      <c r="I216" s="278" t="s">
        <v>601</v>
      </c>
      <c r="J216" s="186">
        <v>558.33840999910387</v>
      </c>
      <c r="K216" s="276" t="s">
        <v>601</v>
      </c>
      <c r="L216" s="136"/>
      <c r="M216" s="184" t="s">
        <v>471</v>
      </c>
      <c r="N216" s="374">
        <v>8.5526723725974421</v>
      </c>
      <c r="O216" s="376" t="s">
        <v>601</v>
      </c>
      <c r="P216" s="374">
        <v>0.99825289464397815</v>
      </c>
      <c r="Q216" s="376" t="s">
        <v>601</v>
      </c>
      <c r="R216" s="374">
        <v>1.562562974692264</v>
      </c>
      <c r="S216" s="376" t="s">
        <v>601</v>
      </c>
      <c r="T216" s="374">
        <v>1.3983070039348782</v>
      </c>
      <c r="U216" s="376" t="s">
        <v>601</v>
      </c>
      <c r="V216" s="374">
        <v>4.7272098015722515</v>
      </c>
      <c r="W216" s="278" t="s">
        <v>601</v>
      </c>
      <c r="X216" s="82"/>
      <c r="Y216" s="184" t="s">
        <v>471</v>
      </c>
      <c r="Z216" s="219">
        <v>0.78551281574160103</v>
      </c>
      <c r="AA216" s="278" t="s">
        <v>601</v>
      </c>
      <c r="AB216" s="219">
        <v>6.9084407366278078E-2</v>
      </c>
      <c r="AC216" s="301" t="s">
        <v>601</v>
      </c>
      <c r="AD216" s="219">
        <v>0.10567082986421233</v>
      </c>
      <c r="AE216" s="278" t="s">
        <v>601</v>
      </c>
      <c r="AF216" s="219">
        <v>3.9731947027915562E-2</v>
      </c>
      <c r="AG216" s="278" t="s">
        <v>601</v>
      </c>
      <c r="AH216" s="201">
        <v>1</v>
      </c>
      <c r="AI216" s="278" t="s">
        <v>601</v>
      </c>
    </row>
    <row r="217" spans="1:35" s="120" customFormat="1" x14ac:dyDescent="0.25">
      <c r="A217" s="124" t="s">
        <v>477</v>
      </c>
      <c r="B217" s="82">
        <v>372.50062225223422</v>
      </c>
      <c r="C217" s="276" t="s">
        <v>601</v>
      </c>
      <c r="D217" s="82">
        <v>25.2270919959862</v>
      </c>
      <c r="E217" s="276" t="s">
        <v>601</v>
      </c>
      <c r="F217" s="82">
        <v>50.710289542920869</v>
      </c>
      <c r="G217" s="276" t="s">
        <v>601</v>
      </c>
      <c r="H217" s="82">
        <v>16.734326208402909</v>
      </c>
      <c r="I217" s="276" t="s">
        <v>601</v>
      </c>
      <c r="J217" s="82">
        <v>465.17232999955178</v>
      </c>
      <c r="K217" s="276" t="s">
        <v>601</v>
      </c>
      <c r="L217" s="136"/>
      <c r="M217" s="124" t="s">
        <v>477</v>
      </c>
      <c r="N217" s="373">
        <v>7.4042491635743435</v>
      </c>
      <c r="O217" s="375" t="s">
        <v>601</v>
      </c>
      <c r="P217" s="373">
        <v>1.1518570961733778</v>
      </c>
      <c r="Q217" s="375" t="s">
        <v>601</v>
      </c>
      <c r="R217" s="373">
        <v>1.242509083348768</v>
      </c>
      <c r="S217" s="375" t="s">
        <v>601</v>
      </c>
      <c r="T217" s="373">
        <v>1.4678689130540969</v>
      </c>
      <c r="U217" s="375" t="s">
        <v>601</v>
      </c>
      <c r="V217" s="373">
        <v>4.4444091241690025</v>
      </c>
      <c r="W217" s="276" t="s">
        <v>601</v>
      </c>
      <c r="X217" s="82"/>
      <c r="Y217" s="124" t="s">
        <v>477</v>
      </c>
      <c r="Z217" s="216">
        <v>0.80077983626539684</v>
      </c>
      <c r="AA217" s="276" t="s">
        <v>601</v>
      </c>
      <c r="AB217" s="216">
        <v>5.4231712354882562E-2</v>
      </c>
      <c r="AC217" s="203" t="s">
        <v>601</v>
      </c>
      <c r="AD217" s="190">
        <v>0.10901398529652383</v>
      </c>
      <c r="AE217" s="276" t="s">
        <v>601</v>
      </c>
      <c r="AF217" s="190">
        <v>3.5974466083180473E-2</v>
      </c>
      <c r="AG217" s="276" t="s">
        <v>601</v>
      </c>
      <c r="AH217" s="72">
        <v>1</v>
      </c>
      <c r="AI217" s="276" t="s">
        <v>601</v>
      </c>
    </row>
    <row r="218" spans="1:35" s="120" customFormat="1" x14ac:dyDescent="0.25">
      <c r="A218" s="124" t="s">
        <v>478</v>
      </c>
      <c r="B218" s="82">
        <v>501.97408266958769</v>
      </c>
      <c r="C218" s="276" t="s">
        <v>601</v>
      </c>
      <c r="D218" s="82">
        <v>43.210625012969096</v>
      </c>
      <c r="E218" s="276" t="s">
        <v>601</v>
      </c>
      <c r="F218" s="82">
        <v>56.340401491771622</v>
      </c>
      <c r="G218" s="276" t="s">
        <v>601</v>
      </c>
      <c r="H218" s="82">
        <v>17.549930826646111</v>
      </c>
      <c r="I218" s="276" t="s">
        <v>601</v>
      </c>
      <c r="J218" s="82">
        <v>619.07504000097947</v>
      </c>
      <c r="K218" s="276" t="s">
        <v>601</v>
      </c>
      <c r="L218" s="136"/>
      <c r="M218" s="124" t="s">
        <v>478</v>
      </c>
      <c r="N218" s="373">
        <v>21.272955896283442</v>
      </c>
      <c r="O218" s="375" t="s">
        <v>601</v>
      </c>
      <c r="P218" s="373">
        <v>1.2775730459053771</v>
      </c>
      <c r="Q218" s="375" t="s">
        <v>601</v>
      </c>
      <c r="R218" s="373">
        <v>5.4506209202574043</v>
      </c>
      <c r="S218" s="375" t="s">
        <v>601</v>
      </c>
      <c r="T218" s="373">
        <v>3.2763606874514384</v>
      </c>
      <c r="U218" s="375" t="s">
        <v>601</v>
      </c>
      <c r="V218" s="373">
        <v>10.391017642898133</v>
      </c>
      <c r="W218" s="276" t="s">
        <v>601</v>
      </c>
      <c r="X218" s="82"/>
      <c r="Y218" s="124" t="s">
        <v>478</v>
      </c>
      <c r="Z218" s="216">
        <v>0.81084529376082337</v>
      </c>
      <c r="AA218" s="276" t="s">
        <v>601</v>
      </c>
      <c r="AB218" s="216">
        <v>6.9798687107302415E-2</v>
      </c>
      <c r="AC218" s="203" t="s">
        <v>601</v>
      </c>
      <c r="AD218" s="190">
        <v>9.1007386587064601E-2</v>
      </c>
      <c r="AE218" s="276" t="s">
        <v>601</v>
      </c>
      <c r="AF218" s="190">
        <v>2.8348632544801588E-2</v>
      </c>
      <c r="AG218" s="276" t="s">
        <v>601</v>
      </c>
      <c r="AH218" s="72">
        <v>1</v>
      </c>
      <c r="AI218" s="276" t="s">
        <v>601</v>
      </c>
    </row>
    <row r="219" spans="1:35" s="120" customFormat="1" x14ac:dyDescent="0.25">
      <c r="A219" s="124" t="s">
        <v>479</v>
      </c>
      <c r="B219" s="82">
        <v>519.78070169625494</v>
      </c>
      <c r="C219" s="276" t="s">
        <v>601</v>
      </c>
      <c r="D219" s="82">
        <v>128.31469044919288</v>
      </c>
      <c r="E219" s="276" t="s">
        <v>601</v>
      </c>
      <c r="F219" s="82">
        <v>38.765697692156941</v>
      </c>
      <c r="G219" s="276" t="s">
        <v>601</v>
      </c>
      <c r="H219" s="82">
        <v>22.102260103473203</v>
      </c>
      <c r="I219" s="276" t="s">
        <v>601</v>
      </c>
      <c r="J219" s="82">
        <v>708.96334994108156</v>
      </c>
      <c r="K219" s="276" t="s">
        <v>601</v>
      </c>
      <c r="L219" s="136"/>
      <c r="M219" s="124" t="s">
        <v>479</v>
      </c>
      <c r="N219" s="373">
        <v>11.366620066880712</v>
      </c>
      <c r="O219" s="375" t="s">
        <v>601</v>
      </c>
      <c r="P219" s="373">
        <v>3.8314970032837072</v>
      </c>
      <c r="Q219" s="375" t="s">
        <v>601</v>
      </c>
      <c r="R219" s="373">
        <v>2.1422685328044642</v>
      </c>
      <c r="S219" s="375" t="s">
        <v>601</v>
      </c>
      <c r="T219" s="373">
        <v>3.7011489051747857</v>
      </c>
      <c r="U219" s="375" t="s">
        <v>601</v>
      </c>
      <c r="V219" s="373">
        <v>7.2796502413150836</v>
      </c>
      <c r="W219" s="276" t="s">
        <v>601</v>
      </c>
      <c r="X219" s="82"/>
      <c r="Y219" s="124" t="s">
        <v>479</v>
      </c>
      <c r="Z219" s="216">
        <v>0.73315595473228812</v>
      </c>
      <c r="AA219" s="276" t="s">
        <v>601</v>
      </c>
      <c r="AB219" s="216">
        <v>0.18098917307905477</v>
      </c>
      <c r="AC219" s="203" t="s">
        <v>601</v>
      </c>
      <c r="AD219" s="190">
        <v>5.4679410008117581E-2</v>
      </c>
      <c r="AE219" s="276" t="s">
        <v>601</v>
      </c>
      <c r="AF219" s="190">
        <v>3.1175462180534456E-2</v>
      </c>
      <c r="AG219" s="276" t="s">
        <v>601</v>
      </c>
      <c r="AH219" s="72">
        <v>1</v>
      </c>
      <c r="AI219" s="276" t="s">
        <v>601</v>
      </c>
    </row>
    <row r="220" spans="1:35" s="120" customFormat="1" x14ac:dyDescent="0.25">
      <c r="A220" s="124" t="s">
        <v>480</v>
      </c>
      <c r="B220" s="82">
        <v>943.40617766765058</v>
      </c>
      <c r="C220" s="276" t="s">
        <v>601</v>
      </c>
      <c r="D220" s="82">
        <v>114.10151730964355</v>
      </c>
      <c r="E220" s="276" t="s">
        <v>601</v>
      </c>
      <c r="F220" s="82">
        <v>49.757833426873226</v>
      </c>
      <c r="G220" s="276" t="s">
        <v>601</v>
      </c>
      <c r="H220" s="82">
        <v>49.621021595225969</v>
      </c>
      <c r="I220" s="276" t="s">
        <v>601</v>
      </c>
      <c r="J220" s="82">
        <v>1156.8865499993676</v>
      </c>
      <c r="K220" s="276" t="s">
        <v>601</v>
      </c>
      <c r="L220" s="136"/>
      <c r="M220" s="124" t="s">
        <v>480</v>
      </c>
      <c r="N220" s="373">
        <v>19.648038126147139</v>
      </c>
      <c r="O220" s="375" t="s">
        <v>601</v>
      </c>
      <c r="P220" s="373">
        <v>2.7048107206566221</v>
      </c>
      <c r="Q220" s="375" t="s">
        <v>601</v>
      </c>
      <c r="R220" s="373">
        <v>3.9430110757832324</v>
      </c>
      <c r="S220" s="375" t="s">
        <v>601</v>
      </c>
      <c r="T220" s="373">
        <v>6.1080659966338633</v>
      </c>
      <c r="U220" s="375" t="s">
        <v>601</v>
      </c>
      <c r="V220" s="373">
        <v>11.368445951726654</v>
      </c>
      <c r="W220" s="276" t="s">
        <v>601</v>
      </c>
      <c r="X220" s="82"/>
      <c r="Y220" s="124" t="s">
        <v>480</v>
      </c>
      <c r="Z220" s="216">
        <v>0.81546991592923812</v>
      </c>
      <c r="AA220" s="276" t="s">
        <v>601</v>
      </c>
      <c r="AB220" s="216">
        <v>9.8628095650092854E-2</v>
      </c>
      <c r="AC220" s="203" t="s">
        <v>601</v>
      </c>
      <c r="AD220" s="190">
        <v>4.3010123531041507E-2</v>
      </c>
      <c r="AE220" s="276" t="s">
        <v>601</v>
      </c>
      <c r="AF220" s="190">
        <v>4.2891864889649807E-2</v>
      </c>
      <c r="AG220" s="276" t="s">
        <v>601</v>
      </c>
      <c r="AH220" s="72">
        <v>1</v>
      </c>
      <c r="AI220" s="276" t="s">
        <v>601</v>
      </c>
    </row>
    <row r="221" spans="1:35" s="120" customFormat="1" x14ac:dyDescent="0.25">
      <c r="A221" s="124" t="s">
        <v>481</v>
      </c>
      <c r="B221" s="82">
        <v>1197.0643145657073</v>
      </c>
      <c r="C221" s="276" t="s">
        <v>601</v>
      </c>
      <c r="D221" s="82">
        <v>180.8322781236175</v>
      </c>
      <c r="E221" s="276" t="s">
        <v>601</v>
      </c>
      <c r="F221" s="82">
        <v>42.321036385969805</v>
      </c>
      <c r="G221" s="276" t="s">
        <v>601</v>
      </c>
      <c r="H221" s="82">
        <v>54.717055116024653</v>
      </c>
      <c r="I221" s="276" t="s">
        <v>601</v>
      </c>
      <c r="J221" s="82">
        <v>1474.9346841913275</v>
      </c>
      <c r="K221" s="276" t="s">
        <v>601</v>
      </c>
      <c r="L221" s="136"/>
      <c r="M221" s="124" t="s">
        <v>481</v>
      </c>
      <c r="N221" s="373">
        <v>5.9442440959756118</v>
      </c>
      <c r="O221" s="375" t="s">
        <v>601</v>
      </c>
      <c r="P221" s="373">
        <v>3.7658452173915808</v>
      </c>
      <c r="Q221" s="375" t="s">
        <v>601</v>
      </c>
      <c r="R221" s="373">
        <v>0.84736390798254435</v>
      </c>
      <c r="S221" s="375" t="s">
        <v>601</v>
      </c>
      <c r="T221" s="373">
        <v>2.0533617804553441</v>
      </c>
      <c r="U221" s="375" t="s">
        <v>601</v>
      </c>
      <c r="V221" s="373">
        <v>4.872612902864323</v>
      </c>
      <c r="W221" s="276" t="s">
        <v>601</v>
      </c>
      <c r="X221" s="82"/>
      <c r="Y221" s="124" t="s">
        <v>481</v>
      </c>
      <c r="Z221" s="216">
        <v>0.81160496623755907</v>
      </c>
      <c r="AA221" s="276" t="s">
        <v>601</v>
      </c>
      <c r="AB221" s="216">
        <v>0.12260358378022933</v>
      </c>
      <c r="AC221" s="203" t="s">
        <v>601</v>
      </c>
      <c r="AD221" s="190">
        <v>2.8693498661043048E-2</v>
      </c>
      <c r="AE221" s="276" t="s">
        <v>601</v>
      </c>
      <c r="AF221" s="190">
        <v>3.7097951321162906E-2</v>
      </c>
      <c r="AG221" s="276" t="s">
        <v>601</v>
      </c>
      <c r="AH221" s="72">
        <v>1</v>
      </c>
      <c r="AI221" s="276" t="s">
        <v>601</v>
      </c>
    </row>
    <row r="222" spans="1:35" s="120" customFormat="1" x14ac:dyDescent="0.25">
      <c r="A222" s="124" t="s">
        <v>482</v>
      </c>
      <c r="B222" s="82">
        <v>1434.4760770515543</v>
      </c>
      <c r="C222" s="276" t="s">
        <v>601</v>
      </c>
      <c r="D222" s="82">
        <v>124.21608454218378</v>
      </c>
      <c r="E222" s="276" t="s">
        <v>601</v>
      </c>
      <c r="F222" s="82">
        <v>35.440663551531792</v>
      </c>
      <c r="G222" s="276" t="s">
        <v>601</v>
      </c>
      <c r="H222" s="82">
        <v>36.934215972812225</v>
      </c>
      <c r="I222" s="276" t="s">
        <v>601</v>
      </c>
      <c r="J222" s="82">
        <v>1631.0670411181113</v>
      </c>
      <c r="K222" s="276" t="s">
        <v>601</v>
      </c>
      <c r="L222" s="136"/>
      <c r="M222" s="124" t="s">
        <v>482</v>
      </c>
      <c r="N222" s="373">
        <v>3.6837612394692982</v>
      </c>
      <c r="O222" s="375" t="s">
        <v>601</v>
      </c>
      <c r="P222" s="373">
        <v>1.4718376439931236</v>
      </c>
      <c r="Q222" s="375" t="s">
        <v>601</v>
      </c>
      <c r="R222" s="373">
        <v>9.8704128787196366E-2</v>
      </c>
      <c r="S222" s="375" t="s">
        <v>601</v>
      </c>
      <c r="T222" s="373">
        <v>1.3735594201213721</v>
      </c>
      <c r="U222" s="375" t="s">
        <v>601</v>
      </c>
      <c r="V222" s="373">
        <v>3.0339412927577802</v>
      </c>
      <c r="W222" s="276" t="s">
        <v>601</v>
      </c>
      <c r="X222" s="82"/>
      <c r="Y222" s="124" t="s">
        <v>482</v>
      </c>
      <c r="Z222" s="216">
        <v>0.87947094809064863</v>
      </c>
      <c r="AA222" s="276" t="s">
        <v>601</v>
      </c>
      <c r="AB222" s="216">
        <v>7.6156332885638181E-2</v>
      </c>
      <c r="AC222" s="203" t="s">
        <v>601</v>
      </c>
      <c r="AD222" s="190">
        <v>2.1728514314921656E-2</v>
      </c>
      <c r="AE222" s="276" t="s">
        <v>601</v>
      </c>
      <c r="AF222" s="190">
        <v>2.2644204708773642E-2</v>
      </c>
      <c r="AG222" s="276" t="s">
        <v>601</v>
      </c>
      <c r="AH222" s="72">
        <v>1</v>
      </c>
      <c r="AI222" s="276" t="s">
        <v>601</v>
      </c>
    </row>
    <row r="223" spans="1:35" s="120" customFormat="1" x14ac:dyDescent="0.25">
      <c r="A223" s="124" t="s">
        <v>483</v>
      </c>
      <c r="B223" s="82">
        <v>1862.0697719652421</v>
      </c>
      <c r="C223" s="276" t="s">
        <v>601</v>
      </c>
      <c r="D223" s="82">
        <v>73.708642272910311</v>
      </c>
      <c r="E223" s="276" t="s">
        <v>601</v>
      </c>
      <c r="F223" s="82">
        <v>28.487509350992816</v>
      </c>
      <c r="G223" s="276" t="s">
        <v>601</v>
      </c>
      <c r="H223" s="82">
        <v>31.46355731935359</v>
      </c>
      <c r="I223" s="276" t="s">
        <v>601</v>
      </c>
      <c r="J223" s="82">
        <v>1995.7294809085195</v>
      </c>
      <c r="K223" s="276" t="s">
        <v>601</v>
      </c>
      <c r="L223" s="136"/>
      <c r="M223" s="124" t="s">
        <v>483</v>
      </c>
      <c r="N223" s="373">
        <v>1.5703403222782186</v>
      </c>
      <c r="O223" s="375" t="s">
        <v>601</v>
      </c>
      <c r="P223" s="373">
        <v>0.62590485310310973</v>
      </c>
      <c r="Q223" s="375" t="s">
        <v>601</v>
      </c>
      <c r="R223" s="373">
        <v>4.8604331831600067E-2</v>
      </c>
      <c r="S223" s="375" t="s">
        <v>601</v>
      </c>
      <c r="T223" s="373">
        <v>0.68185051437437316</v>
      </c>
      <c r="U223" s="375" t="s">
        <v>601</v>
      </c>
      <c r="V223" s="373">
        <v>1.4467858073376267</v>
      </c>
      <c r="W223" s="276" t="s">
        <v>601</v>
      </c>
      <c r="X223" s="82"/>
      <c r="Y223" s="124" t="s">
        <v>483</v>
      </c>
      <c r="Z223" s="216">
        <v>0.93302714109207263</v>
      </c>
      <c r="AA223" s="276" t="s">
        <v>601</v>
      </c>
      <c r="AB223" s="216">
        <v>3.693318306815601E-2</v>
      </c>
      <c r="AC223" s="203" t="s">
        <v>601</v>
      </c>
      <c r="AD223" s="190">
        <v>1.4274233869624653E-2</v>
      </c>
      <c r="AE223" s="276" t="s">
        <v>601</v>
      </c>
      <c r="AF223" s="190">
        <v>1.5765441970136344E-2</v>
      </c>
      <c r="AG223" s="276" t="s">
        <v>601</v>
      </c>
      <c r="AH223" s="72">
        <v>1</v>
      </c>
      <c r="AI223" s="276" t="s">
        <v>601</v>
      </c>
    </row>
    <row r="224" spans="1:35" s="120" customFormat="1" x14ac:dyDescent="0.25">
      <c r="A224" s="124" t="s">
        <v>484</v>
      </c>
      <c r="B224" s="82">
        <v>1739.1158496425844</v>
      </c>
      <c r="C224" s="276" t="s">
        <v>601</v>
      </c>
      <c r="D224" s="82">
        <v>114.70770914611145</v>
      </c>
      <c r="E224" s="276" t="s">
        <v>601</v>
      </c>
      <c r="F224" s="82">
        <v>26.922105510056713</v>
      </c>
      <c r="G224" s="276" t="s">
        <v>601</v>
      </c>
      <c r="H224" s="82">
        <v>21.006334041087278</v>
      </c>
      <c r="I224" s="276" t="s">
        <v>601</v>
      </c>
      <c r="J224" s="82">
        <v>1901.7519983398417</v>
      </c>
      <c r="K224" s="276" t="s">
        <v>601</v>
      </c>
      <c r="L224" s="136"/>
      <c r="M224" s="124" t="s">
        <v>484</v>
      </c>
      <c r="N224" s="373">
        <v>0.68276154859845595</v>
      </c>
      <c r="O224" s="375" t="s">
        <v>601</v>
      </c>
      <c r="P224" s="373">
        <v>6.1594840370806594</v>
      </c>
      <c r="Q224" s="375" t="s">
        <v>601</v>
      </c>
      <c r="R224" s="373">
        <v>0.57751638321239041</v>
      </c>
      <c r="S224" s="375" t="s">
        <v>601</v>
      </c>
      <c r="T224" s="373">
        <v>1.0636296114152577</v>
      </c>
      <c r="U224" s="375" t="s">
        <v>604</v>
      </c>
      <c r="V224" s="373">
        <v>0.76618590834833533</v>
      </c>
      <c r="W224" s="276" t="s">
        <v>601</v>
      </c>
      <c r="X224" s="82"/>
      <c r="Y224" s="124" t="s">
        <v>484</v>
      </c>
      <c r="Z224" s="216">
        <v>0.91448088455317378</v>
      </c>
      <c r="AA224" s="276" t="s">
        <v>601</v>
      </c>
      <c r="AB224" s="216">
        <v>6.0316860056541015E-2</v>
      </c>
      <c r="AC224" s="203" t="s">
        <v>601</v>
      </c>
      <c r="AD224" s="190">
        <v>1.4156475467652304E-2</v>
      </c>
      <c r="AE224" s="276" t="s">
        <v>601</v>
      </c>
      <c r="AF224" s="190">
        <v>1.1045779922631879E-2</v>
      </c>
      <c r="AG224" s="276" t="s">
        <v>601</v>
      </c>
      <c r="AH224" s="72">
        <v>1</v>
      </c>
      <c r="AI224" s="276" t="s">
        <v>601</v>
      </c>
    </row>
    <row r="225" spans="1:35" s="120" customFormat="1" x14ac:dyDescent="0.25">
      <c r="A225" s="124" t="s">
        <v>485</v>
      </c>
      <c r="B225" s="82">
        <v>1404.8305682526454</v>
      </c>
      <c r="C225" s="276" t="s">
        <v>601</v>
      </c>
      <c r="D225" s="82">
        <v>168.92346138444151</v>
      </c>
      <c r="E225" s="276" t="s">
        <v>601</v>
      </c>
      <c r="F225" s="82">
        <v>38.512105831204892</v>
      </c>
      <c r="G225" s="276" t="s">
        <v>601</v>
      </c>
      <c r="H225" s="82">
        <v>30.12271531975421</v>
      </c>
      <c r="I225" s="276" t="s">
        <v>601</v>
      </c>
      <c r="J225" s="82">
        <v>1642.3888507880733</v>
      </c>
      <c r="K225" s="276" t="s">
        <v>601</v>
      </c>
      <c r="L225" s="136"/>
      <c r="M225" s="124" t="s">
        <v>485</v>
      </c>
      <c r="N225" s="373">
        <v>0.82721070139759045</v>
      </c>
      <c r="O225" s="375" t="s">
        <v>601</v>
      </c>
      <c r="P225" s="373">
        <v>1.720928593136021</v>
      </c>
      <c r="Q225" s="375" t="s">
        <v>601</v>
      </c>
      <c r="R225" s="373">
        <v>-5.1746185807201028E-3</v>
      </c>
      <c r="S225" s="375" t="s">
        <v>601</v>
      </c>
      <c r="T225" s="373">
        <v>2.6777867017561747</v>
      </c>
      <c r="U225" s="375" t="s">
        <v>601</v>
      </c>
      <c r="V225" s="373">
        <v>0.87097580638712979</v>
      </c>
      <c r="W225" s="276" t="s">
        <v>601</v>
      </c>
      <c r="X225" s="82"/>
      <c r="Y225" s="124" t="s">
        <v>485</v>
      </c>
      <c r="Z225" s="216">
        <v>0.85535807648630868</v>
      </c>
      <c r="AA225" s="276" t="s">
        <v>601</v>
      </c>
      <c r="AB225" s="216">
        <v>0.10285229426842879</v>
      </c>
      <c r="AC225" s="203" t="s">
        <v>601</v>
      </c>
      <c r="AD225" s="190">
        <v>2.3448835403823819E-2</v>
      </c>
      <c r="AE225" s="276" t="s">
        <v>601</v>
      </c>
      <c r="AF225" s="190">
        <v>1.8340793841422096E-2</v>
      </c>
      <c r="AG225" s="276" t="s">
        <v>601</v>
      </c>
      <c r="AH225" s="72">
        <v>1</v>
      </c>
      <c r="AI225" s="276" t="s">
        <v>601</v>
      </c>
    </row>
    <row r="226" spans="1:35" s="120" customFormat="1" x14ac:dyDescent="0.25">
      <c r="A226" s="124" t="s">
        <v>486</v>
      </c>
      <c r="B226" s="82">
        <v>1247.0130957485942</v>
      </c>
      <c r="C226" s="276" t="s">
        <v>601</v>
      </c>
      <c r="D226" s="82">
        <v>152.12849688318539</v>
      </c>
      <c r="E226" s="276" t="s">
        <v>601</v>
      </c>
      <c r="F226" s="82">
        <v>51.130897256397731</v>
      </c>
      <c r="G226" s="276" t="s">
        <v>601</v>
      </c>
      <c r="H226" s="82">
        <v>34.565250082588292</v>
      </c>
      <c r="I226" s="276" t="s">
        <v>601</v>
      </c>
      <c r="J226" s="82">
        <v>1484.8377399707535</v>
      </c>
      <c r="K226" s="276" t="s">
        <v>601</v>
      </c>
      <c r="L226" s="136"/>
      <c r="M226" s="124" t="s">
        <v>486</v>
      </c>
      <c r="N226" s="373">
        <v>0.71635868200257713</v>
      </c>
      <c r="O226" s="375" t="s">
        <v>601</v>
      </c>
      <c r="P226" s="373">
        <v>1.1536466037335105</v>
      </c>
      <c r="Q226" s="375" t="s">
        <v>601</v>
      </c>
      <c r="R226" s="373">
        <v>-5.4095757252072718E-2</v>
      </c>
      <c r="S226" s="375" t="s">
        <v>601</v>
      </c>
      <c r="T226" s="373">
        <v>0.97233189864034997</v>
      </c>
      <c r="U226" s="375" t="s">
        <v>601</v>
      </c>
      <c r="V226" s="373">
        <v>0.70913920423719268</v>
      </c>
      <c r="W226" s="276" t="s">
        <v>601</v>
      </c>
      <c r="X226" s="82"/>
      <c r="Y226" s="124" t="s">
        <v>486</v>
      </c>
      <c r="Z226" s="216">
        <v>0.83983122342590533</v>
      </c>
      <c r="AA226" s="276" t="s">
        <v>601</v>
      </c>
      <c r="AB226" s="216">
        <v>0.10245462705317675</v>
      </c>
      <c r="AC226" s="203" t="s">
        <v>601</v>
      </c>
      <c r="AD226" s="190">
        <v>3.4435343256701466E-2</v>
      </c>
      <c r="AE226" s="276" t="s">
        <v>601</v>
      </c>
      <c r="AF226" s="190">
        <v>2.327880626422461E-2</v>
      </c>
      <c r="AG226" s="276" t="s">
        <v>601</v>
      </c>
      <c r="AH226" s="72">
        <v>1</v>
      </c>
      <c r="AI226" s="276" t="s">
        <v>601</v>
      </c>
    </row>
    <row r="227" spans="1:35" x14ac:dyDescent="0.25">
      <c r="A227" s="124" t="s">
        <v>487</v>
      </c>
      <c r="B227" s="82">
        <v>760.33392490605127</v>
      </c>
      <c r="C227" s="276" t="s">
        <v>601</v>
      </c>
      <c r="D227" s="82">
        <v>120.47734088731642</v>
      </c>
      <c r="E227" s="276" t="s">
        <v>601</v>
      </c>
      <c r="F227" s="82">
        <v>48.633822189156952</v>
      </c>
      <c r="G227" s="276" t="s">
        <v>601</v>
      </c>
      <c r="H227" s="82">
        <v>27.678032017560284</v>
      </c>
      <c r="I227" s="276" t="s">
        <v>601</v>
      </c>
      <c r="J227" s="82">
        <v>957.12312000009001</v>
      </c>
      <c r="K227" s="276" t="s">
        <v>601</v>
      </c>
      <c r="L227" s="115"/>
      <c r="M227" s="124" t="s">
        <v>487</v>
      </c>
      <c r="N227" s="373">
        <v>0.58991970705914398</v>
      </c>
      <c r="O227" s="375" t="s">
        <v>601</v>
      </c>
      <c r="P227" s="373">
        <v>0.98788078480660424</v>
      </c>
      <c r="Q227" s="375" t="s">
        <v>601</v>
      </c>
      <c r="R227" s="373">
        <v>-8.8491367127655707E-2</v>
      </c>
      <c r="S227" s="375" t="s">
        <v>601</v>
      </c>
      <c r="T227" s="373">
        <v>0.15921010079998488</v>
      </c>
      <c r="U227" s="375" t="s">
        <v>601</v>
      </c>
      <c r="V227" s="373">
        <v>0.55362137805668454</v>
      </c>
      <c r="W227" s="276" t="s">
        <v>601</v>
      </c>
      <c r="X227" s="82"/>
      <c r="Y227" s="124" t="s">
        <v>487</v>
      </c>
      <c r="Z227" s="216">
        <v>0.79439510865224916</v>
      </c>
      <c r="AA227" s="276" t="s">
        <v>601</v>
      </c>
      <c r="AB227" s="216">
        <v>0.12587444433199471</v>
      </c>
      <c r="AC227" s="203" t="s">
        <v>601</v>
      </c>
      <c r="AD227" s="190">
        <v>5.0812503817849866E-2</v>
      </c>
      <c r="AE227" s="276" t="s">
        <v>601</v>
      </c>
      <c r="AF227" s="190">
        <v>2.8917943197900895E-2</v>
      </c>
      <c r="AG227" s="276" t="s">
        <v>601</v>
      </c>
      <c r="AH227" s="72">
        <v>1</v>
      </c>
      <c r="AI227" s="276" t="s">
        <v>601</v>
      </c>
    </row>
    <row r="228" spans="1:35" s="150" customFormat="1" x14ac:dyDescent="0.25">
      <c r="A228" s="184" t="s">
        <v>488</v>
      </c>
      <c r="B228" s="186">
        <v>662.92729378109334</v>
      </c>
      <c r="C228" s="278" t="s">
        <v>601</v>
      </c>
      <c r="D228" s="186">
        <v>64.508200418803</v>
      </c>
      <c r="E228" s="278" t="s">
        <v>601</v>
      </c>
      <c r="F228" s="186">
        <v>62.003362096955044</v>
      </c>
      <c r="G228" s="278" t="s">
        <v>601</v>
      </c>
      <c r="H228" s="186">
        <v>24.672793704912976</v>
      </c>
      <c r="I228" s="278" t="s">
        <v>601</v>
      </c>
      <c r="J228" s="186">
        <v>814.11165000176356</v>
      </c>
      <c r="K228" s="276" t="s">
        <v>601</v>
      </c>
      <c r="L228" s="149"/>
      <c r="M228" s="184" t="s">
        <v>488</v>
      </c>
      <c r="N228" s="374">
        <v>0.51152425131086332</v>
      </c>
      <c r="O228" s="376" t="s">
        <v>601</v>
      </c>
      <c r="P228" s="374">
        <v>0.67238931715762384</v>
      </c>
      <c r="Q228" s="376" t="s">
        <v>601</v>
      </c>
      <c r="R228" s="374">
        <v>5.0902961622686371E-2</v>
      </c>
      <c r="S228" s="376" t="s">
        <v>601</v>
      </c>
      <c r="T228" s="374">
        <v>0.11219509203002742</v>
      </c>
      <c r="U228" s="376" t="s">
        <v>601</v>
      </c>
      <c r="V228" s="374">
        <v>0.45809716011311186</v>
      </c>
      <c r="W228" s="278" t="s">
        <v>601</v>
      </c>
      <c r="X228" s="82"/>
      <c r="Y228" s="184" t="s">
        <v>488</v>
      </c>
      <c r="Z228" s="219">
        <v>0.81429530431072605</v>
      </c>
      <c r="AA228" s="278" t="s">
        <v>601</v>
      </c>
      <c r="AB228" s="219">
        <v>7.9237535071096529E-2</v>
      </c>
      <c r="AC228" s="301" t="s">
        <v>601</v>
      </c>
      <c r="AD228" s="219">
        <v>7.6160760132619076E-2</v>
      </c>
      <c r="AE228" s="278" t="s">
        <v>601</v>
      </c>
      <c r="AF228" s="219">
        <v>3.0306400485559357E-2</v>
      </c>
      <c r="AG228" s="278" t="s">
        <v>601</v>
      </c>
      <c r="AH228" s="201">
        <v>1</v>
      </c>
      <c r="AI228" s="278" t="s">
        <v>601</v>
      </c>
    </row>
    <row r="229" spans="1:35" s="120" customFormat="1" x14ac:dyDescent="0.25">
      <c r="A229" s="124" t="s">
        <v>492</v>
      </c>
      <c r="B229" s="82">
        <v>666.75241361011933</v>
      </c>
      <c r="C229" s="276" t="s">
        <v>601</v>
      </c>
      <c r="D229" s="82">
        <v>57.545234052631315</v>
      </c>
      <c r="E229" s="276" t="s">
        <v>601</v>
      </c>
      <c r="F229" s="82">
        <v>52.085834204879973</v>
      </c>
      <c r="G229" s="276" t="s">
        <v>601</v>
      </c>
      <c r="H229" s="82">
        <v>20.766588133349206</v>
      </c>
      <c r="I229" s="276" t="s">
        <v>601</v>
      </c>
      <c r="J229" s="82">
        <v>797.1500700009816</v>
      </c>
      <c r="K229" s="276" t="s">
        <v>601</v>
      </c>
      <c r="L229" s="136"/>
      <c r="M229" s="124" t="s">
        <v>492</v>
      </c>
      <c r="N229" s="373">
        <v>0.78993637535090122</v>
      </c>
      <c r="O229" s="375" t="s">
        <v>601</v>
      </c>
      <c r="P229" s="373">
        <v>1.2810886828250814</v>
      </c>
      <c r="Q229" s="375" t="s">
        <v>601</v>
      </c>
      <c r="R229" s="373">
        <v>2.7125553302054461E-2</v>
      </c>
      <c r="S229" s="375" t="s">
        <v>601</v>
      </c>
      <c r="T229" s="373">
        <v>0.24095753092954264</v>
      </c>
      <c r="U229" s="375" t="s">
        <v>601</v>
      </c>
      <c r="V229" s="373">
        <v>0.71366613745437024</v>
      </c>
      <c r="W229" s="276" t="s">
        <v>601</v>
      </c>
      <c r="X229" s="82"/>
      <c r="Y229" s="124" t="s">
        <v>492</v>
      </c>
      <c r="Z229" s="216">
        <v>0.83642019075441876</v>
      </c>
      <c r="AA229" s="276" t="s">
        <v>601</v>
      </c>
      <c r="AB229" s="216">
        <v>7.2188708523302836E-2</v>
      </c>
      <c r="AC229" s="203" t="s">
        <v>601</v>
      </c>
      <c r="AD229" s="190">
        <v>6.5340061006098682E-2</v>
      </c>
      <c r="AE229" s="276" t="s">
        <v>601</v>
      </c>
      <c r="AF229" s="190">
        <v>2.6051039716177449E-2</v>
      </c>
      <c r="AG229" s="276" t="s">
        <v>601</v>
      </c>
      <c r="AH229" s="72">
        <v>1</v>
      </c>
      <c r="AI229" s="276" t="s">
        <v>601</v>
      </c>
    </row>
    <row r="230" spans="1:35" s="120" customFormat="1" x14ac:dyDescent="0.25">
      <c r="A230" s="124" t="s">
        <v>493</v>
      </c>
      <c r="B230" s="82">
        <v>736.86399479796182</v>
      </c>
      <c r="C230" s="276" t="s">
        <v>601</v>
      </c>
      <c r="D230" s="82">
        <v>99.023684610181974</v>
      </c>
      <c r="E230" s="276" t="s">
        <v>601</v>
      </c>
      <c r="F230" s="82">
        <v>58.660343292847202</v>
      </c>
      <c r="G230" s="276" t="s">
        <v>601</v>
      </c>
      <c r="H230" s="82">
        <v>35.630088474675794</v>
      </c>
      <c r="I230" s="276" t="s">
        <v>601</v>
      </c>
      <c r="J230" s="82">
        <v>930.17811117565736</v>
      </c>
      <c r="K230" s="276" t="s">
        <v>601</v>
      </c>
      <c r="L230" s="136"/>
      <c r="M230" s="124" t="s">
        <v>493</v>
      </c>
      <c r="N230" s="373">
        <v>0.46793234997151179</v>
      </c>
      <c r="O230" s="375" t="s">
        <v>601</v>
      </c>
      <c r="P230" s="373">
        <v>1.2916512913308087</v>
      </c>
      <c r="Q230" s="375" t="s">
        <v>601</v>
      </c>
      <c r="R230" s="373">
        <v>4.1177232317281431E-2</v>
      </c>
      <c r="S230" s="375" t="s">
        <v>601</v>
      </c>
      <c r="T230" s="373">
        <v>1.0302124735773046</v>
      </c>
      <c r="U230" s="375" t="s">
        <v>601</v>
      </c>
      <c r="V230" s="373">
        <v>0.50252885526476043</v>
      </c>
      <c r="W230" s="276" t="s">
        <v>601</v>
      </c>
      <c r="X230" s="82"/>
      <c r="Y230" s="124" t="s">
        <v>493</v>
      </c>
      <c r="Z230" s="216">
        <v>0.79217516080510131</v>
      </c>
      <c r="AA230" s="276" t="s">
        <v>601</v>
      </c>
      <c r="AB230" s="216">
        <v>0.10645669191787945</v>
      </c>
      <c r="AC230" s="203" t="s">
        <v>601</v>
      </c>
      <c r="AD230" s="190">
        <v>6.3063560180647626E-2</v>
      </c>
      <c r="AE230" s="276" t="s">
        <v>601</v>
      </c>
      <c r="AF230" s="190">
        <v>3.8304587096381709E-2</v>
      </c>
      <c r="AG230" s="276" t="s">
        <v>601</v>
      </c>
      <c r="AH230" s="72">
        <v>1</v>
      </c>
      <c r="AI230" s="276" t="s">
        <v>601</v>
      </c>
    </row>
    <row r="231" spans="1:35" s="120" customFormat="1" x14ac:dyDescent="0.25">
      <c r="A231" s="124" t="s">
        <v>494</v>
      </c>
      <c r="B231" s="82">
        <v>791.32928083941272</v>
      </c>
      <c r="C231" s="276" t="s">
        <v>601</v>
      </c>
      <c r="D231" s="82">
        <v>151.48636981102067</v>
      </c>
      <c r="E231" s="276" t="s">
        <v>601</v>
      </c>
      <c r="F231" s="82">
        <v>57.263286150136423</v>
      </c>
      <c r="G231" s="276" t="s">
        <v>601</v>
      </c>
      <c r="H231" s="82">
        <v>52.558714002662541</v>
      </c>
      <c r="I231" s="276" t="s">
        <v>601</v>
      </c>
      <c r="J231" s="82">
        <v>1052.6376508032113</v>
      </c>
      <c r="K231" s="276" t="s">
        <v>601</v>
      </c>
      <c r="L231" s="136"/>
      <c r="M231" s="124" t="s">
        <v>494</v>
      </c>
      <c r="N231" s="373">
        <v>0.52242912877870373</v>
      </c>
      <c r="O231" s="375" t="s">
        <v>601</v>
      </c>
      <c r="P231" s="373">
        <v>0.18058477389229854</v>
      </c>
      <c r="Q231" s="375" t="s">
        <v>601</v>
      </c>
      <c r="R231" s="373">
        <v>0.47716382160514814</v>
      </c>
      <c r="S231" s="375" t="s">
        <v>601</v>
      </c>
      <c r="T231" s="373">
        <v>1.3779791639680927</v>
      </c>
      <c r="U231" s="375" t="s">
        <v>601</v>
      </c>
      <c r="V231" s="373">
        <v>0.48475608914154855</v>
      </c>
      <c r="W231" s="276" t="s">
        <v>601</v>
      </c>
      <c r="X231" s="82"/>
      <c r="Y231" s="124" t="s">
        <v>494</v>
      </c>
      <c r="Z231" s="216">
        <v>0.75175848045677618</v>
      </c>
      <c r="AA231" s="276" t="s">
        <v>601</v>
      </c>
      <c r="AB231" s="216">
        <v>0.14391122120268979</v>
      </c>
      <c r="AC231" s="203" t="s">
        <v>601</v>
      </c>
      <c r="AD231" s="190">
        <v>5.4399808050226858E-2</v>
      </c>
      <c r="AE231" s="276" t="s">
        <v>601</v>
      </c>
      <c r="AF231" s="190">
        <v>4.9930490290327166E-2</v>
      </c>
      <c r="AG231" s="276" t="s">
        <v>601</v>
      </c>
      <c r="AH231" s="72">
        <v>1</v>
      </c>
      <c r="AI231" s="276" t="s">
        <v>601</v>
      </c>
    </row>
    <row r="232" spans="1:35" s="120" customFormat="1" x14ac:dyDescent="0.25">
      <c r="A232" s="124" t="s">
        <v>499</v>
      </c>
      <c r="B232" s="82">
        <v>1285.0150881303971</v>
      </c>
      <c r="C232" s="276" t="s">
        <v>601</v>
      </c>
      <c r="D232" s="82">
        <v>136.12326854214749</v>
      </c>
      <c r="E232" s="276" t="s">
        <v>601</v>
      </c>
      <c r="F232" s="82">
        <v>53.61266334640429</v>
      </c>
      <c r="G232" s="276" t="s">
        <v>601</v>
      </c>
      <c r="H232" s="82">
        <v>66.519019979814331</v>
      </c>
      <c r="I232" s="276" t="s">
        <v>601</v>
      </c>
      <c r="J232" s="82">
        <v>1541.2700399987659</v>
      </c>
      <c r="K232" s="276" t="s">
        <v>601</v>
      </c>
      <c r="L232" s="136"/>
      <c r="M232" s="124" t="s">
        <v>499</v>
      </c>
      <c r="N232" s="373">
        <v>0.36210162552390091</v>
      </c>
      <c r="O232" s="375" t="s">
        <v>601</v>
      </c>
      <c r="P232" s="373">
        <v>0.19300138816508694</v>
      </c>
      <c r="Q232" s="375" t="s">
        <v>601</v>
      </c>
      <c r="R232" s="373">
        <v>7.7471820094344057E-2</v>
      </c>
      <c r="S232" s="375" t="s">
        <v>601</v>
      </c>
      <c r="T232" s="373">
        <v>0.34054112231768552</v>
      </c>
      <c r="U232" s="375" t="s">
        <v>601</v>
      </c>
      <c r="V232" s="373">
        <v>0.33225685785663983</v>
      </c>
      <c r="W232" s="276" t="s">
        <v>601</v>
      </c>
      <c r="X232" s="82"/>
      <c r="Y232" s="124" t="s">
        <v>499</v>
      </c>
      <c r="Z232" s="216">
        <v>0.83373779725934727</v>
      </c>
      <c r="AA232" s="276" t="s">
        <v>601</v>
      </c>
      <c r="AB232" s="216">
        <v>8.8318896111324194E-2</v>
      </c>
      <c r="AC232" s="203" t="s">
        <v>601</v>
      </c>
      <c r="AD232" s="190">
        <v>3.4784730744813037E-2</v>
      </c>
      <c r="AE232" s="276" t="s">
        <v>601</v>
      </c>
      <c r="AF232" s="190">
        <v>4.3158575884513779E-2</v>
      </c>
      <c r="AG232" s="276" t="s">
        <v>601</v>
      </c>
      <c r="AH232" s="72">
        <v>1</v>
      </c>
      <c r="AI232" s="276" t="s">
        <v>601</v>
      </c>
    </row>
    <row r="233" spans="1:35" s="120" customFormat="1" x14ac:dyDescent="0.25">
      <c r="A233" s="124" t="s">
        <v>498</v>
      </c>
      <c r="B233" s="82">
        <v>1694.177842657152</v>
      </c>
      <c r="C233" s="276" t="s">
        <v>601</v>
      </c>
      <c r="D233" s="82">
        <v>91.499134712481109</v>
      </c>
      <c r="E233" s="276" t="s">
        <v>601</v>
      </c>
      <c r="F233" s="82">
        <v>89.82680348715094</v>
      </c>
      <c r="G233" s="276" t="s">
        <v>601</v>
      </c>
      <c r="H233" s="82">
        <v>48.773973808487931</v>
      </c>
      <c r="I233" s="276" t="s">
        <v>601</v>
      </c>
      <c r="J233" s="82">
        <v>1924.277754665291</v>
      </c>
      <c r="K233" s="276" t="s">
        <v>601</v>
      </c>
      <c r="L233" s="136"/>
      <c r="M233" s="124" t="s">
        <v>498</v>
      </c>
      <c r="N233" s="373">
        <v>0.41527720945536384</v>
      </c>
      <c r="O233" s="375" t="s">
        <v>601</v>
      </c>
      <c r="P233" s="373">
        <v>-0.49401104901232273</v>
      </c>
      <c r="Q233" s="375" t="s">
        <v>601</v>
      </c>
      <c r="R233" s="373">
        <v>1.1225095403601735</v>
      </c>
      <c r="S233" s="375" t="s">
        <v>601</v>
      </c>
      <c r="T233" s="373">
        <v>-0.10861478738091324</v>
      </c>
      <c r="U233" s="375" t="s">
        <v>601</v>
      </c>
      <c r="V233" s="373">
        <v>0.30465286042163142</v>
      </c>
      <c r="W233" s="276" t="s">
        <v>601</v>
      </c>
      <c r="X233" s="82"/>
      <c r="Y233" s="124" t="s">
        <v>498</v>
      </c>
      <c r="Z233" s="216">
        <v>0.88042271369074654</v>
      </c>
      <c r="AA233" s="276" t="s">
        <v>601</v>
      </c>
      <c r="AB233" s="216">
        <v>4.7549858377070139E-2</v>
      </c>
      <c r="AC233" s="203" t="s">
        <v>601</v>
      </c>
      <c r="AD233" s="190">
        <v>4.6680788815113346E-2</v>
      </c>
      <c r="AE233" s="276" t="s">
        <v>601</v>
      </c>
      <c r="AF233" s="190">
        <v>2.5346639117060147E-2</v>
      </c>
      <c r="AG233" s="276" t="s">
        <v>601</v>
      </c>
      <c r="AH233" s="72">
        <v>1</v>
      </c>
      <c r="AI233" s="276" t="s">
        <v>601</v>
      </c>
    </row>
    <row r="234" spans="1:35" s="120" customFormat="1" x14ac:dyDescent="0.25">
      <c r="A234" s="124" t="s">
        <v>500</v>
      </c>
      <c r="B234" s="82">
        <v>1582.2386524459171</v>
      </c>
      <c r="C234" s="276" t="s">
        <v>601</v>
      </c>
      <c r="D234" s="82">
        <v>113.96415450132889</v>
      </c>
      <c r="E234" s="276" t="s">
        <v>601</v>
      </c>
      <c r="F234" s="82">
        <v>59.991268139298832</v>
      </c>
      <c r="G234" s="276" t="s">
        <v>601</v>
      </c>
      <c r="H234" s="82">
        <v>63.51389491620494</v>
      </c>
      <c r="I234" s="276" t="s">
        <v>601</v>
      </c>
      <c r="J234" s="82">
        <v>1819.7079700027648</v>
      </c>
      <c r="K234" s="276" t="s">
        <v>601</v>
      </c>
      <c r="L234" s="136"/>
      <c r="M234" s="124" t="s">
        <v>500</v>
      </c>
      <c r="N234" s="373">
        <v>0.10300804437120781</v>
      </c>
      <c r="O234" s="375" t="s">
        <v>601</v>
      </c>
      <c r="P234" s="373">
        <v>-8.2533031681362723E-2</v>
      </c>
      <c r="Q234" s="375" t="s">
        <v>601</v>
      </c>
      <c r="R234" s="373">
        <v>0.69272417972845579</v>
      </c>
      <c r="S234" s="375" t="s">
        <v>601</v>
      </c>
      <c r="T234" s="373">
        <v>0.71964919907758085</v>
      </c>
      <c r="U234" s="375" t="s">
        <v>601</v>
      </c>
      <c r="V234" s="373">
        <v>0.11565492044725434</v>
      </c>
      <c r="W234" s="276" t="s">
        <v>601</v>
      </c>
      <c r="X234" s="82"/>
      <c r="Y234" s="124" t="s">
        <v>500</v>
      </c>
      <c r="Z234" s="216">
        <v>0.86950141370404233</v>
      </c>
      <c r="AA234" s="276" t="s">
        <v>601</v>
      </c>
      <c r="AB234" s="216">
        <v>6.2627716303927453E-2</v>
      </c>
      <c r="AC234" s="203" t="s">
        <v>601</v>
      </c>
      <c r="AD234" s="190">
        <v>3.2967525079976259E-2</v>
      </c>
      <c r="AE234" s="276" t="s">
        <v>601</v>
      </c>
      <c r="AF234" s="190">
        <v>3.4903344912045664E-2</v>
      </c>
      <c r="AG234" s="276" t="s">
        <v>601</v>
      </c>
      <c r="AH234" s="72">
        <v>1</v>
      </c>
      <c r="AI234" s="276" t="s">
        <v>601</v>
      </c>
    </row>
    <row r="235" spans="1:35" s="120" customFormat="1" x14ac:dyDescent="0.25">
      <c r="A235" s="124" t="s">
        <v>501</v>
      </c>
      <c r="B235" s="82">
        <v>2124.6420423639611</v>
      </c>
      <c r="C235" s="276" t="s">
        <v>601</v>
      </c>
      <c r="D235" s="82">
        <v>91.477011178807061</v>
      </c>
      <c r="E235" s="276" t="s">
        <v>601</v>
      </c>
      <c r="F235" s="82">
        <v>51.014622092624293</v>
      </c>
      <c r="G235" s="276" t="s">
        <v>601</v>
      </c>
      <c r="H235" s="82">
        <v>41.887004363300377</v>
      </c>
      <c r="I235" s="276" t="s">
        <v>601</v>
      </c>
      <c r="J235" s="82">
        <v>2309.0206799987191</v>
      </c>
      <c r="K235" s="276" t="s">
        <v>601</v>
      </c>
      <c r="L235" s="136"/>
      <c r="M235" s="124" t="s">
        <v>501</v>
      </c>
      <c r="N235" s="373">
        <v>0.14101097303222865</v>
      </c>
      <c r="O235" s="375" t="s">
        <v>601</v>
      </c>
      <c r="P235" s="373">
        <v>0.24106221954419382</v>
      </c>
      <c r="Q235" s="375" t="s">
        <v>601</v>
      </c>
      <c r="R235" s="373">
        <v>0.79077157866194403</v>
      </c>
      <c r="S235" s="375" t="s">
        <v>601</v>
      </c>
      <c r="T235" s="373">
        <v>0.33128634941527135</v>
      </c>
      <c r="U235" s="375" t="s">
        <v>601</v>
      </c>
      <c r="V235" s="373">
        <v>0.15698079428459399</v>
      </c>
      <c r="W235" s="276" t="s">
        <v>601</v>
      </c>
      <c r="X235" s="82"/>
      <c r="Y235" s="124" t="s">
        <v>501</v>
      </c>
      <c r="Z235" s="216">
        <v>0.92014855508576032</v>
      </c>
      <c r="AA235" s="276" t="s">
        <v>601</v>
      </c>
      <c r="AB235" s="216">
        <v>3.9617233388683989E-2</v>
      </c>
      <c r="AC235" s="203" t="s">
        <v>601</v>
      </c>
      <c r="AD235" s="190">
        <v>2.2093618534699565E-2</v>
      </c>
      <c r="AE235" s="276" t="s">
        <v>601</v>
      </c>
      <c r="AF235" s="190">
        <v>1.8140592990844764E-2</v>
      </c>
      <c r="AG235" s="276" t="s">
        <v>601</v>
      </c>
      <c r="AH235" s="72">
        <v>1</v>
      </c>
      <c r="AI235" s="276" t="s">
        <v>601</v>
      </c>
    </row>
    <row r="236" spans="1:35" s="120" customFormat="1" x14ac:dyDescent="0.25">
      <c r="A236" s="124" t="s">
        <v>502</v>
      </c>
      <c r="B236" s="82">
        <v>2055.8307725575542</v>
      </c>
      <c r="C236" s="276" t="s">
        <v>601</v>
      </c>
      <c r="D236" s="82">
        <v>30.328458956858665</v>
      </c>
      <c r="E236" s="276" t="s">
        <v>601</v>
      </c>
      <c r="F236" s="82">
        <v>40.168835746218463</v>
      </c>
      <c r="G236" s="276" t="s">
        <v>601</v>
      </c>
      <c r="H236" s="82">
        <v>27.88214273804731</v>
      </c>
      <c r="I236" s="276" t="s">
        <v>601</v>
      </c>
      <c r="J236" s="82">
        <v>2154.2102099986882</v>
      </c>
      <c r="K236" s="276" t="s">
        <v>601</v>
      </c>
      <c r="L236" s="136"/>
      <c r="M236" s="124" t="s">
        <v>502</v>
      </c>
      <c r="N236" s="373">
        <v>0.18211260795539275</v>
      </c>
      <c r="O236" s="375" t="s">
        <v>601</v>
      </c>
      <c r="P236" s="373">
        <v>-0.73560226088878533</v>
      </c>
      <c r="Q236" s="375" t="s">
        <v>601</v>
      </c>
      <c r="R236" s="373">
        <v>0.49203916206380871</v>
      </c>
      <c r="S236" s="375" t="s">
        <v>601</v>
      </c>
      <c r="T236" s="373">
        <v>0.32732073495124459</v>
      </c>
      <c r="U236" s="375" t="s">
        <v>601</v>
      </c>
      <c r="V236" s="373">
        <v>0.13275033331329888</v>
      </c>
      <c r="W236" s="276" t="s">
        <v>601</v>
      </c>
      <c r="X236" s="82"/>
      <c r="Y236" s="124" t="s">
        <v>502</v>
      </c>
      <c r="Z236" s="216">
        <v>0.95433155177498019</v>
      </c>
      <c r="AA236" s="276" t="s">
        <v>601</v>
      </c>
      <c r="AB236" s="216">
        <v>1.407869056422174E-2</v>
      </c>
      <c r="AC236" s="203" t="s">
        <v>601</v>
      </c>
      <c r="AD236" s="190">
        <v>1.8646664823969487E-2</v>
      </c>
      <c r="AE236" s="276" t="s">
        <v>601</v>
      </c>
      <c r="AF236" s="190">
        <v>1.2943092836824077E-2</v>
      </c>
      <c r="AG236" s="276" t="s">
        <v>601</v>
      </c>
      <c r="AH236" s="72">
        <v>1</v>
      </c>
      <c r="AI236" s="276" t="s">
        <v>601</v>
      </c>
    </row>
    <row r="237" spans="1:35" s="120" customFormat="1" x14ac:dyDescent="0.25">
      <c r="A237" s="124" t="s">
        <v>503</v>
      </c>
      <c r="B237" s="82">
        <v>1612.3122648618798</v>
      </c>
      <c r="C237" s="276" t="s">
        <v>601</v>
      </c>
      <c r="D237" s="82">
        <v>139.15108422002848</v>
      </c>
      <c r="E237" s="276" t="s">
        <v>601</v>
      </c>
      <c r="F237" s="82">
        <v>34.012054929586093</v>
      </c>
      <c r="G237" s="276" t="s">
        <v>601</v>
      </c>
      <c r="H237" s="82">
        <v>33.194955985928502</v>
      </c>
      <c r="I237" s="276" t="s">
        <v>601</v>
      </c>
      <c r="J237" s="82">
        <v>1818.6703599973971</v>
      </c>
      <c r="K237" s="276" t="s">
        <v>601</v>
      </c>
      <c r="L237" s="136"/>
      <c r="M237" s="124" t="s">
        <v>503</v>
      </c>
      <c r="N237" s="373">
        <v>0.14769161584183355</v>
      </c>
      <c r="O237" s="375" t="s">
        <v>601</v>
      </c>
      <c r="P237" s="373">
        <v>-0.17624773326575449</v>
      </c>
      <c r="Q237" s="375" t="s">
        <v>601</v>
      </c>
      <c r="R237" s="373">
        <v>-0.11684769774320103</v>
      </c>
      <c r="S237" s="375" t="s">
        <v>601</v>
      </c>
      <c r="T237" s="373">
        <v>0.10199082763828859</v>
      </c>
      <c r="U237" s="375" t="s">
        <v>601</v>
      </c>
      <c r="V237" s="373">
        <v>0.1073323830253341</v>
      </c>
      <c r="W237" s="276" t="s">
        <v>601</v>
      </c>
      <c r="X237" s="82"/>
      <c r="Y237" s="124" t="s">
        <v>503</v>
      </c>
      <c r="Z237" s="216">
        <v>0.88653353588727724</v>
      </c>
      <c r="AA237" s="276" t="s">
        <v>601</v>
      </c>
      <c r="AB237" s="216">
        <v>7.6512537555309165E-2</v>
      </c>
      <c r="AC237" s="203" t="s">
        <v>601</v>
      </c>
      <c r="AD237" s="190">
        <v>1.87016051274046E-2</v>
      </c>
      <c r="AE237" s="276" t="s">
        <v>601</v>
      </c>
      <c r="AF237" s="190">
        <v>1.8252321430023203E-2</v>
      </c>
      <c r="AG237" s="276" t="s">
        <v>601</v>
      </c>
      <c r="AH237" s="72">
        <v>1</v>
      </c>
      <c r="AI237" s="276" t="s">
        <v>601</v>
      </c>
    </row>
    <row r="238" spans="1:35" s="120" customFormat="1" x14ac:dyDescent="0.25">
      <c r="A238" s="124" t="s">
        <v>504</v>
      </c>
      <c r="B238" s="82">
        <v>1352.6522926852106</v>
      </c>
      <c r="C238" s="276" t="s">
        <v>601</v>
      </c>
      <c r="D238" s="82">
        <v>216.86518024383551</v>
      </c>
      <c r="E238" s="276" t="s">
        <v>601</v>
      </c>
      <c r="F238" s="82">
        <v>64.665712777775155</v>
      </c>
      <c r="G238" s="276" t="s">
        <v>601</v>
      </c>
      <c r="H238" s="82">
        <v>35.603034291819334</v>
      </c>
      <c r="I238" s="276" t="s">
        <v>601</v>
      </c>
      <c r="J238" s="82">
        <v>1669.7862199986171</v>
      </c>
      <c r="K238" s="276" t="s">
        <v>601</v>
      </c>
      <c r="L238" s="136"/>
      <c r="M238" s="124" t="s">
        <v>504</v>
      </c>
      <c r="N238" s="373">
        <v>8.4713783116447505E-2</v>
      </c>
      <c r="O238" s="375" t="s">
        <v>601</v>
      </c>
      <c r="P238" s="373">
        <v>0.42553949251440604</v>
      </c>
      <c r="Q238" s="375" t="s">
        <v>601</v>
      </c>
      <c r="R238" s="373">
        <v>0.26470913376517946</v>
      </c>
      <c r="S238" s="375" t="s">
        <v>601</v>
      </c>
      <c r="T238" s="373">
        <v>3.0023917279679013E-2</v>
      </c>
      <c r="U238" s="375" t="s">
        <v>601</v>
      </c>
      <c r="V238" s="373">
        <v>0.12455804095571166</v>
      </c>
      <c r="W238" s="276" t="s">
        <v>601</v>
      </c>
      <c r="X238" s="82"/>
      <c r="Y238" s="124" t="s">
        <v>504</v>
      </c>
      <c r="Z238" s="216">
        <v>0.81007513206470871</v>
      </c>
      <c r="AA238" s="276" t="s">
        <v>601</v>
      </c>
      <c r="AB238" s="216">
        <v>0.12987601505300189</v>
      </c>
      <c r="AC238" s="203" t="s">
        <v>601</v>
      </c>
      <c r="AD238" s="190">
        <v>3.8726941211569416E-2</v>
      </c>
      <c r="AE238" s="276" t="s">
        <v>601</v>
      </c>
      <c r="AF238" s="190">
        <v>2.1321911670734005E-2</v>
      </c>
      <c r="AG238" s="276" t="s">
        <v>601</v>
      </c>
      <c r="AH238" s="72">
        <v>1</v>
      </c>
      <c r="AI238" s="276" t="s">
        <v>601</v>
      </c>
    </row>
    <row r="239" spans="1:35" s="120" customFormat="1" x14ac:dyDescent="0.25">
      <c r="A239" s="124" t="s">
        <v>505</v>
      </c>
      <c r="B239" s="82">
        <v>907.97605170673535</v>
      </c>
      <c r="C239" s="276" t="s">
        <v>601</v>
      </c>
      <c r="D239" s="82">
        <v>103.21174801109437</v>
      </c>
      <c r="E239" s="276" t="s">
        <v>601</v>
      </c>
      <c r="F239" s="82">
        <v>85.257711417579713</v>
      </c>
      <c r="G239" s="276" t="s">
        <v>601</v>
      </c>
      <c r="H239" s="82">
        <v>49.16222886508875</v>
      </c>
      <c r="I239" s="276" t="s">
        <v>601</v>
      </c>
      <c r="J239" s="82">
        <v>1145.6077400004945</v>
      </c>
      <c r="K239" s="276" t="s">
        <v>601</v>
      </c>
      <c r="L239" s="136"/>
      <c r="M239" s="124" t="s">
        <v>505</v>
      </c>
      <c r="N239" s="373">
        <v>0.19418063822277443</v>
      </c>
      <c r="O239" s="375" t="s">
        <v>601</v>
      </c>
      <c r="P239" s="373">
        <v>-0.14330987677069262</v>
      </c>
      <c r="Q239" s="375" t="s">
        <v>601</v>
      </c>
      <c r="R239" s="373">
        <v>0.7530538950028931</v>
      </c>
      <c r="S239" s="375" t="s">
        <v>601</v>
      </c>
      <c r="T239" s="373">
        <v>0.77621836819532009</v>
      </c>
      <c r="U239" s="375" t="s">
        <v>601</v>
      </c>
      <c r="V239" s="373">
        <v>0.19692829068885809</v>
      </c>
      <c r="W239" s="276" t="s">
        <v>601</v>
      </c>
      <c r="X239" s="82"/>
      <c r="Y239" s="124" t="s">
        <v>505</v>
      </c>
      <c r="Z239" s="216">
        <v>0.79257150593827475</v>
      </c>
      <c r="AA239" s="276" t="s">
        <v>601</v>
      </c>
      <c r="AB239" s="216">
        <v>9.0093445083611098E-2</v>
      </c>
      <c r="AC239" s="203" t="s">
        <v>601</v>
      </c>
      <c r="AD239" s="190">
        <v>7.4421382154368929E-2</v>
      </c>
      <c r="AE239" s="276" t="s">
        <v>601</v>
      </c>
      <c r="AF239" s="190">
        <v>4.2913666823748531E-2</v>
      </c>
      <c r="AG239" s="276" t="s">
        <v>601</v>
      </c>
      <c r="AH239" s="72">
        <v>1</v>
      </c>
      <c r="AI239" s="276" t="s">
        <v>601</v>
      </c>
    </row>
    <row r="240" spans="1:35" s="120" customFormat="1" x14ac:dyDescent="0.25">
      <c r="A240" s="184" t="s">
        <v>506</v>
      </c>
      <c r="B240" s="186">
        <v>818.05172116587323</v>
      </c>
      <c r="C240" s="278" t="s">
        <v>601</v>
      </c>
      <c r="D240" s="186">
        <v>59.732488679398493</v>
      </c>
      <c r="E240" s="278" t="s">
        <v>601</v>
      </c>
      <c r="F240" s="186">
        <v>92.811361092737499</v>
      </c>
      <c r="G240" s="278" t="s">
        <v>601</v>
      </c>
      <c r="H240" s="186">
        <v>49.499598723009342</v>
      </c>
      <c r="I240" s="278" t="s">
        <v>601</v>
      </c>
      <c r="J240" s="186">
        <v>1020.0951696610289</v>
      </c>
      <c r="K240" s="276" t="s">
        <v>601</v>
      </c>
      <c r="L240" s="136"/>
      <c r="M240" s="184" t="s">
        <v>506</v>
      </c>
      <c r="N240" s="374">
        <v>0.23399915622723455</v>
      </c>
      <c r="O240" s="376" t="s">
        <v>601</v>
      </c>
      <c r="P240" s="374">
        <v>-7.4032630090429041E-2</v>
      </c>
      <c r="Q240" s="376" t="s">
        <v>601</v>
      </c>
      <c r="R240" s="374">
        <v>0.49687626531619022</v>
      </c>
      <c r="S240" s="376" t="s">
        <v>601</v>
      </c>
      <c r="T240" s="374">
        <v>1.0062421513763447</v>
      </c>
      <c r="U240" s="376" t="s">
        <v>601</v>
      </c>
      <c r="V240" s="374">
        <v>0.2530163026887271</v>
      </c>
      <c r="W240" s="278" t="s">
        <v>601</v>
      </c>
      <c r="X240" s="82"/>
      <c r="Y240" s="184" t="s">
        <v>506</v>
      </c>
      <c r="Z240" s="219">
        <v>0.80193666776964212</v>
      </c>
      <c r="AA240" s="278" t="s">
        <v>601</v>
      </c>
      <c r="AB240" s="219">
        <v>5.8555799944869084E-2</v>
      </c>
      <c r="AC240" s="301" t="s">
        <v>601</v>
      </c>
      <c r="AD240" s="219">
        <v>9.0983041438749412E-2</v>
      </c>
      <c r="AE240" s="278" t="s">
        <v>601</v>
      </c>
      <c r="AF240" s="219">
        <v>4.8524490846729273E-2</v>
      </c>
      <c r="AG240" s="278" t="s">
        <v>601</v>
      </c>
      <c r="AH240" s="201">
        <v>1</v>
      </c>
      <c r="AI240" s="278" t="s">
        <v>601</v>
      </c>
    </row>
    <row r="241" spans="1:35" s="120" customFormat="1" x14ac:dyDescent="0.25">
      <c r="A241" s="124" t="s">
        <v>514</v>
      </c>
      <c r="B241" s="82">
        <v>814.4845945717874</v>
      </c>
      <c r="C241" s="276" t="s">
        <v>601</v>
      </c>
      <c r="D241" s="82">
        <v>38.54973377017307</v>
      </c>
      <c r="E241" s="276" t="s">
        <v>601</v>
      </c>
      <c r="F241" s="82">
        <v>76.258692744030554</v>
      </c>
      <c r="G241" s="276" t="s">
        <v>601</v>
      </c>
      <c r="H241" s="82">
        <v>29.433208914704107</v>
      </c>
      <c r="I241" s="276" t="s">
        <v>601</v>
      </c>
      <c r="J241" s="82">
        <v>958.72623000068529</v>
      </c>
      <c r="K241" s="276" t="s">
        <v>601</v>
      </c>
      <c r="L241" s="136"/>
      <c r="M241" s="124" t="s">
        <v>514</v>
      </c>
      <c r="N241" s="373">
        <v>0.22156977304630177</v>
      </c>
      <c r="O241" s="375" t="s">
        <v>601</v>
      </c>
      <c r="P241" s="373">
        <v>-0.33009684633630665</v>
      </c>
      <c r="Q241" s="375" t="s">
        <v>601</v>
      </c>
      <c r="R241" s="373">
        <v>0.46409659954886173</v>
      </c>
      <c r="S241" s="375" t="s">
        <v>601</v>
      </c>
      <c r="T241" s="373">
        <v>0.41733484218513084</v>
      </c>
      <c r="U241" s="375" t="s">
        <v>601</v>
      </c>
      <c r="V241" s="373">
        <v>0.20269227348810848</v>
      </c>
      <c r="W241" s="276" t="s">
        <v>601</v>
      </c>
      <c r="X241" s="82"/>
      <c r="Y241" s="124" t="s">
        <v>514</v>
      </c>
      <c r="Z241" s="216">
        <v>0.84954867102280618</v>
      </c>
      <c r="AA241" s="276" t="s">
        <v>601</v>
      </c>
      <c r="AB241" s="216">
        <v>4.0209324167698547E-2</v>
      </c>
      <c r="AC241" s="203" t="s">
        <v>601</v>
      </c>
      <c r="AD241" s="190">
        <v>7.9541677652833223E-2</v>
      </c>
      <c r="AE241" s="276" t="s">
        <v>601</v>
      </c>
      <c r="AF241" s="190">
        <v>3.0700327156672313E-2</v>
      </c>
      <c r="AG241" s="276" t="s">
        <v>601</v>
      </c>
      <c r="AH241" s="72">
        <v>1</v>
      </c>
      <c r="AI241" s="276" t="s">
        <v>601</v>
      </c>
    </row>
    <row r="242" spans="1:35" s="120" customFormat="1" x14ac:dyDescent="0.25">
      <c r="A242" s="124" t="s">
        <v>515</v>
      </c>
      <c r="B242" s="82">
        <v>753.94559173298205</v>
      </c>
      <c r="C242" s="276" t="s">
        <v>601</v>
      </c>
      <c r="D242" s="82">
        <v>171.64580350884913</v>
      </c>
      <c r="E242" s="276" t="s">
        <v>601</v>
      </c>
      <c r="F242" s="82">
        <v>82.963618672775581</v>
      </c>
      <c r="G242" s="276" t="s">
        <v>601</v>
      </c>
      <c r="H242" s="82">
        <v>41.188747464652003</v>
      </c>
      <c r="I242" s="276" t="s">
        <v>601</v>
      </c>
      <c r="J242" s="82">
        <v>1049.7437613792813</v>
      </c>
      <c r="K242" s="276" t="s">
        <v>601</v>
      </c>
      <c r="L242" s="136"/>
      <c r="M242" s="124" t="s">
        <v>515</v>
      </c>
      <c r="N242" s="373">
        <v>2.3181478611536521E-2</v>
      </c>
      <c r="O242" s="375" t="s">
        <v>601</v>
      </c>
      <c r="P242" s="373">
        <v>0.73338130351897535</v>
      </c>
      <c r="Q242" s="375" t="s">
        <v>601</v>
      </c>
      <c r="R242" s="373">
        <v>0.41430503157133458</v>
      </c>
      <c r="S242" s="375" t="s">
        <v>601</v>
      </c>
      <c r="T242" s="373">
        <v>0.1560102494252027</v>
      </c>
      <c r="U242" s="375" t="s">
        <v>601</v>
      </c>
      <c r="V242" s="373">
        <v>0.12854059751256042</v>
      </c>
      <c r="W242" s="276" t="s">
        <v>601</v>
      </c>
      <c r="X242" s="82"/>
      <c r="Y242" s="124" t="s">
        <v>515</v>
      </c>
      <c r="Z242" s="216">
        <v>0.71821869247630155</v>
      </c>
      <c r="AA242" s="276" t="s">
        <v>601</v>
      </c>
      <c r="AB242" s="216">
        <v>0.16351209678380937</v>
      </c>
      <c r="AC242" s="203" t="s">
        <v>601</v>
      </c>
      <c r="AD242" s="190">
        <v>7.9032256942177845E-2</v>
      </c>
      <c r="AE242" s="276" t="s">
        <v>601</v>
      </c>
      <c r="AF242" s="190">
        <v>3.9236953797689836E-2</v>
      </c>
      <c r="AG242" s="276" t="s">
        <v>601</v>
      </c>
      <c r="AH242" s="72">
        <v>1</v>
      </c>
      <c r="AI242" s="276" t="s">
        <v>601</v>
      </c>
    </row>
    <row r="243" spans="1:35" s="120" customFormat="1" x14ac:dyDescent="0.25">
      <c r="A243" s="124" t="s">
        <v>516</v>
      </c>
      <c r="B243" s="82">
        <v>1036.4397116808459</v>
      </c>
      <c r="C243" s="276" t="s">
        <v>601</v>
      </c>
      <c r="D243" s="82">
        <v>142.70562970695116</v>
      </c>
      <c r="E243" s="276" t="s">
        <v>601</v>
      </c>
      <c r="F243" s="82">
        <v>117.68816291702393</v>
      </c>
      <c r="G243" s="276" t="s">
        <v>601</v>
      </c>
      <c r="H243" s="82">
        <v>49.595495694722281</v>
      </c>
      <c r="I243" s="276" t="s">
        <v>601</v>
      </c>
      <c r="J243" s="82">
        <v>1346.4289999995399</v>
      </c>
      <c r="K243" s="276" t="s">
        <v>601</v>
      </c>
      <c r="L243" s="136"/>
      <c r="M243" s="124" t="s">
        <v>516</v>
      </c>
      <c r="N243" s="373">
        <v>0.30974518038992449</v>
      </c>
      <c r="O243" s="375" t="s">
        <v>601</v>
      </c>
      <c r="P243" s="373">
        <v>-5.7963895464809845E-2</v>
      </c>
      <c r="Q243" s="375" t="s">
        <v>601</v>
      </c>
      <c r="R243" s="373">
        <v>1.0552114771838594</v>
      </c>
      <c r="S243" s="375" t="s">
        <v>601</v>
      </c>
      <c r="T243" s="373">
        <v>-5.6379201130951295E-2</v>
      </c>
      <c r="U243" s="375" t="s">
        <v>601</v>
      </c>
      <c r="V243" s="373">
        <v>0.27910017181330349</v>
      </c>
      <c r="W243" s="276" t="s">
        <v>601</v>
      </c>
      <c r="X243" s="82"/>
      <c r="Y243" s="124" t="s">
        <v>516</v>
      </c>
      <c r="Z243" s="216">
        <v>0.76976930211782435</v>
      </c>
      <c r="AA243" s="276" t="s">
        <v>601</v>
      </c>
      <c r="AB243" s="216">
        <v>0.10598823235907717</v>
      </c>
      <c r="AC243" s="203" t="s">
        <v>601</v>
      </c>
      <c r="AD243" s="190">
        <v>8.7407626333853586E-2</v>
      </c>
      <c r="AE243" s="276" t="s">
        <v>601</v>
      </c>
      <c r="AF243" s="190">
        <v>3.6834839189247431E-2</v>
      </c>
      <c r="AG243" s="276" t="s">
        <v>601</v>
      </c>
      <c r="AH243" s="72">
        <v>1</v>
      </c>
      <c r="AI243" s="276" t="s">
        <v>601</v>
      </c>
    </row>
    <row r="244" spans="1:35" s="120" customFormat="1" x14ac:dyDescent="0.25">
      <c r="A244" s="124" t="s">
        <v>517</v>
      </c>
      <c r="B244" s="82">
        <v>1318.5018116773147</v>
      </c>
      <c r="C244" s="276" t="s">
        <v>601</v>
      </c>
      <c r="D244" s="82">
        <v>147.39407822650935</v>
      </c>
      <c r="E244" s="276" t="s">
        <v>601</v>
      </c>
      <c r="F244" s="82">
        <v>88.820581076140982</v>
      </c>
      <c r="G244" s="276" t="s">
        <v>601</v>
      </c>
      <c r="H244" s="82">
        <v>114.75611663676578</v>
      </c>
      <c r="I244" s="276" t="s">
        <v>601</v>
      </c>
      <c r="J244" s="82">
        <v>1669.4725876167574</v>
      </c>
      <c r="K244" s="276" t="s">
        <v>601</v>
      </c>
      <c r="L244" s="136"/>
      <c r="M244" s="124" t="s">
        <v>517</v>
      </c>
      <c r="N244" s="373">
        <v>2.6059401057802578E-2</v>
      </c>
      <c r="O244" s="375" t="s">
        <v>601</v>
      </c>
      <c r="P244" s="373">
        <v>8.2798553142823916E-2</v>
      </c>
      <c r="Q244" s="375" t="s">
        <v>601</v>
      </c>
      <c r="R244" s="373">
        <v>0.65670898500695407</v>
      </c>
      <c r="S244" s="375" t="s">
        <v>601</v>
      </c>
      <c r="T244" s="373">
        <v>0.7251624673903696</v>
      </c>
      <c r="U244" s="375" t="s">
        <v>601</v>
      </c>
      <c r="V244" s="373">
        <v>8.3179809047669639E-2</v>
      </c>
      <c r="W244" s="276" t="s">
        <v>601</v>
      </c>
      <c r="X244" s="82"/>
      <c r="Y244" s="124" t="s">
        <v>517</v>
      </c>
      <c r="Z244" s="216">
        <v>0.78977146522635133</v>
      </c>
      <c r="AA244" s="276" t="s">
        <v>601</v>
      </c>
      <c r="AB244" s="216">
        <v>8.8287809766868119E-2</v>
      </c>
      <c r="AC244" s="203" t="s">
        <v>601</v>
      </c>
      <c r="AD244" s="190">
        <v>5.3202778970414907E-2</v>
      </c>
      <c r="AE244" s="276" t="s">
        <v>601</v>
      </c>
      <c r="AF244" s="190">
        <v>6.8737946036349709E-2</v>
      </c>
      <c r="AG244" s="276" t="s">
        <v>601</v>
      </c>
      <c r="AH244" s="72">
        <v>1</v>
      </c>
      <c r="AI244" s="276" t="s">
        <v>601</v>
      </c>
    </row>
    <row r="245" spans="1:35" x14ac:dyDescent="0.25">
      <c r="A245" s="124" t="s">
        <v>518</v>
      </c>
      <c r="B245" s="82">
        <v>1742.9648242871413</v>
      </c>
      <c r="C245" s="276" t="s">
        <v>601</v>
      </c>
      <c r="D245" s="82">
        <v>145.34286504353594</v>
      </c>
      <c r="E245" s="276" t="s">
        <v>601</v>
      </c>
      <c r="F245" s="82">
        <v>85.200560761178991</v>
      </c>
      <c r="G245" s="276" t="s">
        <v>601</v>
      </c>
      <c r="H245" s="82">
        <v>65.099387992541992</v>
      </c>
      <c r="I245" s="276" t="s">
        <v>601</v>
      </c>
      <c r="J245" s="82">
        <v>2038.6076380844313</v>
      </c>
      <c r="K245" s="276" t="s">
        <v>601</v>
      </c>
      <c r="L245" s="115"/>
      <c r="M245" s="124" t="s">
        <v>518</v>
      </c>
      <c r="N245" s="373">
        <v>2.8796847887864852E-2</v>
      </c>
      <c r="O245" s="375" t="s">
        <v>601</v>
      </c>
      <c r="P245" s="373">
        <v>0.58846163409357555</v>
      </c>
      <c r="Q245" s="375" t="s">
        <v>601</v>
      </c>
      <c r="R245" s="373">
        <v>-5.1501807326737481E-2</v>
      </c>
      <c r="S245" s="375" t="s">
        <v>601</v>
      </c>
      <c r="T245" s="373">
        <v>0.33471568767712379</v>
      </c>
      <c r="U245" s="375" t="s">
        <v>601</v>
      </c>
      <c r="V245" s="373">
        <v>5.9414439075624603E-2</v>
      </c>
      <c r="W245" s="276" t="s">
        <v>601</v>
      </c>
      <c r="X245" s="82"/>
      <c r="Y245" s="124" t="s">
        <v>518</v>
      </c>
      <c r="Z245" s="216">
        <v>0.8549780701915306</v>
      </c>
      <c r="AA245" s="276" t="s">
        <v>601</v>
      </c>
      <c r="AB245" s="216">
        <v>7.129516358533157E-2</v>
      </c>
      <c r="AC245" s="203" t="s">
        <v>601</v>
      </c>
      <c r="AD245" s="190">
        <v>4.1793506101663255E-2</v>
      </c>
      <c r="AE245" s="276" t="s">
        <v>601</v>
      </c>
      <c r="AF245" s="190">
        <v>3.1933260121458362E-2</v>
      </c>
      <c r="AG245" s="276" t="s">
        <v>601</v>
      </c>
      <c r="AH245" s="72">
        <v>1</v>
      </c>
      <c r="AI245" s="276" t="s">
        <v>601</v>
      </c>
    </row>
    <row r="246" spans="1:35" s="150" customFormat="1" x14ac:dyDescent="0.25">
      <c r="A246" s="124" t="s">
        <v>519</v>
      </c>
      <c r="B246" s="82">
        <v>1731.7346020539355</v>
      </c>
      <c r="C246" s="276" t="s">
        <v>601</v>
      </c>
      <c r="D246" s="82">
        <v>125.15796010631993</v>
      </c>
      <c r="E246" s="276" t="s">
        <v>601</v>
      </c>
      <c r="F246" s="82">
        <v>75.5781001664201</v>
      </c>
      <c r="G246" s="276" t="s">
        <v>601</v>
      </c>
      <c r="H246" s="82">
        <v>71.392327675666067</v>
      </c>
      <c r="I246" s="276" t="s">
        <v>601</v>
      </c>
      <c r="J246" s="82">
        <v>2003.8629900023539</v>
      </c>
      <c r="K246" s="276" t="s">
        <v>601</v>
      </c>
      <c r="L246" s="149"/>
      <c r="M246" s="124" t="s">
        <v>519</v>
      </c>
      <c r="N246" s="373">
        <v>9.4483818466271741E-2</v>
      </c>
      <c r="O246" s="375" t="s">
        <v>601</v>
      </c>
      <c r="P246" s="373">
        <v>9.8222161643471306E-2</v>
      </c>
      <c r="Q246" s="375" t="s">
        <v>601</v>
      </c>
      <c r="R246" s="373">
        <v>0.25981834541201687</v>
      </c>
      <c r="S246" s="375" t="s">
        <v>601</v>
      </c>
      <c r="T246" s="373">
        <v>0.12404266452018553</v>
      </c>
      <c r="U246" s="375" t="s">
        <v>601</v>
      </c>
      <c r="V246" s="373">
        <v>0.10120031512490946</v>
      </c>
      <c r="W246" s="276" t="s">
        <v>601</v>
      </c>
      <c r="X246" s="82"/>
      <c r="Y246" s="124" t="s">
        <v>519</v>
      </c>
      <c r="Z246" s="216">
        <v>0.86419810670384278</v>
      </c>
      <c r="AA246" s="276" t="s">
        <v>601</v>
      </c>
      <c r="AB246" s="216">
        <v>6.2458342077655174E-2</v>
      </c>
      <c r="AC246" s="203" t="s">
        <v>601</v>
      </c>
      <c r="AD246" s="190">
        <v>3.771620142868716E-2</v>
      </c>
      <c r="AE246" s="276" t="s">
        <v>601</v>
      </c>
      <c r="AF246" s="190">
        <v>3.5627349789808839E-2</v>
      </c>
      <c r="AG246" s="276" t="s">
        <v>601</v>
      </c>
      <c r="AH246" s="72">
        <v>1</v>
      </c>
      <c r="AI246" s="276" t="s">
        <v>601</v>
      </c>
    </row>
    <row r="247" spans="1:35" s="120" customFormat="1" x14ac:dyDescent="0.25">
      <c r="A247" s="124" t="s">
        <v>520</v>
      </c>
      <c r="B247" s="82">
        <v>2207.9537531670699</v>
      </c>
      <c r="C247" s="276" t="s">
        <v>601</v>
      </c>
      <c r="D247" s="82">
        <v>81.06168008075403</v>
      </c>
      <c r="E247" s="276" t="s">
        <v>601</v>
      </c>
      <c r="F247" s="82">
        <v>67.82414376899203</v>
      </c>
      <c r="G247" s="276" t="s">
        <v>601</v>
      </c>
      <c r="H247" s="82">
        <v>37.695672982848031</v>
      </c>
      <c r="I247" s="276" t="s">
        <v>601</v>
      </c>
      <c r="J247" s="82">
        <v>2394.5352499996761</v>
      </c>
      <c r="K247" s="276" t="s">
        <v>601</v>
      </c>
      <c r="L247" s="136"/>
      <c r="M247" s="124" t="s">
        <v>520</v>
      </c>
      <c r="N247" s="373">
        <v>3.9212116272731246E-2</v>
      </c>
      <c r="O247" s="375" t="s">
        <v>601</v>
      </c>
      <c r="P247" s="373">
        <v>-0.11385736114283984</v>
      </c>
      <c r="Q247" s="375" t="s">
        <v>601</v>
      </c>
      <c r="R247" s="373">
        <v>0.32950399291104526</v>
      </c>
      <c r="S247" s="375" t="s">
        <v>601</v>
      </c>
      <c r="T247" s="373">
        <v>-0.10006281051037913</v>
      </c>
      <c r="U247" s="375" t="s">
        <v>601</v>
      </c>
      <c r="V247" s="373">
        <v>3.703499528683496E-2</v>
      </c>
      <c r="W247" s="276" t="s">
        <v>601</v>
      </c>
      <c r="X247" s="82"/>
      <c r="Y247" s="124" t="s">
        <v>520</v>
      </c>
      <c r="Z247" s="216">
        <v>0.92208028809238385</v>
      </c>
      <c r="AA247" s="276" t="s">
        <v>601</v>
      </c>
      <c r="AB247" s="216">
        <v>3.3852782113257672E-2</v>
      </c>
      <c r="AC247" s="203" t="s">
        <v>601</v>
      </c>
      <c r="AD247" s="190">
        <v>2.8324554323851028E-2</v>
      </c>
      <c r="AE247" s="276" t="s">
        <v>601</v>
      </c>
      <c r="AF247" s="190">
        <v>1.5742375470502314E-2</v>
      </c>
      <c r="AG247" s="276" t="s">
        <v>601</v>
      </c>
      <c r="AH247" s="72">
        <v>1</v>
      </c>
      <c r="AI247" s="276" t="s">
        <v>601</v>
      </c>
    </row>
    <row r="248" spans="1:35" s="120" customFormat="1" x14ac:dyDescent="0.25">
      <c r="A248" s="128" t="s">
        <v>521</v>
      </c>
      <c r="B248" s="125">
        <v>2181.1057260755415</v>
      </c>
      <c r="C248" s="279" t="s">
        <v>601</v>
      </c>
      <c r="D248" s="125">
        <v>30.507492933544004</v>
      </c>
      <c r="E248" s="279" t="s">
        <v>601</v>
      </c>
      <c r="F248" s="125">
        <v>48.700266885489292</v>
      </c>
      <c r="G248" s="279" t="s">
        <v>601</v>
      </c>
      <c r="H248" s="125">
        <v>27.532034244501489</v>
      </c>
      <c r="I248" s="279" t="s">
        <v>604</v>
      </c>
      <c r="J248" s="125">
        <v>2287.8455201390466</v>
      </c>
      <c r="K248" s="279" t="s">
        <v>601</v>
      </c>
      <c r="L248" s="136"/>
      <c r="M248" s="128" t="s">
        <v>521</v>
      </c>
      <c r="N248" s="194">
        <v>6.0936413244821352E-2</v>
      </c>
      <c r="O248" s="270" t="s">
        <v>601</v>
      </c>
      <c r="P248" s="194">
        <v>5.9031676136267475E-3</v>
      </c>
      <c r="Q248" s="270" t="s">
        <v>601</v>
      </c>
      <c r="R248" s="194">
        <v>0.2123893058083961</v>
      </c>
      <c r="S248" s="270" t="s">
        <v>601</v>
      </c>
      <c r="T248" s="194">
        <v>-1.255672839907207E-2</v>
      </c>
      <c r="U248" s="279" t="s">
        <v>604</v>
      </c>
      <c r="V248" s="194">
        <v>6.2034479977903123E-2</v>
      </c>
      <c r="W248" s="279" t="s">
        <v>601</v>
      </c>
      <c r="X248" s="82"/>
      <c r="Y248" s="128" t="s">
        <v>521</v>
      </c>
      <c r="Z248" s="217">
        <v>0.95334484206913683</v>
      </c>
      <c r="AA248" s="279" t="s">
        <v>601</v>
      </c>
      <c r="AB248" s="217">
        <v>1.33345947814212E-2</v>
      </c>
      <c r="AC248" s="302" t="s">
        <v>601</v>
      </c>
      <c r="AD248" s="194">
        <v>2.1286518891594337E-2</v>
      </c>
      <c r="AE248" s="279" t="s">
        <v>601</v>
      </c>
      <c r="AF248" s="194">
        <v>1.2034044257860643E-2</v>
      </c>
      <c r="AG248" s="279" t="s">
        <v>604</v>
      </c>
      <c r="AH248" s="130">
        <v>1</v>
      </c>
      <c r="AI248" s="279" t="s">
        <v>601</v>
      </c>
    </row>
    <row r="249" spans="1:35" s="120" customFormat="1" x14ac:dyDescent="0.25">
      <c r="A249" s="124"/>
      <c r="B249" s="84"/>
      <c r="C249" s="276"/>
      <c r="D249" s="84"/>
      <c r="E249" s="276"/>
      <c r="F249" s="82"/>
      <c r="G249" s="276"/>
      <c r="H249" s="82"/>
      <c r="I249" s="276"/>
      <c r="J249" s="82"/>
      <c r="K249" s="276"/>
      <c r="L249" s="136"/>
      <c r="M249" s="124"/>
      <c r="N249" s="189"/>
      <c r="O249" s="202"/>
      <c r="P249" s="190"/>
      <c r="Q249" s="276"/>
      <c r="R249" s="190"/>
      <c r="S249" s="276"/>
      <c r="T249" s="190"/>
      <c r="U249" s="276"/>
      <c r="V249" s="190"/>
      <c r="W249" s="276"/>
      <c r="X249" s="82"/>
      <c r="Y249" s="124"/>
      <c r="Z249" s="189"/>
      <c r="AA249" s="276"/>
      <c r="AB249" s="189"/>
      <c r="AC249" s="203"/>
      <c r="AD249" s="189"/>
      <c r="AE249" s="276"/>
      <c r="AF249" s="189"/>
      <c r="AG249" s="276"/>
      <c r="AH249" s="84"/>
      <c r="AI249" s="276"/>
    </row>
    <row r="250" spans="1:35" s="120" customFormat="1" x14ac:dyDescent="0.25">
      <c r="A250" s="180" t="s">
        <v>530</v>
      </c>
      <c r="B250" s="181"/>
      <c r="C250" s="271"/>
      <c r="D250" s="181"/>
      <c r="E250" s="271"/>
      <c r="F250" s="181"/>
      <c r="G250" s="271"/>
      <c r="H250" s="181"/>
      <c r="I250" s="271"/>
      <c r="J250" s="181"/>
      <c r="K250" s="271"/>
      <c r="L250" s="136"/>
      <c r="M250" s="180" t="s">
        <v>530</v>
      </c>
      <c r="N250" s="195"/>
      <c r="O250" s="271"/>
      <c r="P250" s="195"/>
      <c r="Q250" s="271"/>
      <c r="R250" s="195"/>
      <c r="S250" s="271"/>
      <c r="T250" s="195"/>
      <c r="U250" s="271"/>
      <c r="V250" s="195"/>
      <c r="W250" s="271"/>
      <c r="X250" s="89"/>
      <c r="Y250" s="180" t="s">
        <v>530</v>
      </c>
      <c r="Z250" s="195"/>
      <c r="AA250" s="271"/>
      <c r="AB250" s="195"/>
      <c r="AC250" s="302"/>
      <c r="AD250" s="195"/>
      <c r="AE250" s="271"/>
      <c r="AF250" s="195"/>
      <c r="AG250" s="271"/>
      <c r="AH250" s="181"/>
      <c r="AI250" s="271"/>
    </row>
    <row r="251" spans="1:35" s="120" customFormat="1" x14ac:dyDescent="0.25">
      <c r="A251" s="126" t="s">
        <v>96</v>
      </c>
      <c r="B251" s="127">
        <v>1353.8140000000001</v>
      </c>
      <c r="C251" s="277" t="s">
        <v>601</v>
      </c>
      <c r="D251" s="127">
        <v>402.17599999999999</v>
      </c>
      <c r="E251" s="277" t="s">
        <v>601</v>
      </c>
      <c r="F251" s="127">
        <v>246.405</v>
      </c>
      <c r="G251" s="277" t="s">
        <v>601</v>
      </c>
      <c r="H251" s="127">
        <v>124.607</v>
      </c>
      <c r="I251" s="277" t="s">
        <v>601</v>
      </c>
      <c r="J251" s="127">
        <v>2127.002</v>
      </c>
      <c r="K251" s="277" t="s">
        <v>601</v>
      </c>
      <c r="L251" s="136"/>
      <c r="M251" s="126" t="s">
        <v>96</v>
      </c>
      <c r="N251" s="187">
        <v>0.26435577172721281</v>
      </c>
      <c r="O251" s="272" t="s">
        <v>601</v>
      </c>
      <c r="P251" s="188">
        <v>-2.9404382662419154E-2</v>
      </c>
      <c r="Q251" s="277" t="s">
        <v>601</v>
      </c>
      <c r="R251" s="188">
        <v>0.20027765599883093</v>
      </c>
      <c r="S251" s="277" t="s">
        <v>601</v>
      </c>
      <c r="T251" s="188">
        <v>-1.0021486066125775E-3</v>
      </c>
      <c r="U251" s="277" t="s">
        <v>601</v>
      </c>
      <c r="V251" s="188">
        <v>0.17181292651739236</v>
      </c>
      <c r="W251" s="277" t="s">
        <v>601</v>
      </c>
      <c r="X251" s="82"/>
      <c r="Y251" s="126" t="s">
        <v>96</v>
      </c>
      <c r="Z251" s="216">
        <v>0.63648929338101234</v>
      </c>
      <c r="AA251" s="276" t="s">
        <v>601</v>
      </c>
      <c r="AB251" s="216">
        <v>0.189081157422513</v>
      </c>
      <c r="AC251" s="203" t="s">
        <v>601</v>
      </c>
      <c r="AD251" s="216">
        <v>0.11584615341217357</v>
      </c>
      <c r="AE251" s="277" t="s">
        <v>601</v>
      </c>
      <c r="AF251" s="216">
        <v>5.85833957843011E-2</v>
      </c>
      <c r="AG251" s="277" t="s">
        <v>601</v>
      </c>
      <c r="AH251" s="216">
        <v>1</v>
      </c>
      <c r="AI251" s="277" t="s">
        <v>601</v>
      </c>
    </row>
    <row r="252" spans="1:35" s="120" customFormat="1" x14ac:dyDescent="0.25">
      <c r="A252" s="124" t="s">
        <v>300</v>
      </c>
      <c r="B252" s="82">
        <v>2820.2460000000001</v>
      </c>
      <c r="C252" s="276" t="s">
        <v>601</v>
      </c>
      <c r="D252" s="82">
        <v>531.18600000000004</v>
      </c>
      <c r="E252" s="276" t="s">
        <v>601</v>
      </c>
      <c r="F252" s="82">
        <v>287.57600000000002</v>
      </c>
      <c r="G252" s="276" t="s">
        <v>601</v>
      </c>
      <c r="H252" s="82">
        <v>106.919</v>
      </c>
      <c r="I252" s="276" t="s">
        <v>601</v>
      </c>
      <c r="J252" s="82">
        <v>3745.9290000000001</v>
      </c>
      <c r="K252" s="276" t="s">
        <v>601</v>
      </c>
      <c r="L252" s="136"/>
      <c r="M252" s="124" t="s">
        <v>300</v>
      </c>
      <c r="N252" s="189">
        <v>0.10816778082824779</v>
      </c>
      <c r="O252" s="202" t="s">
        <v>601</v>
      </c>
      <c r="P252" s="190">
        <v>2.739535261555601E-2</v>
      </c>
      <c r="Q252" s="276" t="s">
        <v>601</v>
      </c>
      <c r="R252" s="190">
        <v>0.3787786530375456</v>
      </c>
      <c r="S252" s="276" t="s">
        <v>601</v>
      </c>
      <c r="T252" s="190">
        <v>-0.1131607541285469</v>
      </c>
      <c r="U252" s="276" t="s">
        <v>601</v>
      </c>
      <c r="V252" s="190">
        <v>0.10462917992556439</v>
      </c>
      <c r="W252" s="276" t="s">
        <v>601</v>
      </c>
      <c r="X252" s="82"/>
      <c r="Y252" s="124" t="s">
        <v>300</v>
      </c>
      <c r="Z252" s="216">
        <v>0.75288292970849158</v>
      </c>
      <c r="AA252" s="276" t="s">
        <v>601</v>
      </c>
      <c r="AB252" s="216">
        <v>0.14180354192511391</v>
      </c>
      <c r="AC252" s="203" t="s">
        <v>601</v>
      </c>
      <c r="AD252" s="216">
        <v>7.677027514402969E-2</v>
      </c>
      <c r="AE252" s="276" t="s">
        <v>601</v>
      </c>
      <c r="AF252" s="216">
        <v>2.8542719309415633E-2</v>
      </c>
      <c r="AG252" s="276" t="s">
        <v>601</v>
      </c>
      <c r="AH252" s="216">
        <v>1</v>
      </c>
      <c r="AI252" s="276" t="s">
        <v>601</v>
      </c>
    </row>
    <row r="253" spans="1:35" s="120" customFormat="1" x14ac:dyDescent="0.25">
      <c r="A253" s="124" t="s">
        <v>98</v>
      </c>
      <c r="B253" s="82">
        <v>4422.83</v>
      </c>
      <c r="C253" s="276" t="s">
        <v>601</v>
      </c>
      <c r="D253" s="82">
        <v>484.39600000000002</v>
      </c>
      <c r="E253" s="276" t="s">
        <v>601</v>
      </c>
      <c r="F253" s="82">
        <v>369.75</v>
      </c>
      <c r="G253" s="276" t="s">
        <v>601</v>
      </c>
      <c r="H253" s="82">
        <v>207.274</v>
      </c>
      <c r="I253" s="276" t="s">
        <v>601</v>
      </c>
      <c r="J253" s="82">
        <v>5484.2520000000004</v>
      </c>
      <c r="K253" s="276" t="s">
        <v>601</v>
      </c>
      <c r="L253" s="136"/>
      <c r="M253" s="124" t="s">
        <v>98</v>
      </c>
      <c r="N253" s="189">
        <v>0.11025064564196693</v>
      </c>
      <c r="O253" s="202" t="s">
        <v>601</v>
      </c>
      <c r="P253" s="190">
        <v>0.18504347315526545</v>
      </c>
      <c r="Q253" s="276" t="s">
        <v>601</v>
      </c>
      <c r="R253" s="190">
        <v>0.15255494702455355</v>
      </c>
      <c r="S253" s="276" t="s">
        <v>601</v>
      </c>
      <c r="T253" s="190">
        <v>0.26022958035920574</v>
      </c>
      <c r="U253" s="276" t="s">
        <v>601</v>
      </c>
      <c r="V253" s="190">
        <v>0.12435804442855344</v>
      </c>
      <c r="W253" s="276" t="s">
        <v>601</v>
      </c>
      <c r="X253" s="82"/>
      <c r="Y253" s="124" t="s">
        <v>98</v>
      </c>
      <c r="Z253" s="216">
        <v>0.80646002408350304</v>
      </c>
      <c r="AA253" s="276" t="s">
        <v>601</v>
      </c>
      <c r="AB253" s="216">
        <v>8.8324898272362395E-2</v>
      </c>
      <c r="AC253" s="203" t="s">
        <v>601</v>
      </c>
      <c r="AD253" s="216">
        <v>6.7420315477844564E-2</v>
      </c>
      <c r="AE253" s="276" t="s">
        <v>601</v>
      </c>
      <c r="AF253" s="216">
        <v>3.7794397485746457E-2</v>
      </c>
      <c r="AG253" s="276" t="s">
        <v>601</v>
      </c>
      <c r="AH253" s="216">
        <v>1</v>
      </c>
      <c r="AI253" s="276" t="s">
        <v>601</v>
      </c>
    </row>
    <row r="254" spans="1:35" s="120" customFormat="1" x14ac:dyDescent="0.25">
      <c r="A254" s="184" t="s">
        <v>301</v>
      </c>
      <c r="B254" s="186">
        <v>1836.1780000000001</v>
      </c>
      <c r="C254" s="278" t="s">
        <v>601</v>
      </c>
      <c r="D254" s="186">
        <v>414.577</v>
      </c>
      <c r="E254" s="278" t="s">
        <v>601</v>
      </c>
      <c r="F254" s="186">
        <v>280.23500000000001</v>
      </c>
      <c r="G254" s="278" t="s">
        <v>601</v>
      </c>
      <c r="H254" s="186">
        <v>140.46199999999999</v>
      </c>
      <c r="I254" s="278" t="s">
        <v>601</v>
      </c>
      <c r="J254" s="186">
        <v>2671.4520000000002</v>
      </c>
      <c r="K254" s="278" t="s">
        <v>601</v>
      </c>
      <c r="L254" s="136"/>
      <c r="M254" s="184" t="s">
        <v>301</v>
      </c>
      <c r="N254" s="191">
        <v>0.12043919887820494</v>
      </c>
      <c r="O254" s="273" t="s">
        <v>601</v>
      </c>
      <c r="P254" s="192">
        <v>-6.1323072866098505E-3</v>
      </c>
      <c r="Q254" s="278" t="s">
        <v>601</v>
      </c>
      <c r="R254" s="192">
        <v>0.12199467499449483</v>
      </c>
      <c r="S254" s="278" t="s">
        <v>601</v>
      </c>
      <c r="T254" s="192">
        <v>0.29348386621482248</v>
      </c>
      <c r="U254" s="278" t="s">
        <v>601</v>
      </c>
      <c r="V254" s="192">
        <v>0.1065147823753031</v>
      </c>
      <c r="W254" s="278" t="s">
        <v>601</v>
      </c>
      <c r="X254" s="82"/>
      <c r="Y254" s="184" t="s">
        <v>301</v>
      </c>
      <c r="Z254" s="191">
        <v>0.68733333033870714</v>
      </c>
      <c r="AA254" s="278" t="s">
        <v>601</v>
      </c>
      <c r="AB254" s="191">
        <v>0.15518789033080135</v>
      </c>
      <c r="AC254" s="301" t="s">
        <v>601</v>
      </c>
      <c r="AD254" s="191">
        <v>0.10489988216146126</v>
      </c>
      <c r="AE254" s="278" t="s">
        <v>601</v>
      </c>
      <c r="AF254" s="191">
        <v>5.2578897169030164E-2</v>
      </c>
      <c r="AG254" s="278" t="s">
        <v>601</v>
      </c>
      <c r="AH254" s="191">
        <v>1</v>
      </c>
      <c r="AI254" s="278" t="s">
        <v>601</v>
      </c>
    </row>
    <row r="255" spans="1:35" s="120" customFormat="1" x14ac:dyDescent="0.25">
      <c r="A255" s="124" t="s">
        <v>112</v>
      </c>
      <c r="B255" s="82">
        <v>1497.5</v>
      </c>
      <c r="C255" s="276" t="s">
        <v>601</v>
      </c>
      <c r="D255" s="82">
        <v>401.44400000000002</v>
      </c>
      <c r="E255" s="276" t="s">
        <v>601</v>
      </c>
      <c r="F255" s="82">
        <v>255.88399999999999</v>
      </c>
      <c r="G255" s="276" t="s">
        <v>601</v>
      </c>
      <c r="H255" s="82">
        <v>180.74700000000001</v>
      </c>
      <c r="I255" s="276" t="s">
        <v>601</v>
      </c>
      <c r="J255" s="82">
        <v>2335.5729999999999</v>
      </c>
      <c r="K255" s="276" t="s">
        <v>601</v>
      </c>
      <c r="L255" s="136"/>
      <c r="M255" s="124" t="s">
        <v>112</v>
      </c>
      <c r="N255" s="189">
        <v>0.10613422523330383</v>
      </c>
      <c r="O255" s="202" t="s">
        <v>601</v>
      </c>
      <c r="P255" s="190">
        <v>-1.8200986632718014E-3</v>
      </c>
      <c r="Q255" s="276" t="s">
        <v>601</v>
      </c>
      <c r="R255" s="190">
        <v>3.8469186907733204E-2</v>
      </c>
      <c r="S255" s="276" t="s">
        <v>601</v>
      </c>
      <c r="T255" s="190">
        <v>0.45052846148290226</v>
      </c>
      <c r="U255" s="276" t="s">
        <v>601</v>
      </c>
      <c r="V255" s="190">
        <v>9.8059192261780795E-2</v>
      </c>
      <c r="W255" s="276" t="s">
        <v>601</v>
      </c>
      <c r="X255" s="82"/>
      <c r="Y255" s="124" t="s">
        <v>112</v>
      </c>
      <c r="Z255" s="216">
        <v>0.64117028241035501</v>
      </c>
      <c r="AA255" s="276" t="s">
        <v>601</v>
      </c>
      <c r="AB255" s="216">
        <v>0.17188244597792493</v>
      </c>
      <c r="AC255" s="203" t="s">
        <v>601</v>
      </c>
      <c r="AD255" s="216">
        <v>0.1095594100462713</v>
      </c>
      <c r="AE255" s="276" t="s">
        <v>601</v>
      </c>
      <c r="AF255" s="216">
        <v>7.7388717886360231E-2</v>
      </c>
      <c r="AG255" s="276" t="s">
        <v>601</v>
      </c>
      <c r="AH255" s="216">
        <v>1</v>
      </c>
      <c r="AI255" s="276" t="s">
        <v>601</v>
      </c>
    </row>
    <row r="256" spans="1:35" s="120" customFormat="1" x14ac:dyDescent="0.25">
      <c r="A256" s="124" t="s">
        <v>304</v>
      </c>
      <c r="B256" s="82">
        <v>3253.7269999999999</v>
      </c>
      <c r="C256" s="276" t="s">
        <v>601</v>
      </c>
      <c r="D256" s="82">
        <v>502.48</v>
      </c>
      <c r="E256" s="276" t="s">
        <v>601</v>
      </c>
      <c r="F256" s="82">
        <v>289.02699999999999</v>
      </c>
      <c r="G256" s="276" t="s">
        <v>601</v>
      </c>
      <c r="H256" s="82">
        <v>182.358</v>
      </c>
      <c r="I256" s="276" t="s">
        <v>601</v>
      </c>
      <c r="J256" s="82">
        <v>4227.598</v>
      </c>
      <c r="K256" s="276" t="s">
        <v>601</v>
      </c>
      <c r="L256" s="136"/>
      <c r="M256" s="124" t="s">
        <v>304</v>
      </c>
      <c r="N256" s="189">
        <v>0.15370325851007324</v>
      </c>
      <c r="O256" s="202" t="s">
        <v>601</v>
      </c>
      <c r="P256" s="190">
        <v>-5.4041333920698209E-2</v>
      </c>
      <c r="Q256" s="276" t="s">
        <v>601</v>
      </c>
      <c r="R256" s="190">
        <v>5.0456227223412246E-3</v>
      </c>
      <c r="S256" s="276" t="s">
        <v>601</v>
      </c>
      <c r="T256" s="190">
        <v>0.70558361391694724</v>
      </c>
      <c r="U256" s="276" t="s">
        <v>601</v>
      </c>
      <c r="V256" s="190">
        <v>0.12858439121510312</v>
      </c>
      <c r="W256" s="276" t="s">
        <v>601</v>
      </c>
      <c r="X256" s="82"/>
      <c r="Y256" s="124" t="s">
        <v>304</v>
      </c>
      <c r="Z256" s="216">
        <v>0.76963963934129964</v>
      </c>
      <c r="AA256" s="276" t="s">
        <v>601</v>
      </c>
      <c r="AB256" s="216">
        <v>0.11885709095330256</v>
      </c>
      <c r="AC256" s="203" t="s">
        <v>601</v>
      </c>
      <c r="AD256" s="216">
        <v>6.8366717932972818E-2</v>
      </c>
      <c r="AE256" s="276" t="s">
        <v>601</v>
      </c>
      <c r="AF256" s="216">
        <v>4.3135132526791811E-2</v>
      </c>
      <c r="AG256" s="276" t="s">
        <v>601</v>
      </c>
      <c r="AH256" s="216">
        <v>1</v>
      </c>
      <c r="AI256" s="276" t="s">
        <v>601</v>
      </c>
    </row>
    <row r="257" spans="1:35" s="120" customFormat="1" x14ac:dyDescent="0.25">
      <c r="A257" s="124" t="s">
        <v>114</v>
      </c>
      <c r="B257" s="82">
        <v>4765.7359999999999</v>
      </c>
      <c r="C257" s="276" t="s">
        <v>601</v>
      </c>
      <c r="D257" s="82">
        <v>370.45800000000003</v>
      </c>
      <c r="E257" s="276" t="s">
        <v>601</v>
      </c>
      <c r="F257" s="82">
        <v>370.45699999999999</v>
      </c>
      <c r="G257" s="276" t="s">
        <v>601</v>
      </c>
      <c r="H257" s="82">
        <v>231.81100000000001</v>
      </c>
      <c r="I257" s="276" t="s">
        <v>601</v>
      </c>
      <c r="J257" s="82">
        <v>5738.46</v>
      </c>
      <c r="K257" s="276" t="s">
        <v>601</v>
      </c>
      <c r="L257" s="136"/>
      <c r="M257" s="124" t="s">
        <v>114</v>
      </c>
      <c r="N257" s="189">
        <v>7.7530902159929277E-2</v>
      </c>
      <c r="O257" s="202" t="s">
        <v>601</v>
      </c>
      <c r="P257" s="190">
        <v>-0.23521664093014807</v>
      </c>
      <c r="Q257" s="276" t="s">
        <v>601</v>
      </c>
      <c r="R257" s="190">
        <v>1.9121027721433401E-3</v>
      </c>
      <c r="S257" s="276" t="s">
        <v>601</v>
      </c>
      <c r="T257" s="190">
        <v>0.11836931612591967</v>
      </c>
      <c r="U257" s="276" t="s">
        <v>601</v>
      </c>
      <c r="V257" s="190">
        <v>4.6352538140114641E-2</v>
      </c>
      <c r="W257" s="276" t="s">
        <v>601</v>
      </c>
      <c r="X257" s="82"/>
      <c r="Y257" s="124" t="s">
        <v>114</v>
      </c>
      <c r="Z257" s="216">
        <v>0.83049041031914483</v>
      </c>
      <c r="AA257" s="276" t="s">
        <v>601</v>
      </c>
      <c r="AB257" s="216">
        <v>6.4557041436204138E-2</v>
      </c>
      <c r="AC257" s="203" t="s">
        <v>601</v>
      </c>
      <c r="AD257" s="216">
        <v>6.4556867173422836E-2</v>
      </c>
      <c r="AE257" s="276" t="s">
        <v>601</v>
      </c>
      <c r="AF257" s="216">
        <v>4.0396029596790776E-2</v>
      </c>
      <c r="AG257" s="276" t="s">
        <v>601</v>
      </c>
      <c r="AH257" s="216">
        <v>1</v>
      </c>
      <c r="AI257" s="276" t="s">
        <v>601</v>
      </c>
    </row>
    <row r="258" spans="1:35" s="120" customFormat="1" x14ac:dyDescent="0.25">
      <c r="A258" s="184" t="s">
        <v>305</v>
      </c>
      <c r="B258" s="186">
        <v>1966.6590000000001</v>
      </c>
      <c r="C258" s="278" t="s">
        <v>601</v>
      </c>
      <c r="D258" s="186">
        <v>446.459</v>
      </c>
      <c r="E258" s="278" t="s">
        <v>601</v>
      </c>
      <c r="F258" s="186">
        <v>255.66499999999999</v>
      </c>
      <c r="G258" s="278" t="s">
        <v>601</v>
      </c>
      <c r="H258" s="186">
        <v>146.673</v>
      </c>
      <c r="I258" s="278" t="s">
        <v>601</v>
      </c>
      <c r="J258" s="186">
        <v>2815.4540000000002</v>
      </c>
      <c r="K258" s="278" t="s">
        <v>601</v>
      </c>
      <c r="L258" s="136"/>
      <c r="M258" s="184" t="s">
        <v>305</v>
      </c>
      <c r="N258" s="191">
        <v>7.1061193413710436E-2</v>
      </c>
      <c r="O258" s="273" t="s">
        <v>601</v>
      </c>
      <c r="P258" s="192">
        <v>7.6902481324337815E-2</v>
      </c>
      <c r="Q258" s="278" t="s">
        <v>601</v>
      </c>
      <c r="R258" s="192">
        <v>-8.7676414437882488E-2</v>
      </c>
      <c r="S258" s="278" t="s">
        <v>601</v>
      </c>
      <c r="T258" s="192">
        <v>4.4211245746180461E-2</v>
      </c>
      <c r="U258" s="278" t="s">
        <v>601</v>
      </c>
      <c r="V258" s="192">
        <v>5.3904393565746271E-2</v>
      </c>
      <c r="W258" s="278" t="s">
        <v>601</v>
      </c>
      <c r="X258" s="82"/>
      <c r="Y258" s="184" t="s">
        <v>305</v>
      </c>
      <c r="Z258" s="191">
        <v>0.69852286700475308</v>
      </c>
      <c r="AA258" s="278" t="s">
        <v>601</v>
      </c>
      <c r="AB258" s="191">
        <v>0.15857442529695032</v>
      </c>
      <c r="AC258" s="301" t="s">
        <v>601</v>
      </c>
      <c r="AD258" s="191">
        <v>9.0807734738340598E-2</v>
      </c>
      <c r="AE258" s="278" t="s">
        <v>601</v>
      </c>
      <c r="AF258" s="191">
        <v>5.2095683324962866E-2</v>
      </c>
      <c r="AG258" s="278" t="s">
        <v>601</v>
      </c>
      <c r="AH258" s="191">
        <v>1</v>
      </c>
      <c r="AI258" s="278" t="s">
        <v>601</v>
      </c>
    </row>
    <row r="259" spans="1:35" ht="12.75" customHeight="1" x14ac:dyDescent="0.25">
      <c r="A259" s="124" t="s">
        <v>129</v>
      </c>
      <c r="B259" s="82">
        <v>1646.5640000000001</v>
      </c>
      <c r="C259" s="276" t="s">
        <v>601</v>
      </c>
      <c r="D259" s="82">
        <v>451.04399999999998</v>
      </c>
      <c r="E259" s="276" t="s">
        <v>601</v>
      </c>
      <c r="F259" s="82">
        <v>177.899</v>
      </c>
      <c r="G259" s="276" t="s">
        <v>601</v>
      </c>
      <c r="H259" s="82">
        <v>139.34200000000001</v>
      </c>
      <c r="I259" s="276" t="s">
        <v>601</v>
      </c>
      <c r="J259" s="82">
        <v>2414.8490000000002</v>
      </c>
      <c r="K259" s="276" t="s">
        <v>601</v>
      </c>
      <c r="L259" s="115"/>
      <c r="M259" s="124" t="s">
        <v>129</v>
      </c>
      <c r="N259" s="189">
        <v>9.9541903171953258E-2</v>
      </c>
      <c r="O259" s="202" t="s">
        <v>601</v>
      </c>
      <c r="P259" s="190">
        <v>0.12355397016769462</v>
      </c>
      <c r="Q259" s="276" t="s">
        <v>601</v>
      </c>
      <c r="R259" s="190">
        <v>-0.30476700379859623</v>
      </c>
      <c r="S259" s="276" t="s">
        <v>601</v>
      </c>
      <c r="T259" s="190">
        <v>-0.2290728425525323</v>
      </c>
      <c r="U259" s="276" t="s">
        <v>601</v>
      </c>
      <c r="V259" s="190">
        <v>3.3942848286052291E-2</v>
      </c>
      <c r="W259" s="276" t="s">
        <v>601</v>
      </c>
      <c r="X259" s="82"/>
      <c r="Y259" s="124" t="s">
        <v>129</v>
      </c>
      <c r="Z259" s="216">
        <v>0.68184967258822393</v>
      </c>
      <c r="AA259" s="276" t="s">
        <v>601</v>
      </c>
      <c r="AB259" s="216">
        <v>0.18677938040846445</v>
      </c>
      <c r="AC259" s="203" t="s">
        <v>601</v>
      </c>
      <c r="AD259" s="216">
        <v>7.3668788400434143E-2</v>
      </c>
      <c r="AE259" s="276" t="s">
        <v>601</v>
      </c>
      <c r="AF259" s="216">
        <v>5.7702158602877446E-2</v>
      </c>
      <c r="AG259" s="276" t="s">
        <v>601</v>
      </c>
      <c r="AH259" s="216">
        <v>1</v>
      </c>
      <c r="AI259" s="276" t="s">
        <v>601</v>
      </c>
    </row>
    <row r="260" spans="1:35" s="150" customFormat="1" x14ac:dyDescent="0.25">
      <c r="A260" s="124" t="s">
        <v>306</v>
      </c>
      <c r="B260" s="82">
        <v>3419.7579999999998</v>
      </c>
      <c r="C260" s="276" t="s">
        <v>601</v>
      </c>
      <c r="D260" s="82">
        <v>359.57799999999997</v>
      </c>
      <c r="E260" s="276" t="s">
        <v>601</v>
      </c>
      <c r="F260" s="82">
        <v>235.08699999999999</v>
      </c>
      <c r="G260" s="276" t="s">
        <v>601</v>
      </c>
      <c r="H260" s="82">
        <v>183.89</v>
      </c>
      <c r="I260" s="276" t="s">
        <v>601</v>
      </c>
      <c r="J260" s="82">
        <v>4198.3109999999997</v>
      </c>
      <c r="K260" s="276" t="s">
        <v>601</v>
      </c>
      <c r="L260" s="149"/>
      <c r="M260" s="124" t="s">
        <v>306</v>
      </c>
      <c r="N260" s="189">
        <v>5.1027944262072383E-2</v>
      </c>
      <c r="O260" s="202" t="s">
        <v>601</v>
      </c>
      <c r="P260" s="190">
        <v>-0.28439340869288332</v>
      </c>
      <c r="Q260" s="276" t="s">
        <v>601</v>
      </c>
      <c r="R260" s="190">
        <v>-0.1866261629536341</v>
      </c>
      <c r="S260" s="276" t="s">
        <v>601</v>
      </c>
      <c r="T260" s="190">
        <v>8.378984541650902E-3</v>
      </c>
      <c r="U260" s="276" t="s">
        <v>601</v>
      </c>
      <c r="V260" s="190">
        <v>-6.9271030327630566E-3</v>
      </c>
      <c r="W260" s="276" t="s">
        <v>601</v>
      </c>
      <c r="X260" s="82"/>
      <c r="Y260" s="124" t="s">
        <v>306</v>
      </c>
      <c r="Z260" s="216">
        <v>0.81455566297970783</v>
      </c>
      <c r="AA260" s="276" t="s">
        <v>601</v>
      </c>
      <c r="AB260" s="216">
        <v>8.5648252356721549E-2</v>
      </c>
      <c r="AC260" s="203" t="s">
        <v>601</v>
      </c>
      <c r="AD260" s="216">
        <v>5.5995613474085174E-2</v>
      </c>
      <c r="AE260" s="276" t="s">
        <v>601</v>
      </c>
      <c r="AF260" s="216">
        <v>4.3800947571535312E-2</v>
      </c>
      <c r="AG260" s="276" t="s">
        <v>601</v>
      </c>
      <c r="AH260" s="216">
        <v>1</v>
      </c>
      <c r="AI260" s="276" t="s">
        <v>601</v>
      </c>
    </row>
    <row r="261" spans="1:35" s="120" customFormat="1" x14ac:dyDescent="0.25">
      <c r="A261" s="124" t="s">
        <v>131</v>
      </c>
      <c r="B261" s="82">
        <v>4914.8109999999997</v>
      </c>
      <c r="C261" s="276" t="s">
        <v>601</v>
      </c>
      <c r="D261" s="82">
        <v>338.495</v>
      </c>
      <c r="E261" s="276" t="s">
        <v>601</v>
      </c>
      <c r="F261" s="82">
        <v>332.072</v>
      </c>
      <c r="G261" s="276" t="s">
        <v>601</v>
      </c>
      <c r="H261" s="82">
        <v>171.29900000000001</v>
      </c>
      <c r="I261" s="276" t="s">
        <v>601</v>
      </c>
      <c r="J261" s="82">
        <v>5756.6790000000001</v>
      </c>
      <c r="K261" s="276" t="s">
        <v>601</v>
      </c>
      <c r="L261" s="136"/>
      <c r="M261" s="124" t="s">
        <v>131</v>
      </c>
      <c r="N261" s="189">
        <v>3.1280582894226618E-2</v>
      </c>
      <c r="O261" s="202" t="s">
        <v>601</v>
      </c>
      <c r="P261" s="190">
        <v>-8.6279686226238869E-2</v>
      </c>
      <c r="Q261" s="276" t="s">
        <v>601</v>
      </c>
      <c r="R261" s="190">
        <v>-0.10361526438965926</v>
      </c>
      <c r="S261" s="276" t="s">
        <v>601</v>
      </c>
      <c r="T261" s="190">
        <v>-0.26103274233208229</v>
      </c>
      <c r="U261" s="276" t="s">
        <v>601</v>
      </c>
      <c r="V261" s="190">
        <v>3.1748930593063192E-3</v>
      </c>
      <c r="W261" s="276" t="s">
        <v>601</v>
      </c>
      <c r="X261" s="82"/>
      <c r="Y261" s="124" t="s">
        <v>131</v>
      </c>
      <c r="Z261" s="216">
        <v>0.85375804348305673</v>
      </c>
      <c r="AA261" s="276" t="s">
        <v>601</v>
      </c>
      <c r="AB261" s="216">
        <v>5.8800395158389064E-2</v>
      </c>
      <c r="AC261" s="203" t="s">
        <v>601</v>
      </c>
      <c r="AD261" s="216">
        <v>5.7684647693574717E-2</v>
      </c>
      <c r="AE261" s="276" t="s">
        <v>601</v>
      </c>
      <c r="AF261" s="216">
        <v>2.9756566242446384E-2</v>
      </c>
      <c r="AG261" s="276" t="s">
        <v>601</v>
      </c>
      <c r="AH261" s="216">
        <v>1</v>
      </c>
      <c r="AI261" s="276" t="s">
        <v>601</v>
      </c>
    </row>
    <row r="262" spans="1:35" s="120" customFormat="1" x14ac:dyDescent="0.25">
      <c r="A262" s="184" t="s">
        <v>307</v>
      </c>
      <c r="B262" s="186">
        <v>2094.701</v>
      </c>
      <c r="C262" s="278" t="s">
        <v>601</v>
      </c>
      <c r="D262" s="186">
        <v>455.56799999999998</v>
      </c>
      <c r="E262" s="278" t="s">
        <v>601</v>
      </c>
      <c r="F262" s="186">
        <v>188.572</v>
      </c>
      <c r="G262" s="278" t="s">
        <v>601</v>
      </c>
      <c r="H262" s="186">
        <v>125.042</v>
      </c>
      <c r="I262" s="278" t="s">
        <v>601</v>
      </c>
      <c r="J262" s="186">
        <v>2863.8829999999998</v>
      </c>
      <c r="K262" s="278" t="s">
        <v>601</v>
      </c>
      <c r="L262" s="136"/>
      <c r="M262" s="184" t="s">
        <v>307</v>
      </c>
      <c r="N262" s="191">
        <v>6.5106355499351953E-2</v>
      </c>
      <c r="O262" s="273" t="s">
        <v>601</v>
      </c>
      <c r="P262" s="192">
        <v>2.0402769347241292E-2</v>
      </c>
      <c r="Q262" s="278" t="s">
        <v>601</v>
      </c>
      <c r="R262" s="192">
        <v>-0.26242543954002306</v>
      </c>
      <c r="S262" s="278" t="s">
        <v>601</v>
      </c>
      <c r="T262" s="192">
        <v>-0.14747191011235955</v>
      </c>
      <c r="U262" s="278" t="s">
        <v>601</v>
      </c>
      <c r="V262" s="192">
        <v>1.7200416984110917E-2</v>
      </c>
      <c r="W262" s="278" t="s">
        <v>601</v>
      </c>
      <c r="X262" s="82"/>
      <c r="Y262" s="184" t="s">
        <v>307</v>
      </c>
      <c r="Z262" s="191">
        <v>0.73141989389929696</v>
      </c>
      <c r="AA262" s="278" t="s">
        <v>601</v>
      </c>
      <c r="AB262" s="191">
        <v>0.15907353757119269</v>
      </c>
      <c r="AC262" s="301" t="s">
        <v>601</v>
      </c>
      <c r="AD262" s="191">
        <v>6.5844868662581546E-2</v>
      </c>
      <c r="AE262" s="278" t="s">
        <v>601</v>
      </c>
      <c r="AF262" s="191">
        <v>4.3661699866928923E-2</v>
      </c>
      <c r="AG262" s="278" t="s">
        <v>601</v>
      </c>
      <c r="AH262" s="191">
        <v>1</v>
      </c>
      <c r="AI262" s="278" t="s">
        <v>601</v>
      </c>
    </row>
    <row r="263" spans="1:35" s="120" customFormat="1" x14ac:dyDescent="0.25">
      <c r="A263" s="124" t="s">
        <v>146</v>
      </c>
      <c r="B263" s="82">
        <v>1723.1469999999999</v>
      </c>
      <c r="C263" s="276" t="s">
        <v>601</v>
      </c>
      <c r="D263" s="82">
        <v>472.52800000000002</v>
      </c>
      <c r="E263" s="276" t="s">
        <v>601</v>
      </c>
      <c r="F263" s="82">
        <v>171.47</v>
      </c>
      <c r="G263" s="276" t="s">
        <v>601</v>
      </c>
      <c r="H263" s="82">
        <v>156.238</v>
      </c>
      <c r="I263" s="276" t="s">
        <v>601</v>
      </c>
      <c r="J263" s="82">
        <v>2523.3809999999999</v>
      </c>
      <c r="K263" s="276" t="s">
        <v>601</v>
      </c>
      <c r="L263" s="136"/>
      <c r="M263" s="124" t="s">
        <v>146</v>
      </c>
      <c r="N263" s="189">
        <v>4.6510794600149161E-2</v>
      </c>
      <c r="O263" s="202" t="s">
        <v>601</v>
      </c>
      <c r="P263" s="190">
        <v>4.7631716639618307E-2</v>
      </c>
      <c r="Q263" s="276" t="s">
        <v>601</v>
      </c>
      <c r="R263" s="190">
        <v>-3.6138483071855382E-2</v>
      </c>
      <c r="S263" s="276" t="s">
        <v>601</v>
      </c>
      <c r="T263" s="190">
        <v>0.12124843909230526</v>
      </c>
      <c r="U263" s="276" t="s">
        <v>601</v>
      </c>
      <c r="V263" s="190">
        <v>4.4943596887424428E-2</v>
      </c>
      <c r="W263" s="276" t="s">
        <v>601</v>
      </c>
      <c r="X263" s="82"/>
      <c r="Y263" s="124" t="s">
        <v>146</v>
      </c>
      <c r="Z263" s="216">
        <v>0.68287230505421104</v>
      </c>
      <c r="AA263" s="276" t="s">
        <v>601</v>
      </c>
      <c r="AB263" s="216">
        <v>0.18725987078447529</v>
      </c>
      <c r="AC263" s="203" t="s">
        <v>601</v>
      </c>
      <c r="AD263" s="216">
        <v>6.7952481214687763E-2</v>
      </c>
      <c r="AE263" s="276" t="s">
        <v>601</v>
      </c>
      <c r="AF263" s="216">
        <v>6.1916135534031524E-2</v>
      </c>
      <c r="AG263" s="276" t="s">
        <v>601</v>
      </c>
      <c r="AH263" s="216">
        <v>1</v>
      </c>
      <c r="AI263" s="276" t="s">
        <v>601</v>
      </c>
    </row>
    <row r="264" spans="1:35" s="120" customFormat="1" x14ac:dyDescent="0.25">
      <c r="A264" s="124" t="s">
        <v>308</v>
      </c>
      <c r="B264" s="82">
        <v>3410.7730000000001</v>
      </c>
      <c r="C264" s="276" t="s">
        <v>601</v>
      </c>
      <c r="D264" s="82">
        <v>348.76600000000002</v>
      </c>
      <c r="E264" s="276" t="s">
        <v>601</v>
      </c>
      <c r="F264" s="82">
        <v>224.602</v>
      </c>
      <c r="G264" s="276" t="s">
        <v>601</v>
      </c>
      <c r="H264" s="82">
        <v>240.01499999999999</v>
      </c>
      <c r="I264" s="276" t="s">
        <v>601</v>
      </c>
      <c r="J264" s="82">
        <v>4224.1559999999999</v>
      </c>
      <c r="K264" s="276" t="s">
        <v>601</v>
      </c>
      <c r="L264" s="136"/>
      <c r="M264" s="124" t="s">
        <v>308</v>
      </c>
      <c r="N264" s="189">
        <v>-2.6273788964014414E-3</v>
      </c>
      <c r="O264" s="202" t="s">
        <v>601</v>
      </c>
      <c r="P264" s="190">
        <v>-3.0068580391458877E-2</v>
      </c>
      <c r="Q264" s="276" t="s">
        <v>601</v>
      </c>
      <c r="R264" s="190">
        <v>-4.4600509598574145E-2</v>
      </c>
      <c r="S264" s="276" t="s">
        <v>601</v>
      </c>
      <c r="T264" s="190">
        <v>0.30521673400801569</v>
      </c>
      <c r="U264" s="276" t="s">
        <v>601</v>
      </c>
      <c r="V264" s="190">
        <v>6.1558073816333804E-3</v>
      </c>
      <c r="W264" s="276" t="s">
        <v>601</v>
      </c>
      <c r="X264" s="82"/>
      <c r="Y264" s="124" t="s">
        <v>308</v>
      </c>
      <c r="Z264" s="216">
        <v>0.80744484815428219</v>
      </c>
      <c r="AA264" s="276" t="s">
        <v>601</v>
      </c>
      <c r="AB264" s="216">
        <v>8.2564659070356303E-2</v>
      </c>
      <c r="AC264" s="203" t="s">
        <v>601</v>
      </c>
      <c r="AD264" s="216">
        <v>5.3170858273226651E-2</v>
      </c>
      <c r="AE264" s="276" t="s">
        <v>601</v>
      </c>
      <c r="AF264" s="216">
        <v>5.6819634502134862E-2</v>
      </c>
      <c r="AG264" s="276" t="s">
        <v>601</v>
      </c>
      <c r="AH264" s="216">
        <v>1</v>
      </c>
      <c r="AI264" s="276" t="s">
        <v>601</v>
      </c>
    </row>
    <row r="265" spans="1:35" s="120" customFormat="1" x14ac:dyDescent="0.25">
      <c r="A265" s="124" t="s">
        <v>148</v>
      </c>
      <c r="B265" s="82">
        <v>4337.3440000000001</v>
      </c>
      <c r="C265" s="276" t="s">
        <v>601</v>
      </c>
      <c r="D265" s="82">
        <v>284.65699999999998</v>
      </c>
      <c r="E265" s="276" t="s">
        <v>601</v>
      </c>
      <c r="F265" s="82">
        <v>259.16500000000002</v>
      </c>
      <c r="G265" s="276" t="s">
        <v>601</v>
      </c>
      <c r="H265" s="82">
        <v>177.29900000000001</v>
      </c>
      <c r="I265" s="276" t="s">
        <v>601</v>
      </c>
      <c r="J265" s="82">
        <v>5058.4629999999997</v>
      </c>
      <c r="K265" s="276" t="s">
        <v>601</v>
      </c>
      <c r="L265" s="136"/>
      <c r="M265" s="124" t="s">
        <v>148</v>
      </c>
      <c r="N265" s="189">
        <v>-0.11749526075366885</v>
      </c>
      <c r="O265" s="202" t="s">
        <v>601</v>
      </c>
      <c r="P265" s="190">
        <v>-0.15905109381231627</v>
      </c>
      <c r="Q265" s="276" t="s">
        <v>601</v>
      </c>
      <c r="R265" s="190">
        <v>-0.21955178395046857</v>
      </c>
      <c r="S265" s="276" t="s">
        <v>601</v>
      </c>
      <c r="T265" s="190">
        <v>3.5014594279042618E-2</v>
      </c>
      <c r="U265" s="276" t="s">
        <v>601</v>
      </c>
      <c r="V265" s="190">
        <v>-0.12128813830193792</v>
      </c>
      <c r="W265" s="276" t="s">
        <v>601</v>
      </c>
      <c r="X265" s="82"/>
      <c r="Y265" s="124" t="s">
        <v>148</v>
      </c>
      <c r="Z265" s="216">
        <v>0.85744306126188929</v>
      </c>
      <c r="AA265" s="276" t="s">
        <v>601</v>
      </c>
      <c r="AB265" s="216">
        <v>5.627341743924983E-2</v>
      </c>
      <c r="AC265" s="203" t="s">
        <v>601</v>
      </c>
      <c r="AD265" s="216">
        <v>5.1233942009657883E-2</v>
      </c>
      <c r="AE265" s="276" t="s">
        <v>601</v>
      </c>
      <c r="AF265" s="216">
        <v>3.5049974666217787E-2</v>
      </c>
      <c r="AG265" s="276" t="s">
        <v>601</v>
      </c>
      <c r="AH265" s="216">
        <v>1</v>
      </c>
      <c r="AI265" s="276" t="s">
        <v>601</v>
      </c>
    </row>
    <row r="266" spans="1:35" s="120" customFormat="1" x14ac:dyDescent="0.25">
      <c r="A266" s="184" t="s">
        <v>309</v>
      </c>
      <c r="B266" s="186">
        <v>1904.441</v>
      </c>
      <c r="C266" s="278" t="s">
        <v>601</v>
      </c>
      <c r="D266" s="186">
        <v>316.48899999999998</v>
      </c>
      <c r="E266" s="278" t="s">
        <v>601</v>
      </c>
      <c r="F266" s="186">
        <v>181.50200000000001</v>
      </c>
      <c r="G266" s="278" t="s">
        <v>601</v>
      </c>
      <c r="H266" s="186">
        <v>135.899</v>
      </c>
      <c r="I266" s="278" t="s">
        <v>601</v>
      </c>
      <c r="J266" s="186">
        <v>2538.3330000000001</v>
      </c>
      <c r="K266" s="278" t="s">
        <v>601</v>
      </c>
      <c r="L266" s="136"/>
      <c r="M266" s="184" t="s">
        <v>309</v>
      </c>
      <c r="N266" s="191">
        <v>-9.0829192328642602E-2</v>
      </c>
      <c r="O266" s="273" t="s">
        <v>601</v>
      </c>
      <c r="P266" s="192">
        <v>-0.30528702630562288</v>
      </c>
      <c r="Q266" s="278" t="s">
        <v>601</v>
      </c>
      <c r="R266" s="192">
        <v>-3.749231062936173E-2</v>
      </c>
      <c r="S266" s="278" t="s">
        <v>601</v>
      </c>
      <c r="T266" s="192">
        <v>8.6834823499304228E-2</v>
      </c>
      <c r="U266" s="278" t="s">
        <v>601</v>
      </c>
      <c r="V266" s="192">
        <v>-0.11367402707234446</v>
      </c>
      <c r="W266" s="278" t="s">
        <v>601</v>
      </c>
      <c r="X266" s="82"/>
      <c r="Y266" s="184" t="s">
        <v>309</v>
      </c>
      <c r="Z266" s="191">
        <v>0.75027232439557767</v>
      </c>
      <c r="AA266" s="278" t="s">
        <v>601</v>
      </c>
      <c r="AB266" s="191">
        <v>0.12468379838263931</v>
      </c>
      <c r="AC266" s="301" t="s">
        <v>601</v>
      </c>
      <c r="AD266" s="191">
        <v>7.150440860202345E-2</v>
      </c>
      <c r="AE266" s="278" t="s">
        <v>601</v>
      </c>
      <c r="AF266" s="191">
        <v>5.3538680701074287E-2</v>
      </c>
      <c r="AG266" s="278" t="s">
        <v>601</v>
      </c>
      <c r="AH266" s="191">
        <v>1</v>
      </c>
      <c r="AI266" s="278" t="s">
        <v>601</v>
      </c>
    </row>
    <row r="267" spans="1:35" s="120" customFormat="1" x14ac:dyDescent="0.25">
      <c r="A267" s="124" t="s">
        <v>163</v>
      </c>
      <c r="B267" s="82">
        <v>1456.0419999999999</v>
      </c>
      <c r="C267" s="276" t="s">
        <v>601</v>
      </c>
      <c r="D267" s="82">
        <v>314.32100000000003</v>
      </c>
      <c r="E267" s="276" t="s">
        <v>601</v>
      </c>
      <c r="F267" s="82">
        <v>201.06700000000001</v>
      </c>
      <c r="G267" s="276" t="s">
        <v>601</v>
      </c>
      <c r="H267" s="82">
        <v>148.22</v>
      </c>
      <c r="I267" s="276" t="s">
        <v>601</v>
      </c>
      <c r="J267" s="82">
        <v>2119.6559999999999</v>
      </c>
      <c r="K267" s="276" t="s">
        <v>601</v>
      </c>
      <c r="L267" s="136"/>
      <c r="M267" s="124" t="s">
        <v>163</v>
      </c>
      <c r="N267" s="189">
        <v>-0.15500999044190658</v>
      </c>
      <c r="O267" s="202" t="s">
        <v>601</v>
      </c>
      <c r="P267" s="190">
        <v>-0.33480978904953779</v>
      </c>
      <c r="Q267" s="276" t="s">
        <v>601</v>
      </c>
      <c r="R267" s="190">
        <v>0.1726074531988103</v>
      </c>
      <c r="S267" s="276" t="s">
        <v>601</v>
      </c>
      <c r="T267" s="190">
        <v>-5.1293867649788459E-2</v>
      </c>
      <c r="U267" s="276" t="s">
        <v>601</v>
      </c>
      <c r="V267" s="190">
        <v>-0.1599940714462065</v>
      </c>
      <c r="W267" s="276" t="s">
        <v>601</v>
      </c>
      <c r="X267" s="82"/>
      <c r="Y267" s="124" t="s">
        <v>163</v>
      </c>
      <c r="Z267" s="216">
        <v>0.6869237272463079</v>
      </c>
      <c r="AA267" s="276" t="s">
        <v>601</v>
      </c>
      <c r="AB267" s="216">
        <v>0.14828868457900718</v>
      </c>
      <c r="AC267" s="203" t="s">
        <v>601</v>
      </c>
      <c r="AD267" s="216">
        <v>9.4858316632510181E-2</v>
      </c>
      <c r="AE267" s="276" t="s">
        <v>601</v>
      </c>
      <c r="AF267" s="216">
        <v>6.9926440894182831E-2</v>
      </c>
      <c r="AG267" s="276" t="s">
        <v>601</v>
      </c>
      <c r="AH267" s="216">
        <v>1</v>
      </c>
      <c r="AI267" s="276" t="s">
        <v>601</v>
      </c>
    </row>
    <row r="268" spans="1:35" s="120" customFormat="1" x14ac:dyDescent="0.25">
      <c r="A268" s="124" t="s">
        <v>302</v>
      </c>
      <c r="B268" s="82">
        <v>3027.0680000000002</v>
      </c>
      <c r="C268" s="276" t="s">
        <v>601</v>
      </c>
      <c r="D268" s="82">
        <v>337.714</v>
      </c>
      <c r="E268" s="276" t="s">
        <v>601</v>
      </c>
      <c r="F268" s="82">
        <v>207.834</v>
      </c>
      <c r="G268" s="276" t="s">
        <v>601</v>
      </c>
      <c r="H268" s="82">
        <v>184.054</v>
      </c>
      <c r="I268" s="276" t="s">
        <v>601</v>
      </c>
      <c r="J268" s="82">
        <v>3756.6680000000001</v>
      </c>
      <c r="K268" s="276" t="s">
        <v>601</v>
      </c>
      <c r="L268" s="136"/>
      <c r="M268" s="124" t="s">
        <v>302</v>
      </c>
      <c r="N268" s="189">
        <v>-0.11249795867388419</v>
      </c>
      <c r="O268" s="202" t="s">
        <v>601</v>
      </c>
      <c r="P268" s="190">
        <v>-3.1688868754408399E-2</v>
      </c>
      <c r="Q268" s="276" t="s">
        <v>601</v>
      </c>
      <c r="R268" s="190">
        <v>-7.4656503503975916E-2</v>
      </c>
      <c r="S268" s="276" t="s">
        <v>601</v>
      </c>
      <c r="T268" s="190">
        <v>-0.23316042747328292</v>
      </c>
      <c r="U268" s="276" t="s">
        <v>601</v>
      </c>
      <c r="V268" s="190">
        <v>-0.11067015517419337</v>
      </c>
      <c r="W268" s="276" t="s">
        <v>601</v>
      </c>
      <c r="X268" s="82"/>
      <c r="Y268" s="124" t="s">
        <v>302</v>
      </c>
      <c r="Z268" s="216">
        <v>0.80578533956154763</v>
      </c>
      <c r="AA268" s="276" t="s">
        <v>601</v>
      </c>
      <c r="AB268" s="216">
        <v>8.9897217427784407E-2</v>
      </c>
      <c r="AC268" s="203" t="s">
        <v>601</v>
      </c>
      <c r="AD268" s="216">
        <v>5.5324026504338417E-2</v>
      </c>
      <c r="AE268" s="276" t="s">
        <v>601</v>
      </c>
      <c r="AF268" s="216">
        <v>4.8993948893008378E-2</v>
      </c>
      <c r="AG268" s="276" t="s">
        <v>601</v>
      </c>
      <c r="AH268" s="216">
        <v>1</v>
      </c>
      <c r="AI268" s="276" t="s">
        <v>601</v>
      </c>
    </row>
    <row r="269" spans="1:35" s="120" customFormat="1" x14ac:dyDescent="0.25">
      <c r="A269" s="124" t="s">
        <v>165</v>
      </c>
      <c r="B269" s="82">
        <v>3773.26</v>
      </c>
      <c r="C269" s="276" t="s">
        <v>601</v>
      </c>
      <c r="D269" s="82">
        <v>201.31800000000001</v>
      </c>
      <c r="E269" s="276" t="s">
        <v>601</v>
      </c>
      <c r="F269" s="82">
        <v>326.66500000000002</v>
      </c>
      <c r="G269" s="276" t="s">
        <v>601</v>
      </c>
      <c r="H269" s="82">
        <v>212.79</v>
      </c>
      <c r="I269" s="276" t="s">
        <v>601</v>
      </c>
      <c r="J269" s="82">
        <v>4514.0330000000004</v>
      </c>
      <c r="K269" s="276" t="s">
        <v>601</v>
      </c>
      <c r="L269" s="136"/>
      <c r="M269" s="124" t="s">
        <v>165</v>
      </c>
      <c r="N269" s="189">
        <v>-0.13005286184356141</v>
      </c>
      <c r="O269" s="202" t="s">
        <v>601</v>
      </c>
      <c r="P269" s="190">
        <v>-0.2927698949964343</v>
      </c>
      <c r="Q269" s="276" t="s">
        <v>601</v>
      </c>
      <c r="R269" s="190">
        <v>0.26045183570312347</v>
      </c>
      <c r="S269" s="276" t="s">
        <v>601</v>
      </c>
      <c r="T269" s="190">
        <v>0.20018274317815204</v>
      </c>
      <c r="U269" s="276" t="s">
        <v>601</v>
      </c>
      <c r="V269" s="190">
        <v>-0.10762755406138189</v>
      </c>
      <c r="W269" s="276" t="s">
        <v>601</v>
      </c>
      <c r="X269" s="82"/>
      <c r="Y269" s="124" t="s">
        <v>165</v>
      </c>
      <c r="Z269" s="216">
        <v>0.83589552845537463</v>
      </c>
      <c r="AA269" s="276" t="s">
        <v>601</v>
      </c>
      <c r="AB269" s="216">
        <v>4.4598256149212909E-2</v>
      </c>
      <c r="AC269" s="203" t="s">
        <v>601</v>
      </c>
      <c r="AD269" s="216">
        <v>7.2366551152816122E-2</v>
      </c>
      <c r="AE269" s="276" t="s">
        <v>601</v>
      </c>
      <c r="AF269" s="216">
        <v>4.7139664242596357E-2</v>
      </c>
      <c r="AG269" s="276" t="s">
        <v>601</v>
      </c>
      <c r="AH269" s="216">
        <v>1</v>
      </c>
      <c r="AI269" s="276" t="s">
        <v>601</v>
      </c>
    </row>
    <row r="270" spans="1:35" s="120" customFormat="1" x14ac:dyDescent="0.25">
      <c r="A270" s="184" t="s">
        <v>303</v>
      </c>
      <c r="B270" s="186">
        <v>1675.444</v>
      </c>
      <c r="C270" s="278" t="s">
        <v>601</v>
      </c>
      <c r="D270" s="186">
        <v>265.76400000000001</v>
      </c>
      <c r="E270" s="278" t="s">
        <v>601</v>
      </c>
      <c r="F270" s="186">
        <v>210.964</v>
      </c>
      <c r="G270" s="278" t="s">
        <v>601</v>
      </c>
      <c r="H270" s="186">
        <v>162.05799999999999</v>
      </c>
      <c r="I270" s="278" t="s">
        <v>601</v>
      </c>
      <c r="J270" s="186">
        <v>2314.2280000000001</v>
      </c>
      <c r="K270" s="278" t="s">
        <v>601</v>
      </c>
      <c r="L270" s="136"/>
      <c r="M270" s="184" t="s">
        <v>303</v>
      </c>
      <c r="N270" s="191">
        <v>-0.1202436830545026</v>
      </c>
      <c r="O270" s="273" t="s">
        <v>601</v>
      </c>
      <c r="P270" s="192">
        <v>-0.16027413275026936</v>
      </c>
      <c r="Q270" s="278" t="s">
        <v>601</v>
      </c>
      <c r="R270" s="192">
        <v>0.16232328018424039</v>
      </c>
      <c r="S270" s="278" t="s">
        <v>601</v>
      </c>
      <c r="T270" s="192">
        <v>0.19247240618101547</v>
      </c>
      <c r="U270" s="278" t="s">
        <v>601</v>
      </c>
      <c r="V270" s="192">
        <v>-8.8287864515806239E-2</v>
      </c>
      <c r="W270" s="278" t="s">
        <v>601</v>
      </c>
      <c r="X270" s="82"/>
      <c r="Y270" s="184" t="s">
        <v>303</v>
      </c>
      <c r="Z270" s="191">
        <v>0.72397533864424768</v>
      </c>
      <c r="AA270" s="278" t="s">
        <v>601</v>
      </c>
      <c r="AB270" s="191">
        <v>0.11483916018646391</v>
      </c>
      <c r="AC270" s="301" t="s">
        <v>601</v>
      </c>
      <c r="AD270" s="191">
        <v>9.1159557312416928E-2</v>
      </c>
      <c r="AE270" s="278" t="s">
        <v>601</v>
      </c>
      <c r="AF270" s="191">
        <v>7.0026808075954475E-2</v>
      </c>
      <c r="AG270" s="278" t="s">
        <v>601</v>
      </c>
      <c r="AH270" s="191">
        <v>1</v>
      </c>
      <c r="AI270" s="278" t="s">
        <v>601</v>
      </c>
    </row>
    <row r="271" spans="1:35" s="120" customFormat="1" x14ac:dyDescent="0.25">
      <c r="A271" s="124" t="s">
        <v>180</v>
      </c>
      <c r="B271" s="82">
        <v>1361.857</v>
      </c>
      <c r="C271" s="276" t="s">
        <v>601</v>
      </c>
      <c r="D271" s="82">
        <v>329.83499999999998</v>
      </c>
      <c r="E271" s="276" t="s">
        <v>601</v>
      </c>
      <c r="F271" s="82">
        <v>242.22800000000001</v>
      </c>
      <c r="G271" s="276" t="s">
        <v>601</v>
      </c>
      <c r="H271" s="82">
        <v>161.887</v>
      </c>
      <c r="I271" s="276" t="s">
        <v>601</v>
      </c>
      <c r="J271" s="82">
        <v>2095.8029999999999</v>
      </c>
      <c r="K271" s="276" t="s">
        <v>601</v>
      </c>
      <c r="L271" s="136"/>
      <c r="M271" s="124" t="s">
        <v>180</v>
      </c>
      <c r="N271" s="189">
        <v>-6.4685634068248038E-2</v>
      </c>
      <c r="O271" s="202" t="s">
        <v>601</v>
      </c>
      <c r="P271" s="190">
        <v>4.9357185806866231E-2</v>
      </c>
      <c r="Q271" s="276" t="s">
        <v>601</v>
      </c>
      <c r="R271" s="190">
        <v>0.20471285690839372</v>
      </c>
      <c r="S271" s="276" t="s">
        <v>601</v>
      </c>
      <c r="T271" s="190">
        <v>9.2171930132300656E-2</v>
      </c>
      <c r="U271" s="276" t="s">
        <v>601</v>
      </c>
      <c r="V271" s="190">
        <v>-1.1252302851171535E-2</v>
      </c>
      <c r="W271" s="276" t="s">
        <v>601</v>
      </c>
      <c r="X271" s="82"/>
      <c r="Y271" s="124" t="s">
        <v>180</v>
      </c>
      <c r="Z271" s="216">
        <v>0.64980200906287477</v>
      </c>
      <c r="AA271" s="276" t="s">
        <v>601</v>
      </c>
      <c r="AB271" s="216">
        <v>0.15737881852445101</v>
      </c>
      <c r="AC271" s="203" t="s">
        <v>601</v>
      </c>
      <c r="AD271" s="216">
        <v>0.11557765686946722</v>
      </c>
      <c r="AE271" s="276" t="s">
        <v>601</v>
      </c>
      <c r="AF271" s="216">
        <v>7.7243424119537954E-2</v>
      </c>
      <c r="AG271" s="276" t="s">
        <v>601</v>
      </c>
      <c r="AH271" s="216">
        <v>1</v>
      </c>
      <c r="AI271" s="276" t="s">
        <v>601</v>
      </c>
    </row>
    <row r="272" spans="1:35" s="120" customFormat="1" x14ac:dyDescent="0.25">
      <c r="A272" s="124" t="s">
        <v>310</v>
      </c>
      <c r="B272" s="82">
        <v>2880.681</v>
      </c>
      <c r="C272" s="276" t="s">
        <v>601</v>
      </c>
      <c r="D272" s="82">
        <v>433.17099999999999</v>
      </c>
      <c r="E272" s="276" t="s">
        <v>601</v>
      </c>
      <c r="F272" s="82">
        <v>233.459</v>
      </c>
      <c r="G272" s="276" t="s">
        <v>601</v>
      </c>
      <c r="H272" s="82">
        <v>181.863</v>
      </c>
      <c r="I272" s="276" t="s">
        <v>601</v>
      </c>
      <c r="J272" s="82">
        <v>3729.174</v>
      </c>
      <c r="K272" s="276" t="s">
        <v>601</v>
      </c>
      <c r="L272" s="136"/>
      <c r="M272" s="124" t="s">
        <v>310</v>
      </c>
      <c r="N272" s="189">
        <v>-4.835933649326675E-2</v>
      </c>
      <c r="O272" s="202" t="s">
        <v>601</v>
      </c>
      <c r="P272" s="190">
        <v>0.28265633050450972</v>
      </c>
      <c r="Q272" s="276" t="s">
        <v>601</v>
      </c>
      <c r="R272" s="190">
        <v>0.12329551468960805</v>
      </c>
      <c r="S272" s="276" t="s">
        <v>601</v>
      </c>
      <c r="T272" s="190">
        <v>-1.1898746556698342E-2</v>
      </c>
      <c r="U272" s="276" t="s">
        <v>601</v>
      </c>
      <c r="V272" s="190">
        <v>-7.3184534805843899E-3</v>
      </c>
      <c r="W272" s="276" t="s">
        <v>601</v>
      </c>
      <c r="X272" s="82"/>
      <c r="Y272" s="124" t="s">
        <v>310</v>
      </c>
      <c r="Z272" s="216">
        <v>0.77247159826814193</v>
      </c>
      <c r="AA272" s="276" t="s">
        <v>601</v>
      </c>
      <c r="AB272" s="216">
        <v>0.11615735817100516</v>
      </c>
      <c r="AC272" s="203" t="s">
        <v>601</v>
      </c>
      <c r="AD272" s="216">
        <v>6.2603407617879997E-2</v>
      </c>
      <c r="AE272" s="276" t="s">
        <v>601</v>
      </c>
      <c r="AF272" s="216">
        <v>4.8767635942972898E-2</v>
      </c>
      <c r="AG272" s="276" t="s">
        <v>601</v>
      </c>
      <c r="AH272" s="216">
        <v>1</v>
      </c>
      <c r="AI272" s="276" t="s">
        <v>601</v>
      </c>
    </row>
    <row r="273" spans="1:35" s="120" customFormat="1" x14ac:dyDescent="0.25">
      <c r="A273" s="124" t="s">
        <v>182</v>
      </c>
      <c r="B273" s="82">
        <v>4260.1369999999997</v>
      </c>
      <c r="C273" s="276" t="s">
        <v>601</v>
      </c>
      <c r="D273" s="82">
        <v>277.423</v>
      </c>
      <c r="E273" s="276" t="s">
        <v>601</v>
      </c>
      <c r="F273" s="82">
        <v>244.221</v>
      </c>
      <c r="G273" s="276" t="s">
        <v>601</v>
      </c>
      <c r="H273" s="82">
        <v>147.34800000000001</v>
      </c>
      <c r="I273" s="276" t="s">
        <v>601</v>
      </c>
      <c r="J273" s="82">
        <v>4929.1329999999998</v>
      </c>
      <c r="K273" s="276" t="s">
        <v>601</v>
      </c>
      <c r="L273" s="136"/>
      <c r="M273" s="124" t="s">
        <v>182</v>
      </c>
      <c r="N273" s="189">
        <v>0.12903351478562305</v>
      </c>
      <c r="O273" s="202" t="s">
        <v>601</v>
      </c>
      <c r="P273" s="190">
        <v>0.37803375753782575</v>
      </c>
      <c r="Q273" s="276" t="s">
        <v>601</v>
      </c>
      <c r="R273" s="190">
        <v>-0.25238087949428312</v>
      </c>
      <c r="S273" s="276" t="s">
        <v>601</v>
      </c>
      <c r="T273" s="190">
        <v>-0.30753324874289206</v>
      </c>
      <c r="U273" s="276" t="s">
        <v>601</v>
      </c>
      <c r="V273" s="190">
        <v>9.1957457998202499E-2</v>
      </c>
      <c r="W273" s="276" t="s">
        <v>601</v>
      </c>
      <c r="X273" s="82"/>
      <c r="Y273" s="124" t="s">
        <v>182</v>
      </c>
      <c r="Z273" s="216">
        <v>0.86427714569681924</v>
      </c>
      <c r="AA273" s="276" t="s">
        <v>601</v>
      </c>
      <c r="AB273" s="216">
        <v>5.6282311716888148E-2</v>
      </c>
      <c r="AC273" s="203" t="s">
        <v>601</v>
      </c>
      <c r="AD273" s="216">
        <v>4.9546441534444298E-2</v>
      </c>
      <c r="AE273" s="276" t="s">
        <v>601</v>
      </c>
      <c r="AF273" s="216">
        <v>2.9893289550109527E-2</v>
      </c>
      <c r="AG273" s="276" t="s">
        <v>601</v>
      </c>
      <c r="AH273" s="216">
        <v>1</v>
      </c>
      <c r="AI273" s="276" t="s">
        <v>601</v>
      </c>
    </row>
    <row r="274" spans="1:35" s="120" customFormat="1" x14ac:dyDescent="0.25">
      <c r="A274" s="184" t="s">
        <v>311</v>
      </c>
      <c r="B274" s="186">
        <v>1745.7629999999999</v>
      </c>
      <c r="C274" s="278" t="s">
        <v>601</v>
      </c>
      <c r="D274" s="186">
        <v>328.34300000000002</v>
      </c>
      <c r="E274" s="278" t="s">
        <v>601</v>
      </c>
      <c r="F274" s="186">
        <v>199.45</v>
      </c>
      <c r="G274" s="278" t="s">
        <v>601</v>
      </c>
      <c r="H274" s="186">
        <v>126.864</v>
      </c>
      <c r="I274" s="278" t="s">
        <v>601</v>
      </c>
      <c r="J274" s="186">
        <v>2400.4180000000001</v>
      </c>
      <c r="K274" s="278" t="s">
        <v>601</v>
      </c>
      <c r="L274" s="136"/>
      <c r="M274" s="184" t="s">
        <v>311</v>
      </c>
      <c r="N274" s="191">
        <v>4.1970367257873134E-2</v>
      </c>
      <c r="O274" s="273" t="s">
        <v>601</v>
      </c>
      <c r="P274" s="192">
        <v>0.23546831023012899</v>
      </c>
      <c r="Q274" s="278" t="s">
        <v>601</v>
      </c>
      <c r="R274" s="192">
        <v>-5.457803227090878E-2</v>
      </c>
      <c r="S274" s="278" t="s">
        <v>601</v>
      </c>
      <c r="T274" s="192">
        <v>-0.21717050173704314</v>
      </c>
      <c r="U274" s="278" t="s">
        <v>601</v>
      </c>
      <c r="V274" s="192">
        <v>3.7243073179015561E-2</v>
      </c>
      <c r="W274" s="278" t="s">
        <v>601</v>
      </c>
      <c r="X274" s="82"/>
      <c r="Y274" s="184" t="s">
        <v>311</v>
      </c>
      <c r="Z274" s="191">
        <v>0.72727458301012571</v>
      </c>
      <c r="AA274" s="278" t="s">
        <v>601</v>
      </c>
      <c r="AB274" s="191">
        <v>0.13678575981349914</v>
      </c>
      <c r="AC274" s="301" t="s">
        <v>601</v>
      </c>
      <c r="AD274" s="191">
        <v>8.3089695211417333E-2</v>
      </c>
      <c r="AE274" s="278" t="s">
        <v>601</v>
      </c>
      <c r="AF274" s="191">
        <v>5.2850795153177491E-2</v>
      </c>
      <c r="AG274" s="278" t="s">
        <v>601</v>
      </c>
      <c r="AH274" s="191">
        <v>1</v>
      </c>
      <c r="AI274" s="278" t="s">
        <v>601</v>
      </c>
    </row>
    <row r="275" spans="1:35" s="120" customFormat="1" x14ac:dyDescent="0.25">
      <c r="A275" s="124" t="s">
        <v>197</v>
      </c>
      <c r="B275" s="82">
        <v>1341.713</v>
      </c>
      <c r="C275" s="276" t="s">
        <v>601</v>
      </c>
      <c r="D275" s="82">
        <v>319.57400000000001</v>
      </c>
      <c r="E275" s="276" t="s">
        <v>601</v>
      </c>
      <c r="F275" s="82">
        <v>208.55699999999999</v>
      </c>
      <c r="G275" s="276" t="s">
        <v>601</v>
      </c>
      <c r="H275" s="82">
        <v>98.325000000000003</v>
      </c>
      <c r="I275" s="276" t="s">
        <v>601</v>
      </c>
      <c r="J275" s="82">
        <v>1968.171</v>
      </c>
      <c r="K275" s="276" t="s">
        <v>601</v>
      </c>
      <c r="L275" s="136"/>
      <c r="M275" s="124" t="s">
        <v>197</v>
      </c>
      <c r="N275" s="189">
        <v>-1.4791567690293474E-2</v>
      </c>
      <c r="O275" s="202" t="s">
        <v>601</v>
      </c>
      <c r="P275" s="190">
        <v>-3.11094941410099E-2</v>
      </c>
      <c r="Q275" s="276" t="s">
        <v>601</v>
      </c>
      <c r="R275" s="190">
        <v>-0.13900539987119573</v>
      </c>
      <c r="S275" s="276" t="s">
        <v>601</v>
      </c>
      <c r="T275" s="190">
        <v>-0.39261821663526575</v>
      </c>
      <c r="U275" s="276" t="s">
        <v>601</v>
      </c>
      <c r="V275" s="190">
        <v>-6.0899778796108799E-2</v>
      </c>
      <c r="W275" s="276" t="s">
        <v>601</v>
      </c>
      <c r="X275" s="82"/>
      <c r="Y275" s="124" t="s">
        <v>197</v>
      </c>
      <c r="Z275" s="216">
        <v>0.68170550221500059</v>
      </c>
      <c r="AA275" s="276" t="s">
        <v>601</v>
      </c>
      <c r="AB275" s="216">
        <v>0.16237105414112901</v>
      </c>
      <c r="AC275" s="203" t="s">
        <v>601</v>
      </c>
      <c r="AD275" s="216">
        <v>0.10596487805175464</v>
      </c>
      <c r="AE275" s="276" t="s">
        <v>601</v>
      </c>
      <c r="AF275" s="216">
        <v>4.9957549420248548E-2</v>
      </c>
      <c r="AG275" s="276" t="s">
        <v>601</v>
      </c>
      <c r="AH275" s="216">
        <v>1</v>
      </c>
      <c r="AI275" s="276" t="s">
        <v>601</v>
      </c>
    </row>
    <row r="276" spans="1:35" s="120" customFormat="1" x14ac:dyDescent="0.25">
      <c r="A276" s="124" t="s">
        <v>312</v>
      </c>
      <c r="B276" s="82">
        <v>2858.6750000000002</v>
      </c>
      <c r="C276" s="276" t="s">
        <v>601</v>
      </c>
      <c r="D276" s="82">
        <v>485.59300000000002</v>
      </c>
      <c r="E276" s="276" t="s">
        <v>601</v>
      </c>
      <c r="F276" s="82">
        <v>187.88800000000001</v>
      </c>
      <c r="G276" s="276" t="s">
        <v>601</v>
      </c>
      <c r="H276" s="82">
        <v>174.6</v>
      </c>
      <c r="I276" s="276" t="s">
        <v>601</v>
      </c>
      <c r="J276" s="82">
        <v>3706.7579999999998</v>
      </c>
      <c r="K276" s="276" t="s">
        <v>601</v>
      </c>
      <c r="L276" s="136"/>
      <c r="M276" s="124" t="s">
        <v>312</v>
      </c>
      <c r="N276" s="189">
        <v>-7.6391658777907028E-3</v>
      </c>
      <c r="O276" s="202" t="s">
        <v>601</v>
      </c>
      <c r="P276" s="190">
        <v>0.12101918180118244</v>
      </c>
      <c r="Q276" s="276" t="s">
        <v>601</v>
      </c>
      <c r="R276" s="190">
        <v>-0.19519915702543059</v>
      </c>
      <c r="S276" s="276" t="s">
        <v>601</v>
      </c>
      <c r="T276" s="190">
        <v>-3.9931156969806945E-2</v>
      </c>
      <c r="U276" s="276" t="s">
        <v>601</v>
      </c>
      <c r="V276" s="190">
        <v>-6.0112491368734368E-3</v>
      </c>
      <c r="W276" s="276" t="s">
        <v>601</v>
      </c>
      <c r="X276" s="82"/>
      <c r="Y276" s="124" t="s">
        <v>312</v>
      </c>
      <c r="Z276" s="216">
        <v>0.77120626703982298</v>
      </c>
      <c r="AA276" s="276" t="s">
        <v>601</v>
      </c>
      <c r="AB276" s="216">
        <v>0.13100207782649961</v>
      </c>
      <c r="AC276" s="203" t="s">
        <v>601</v>
      </c>
      <c r="AD276" s="216">
        <v>5.0687959667180864E-2</v>
      </c>
      <c r="AE276" s="276" t="s">
        <v>601</v>
      </c>
      <c r="AF276" s="216">
        <v>4.7103155911446065E-2</v>
      </c>
      <c r="AG276" s="276" t="s">
        <v>601</v>
      </c>
      <c r="AH276" s="216">
        <v>1</v>
      </c>
      <c r="AI276" s="276" t="s">
        <v>601</v>
      </c>
    </row>
    <row r="277" spans="1:35" ht="12.75" customHeight="1" x14ac:dyDescent="0.25">
      <c r="A277" s="124" t="s">
        <v>199</v>
      </c>
      <c r="B277" s="82">
        <v>4433.5439999999999</v>
      </c>
      <c r="C277" s="276" t="s">
        <v>601</v>
      </c>
      <c r="D277" s="82">
        <v>257.01600000000002</v>
      </c>
      <c r="E277" s="276" t="s">
        <v>601</v>
      </c>
      <c r="F277" s="82">
        <v>193.04300000000001</v>
      </c>
      <c r="G277" s="276" t="s">
        <v>601</v>
      </c>
      <c r="H277" s="82">
        <v>117.771</v>
      </c>
      <c r="I277" s="276" t="s">
        <v>601</v>
      </c>
      <c r="J277" s="82">
        <v>5001.3760000000002</v>
      </c>
      <c r="K277" s="276" t="s">
        <v>601</v>
      </c>
      <c r="L277" s="115"/>
      <c r="M277" s="124" t="s">
        <v>199</v>
      </c>
      <c r="N277" s="189">
        <v>4.0704559501255476E-2</v>
      </c>
      <c r="O277" s="202" t="s">
        <v>601</v>
      </c>
      <c r="P277" s="190">
        <v>-7.3559149746055666E-2</v>
      </c>
      <c r="Q277" s="276" t="s">
        <v>601</v>
      </c>
      <c r="R277" s="190">
        <v>-0.20955609877938425</v>
      </c>
      <c r="S277" s="276" t="s">
        <v>601</v>
      </c>
      <c r="T277" s="190">
        <v>-0.20073294876145231</v>
      </c>
      <c r="U277" s="276" t="s">
        <v>601</v>
      </c>
      <c r="V277" s="190">
        <v>1.4656333001429055E-2</v>
      </c>
      <c r="W277" s="276" t="s">
        <v>601</v>
      </c>
      <c r="X277" s="82"/>
      <c r="Y277" s="124" t="s">
        <v>199</v>
      </c>
      <c r="Z277" s="216">
        <v>0.88646484487469046</v>
      </c>
      <c r="AA277" s="276" t="s">
        <v>601</v>
      </c>
      <c r="AB277" s="216">
        <v>5.1389057731312346E-2</v>
      </c>
      <c r="AC277" s="203" t="s">
        <v>601</v>
      </c>
      <c r="AD277" s="216">
        <v>3.8597977836499396E-2</v>
      </c>
      <c r="AE277" s="276" t="s">
        <v>601</v>
      </c>
      <c r="AF277" s="216">
        <v>2.3547719667547491E-2</v>
      </c>
      <c r="AG277" s="276" t="s">
        <v>601</v>
      </c>
      <c r="AH277" s="216">
        <v>1</v>
      </c>
      <c r="AI277" s="276" t="s">
        <v>601</v>
      </c>
    </row>
    <row r="278" spans="1:35" s="150" customFormat="1" x14ac:dyDescent="0.25">
      <c r="A278" s="184" t="s">
        <v>313</v>
      </c>
      <c r="B278" s="186">
        <v>1904.3309999999999</v>
      </c>
      <c r="C278" s="278" t="s">
        <v>601</v>
      </c>
      <c r="D278" s="186">
        <v>299.22500000000002</v>
      </c>
      <c r="E278" s="278" t="s">
        <v>601</v>
      </c>
      <c r="F278" s="186">
        <v>161.46</v>
      </c>
      <c r="G278" s="278" t="s">
        <v>601</v>
      </c>
      <c r="H278" s="186">
        <v>101.845</v>
      </c>
      <c r="I278" s="278" t="s">
        <v>601</v>
      </c>
      <c r="J278" s="186">
        <v>2466.8649999999998</v>
      </c>
      <c r="K278" s="278" t="s">
        <v>601</v>
      </c>
      <c r="L278" s="149"/>
      <c r="M278" s="184" t="s">
        <v>313</v>
      </c>
      <c r="N278" s="191">
        <v>9.0830198600841003E-2</v>
      </c>
      <c r="O278" s="273" t="s">
        <v>601</v>
      </c>
      <c r="P278" s="192">
        <v>-8.8681653027474314E-2</v>
      </c>
      <c r="Q278" s="278" t="s">
        <v>601</v>
      </c>
      <c r="R278" s="192">
        <v>-0.19047380295813487</v>
      </c>
      <c r="S278" s="278" t="s">
        <v>601</v>
      </c>
      <c r="T278" s="192">
        <v>-0.19718909374679772</v>
      </c>
      <c r="U278" s="278" t="s">
        <v>601</v>
      </c>
      <c r="V278" s="192">
        <v>2.7681428817814231E-2</v>
      </c>
      <c r="W278" s="278" t="s">
        <v>601</v>
      </c>
      <c r="X278" s="82"/>
      <c r="Y278" s="184" t="s">
        <v>313</v>
      </c>
      <c r="Z278" s="191">
        <v>0.77196401100181811</v>
      </c>
      <c r="AA278" s="278" t="s">
        <v>601</v>
      </c>
      <c r="AB278" s="191">
        <v>0.12129767944334208</v>
      </c>
      <c r="AC278" s="301" t="s">
        <v>601</v>
      </c>
      <c r="AD278" s="191">
        <v>6.5451494102839042E-2</v>
      </c>
      <c r="AE278" s="278" t="s">
        <v>601</v>
      </c>
      <c r="AF278" s="191">
        <v>4.1285193960755862E-2</v>
      </c>
      <c r="AG278" s="278" t="s">
        <v>601</v>
      </c>
      <c r="AH278" s="191">
        <v>1</v>
      </c>
      <c r="AI278" s="278" t="s">
        <v>601</v>
      </c>
    </row>
    <row r="279" spans="1:35" s="120" customFormat="1" x14ac:dyDescent="0.25">
      <c r="A279" s="124" t="s">
        <v>314</v>
      </c>
      <c r="B279" s="82">
        <v>1512.222</v>
      </c>
      <c r="C279" s="276" t="s">
        <v>601</v>
      </c>
      <c r="D279" s="82">
        <v>364.78100000000001</v>
      </c>
      <c r="E279" s="276" t="s">
        <v>601</v>
      </c>
      <c r="F279" s="82">
        <v>173.18</v>
      </c>
      <c r="G279" s="276" t="s">
        <v>601</v>
      </c>
      <c r="H279" s="82">
        <v>114.24299999999999</v>
      </c>
      <c r="I279" s="276" t="s">
        <v>601</v>
      </c>
      <c r="J279" s="82">
        <v>2164.4259999999999</v>
      </c>
      <c r="K279" s="276" t="s">
        <v>601</v>
      </c>
      <c r="L279" s="136"/>
      <c r="M279" s="124" t="s">
        <v>314</v>
      </c>
      <c r="N279" s="189">
        <v>0.12708306470906969</v>
      </c>
      <c r="O279" s="202" t="s">
        <v>601</v>
      </c>
      <c r="P279" s="190">
        <v>0.14146019388310688</v>
      </c>
      <c r="Q279" s="276" t="s">
        <v>601</v>
      </c>
      <c r="R279" s="190">
        <v>-0.16962748792895946</v>
      </c>
      <c r="S279" s="276" t="s">
        <v>601</v>
      </c>
      <c r="T279" s="190">
        <v>0.16187986900718018</v>
      </c>
      <c r="U279" s="276" t="s">
        <v>601</v>
      </c>
      <c r="V279" s="190">
        <v>9.971496364643298E-2</v>
      </c>
      <c r="W279" s="276" t="s">
        <v>601</v>
      </c>
      <c r="X279" s="82"/>
      <c r="Y279" s="124" t="s">
        <v>314</v>
      </c>
      <c r="Z279" s="216">
        <v>0.69867114884038539</v>
      </c>
      <c r="AA279" s="276" t="s">
        <v>601</v>
      </c>
      <c r="AB279" s="216">
        <v>0.16853475240086749</v>
      </c>
      <c r="AC279" s="203" t="s">
        <v>601</v>
      </c>
      <c r="AD279" s="216">
        <v>8.0011975461392534E-2</v>
      </c>
      <c r="AE279" s="276" t="s">
        <v>601</v>
      </c>
      <c r="AF279" s="216">
        <v>5.2782123297354586E-2</v>
      </c>
      <c r="AG279" s="276" t="s">
        <v>601</v>
      </c>
      <c r="AH279" s="216">
        <v>1</v>
      </c>
      <c r="AI279" s="276" t="s">
        <v>601</v>
      </c>
    </row>
    <row r="280" spans="1:35" s="120" customFormat="1" x14ac:dyDescent="0.25">
      <c r="A280" s="124" t="s">
        <v>315</v>
      </c>
      <c r="B280" s="82">
        <v>3432.7109999999998</v>
      </c>
      <c r="C280" s="276" t="s">
        <v>601</v>
      </c>
      <c r="D280" s="82">
        <v>444.78800000000001</v>
      </c>
      <c r="E280" s="276" t="s">
        <v>601</v>
      </c>
      <c r="F280" s="82">
        <v>140.72900000000001</v>
      </c>
      <c r="G280" s="276" t="s">
        <v>601</v>
      </c>
      <c r="H280" s="82">
        <v>143.328</v>
      </c>
      <c r="I280" s="276" t="s">
        <v>601</v>
      </c>
      <c r="J280" s="82">
        <v>4161.558</v>
      </c>
      <c r="K280" s="276" t="s">
        <v>601</v>
      </c>
      <c r="L280" s="136"/>
      <c r="M280" s="124" t="s">
        <v>315</v>
      </c>
      <c r="N280" s="189">
        <v>0.20080491836252809</v>
      </c>
      <c r="O280" s="202" t="s">
        <v>601</v>
      </c>
      <c r="P280" s="190">
        <v>-8.4031277221870995E-2</v>
      </c>
      <c r="Q280" s="276" t="s">
        <v>601</v>
      </c>
      <c r="R280" s="190">
        <v>-0.25099527378012432</v>
      </c>
      <c r="S280" s="276" t="s">
        <v>601</v>
      </c>
      <c r="T280" s="190">
        <v>-0.17910550340490605</v>
      </c>
      <c r="U280" s="276" t="s">
        <v>601</v>
      </c>
      <c r="V280" s="190">
        <v>0.12269481849098322</v>
      </c>
      <c r="W280" s="276" t="s">
        <v>601</v>
      </c>
      <c r="X280" s="82"/>
      <c r="Y280" s="124" t="s">
        <v>315</v>
      </c>
      <c r="Z280" s="216">
        <v>0.82486198678475697</v>
      </c>
      <c r="AA280" s="276" t="s">
        <v>601</v>
      </c>
      <c r="AB280" s="216">
        <v>0.10688016363102473</v>
      </c>
      <c r="AC280" s="203" t="s">
        <v>601</v>
      </c>
      <c r="AD280" s="216">
        <v>3.3816421638242222E-2</v>
      </c>
      <c r="AE280" s="276" t="s">
        <v>601</v>
      </c>
      <c r="AF280" s="216">
        <v>3.4440947356735148E-2</v>
      </c>
      <c r="AG280" s="276" t="s">
        <v>601</v>
      </c>
      <c r="AH280" s="216">
        <v>1</v>
      </c>
      <c r="AI280" s="276" t="s">
        <v>601</v>
      </c>
    </row>
    <row r="281" spans="1:35" s="120" customFormat="1" x14ac:dyDescent="0.25">
      <c r="A281" s="124" t="s">
        <v>316</v>
      </c>
      <c r="B281" s="82">
        <v>4936.9660000000003</v>
      </c>
      <c r="C281" s="276" t="s">
        <v>601</v>
      </c>
      <c r="D281" s="82">
        <v>324.33699999999999</v>
      </c>
      <c r="E281" s="276" t="s">
        <v>601</v>
      </c>
      <c r="F281" s="82">
        <v>183.637</v>
      </c>
      <c r="G281" s="276" t="s">
        <v>601</v>
      </c>
      <c r="H281" s="82">
        <v>110.47799999999999</v>
      </c>
      <c r="I281" s="276" t="s">
        <v>601</v>
      </c>
      <c r="J281" s="82">
        <v>5555.4219999999996</v>
      </c>
      <c r="K281" s="276" t="s">
        <v>601</v>
      </c>
      <c r="L281" s="136"/>
      <c r="M281" s="124" t="s">
        <v>316</v>
      </c>
      <c r="N281" s="189">
        <v>0.1135484389012492</v>
      </c>
      <c r="O281" s="202" t="s">
        <v>601</v>
      </c>
      <c r="P281" s="190">
        <v>0.26193310922277213</v>
      </c>
      <c r="Q281" s="276" t="s">
        <v>601</v>
      </c>
      <c r="R281" s="190">
        <v>-4.8724895489605943E-2</v>
      </c>
      <c r="S281" s="276" t="s">
        <v>601</v>
      </c>
      <c r="T281" s="190">
        <v>-6.1916244947865365E-2</v>
      </c>
      <c r="U281" s="276" t="s">
        <v>601</v>
      </c>
      <c r="V281" s="190">
        <v>0.1107787358476419</v>
      </c>
      <c r="W281" s="276" t="s">
        <v>601</v>
      </c>
      <c r="X281" s="82"/>
      <c r="Y281" s="124" t="s">
        <v>316</v>
      </c>
      <c r="Z281" s="216">
        <v>0.88867524375286</v>
      </c>
      <c r="AA281" s="276" t="s">
        <v>601</v>
      </c>
      <c r="AB281" s="216">
        <v>5.838206350480666E-2</v>
      </c>
      <c r="AC281" s="203" t="s">
        <v>601</v>
      </c>
      <c r="AD281" s="216">
        <v>3.3055454653129861E-2</v>
      </c>
      <c r="AE281" s="276" t="s">
        <v>601</v>
      </c>
      <c r="AF281" s="216">
        <v>1.9886518071894448E-2</v>
      </c>
      <c r="AG281" s="276" t="s">
        <v>601</v>
      </c>
      <c r="AH281" s="216">
        <v>1</v>
      </c>
      <c r="AI281" s="276" t="s">
        <v>601</v>
      </c>
    </row>
    <row r="282" spans="1:35" s="120" customFormat="1" x14ac:dyDescent="0.25">
      <c r="A282" s="184" t="s">
        <v>317</v>
      </c>
      <c r="B282" s="186">
        <v>2026.3810000000001</v>
      </c>
      <c r="C282" s="278" t="s">
        <v>601</v>
      </c>
      <c r="D282" s="186">
        <v>309.96899999999999</v>
      </c>
      <c r="E282" s="278" t="s">
        <v>601</v>
      </c>
      <c r="F282" s="186">
        <v>135.66399999999999</v>
      </c>
      <c r="G282" s="278" t="s">
        <v>601</v>
      </c>
      <c r="H282" s="186">
        <v>86.334999999999994</v>
      </c>
      <c r="I282" s="278" t="s">
        <v>601</v>
      </c>
      <c r="J282" s="186">
        <v>2558.3490000000002</v>
      </c>
      <c r="K282" s="278" t="s">
        <v>601</v>
      </c>
      <c r="L282" s="136"/>
      <c r="M282" s="184" t="s">
        <v>317</v>
      </c>
      <c r="N282" s="191">
        <v>6.4090748929676616E-2</v>
      </c>
      <c r="O282" s="273" t="s">
        <v>601</v>
      </c>
      <c r="P282" s="192">
        <v>3.5906090734397191E-2</v>
      </c>
      <c r="Q282" s="278" t="s">
        <v>601</v>
      </c>
      <c r="R282" s="192">
        <v>-0.15976712498451628</v>
      </c>
      <c r="S282" s="278" t="s">
        <v>601</v>
      </c>
      <c r="T282" s="192">
        <v>-0.15230689171011419</v>
      </c>
      <c r="U282" s="278" t="s">
        <v>601</v>
      </c>
      <c r="V282" s="192">
        <v>3.708512626349638E-2</v>
      </c>
      <c r="W282" s="278" t="s">
        <v>601</v>
      </c>
      <c r="X282" s="82"/>
      <c r="Y282" s="184" t="s">
        <v>317</v>
      </c>
      <c r="Z282" s="191">
        <v>0.79206589874954514</v>
      </c>
      <c r="AA282" s="278" t="s">
        <v>601</v>
      </c>
      <c r="AB282" s="191">
        <v>0.1211597792169872</v>
      </c>
      <c r="AC282" s="301" t="s">
        <v>601</v>
      </c>
      <c r="AD282" s="191">
        <v>5.3027948884221805E-2</v>
      </c>
      <c r="AE282" s="184" t="s">
        <v>601</v>
      </c>
      <c r="AF282" s="191">
        <v>3.3746373149245855E-2</v>
      </c>
      <c r="AG282" s="184" t="s">
        <v>601</v>
      </c>
      <c r="AH282" s="191">
        <v>1</v>
      </c>
      <c r="AI282" s="278" t="s">
        <v>601</v>
      </c>
    </row>
    <row r="283" spans="1:35" s="120" customFormat="1" x14ac:dyDescent="0.25">
      <c r="A283" s="124" t="s">
        <v>318</v>
      </c>
      <c r="B283" s="82">
        <v>1680.413</v>
      </c>
      <c r="C283" s="276" t="s">
        <v>601</v>
      </c>
      <c r="D283" s="82">
        <v>424.53300000000002</v>
      </c>
      <c r="E283" s="276" t="s">
        <v>601</v>
      </c>
      <c r="F283" s="82">
        <v>139.696</v>
      </c>
      <c r="G283" s="276" t="s">
        <v>601</v>
      </c>
      <c r="H283" s="82">
        <v>75.317999999999998</v>
      </c>
      <c r="I283" s="276" t="s">
        <v>601</v>
      </c>
      <c r="J283" s="82">
        <v>2319.96</v>
      </c>
      <c r="K283" s="276" t="s">
        <v>601</v>
      </c>
      <c r="L283" s="136"/>
      <c r="M283" s="124" t="s">
        <v>318</v>
      </c>
      <c r="N283" s="189">
        <v>0.11122110377973604</v>
      </c>
      <c r="O283" s="202" t="s">
        <v>601</v>
      </c>
      <c r="P283" s="190">
        <v>0.16380239102365529</v>
      </c>
      <c r="Q283" s="276" t="s">
        <v>601</v>
      </c>
      <c r="R283" s="190">
        <v>-0.19334796165839011</v>
      </c>
      <c r="S283" s="276" t="s">
        <v>601</v>
      </c>
      <c r="T283" s="190">
        <v>-0.34072109450907279</v>
      </c>
      <c r="U283" s="276" t="s">
        <v>601</v>
      </c>
      <c r="V283" s="190">
        <v>7.1859236582816871E-2</v>
      </c>
      <c r="W283" s="276" t="s">
        <v>601</v>
      </c>
      <c r="X283" s="82"/>
      <c r="Y283" s="124" t="s">
        <v>318</v>
      </c>
      <c r="Z283" s="216">
        <v>0.72432843669718439</v>
      </c>
      <c r="AA283" s="276" t="s">
        <v>601</v>
      </c>
      <c r="AB283" s="216">
        <v>0.18299151709512235</v>
      </c>
      <c r="AC283" s="203" t="s">
        <v>601</v>
      </c>
      <c r="AD283" s="216">
        <v>6.0214831290194656E-2</v>
      </c>
      <c r="AE283" s="276" t="s">
        <v>601</v>
      </c>
      <c r="AF283" s="216">
        <v>3.2465214917498576E-2</v>
      </c>
      <c r="AG283" s="276" t="s">
        <v>601</v>
      </c>
      <c r="AH283" s="216">
        <v>1</v>
      </c>
      <c r="AI283" s="276" t="s">
        <v>601</v>
      </c>
    </row>
    <row r="284" spans="1:35" s="120" customFormat="1" x14ac:dyDescent="0.25">
      <c r="A284" s="124" t="s">
        <v>319</v>
      </c>
      <c r="B284" s="82">
        <v>3633.3110000000001</v>
      </c>
      <c r="C284" s="276" t="s">
        <v>601</v>
      </c>
      <c r="D284" s="82">
        <v>456.51</v>
      </c>
      <c r="E284" s="276" t="s">
        <v>601</v>
      </c>
      <c r="F284" s="82">
        <v>105.983</v>
      </c>
      <c r="G284" s="276" t="s">
        <v>601</v>
      </c>
      <c r="H284" s="82">
        <v>167.68700000000001</v>
      </c>
      <c r="I284" s="276" t="s">
        <v>601</v>
      </c>
      <c r="J284" s="82">
        <v>4363.491</v>
      </c>
      <c r="K284" s="276" t="s">
        <v>601</v>
      </c>
      <c r="L284" s="136"/>
      <c r="M284" s="124" t="s">
        <v>319</v>
      </c>
      <c r="N284" s="189">
        <v>5.8437777022301032E-2</v>
      </c>
      <c r="O284" s="202" t="s">
        <v>601</v>
      </c>
      <c r="P284" s="190">
        <v>2.6354128258855903E-2</v>
      </c>
      <c r="Q284" s="276" t="s">
        <v>601</v>
      </c>
      <c r="R284" s="190">
        <v>-0.24690007034797376</v>
      </c>
      <c r="S284" s="276" t="s">
        <v>601</v>
      </c>
      <c r="T284" s="190">
        <v>0.16994467274592023</v>
      </c>
      <c r="U284" s="276" t="s">
        <v>601</v>
      </c>
      <c r="V284" s="190">
        <v>4.8523413586930665E-2</v>
      </c>
      <c r="W284" s="276" t="s">
        <v>601</v>
      </c>
      <c r="X284" s="82"/>
      <c r="Y284" s="124" t="s">
        <v>319</v>
      </c>
      <c r="Z284" s="216">
        <v>0.83266150886984758</v>
      </c>
      <c r="AA284" s="276" t="s">
        <v>601</v>
      </c>
      <c r="AB284" s="216">
        <v>0.10462036016574802</v>
      </c>
      <c r="AC284" s="203" t="s">
        <v>601</v>
      </c>
      <c r="AD284" s="216">
        <v>2.4288579946652806E-2</v>
      </c>
      <c r="AE284" s="276" t="s">
        <v>601</v>
      </c>
      <c r="AF284" s="216">
        <v>3.8429551017751612E-2</v>
      </c>
      <c r="AG284" s="276" t="s">
        <v>601</v>
      </c>
      <c r="AH284" s="216">
        <v>1</v>
      </c>
      <c r="AI284" s="276" t="s">
        <v>601</v>
      </c>
    </row>
    <row r="285" spans="1:35" s="120" customFormat="1" x14ac:dyDescent="0.25">
      <c r="A285" s="124" t="s">
        <v>320</v>
      </c>
      <c r="B285" s="82">
        <v>5283.933</v>
      </c>
      <c r="C285" s="276" t="s">
        <v>601</v>
      </c>
      <c r="D285" s="82">
        <v>382.88799999999998</v>
      </c>
      <c r="E285" s="276" t="s">
        <v>601</v>
      </c>
      <c r="F285" s="82">
        <v>175.65199999999999</v>
      </c>
      <c r="G285" s="276" t="s">
        <v>601</v>
      </c>
      <c r="H285" s="82">
        <v>127.82899999999999</v>
      </c>
      <c r="I285" s="276" t="s">
        <v>601</v>
      </c>
      <c r="J285" s="82">
        <v>5970.3019999999997</v>
      </c>
      <c r="K285" s="276" t="s">
        <v>601</v>
      </c>
      <c r="L285" s="136"/>
      <c r="M285" s="124" t="s">
        <v>320</v>
      </c>
      <c r="N285" s="189">
        <v>7.0279398318724498E-2</v>
      </c>
      <c r="O285" s="202" t="s">
        <v>601</v>
      </c>
      <c r="P285" s="190">
        <v>0.18052519447364931</v>
      </c>
      <c r="Q285" s="276" t="s">
        <v>601</v>
      </c>
      <c r="R285" s="190">
        <v>-4.3482522585317776E-2</v>
      </c>
      <c r="S285" s="276" t="s">
        <v>601</v>
      </c>
      <c r="T285" s="190">
        <v>0.1570329471397538</v>
      </c>
      <c r="U285" s="276" t="s">
        <v>601</v>
      </c>
      <c r="V285" s="190">
        <v>7.4680388759015739E-2</v>
      </c>
      <c r="W285" s="276" t="s">
        <v>601</v>
      </c>
      <c r="X285" s="82"/>
      <c r="Y285" s="124" t="s">
        <v>320</v>
      </c>
      <c r="Z285" s="218">
        <v>0.88503613385051549</v>
      </c>
      <c r="AA285" s="276" t="s">
        <v>601</v>
      </c>
      <c r="AB285" s="218">
        <v>6.4132099180242472E-2</v>
      </c>
      <c r="AC285" s="203" t="s">
        <v>601</v>
      </c>
      <c r="AD285" s="218">
        <v>2.9420957264808378E-2</v>
      </c>
      <c r="AE285" s="276" t="s">
        <v>601</v>
      </c>
      <c r="AF285" s="218">
        <v>2.1410809704433712E-2</v>
      </c>
      <c r="AG285" s="276" t="s">
        <v>601</v>
      </c>
      <c r="AH285" s="218">
        <v>1</v>
      </c>
      <c r="AI285" s="276" t="s">
        <v>601</v>
      </c>
    </row>
    <row r="286" spans="1:35" s="120" customFormat="1" x14ac:dyDescent="0.25">
      <c r="A286" s="184" t="s">
        <v>321</v>
      </c>
      <c r="B286" s="186">
        <v>2340.672</v>
      </c>
      <c r="C286" s="278" t="s">
        <v>601</v>
      </c>
      <c r="D286" s="186">
        <v>405.51299999999998</v>
      </c>
      <c r="E286" s="278" t="s">
        <v>601</v>
      </c>
      <c r="F286" s="186">
        <v>126.78400000000001</v>
      </c>
      <c r="G286" s="278" t="s">
        <v>601</v>
      </c>
      <c r="H286" s="186">
        <v>104.794</v>
      </c>
      <c r="I286" s="278" t="s">
        <v>601</v>
      </c>
      <c r="J286" s="186">
        <v>2977.7629999999999</v>
      </c>
      <c r="K286" s="278" t="s">
        <v>601</v>
      </c>
      <c r="L286" s="136"/>
      <c r="M286" s="184" t="s">
        <v>321</v>
      </c>
      <c r="N286" s="191">
        <v>0.15509965796165676</v>
      </c>
      <c r="O286" s="273" t="s">
        <v>601</v>
      </c>
      <c r="P286" s="192">
        <v>0.30823727534043727</v>
      </c>
      <c r="Q286" s="278" t="s">
        <v>601</v>
      </c>
      <c r="R286" s="192">
        <v>-6.5455832055666949E-2</v>
      </c>
      <c r="S286" s="278" t="s">
        <v>601</v>
      </c>
      <c r="T286" s="192">
        <v>0.21380668326866276</v>
      </c>
      <c r="U286" s="278" t="s">
        <v>601</v>
      </c>
      <c r="V286" s="192">
        <v>0.16393893092771941</v>
      </c>
      <c r="W286" s="278" t="s">
        <v>601</v>
      </c>
      <c r="X286" s="82"/>
      <c r="Y286" s="184" t="s">
        <v>321</v>
      </c>
      <c r="Z286" s="191">
        <v>0.78605046808627821</v>
      </c>
      <c r="AA286" s="278" t="s">
        <v>601</v>
      </c>
      <c r="AB286" s="191">
        <v>0.13618041462668454</v>
      </c>
      <c r="AC286" s="301" t="s">
        <v>601</v>
      </c>
      <c r="AD286" s="191">
        <v>4.2576927713857689E-2</v>
      </c>
      <c r="AE286" s="278" t="s">
        <v>601</v>
      </c>
      <c r="AF286" s="191">
        <v>3.51921895731796E-2</v>
      </c>
      <c r="AG286" s="278" t="s">
        <v>601</v>
      </c>
      <c r="AH286" s="191">
        <v>1</v>
      </c>
      <c r="AI286" s="278" t="s">
        <v>601</v>
      </c>
    </row>
    <row r="287" spans="1:35" s="120" customFormat="1" x14ac:dyDescent="0.25">
      <c r="A287" s="124" t="s">
        <v>322</v>
      </c>
      <c r="B287" s="82">
        <v>1847.9749999999999</v>
      </c>
      <c r="C287" s="276" t="s">
        <v>601</v>
      </c>
      <c r="D287" s="82">
        <v>461.726</v>
      </c>
      <c r="E287" s="276" t="s">
        <v>601</v>
      </c>
      <c r="F287" s="82">
        <v>150.58600000000001</v>
      </c>
      <c r="G287" s="276" t="s">
        <v>601</v>
      </c>
      <c r="H287" s="82">
        <v>87.468999999999994</v>
      </c>
      <c r="I287" s="276" t="s">
        <v>601</v>
      </c>
      <c r="J287" s="82">
        <v>2547.752</v>
      </c>
      <c r="K287" s="276" t="s">
        <v>601</v>
      </c>
      <c r="L287" s="136"/>
      <c r="M287" s="124" t="s">
        <v>322</v>
      </c>
      <c r="N287" s="189">
        <v>9.9714772499379614E-2</v>
      </c>
      <c r="O287" s="202" t="s">
        <v>601</v>
      </c>
      <c r="P287" s="190">
        <v>8.7609208235873301E-2</v>
      </c>
      <c r="Q287" s="276" t="s">
        <v>601</v>
      </c>
      <c r="R287" s="190">
        <v>7.7954987973886156E-2</v>
      </c>
      <c r="S287" s="276" t="s">
        <v>601</v>
      </c>
      <c r="T287" s="190">
        <v>0.16130274303619321</v>
      </c>
      <c r="U287" s="276" t="s">
        <v>601</v>
      </c>
      <c r="V287" s="190">
        <v>9.8188330833290233E-2</v>
      </c>
      <c r="W287" s="276" t="s">
        <v>601</v>
      </c>
      <c r="X287" s="82"/>
      <c r="Y287" s="124" t="s">
        <v>322</v>
      </c>
      <c r="Z287" s="216">
        <v>0.72533551146265407</v>
      </c>
      <c r="AA287" s="276" t="s">
        <v>601</v>
      </c>
      <c r="AB287" s="216">
        <v>0.18122878521928351</v>
      </c>
      <c r="AC287" s="203" t="s">
        <v>601</v>
      </c>
      <c r="AD287" s="216">
        <v>5.9105438833921047E-2</v>
      </c>
      <c r="AE287" s="276" t="s">
        <v>601</v>
      </c>
      <c r="AF287" s="216">
        <v>3.4331834495665195E-2</v>
      </c>
      <c r="AG287" s="276" t="s">
        <v>601</v>
      </c>
      <c r="AH287" s="216">
        <v>1</v>
      </c>
      <c r="AI287" s="276" t="s">
        <v>601</v>
      </c>
    </row>
    <row r="288" spans="1:35" s="120" customFormat="1" x14ac:dyDescent="0.25">
      <c r="A288" s="124" t="s">
        <v>323</v>
      </c>
      <c r="B288" s="82">
        <v>3722.7930000000001</v>
      </c>
      <c r="C288" s="276" t="s">
        <v>601</v>
      </c>
      <c r="D288" s="82">
        <v>483.94299999999998</v>
      </c>
      <c r="E288" s="276" t="s">
        <v>601</v>
      </c>
      <c r="F288" s="82">
        <v>145.286</v>
      </c>
      <c r="G288" s="276" t="s">
        <v>601</v>
      </c>
      <c r="H288" s="82">
        <v>224.14099999999999</v>
      </c>
      <c r="I288" s="276" t="s">
        <v>601</v>
      </c>
      <c r="J288" s="82">
        <v>4576.165</v>
      </c>
      <c r="K288" s="276" t="s">
        <v>601</v>
      </c>
      <c r="L288" s="136"/>
      <c r="M288" s="124" t="s">
        <v>323</v>
      </c>
      <c r="N288" s="189">
        <v>2.4628224778996347E-2</v>
      </c>
      <c r="O288" s="202" t="s">
        <v>601</v>
      </c>
      <c r="P288" s="190">
        <v>6.0092878578782503E-2</v>
      </c>
      <c r="Q288" s="276" t="s">
        <v>601</v>
      </c>
      <c r="R288" s="190">
        <v>0.37084249360746535</v>
      </c>
      <c r="S288" s="276" t="s">
        <v>601</v>
      </c>
      <c r="T288" s="190">
        <v>0.33666891291513357</v>
      </c>
      <c r="U288" s="276" t="s">
        <v>601</v>
      </c>
      <c r="V288" s="190">
        <v>4.8739415298438796E-2</v>
      </c>
      <c r="W288" s="276" t="s">
        <v>601</v>
      </c>
      <c r="X288" s="82"/>
      <c r="Y288" s="124" t="s">
        <v>323</v>
      </c>
      <c r="Z288" s="216">
        <v>0.81351808774377676</v>
      </c>
      <c r="AA288" s="276" t="s">
        <v>601</v>
      </c>
      <c r="AB288" s="216">
        <v>0.10575296126778645</v>
      </c>
      <c r="AC288" s="203" t="s">
        <v>601</v>
      </c>
      <c r="AD288" s="216">
        <v>3.1748418162369584E-2</v>
      </c>
      <c r="AE288" s="276" t="s">
        <v>601</v>
      </c>
      <c r="AF288" s="216">
        <v>4.8980095778889093E-2</v>
      </c>
      <c r="AG288" s="276" t="s">
        <v>601</v>
      </c>
      <c r="AH288" s="216">
        <v>1</v>
      </c>
      <c r="AI288" s="276" t="s">
        <v>601</v>
      </c>
    </row>
    <row r="289" spans="1:35" s="120" customFormat="1" x14ac:dyDescent="0.25">
      <c r="A289" s="124" t="s">
        <v>324</v>
      </c>
      <c r="B289" s="82">
        <v>5655.1450000000004</v>
      </c>
      <c r="C289" s="276" t="s">
        <v>601</v>
      </c>
      <c r="D289" s="82">
        <v>384.48099999999999</v>
      </c>
      <c r="E289" s="276" t="s">
        <v>601</v>
      </c>
      <c r="F289" s="82">
        <v>188.27500000000001</v>
      </c>
      <c r="G289" s="276" t="s">
        <v>601</v>
      </c>
      <c r="H289" s="82">
        <v>127.988</v>
      </c>
      <c r="I289" s="276" t="s">
        <v>601</v>
      </c>
      <c r="J289" s="82">
        <v>6355.8950000000004</v>
      </c>
      <c r="K289" s="276" t="s">
        <v>601</v>
      </c>
      <c r="L289" s="136"/>
      <c r="M289" s="124" t="s">
        <v>324</v>
      </c>
      <c r="N289" s="189">
        <v>7.0252972549046319E-2</v>
      </c>
      <c r="O289" s="202" t="s">
        <v>601</v>
      </c>
      <c r="P289" s="190">
        <v>4.16048557280458E-3</v>
      </c>
      <c r="Q289" s="276" t="s">
        <v>601</v>
      </c>
      <c r="R289" s="190">
        <v>7.1863685013549519E-2</v>
      </c>
      <c r="S289" s="276" t="s">
        <v>601</v>
      </c>
      <c r="T289" s="190">
        <v>1.2673180577177322E-3</v>
      </c>
      <c r="U289" s="276" t="s">
        <v>601</v>
      </c>
      <c r="V289" s="190">
        <v>6.4585175088295366E-2</v>
      </c>
      <c r="W289" s="276" t="s">
        <v>601</v>
      </c>
      <c r="X289" s="82"/>
      <c r="Y289" s="124" t="s">
        <v>324</v>
      </c>
      <c r="Z289" s="216">
        <v>0.88974802132508479</v>
      </c>
      <c r="AA289" s="276" t="s">
        <v>601</v>
      </c>
      <c r="AB289" s="216">
        <v>6.0492031413357204E-2</v>
      </c>
      <c r="AC289" s="203" t="s">
        <v>601</v>
      </c>
      <c r="AD289" s="216">
        <v>2.962210672139801E-2</v>
      </c>
      <c r="AE289" s="276" t="s">
        <v>601</v>
      </c>
      <c r="AF289" s="216">
        <v>2.013689653463438E-2</v>
      </c>
      <c r="AG289" s="276" t="s">
        <v>601</v>
      </c>
      <c r="AH289" s="216">
        <v>1</v>
      </c>
      <c r="AI289" s="276" t="s">
        <v>601</v>
      </c>
    </row>
    <row r="290" spans="1:35" s="120" customFormat="1" x14ac:dyDescent="0.25">
      <c r="A290" s="184" t="s">
        <v>325</v>
      </c>
      <c r="B290" s="186">
        <v>2738.9430000000002</v>
      </c>
      <c r="C290" s="278" t="s">
        <v>601</v>
      </c>
      <c r="D290" s="186">
        <v>340.27300000000002</v>
      </c>
      <c r="E290" s="278" t="s">
        <v>601</v>
      </c>
      <c r="F290" s="186">
        <v>127.036</v>
      </c>
      <c r="G290" s="278" t="s">
        <v>601</v>
      </c>
      <c r="H290" s="186">
        <v>107.756</v>
      </c>
      <c r="I290" s="278" t="s">
        <v>601</v>
      </c>
      <c r="J290" s="186">
        <v>3314.0059999999999</v>
      </c>
      <c r="K290" s="278" t="s">
        <v>601</v>
      </c>
      <c r="L290" s="136"/>
      <c r="M290" s="184" t="s">
        <v>325</v>
      </c>
      <c r="N290" s="191">
        <v>0.17015241776720533</v>
      </c>
      <c r="O290" s="273" t="s">
        <v>601</v>
      </c>
      <c r="P290" s="192">
        <v>-0.16088263508198258</v>
      </c>
      <c r="Q290" s="278" t="s">
        <v>601</v>
      </c>
      <c r="R290" s="192">
        <v>1.9876325088339221E-3</v>
      </c>
      <c r="S290" s="278" t="s">
        <v>601</v>
      </c>
      <c r="T290" s="192">
        <v>2.8255434471439203E-2</v>
      </c>
      <c r="U290" s="278" t="s">
        <v>601</v>
      </c>
      <c r="V290" s="192">
        <v>0.11291802367012542</v>
      </c>
      <c r="W290" s="278" t="s">
        <v>601</v>
      </c>
      <c r="X290" s="82"/>
      <c r="Y290" s="184" t="s">
        <v>325</v>
      </c>
      <c r="Z290" s="191">
        <v>0.8264749671545556</v>
      </c>
      <c r="AA290" s="278" t="s">
        <v>601</v>
      </c>
      <c r="AB290" s="191">
        <v>0.10267724319147281</v>
      </c>
      <c r="AC290" s="301" t="s">
        <v>601</v>
      </c>
      <c r="AD290" s="191">
        <v>3.8333062764521246E-2</v>
      </c>
      <c r="AE290" s="278" t="s">
        <v>601</v>
      </c>
      <c r="AF290" s="191">
        <v>3.251533038865953E-2</v>
      </c>
      <c r="AG290" s="278" t="s">
        <v>601</v>
      </c>
      <c r="AH290" s="191">
        <v>1</v>
      </c>
      <c r="AI290" s="278" t="s">
        <v>601</v>
      </c>
    </row>
    <row r="291" spans="1:35" s="120" customFormat="1" x14ac:dyDescent="0.25">
      <c r="A291" s="124" t="s">
        <v>338</v>
      </c>
      <c r="B291" s="82">
        <v>1899.107</v>
      </c>
      <c r="C291" s="276" t="s">
        <v>601</v>
      </c>
      <c r="D291" s="82">
        <v>533.52099999999996</v>
      </c>
      <c r="E291" s="276" t="s">
        <v>601</v>
      </c>
      <c r="F291" s="82">
        <v>122.762</v>
      </c>
      <c r="G291" s="276" t="s">
        <v>601</v>
      </c>
      <c r="H291" s="82">
        <v>125.5</v>
      </c>
      <c r="I291" s="276" t="s">
        <v>601</v>
      </c>
      <c r="J291" s="82">
        <v>2680.8879999999999</v>
      </c>
      <c r="K291" s="276" t="s">
        <v>601</v>
      </c>
      <c r="L291" s="136"/>
      <c r="M291" s="124" t="s">
        <v>338</v>
      </c>
      <c r="N291" s="189">
        <v>2.7669205481675889E-2</v>
      </c>
      <c r="O291" s="202" t="s">
        <v>601</v>
      </c>
      <c r="P291" s="190">
        <v>0.15549265148594621</v>
      </c>
      <c r="Q291" s="276" t="s">
        <v>601</v>
      </c>
      <c r="R291" s="190">
        <v>-0.18477149270184479</v>
      </c>
      <c r="S291" s="276" t="s">
        <v>601</v>
      </c>
      <c r="T291" s="190">
        <v>0.43481541609978619</v>
      </c>
      <c r="U291" s="276" t="s">
        <v>601</v>
      </c>
      <c r="V291" s="190">
        <v>5.2256243050248591E-2</v>
      </c>
      <c r="W291" s="276" t="s">
        <v>601</v>
      </c>
      <c r="X291" s="82"/>
      <c r="Y291" s="124" t="s">
        <v>338</v>
      </c>
      <c r="Z291" s="216">
        <v>0.70838729555281688</v>
      </c>
      <c r="AA291" s="276" t="s">
        <v>601</v>
      </c>
      <c r="AB291" s="216">
        <v>0.19900905968470148</v>
      </c>
      <c r="AC291" s="203" t="s">
        <v>601</v>
      </c>
      <c r="AD291" s="216">
        <v>4.579154369746144E-2</v>
      </c>
      <c r="AE291" s="276" t="s">
        <v>601</v>
      </c>
      <c r="AF291" s="216">
        <v>4.6812847086487759E-2</v>
      </c>
      <c r="AG291" s="276" t="s">
        <v>601</v>
      </c>
      <c r="AH291" s="216">
        <v>1</v>
      </c>
      <c r="AI291" s="276" t="s">
        <v>601</v>
      </c>
    </row>
    <row r="292" spans="1:35" s="120" customFormat="1" x14ac:dyDescent="0.25">
      <c r="A292" s="124" t="s">
        <v>341</v>
      </c>
      <c r="B292" s="82">
        <v>3892.681</v>
      </c>
      <c r="C292" s="276" t="s">
        <v>601</v>
      </c>
      <c r="D292" s="82">
        <v>537.44799999999998</v>
      </c>
      <c r="E292" s="276" t="s">
        <v>601</v>
      </c>
      <c r="F292" s="82">
        <v>161.49299999999999</v>
      </c>
      <c r="G292" s="276" t="s">
        <v>601</v>
      </c>
      <c r="H292" s="82">
        <v>167.86799999999999</v>
      </c>
      <c r="I292" s="276" t="s">
        <v>601</v>
      </c>
      <c r="J292" s="82">
        <v>4759.4880000000003</v>
      </c>
      <c r="K292" s="276" t="s">
        <v>601</v>
      </c>
      <c r="L292" s="136"/>
      <c r="M292" s="124" t="s">
        <v>341</v>
      </c>
      <c r="N292" s="189">
        <v>4.5634554486376225E-2</v>
      </c>
      <c r="O292" s="202" t="s">
        <v>601</v>
      </c>
      <c r="P292" s="190">
        <v>0.1105605412207636</v>
      </c>
      <c r="Q292" s="276" t="s">
        <v>601</v>
      </c>
      <c r="R292" s="190">
        <v>0.11155238632765717</v>
      </c>
      <c r="S292" s="276" t="s">
        <v>601</v>
      </c>
      <c r="T292" s="190">
        <v>-0.25106851906380778</v>
      </c>
      <c r="U292" s="276" t="s">
        <v>601</v>
      </c>
      <c r="V292" s="190">
        <v>4.0060399920020369E-2</v>
      </c>
      <c r="W292" s="276" t="s">
        <v>601</v>
      </c>
      <c r="X292" s="82"/>
      <c r="Y292" s="124" t="s">
        <v>341</v>
      </c>
      <c r="Z292" s="216">
        <v>0.81787809949305468</v>
      </c>
      <c r="AA292" s="276" t="s">
        <v>601</v>
      </c>
      <c r="AB292" s="216">
        <v>0.11292138986378365</v>
      </c>
      <c r="AC292" s="203" t="s">
        <v>601</v>
      </c>
      <c r="AD292" s="216">
        <v>3.3930750534511271E-2</v>
      </c>
      <c r="AE292" s="276" t="s">
        <v>601</v>
      </c>
      <c r="AF292" s="216">
        <v>3.5270180321916977E-2</v>
      </c>
      <c r="AG292" s="276" t="s">
        <v>601</v>
      </c>
      <c r="AH292" s="216">
        <v>1</v>
      </c>
      <c r="AI292" s="276" t="s">
        <v>601</v>
      </c>
    </row>
    <row r="293" spans="1:35" s="120" customFormat="1" x14ac:dyDescent="0.25">
      <c r="A293" s="124" t="s">
        <v>339</v>
      </c>
      <c r="B293" s="82">
        <v>5678.8230000000003</v>
      </c>
      <c r="C293" s="276" t="s">
        <v>601</v>
      </c>
      <c r="D293" s="82">
        <v>509.40600000000001</v>
      </c>
      <c r="E293" s="276" t="s">
        <v>601</v>
      </c>
      <c r="F293" s="82">
        <v>199.142</v>
      </c>
      <c r="G293" s="276" t="s">
        <v>601</v>
      </c>
      <c r="H293" s="82">
        <v>113.01</v>
      </c>
      <c r="I293" s="276" t="s">
        <v>601</v>
      </c>
      <c r="J293" s="82">
        <v>6500.3829999999998</v>
      </c>
      <c r="K293" s="276" t="s">
        <v>601</v>
      </c>
      <c r="L293" s="136"/>
      <c r="M293" s="124" t="s">
        <v>339</v>
      </c>
      <c r="N293" s="189">
        <v>4.1869837112929907E-3</v>
      </c>
      <c r="O293" s="202" t="s">
        <v>601</v>
      </c>
      <c r="P293" s="190">
        <v>0.32491852653317072</v>
      </c>
      <c r="Q293" s="276" t="s">
        <v>601</v>
      </c>
      <c r="R293" s="190">
        <v>5.7718762448546013E-2</v>
      </c>
      <c r="S293" s="276" t="s">
        <v>601</v>
      </c>
      <c r="T293" s="190">
        <v>-0.11703947933839098</v>
      </c>
      <c r="U293" s="276" t="s">
        <v>601</v>
      </c>
      <c r="V293" s="190">
        <v>2.273291172997666E-2</v>
      </c>
      <c r="W293" s="276" t="s">
        <v>601</v>
      </c>
      <c r="X293" s="82"/>
      <c r="Y293" s="124" t="s">
        <v>339</v>
      </c>
      <c r="Z293" s="216">
        <v>0.87361360092166884</v>
      </c>
      <c r="AA293" s="276" t="s">
        <v>601</v>
      </c>
      <c r="AB293" s="216">
        <v>7.8365536307629879E-2</v>
      </c>
      <c r="AC293" s="203" t="s">
        <v>601</v>
      </c>
      <c r="AD293" s="216">
        <v>3.0635425635689467E-2</v>
      </c>
      <c r="AE293" s="276" t="s">
        <v>601</v>
      </c>
      <c r="AF293" s="216">
        <v>1.7385129460833308E-2</v>
      </c>
      <c r="AG293" s="276" t="s">
        <v>601</v>
      </c>
      <c r="AH293" s="216">
        <v>1</v>
      </c>
      <c r="AI293" s="276" t="s">
        <v>601</v>
      </c>
    </row>
    <row r="294" spans="1:35" s="120" customFormat="1" x14ac:dyDescent="0.25">
      <c r="A294" s="184" t="s">
        <v>342</v>
      </c>
      <c r="B294" s="186">
        <v>2560.8071483744957</v>
      </c>
      <c r="C294" s="278" t="s">
        <v>601</v>
      </c>
      <c r="D294" s="186">
        <v>395.79484255212816</v>
      </c>
      <c r="E294" s="278" t="s">
        <v>601</v>
      </c>
      <c r="F294" s="186">
        <v>368.0906708701109</v>
      </c>
      <c r="G294" s="278" t="s">
        <v>601</v>
      </c>
      <c r="H294" s="186">
        <v>116.63638514842476</v>
      </c>
      <c r="I294" s="278" t="s">
        <v>601</v>
      </c>
      <c r="J294" s="186">
        <v>3441.3290469451667</v>
      </c>
      <c r="K294" s="278" t="s">
        <v>601</v>
      </c>
      <c r="L294" s="136"/>
      <c r="M294" s="184" t="s">
        <v>342</v>
      </c>
      <c r="N294" s="191">
        <v>-5.8386507660702795E-2</v>
      </c>
      <c r="O294" s="273" t="s">
        <v>601</v>
      </c>
      <c r="P294" s="192">
        <v>0.38078891041925045</v>
      </c>
      <c r="Q294" s="278" t="s">
        <v>601</v>
      </c>
      <c r="R294" s="192" t="s">
        <v>603</v>
      </c>
      <c r="S294" s="278" t="s">
        <v>601</v>
      </c>
      <c r="T294" s="192" t="s">
        <v>603</v>
      </c>
      <c r="U294" s="278" t="s">
        <v>601</v>
      </c>
      <c r="V294" s="192">
        <v>4.0311292987602616E-2</v>
      </c>
      <c r="W294" s="278" t="s">
        <v>601</v>
      </c>
      <c r="X294" s="82"/>
      <c r="Y294" s="184" t="s">
        <v>342</v>
      </c>
      <c r="Z294" s="191">
        <v>0.74413318617343449</v>
      </c>
      <c r="AA294" s="278" t="s">
        <v>601</v>
      </c>
      <c r="AB294" s="191">
        <v>0.11501220521282941</v>
      </c>
      <c r="AC294" s="301" t="s">
        <v>601</v>
      </c>
      <c r="AD294" s="191">
        <v>0.10696177722291952</v>
      </c>
      <c r="AE294" s="278" t="s">
        <v>601</v>
      </c>
      <c r="AF294" s="191">
        <v>3.3892831390814462E-2</v>
      </c>
      <c r="AG294" s="278" t="s">
        <v>601</v>
      </c>
      <c r="AH294" s="191">
        <v>1</v>
      </c>
      <c r="AI294" s="278" t="s">
        <v>601</v>
      </c>
    </row>
    <row r="295" spans="1:35" ht="12.75" customHeight="1" x14ac:dyDescent="0.25">
      <c r="A295" s="124" t="s">
        <v>356</v>
      </c>
      <c r="B295" s="82">
        <v>2058.192599185375</v>
      </c>
      <c r="C295" s="276" t="s">
        <v>601</v>
      </c>
      <c r="D295" s="82">
        <v>431.68845267466213</v>
      </c>
      <c r="E295" s="276" t="s">
        <v>601</v>
      </c>
      <c r="F295" s="82">
        <v>256.775450054396</v>
      </c>
      <c r="G295" s="276" t="s">
        <v>601</v>
      </c>
      <c r="H295" s="82">
        <v>125.97378880966168</v>
      </c>
      <c r="I295" s="276" t="s">
        <v>601</v>
      </c>
      <c r="J295" s="82">
        <v>2872.6302907240952</v>
      </c>
      <c r="K295" s="276" t="s">
        <v>601</v>
      </c>
      <c r="L295" s="115"/>
      <c r="M295" s="124" t="s">
        <v>356</v>
      </c>
      <c r="N295" s="189">
        <v>8.2438865216918136E-2</v>
      </c>
      <c r="O295" s="202" t="s">
        <v>601</v>
      </c>
      <c r="P295" s="190">
        <v>3.3292883753451193E-2</v>
      </c>
      <c r="Q295" s="276" t="s">
        <v>601</v>
      </c>
      <c r="R295" s="190" t="s">
        <v>603</v>
      </c>
      <c r="S295" s="276" t="s">
        <v>601</v>
      </c>
      <c r="T295" s="190" t="s">
        <v>603</v>
      </c>
      <c r="U295" s="276" t="s">
        <v>601</v>
      </c>
      <c r="V295" s="190">
        <v>9.2277788491986687E-2</v>
      </c>
      <c r="W295" s="276" t="s">
        <v>601</v>
      </c>
      <c r="X295" s="82"/>
      <c r="Y295" s="124" t="s">
        <v>356</v>
      </c>
      <c r="Z295" s="216">
        <v>0.71648363725447339</v>
      </c>
      <c r="AA295" s="276" t="s">
        <v>601</v>
      </c>
      <c r="AB295" s="216">
        <v>0.15027637008097125</v>
      </c>
      <c r="AC295" s="203" t="s">
        <v>601</v>
      </c>
      <c r="AD295" s="216">
        <v>8.9386876857610306E-2</v>
      </c>
      <c r="AE295" s="276" t="s">
        <v>601</v>
      </c>
      <c r="AF295" s="216">
        <v>4.3853115806944946E-2</v>
      </c>
      <c r="AG295" s="276" t="s">
        <v>601</v>
      </c>
      <c r="AH295" s="216">
        <v>1</v>
      </c>
      <c r="AI295" s="276" t="s">
        <v>601</v>
      </c>
    </row>
    <row r="296" spans="1:35" s="150" customFormat="1" x14ac:dyDescent="0.25">
      <c r="A296" s="124" t="s">
        <v>362</v>
      </c>
      <c r="B296" s="82">
        <v>4086.7065182738324</v>
      </c>
      <c r="C296" s="276" t="s">
        <v>601</v>
      </c>
      <c r="D296" s="82">
        <v>473.11314668081656</v>
      </c>
      <c r="E296" s="276" t="s">
        <v>601</v>
      </c>
      <c r="F296" s="82">
        <v>233.85978175653622</v>
      </c>
      <c r="G296" s="276" t="s">
        <v>601</v>
      </c>
      <c r="H296" s="82">
        <v>170.59797239627102</v>
      </c>
      <c r="I296" s="276" t="s">
        <v>601</v>
      </c>
      <c r="J296" s="82">
        <v>4964.2774191074259</v>
      </c>
      <c r="K296" s="276" t="s">
        <v>601</v>
      </c>
      <c r="L296" s="149"/>
      <c r="M296" s="124" t="s">
        <v>362</v>
      </c>
      <c r="N296" s="189">
        <v>4.70701516408399E-2</v>
      </c>
      <c r="O296" s="202" t="s">
        <v>601</v>
      </c>
      <c r="P296" s="190">
        <v>-0.1204342305361279</v>
      </c>
      <c r="Q296" s="276" t="s">
        <v>601</v>
      </c>
      <c r="R296" s="190" t="s">
        <v>603</v>
      </c>
      <c r="S296" s="276" t="s">
        <v>601</v>
      </c>
      <c r="T296" s="190" t="s">
        <v>603</v>
      </c>
      <c r="U296" s="276" t="s">
        <v>601</v>
      </c>
      <c r="V296" s="190">
        <v>3.7626591495476265E-2</v>
      </c>
      <c r="W296" s="276" t="s">
        <v>601</v>
      </c>
      <c r="X296" s="82"/>
      <c r="Y296" s="124" t="s">
        <v>362</v>
      </c>
      <c r="Z296" s="216">
        <v>0.8232228325000861</v>
      </c>
      <c r="AA296" s="276" t="s">
        <v>601</v>
      </c>
      <c r="AB296" s="216">
        <v>9.5303526926156762E-2</v>
      </c>
      <c r="AC296" s="203" t="s">
        <v>601</v>
      </c>
      <c r="AD296" s="216">
        <v>4.7108523962906178E-2</v>
      </c>
      <c r="AE296" s="276" t="s">
        <v>601</v>
      </c>
      <c r="AF296" s="216">
        <v>3.4365116610857019E-2</v>
      </c>
      <c r="AG296" s="276" t="s">
        <v>601</v>
      </c>
      <c r="AH296" s="216">
        <v>1</v>
      </c>
      <c r="AI296" s="276" t="s">
        <v>601</v>
      </c>
    </row>
    <row r="297" spans="1:35" s="120" customFormat="1" x14ac:dyDescent="0.25">
      <c r="A297" s="124" t="s">
        <v>357</v>
      </c>
      <c r="B297" s="82">
        <v>6086.6298226971467</v>
      </c>
      <c r="C297" s="276" t="s">
        <v>601</v>
      </c>
      <c r="D297" s="82">
        <v>295.03353514309845</v>
      </c>
      <c r="E297" s="276" t="s">
        <v>601</v>
      </c>
      <c r="F297" s="82">
        <v>236.27421956112201</v>
      </c>
      <c r="G297" s="276" t="s">
        <v>601</v>
      </c>
      <c r="H297" s="82">
        <v>154.99517460280308</v>
      </c>
      <c r="I297" s="276" t="s">
        <v>601</v>
      </c>
      <c r="J297" s="82">
        <v>6772.9327520041534</v>
      </c>
      <c r="K297" s="276" t="s">
        <v>601</v>
      </c>
      <c r="L297" s="136"/>
      <c r="M297" s="124" t="s">
        <v>357</v>
      </c>
      <c r="N297" s="189">
        <v>6.4199974899648515E-2</v>
      </c>
      <c r="O297" s="202" t="s">
        <v>601</v>
      </c>
      <c r="P297" s="190">
        <v>-0.40920595611311622</v>
      </c>
      <c r="Q297" s="276" t="s">
        <v>601</v>
      </c>
      <c r="R297" s="190" t="s">
        <v>603</v>
      </c>
      <c r="S297" s="276" t="s">
        <v>601</v>
      </c>
      <c r="T297" s="190" t="s">
        <v>603</v>
      </c>
      <c r="U297" s="276" t="s">
        <v>601</v>
      </c>
      <c r="V297" s="190">
        <v>3.8231006828713741E-2</v>
      </c>
      <c r="W297" s="276" t="s">
        <v>601</v>
      </c>
      <c r="X297" s="82"/>
      <c r="Y297" s="124" t="s">
        <v>357</v>
      </c>
      <c r="Z297" s="216">
        <v>0.89866975585961262</v>
      </c>
      <c r="AA297" s="276" t="s">
        <v>601</v>
      </c>
      <c r="AB297" s="216">
        <v>4.3560676880454209E-2</v>
      </c>
      <c r="AC297" s="203" t="s">
        <v>601</v>
      </c>
      <c r="AD297" s="216">
        <v>3.488506799232681E-2</v>
      </c>
      <c r="AE297" s="276" t="s">
        <v>601</v>
      </c>
      <c r="AF297" s="216">
        <v>2.2884499267608854E-2</v>
      </c>
      <c r="AG297" s="276" t="s">
        <v>601</v>
      </c>
      <c r="AH297" s="216">
        <v>1</v>
      </c>
      <c r="AI297" s="276" t="s">
        <v>601</v>
      </c>
    </row>
    <row r="298" spans="1:35" s="120" customFormat="1" x14ac:dyDescent="0.25">
      <c r="A298" s="184" t="s">
        <v>363</v>
      </c>
      <c r="B298" s="186">
        <v>2654.2874284839186</v>
      </c>
      <c r="C298" s="278" t="s">
        <v>601</v>
      </c>
      <c r="D298" s="186">
        <v>482.79239773978304</v>
      </c>
      <c r="E298" s="278" t="s">
        <v>601</v>
      </c>
      <c r="F298" s="186">
        <v>264.89058207863087</v>
      </c>
      <c r="G298" s="278" t="s">
        <v>601</v>
      </c>
      <c r="H298" s="186">
        <v>127.36606562757551</v>
      </c>
      <c r="I298" s="278" t="s">
        <v>601</v>
      </c>
      <c r="J298" s="186">
        <v>3529.3364739299491</v>
      </c>
      <c r="K298" s="278" t="s">
        <v>601</v>
      </c>
      <c r="L298" s="136"/>
      <c r="M298" s="184" t="s">
        <v>363</v>
      </c>
      <c r="N298" s="191">
        <v>3.6504228897143755E-2</v>
      </c>
      <c r="O298" s="273" t="s">
        <v>601</v>
      </c>
      <c r="P298" s="192">
        <v>0.21980465940384683</v>
      </c>
      <c r="Q298" s="278" t="s">
        <v>601</v>
      </c>
      <c r="R298" s="192">
        <v>-0.28036594501982504</v>
      </c>
      <c r="S298" s="278" t="s">
        <v>601</v>
      </c>
      <c r="T298" s="192">
        <v>9.1992567032120845E-2</v>
      </c>
      <c r="U298" s="278" t="s">
        <v>601</v>
      </c>
      <c r="V298" s="192">
        <v>2.5573674798694466E-2</v>
      </c>
      <c r="W298" s="278" t="s">
        <v>601</v>
      </c>
      <c r="X298" s="82"/>
      <c r="Y298" s="184" t="s">
        <v>363</v>
      </c>
      <c r="Z298" s="191">
        <v>0.75206414806020028</v>
      </c>
      <c r="AA298" s="278" t="s">
        <v>601</v>
      </c>
      <c r="AB298" s="191">
        <v>0.13679409750416605</v>
      </c>
      <c r="AC298" s="301" t="s">
        <v>601</v>
      </c>
      <c r="AD298" s="191">
        <v>7.5053932668446524E-2</v>
      </c>
      <c r="AE298" s="278" t="s">
        <v>601</v>
      </c>
      <c r="AF298" s="191">
        <v>3.6087821767175461E-2</v>
      </c>
      <c r="AG298" s="278" t="s">
        <v>601</v>
      </c>
      <c r="AH298" s="191">
        <v>1</v>
      </c>
      <c r="AI298" s="278" t="s">
        <v>601</v>
      </c>
    </row>
    <row r="299" spans="1:35" s="120" customFormat="1" x14ac:dyDescent="0.25">
      <c r="A299" s="124" t="s">
        <v>365</v>
      </c>
      <c r="B299" s="82">
        <v>2301.6935909805215</v>
      </c>
      <c r="C299" s="276" t="s">
        <v>601</v>
      </c>
      <c r="D299" s="82">
        <v>363.21670634207157</v>
      </c>
      <c r="E299" s="276" t="s">
        <v>601</v>
      </c>
      <c r="F299" s="82">
        <v>220.54743428791693</v>
      </c>
      <c r="G299" s="276" t="s">
        <v>601</v>
      </c>
      <c r="H299" s="82">
        <v>104.95641899950287</v>
      </c>
      <c r="I299" s="276" t="s">
        <v>601</v>
      </c>
      <c r="J299" s="82">
        <v>2990.41415061003</v>
      </c>
      <c r="K299" s="276" t="s">
        <v>601</v>
      </c>
      <c r="L299" s="136"/>
      <c r="M299" s="124" t="s">
        <v>365</v>
      </c>
      <c r="N299" s="189">
        <v>0.11830816605381034</v>
      </c>
      <c r="O299" s="202" t="s">
        <v>601</v>
      </c>
      <c r="P299" s="190">
        <v>-0.15861380101402345</v>
      </c>
      <c r="Q299" s="276" t="s">
        <v>601</v>
      </c>
      <c r="R299" s="190">
        <v>-0.14108831572023117</v>
      </c>
      <c r="S299" s="276" t="s">
        <v>601</v>
      </c>
      <c r="T299" s="190">
        <v>-0.16683922908689131</v>
      </c>
      <c r="U299" s="276" t="s">
        <v>601</v>
      </c>
      <c r="V299" s="190">
        <v>4.1002094932392374E-2</v>
      </c>
      <c r="W299" s="276" t="s">
        <v>601</v>
      </c>
      <c r="X299" s="82"/>
      <c r="Y299" s="124" t="s">
        <v>365</v>
      </c>
      <c r="Z299" s="216">
        <v>0.76969057630729421</v>
      </c>
      <c r="AA299" s="276" t="s">
        <v>601</v>
      </c>
      <c r="AB299" s="216">
        <v>0.12146033560869056</v>
      </c>
      <c r="AC299" s="203" t="s">
        <v>601</v>
      </c>
      <c r="AD299" s="216">
        <v>7.3751468251622043E-2</v>
      </c>
      <c r="AE299" s="276" t="s">
        <v>601</v>
      </c>
      <c r="AF299" s="216">
        <v>3.5097619832387524E-2</v>
      </c>
      <c r="AG299" s="276" t="s">
        <v>601</v>
      </c>
      <c r="AH299" s="216">
        <v>1</v>
      </c>
      <c r="AI299" s="276" t="s">
        <v>601</v>
      </c>
    </row>
    <row r="300" spans="1:35" s="120" customFormat="1" x14ac:dyDescent="0.25">
      <c r="A300" s="124" t="s">
        <v>366</v>
      </c>
      <c r="B300" s="82">
        <v>4797.0849451402819</v>
      </c>
      <c r="C300" s="276" t="s">
        <v>601</v>
      </c>
      <c r="D300" s="82">
        <v>426.17747186858242</v>
      </c>
      <c r="E300" s="276" t="s">
        <v>601</v>
      </c>
      <c r="F300" s="82">
        <v>260.57182899032728</v>
      </c>
      <c r="G300" s="276" t="s">
        <v>601</v>
      </c>
      <c r="H300" s="82">
        <v>218.48735708467464</v>
      </c>
      <c r="I300" s="276" t="s">
        <v>601</v>
      </c>
      <c r="J300" s="82">
        <v>5702.3216030838094</v>
      </c>
      <c r="K300" s="276" t="s">
        <v>601</v>
      </c>
      <c r="L300" s="136"/>
      <c r="M300" s="124" t="s">
        <v>366</v>
      </c>
      <c r="N300" s="189">
        <v>0.17382663122246989</v>
      </c>
      <c r="O300" s="202" t="s">
        <v>601</v>
      </c>
      <c r="P300" s="190">
        <v>-9.9206025327169822E-2</v>
      </c>
      <c r="Q300" s="276" t="s">
        <v>601</v>
      </c>
      <c r="R300" s="190">
        <v>0.11422249278244911</v>
      </c>
      <c r="S300" s="276" t="s">
        <v>601</v>
      </c>
      <c r="T300" s="190">
        <v>0.28071485267811092</v>
      </c>
      <c r="U300" s="276" t="s">
        <v>601</v>
      </c>
      <c r="V300" s="190">
        <v>0.14867101929792681</v>
      </c>
      <c r="W300" s="276" t="s">
        <v>601</v>
      </c>
      <c r="X300" s="82"/>
      <c r="Y300" s="124" t="s">
        <v>366</v>
      </c>
      <c r="Z300" s="216">
        <v>0.84125120942775722</v>
      </c>
      <c r="AA300" s="276" t="s">
        <v>601</v>
      </c>
      <c r="AB300" s="216">
        <v>7.4737537012662725E-2</v>
      </c>
      <c r="AC300" s="203" t="s">
        <v>601</v>
      </c>
      <c r="AD300" s="216">
        <v>4.5695744142071941E-2</v>
      </c>
      <c r="AE300" s="276" t="s">
        <v>601</v>
      </c>
      <c r="AF300" s="216">
        <v>3.8315509417518108E-2</v>
      </c>
      <c r="AG300" s="276" t="s">
        <v>601</v>
      </c>
      <c r="AH300" s="216">
        <v>1</v>
      </c>
      <c r="AI300" s="276" t="s">
        <v>601</v>
      </c>
    </row>
    <row r="301" spans="1:35" s="120" customFormat="1" x14ac:dyDescent="0.25">
      <c r="A301" s="124" t="s">
        <v>367</v>
      </c>
      <c r="B301" s="82">
        <v>6369.5116424448288</v>
      </c>
      <c r="C301" s="276" t="s">
        <v>601</v>
      </c>
      <c r="D301" s="82">
        <v>360.13704486733445</v>
      </c>
      <c r="E301" s="276" t="s">
        <v>601</v>
      </c>
      <c r="F301" s="82">
        <v>202.87209339175595</v>
      </c>
      <c r="G301" s="276" t="s">
        <v>601</v>
      </c>
      <c r="H301" s="82">
        <v>191.9054152705485</v>
      </c>
      <c r="I301" s="276" t="s">
        <v>601</v>
      </c>
      <c r="J301" s="82">
        <v>7124.4261959744972</v>
      </c>
      <c r="K301" s="276" t="s">
        <v>601</v>
      </c>
      <c r="L301" s="136"/>
      <c r="M301" s="124" t="s">
        <v>367</v>
      </c>
      <c r="N301" s="189">
        <v>4.6475936271466844E-2</v>
      </c>
      <c r="O301" s="202" t="s">
        <v>601</v>
      </c>
      <c r="P301" s="190">
        <v>0.2206647786417204</v>
      </c>
      <c r="Q301" s="276" t="s">
        <v>601</v>
      </c>
      <c r="R301" s="190">
        <v>-0.14137016823676452</v>
      </c>
      <c r="S301" s="276" t="s">
        <v>601</v>
      </c>
      <c r="T301" s="190">
        <v>0.23813799856887874</v>
      </c>
      <c r="U301" s="276" t="s">
        <v>601</v>
      </c>
      <c r="V301" s="190">
        <v>5.1896786346554924E-2</v>
      </c>
      <c r="W301" s="276" t="s">
        <v>601</v>
      </c>
      <c r="X301" s="82"/>
      <c r="Y301" s="124" t="s">
        <v>367</v>
      </c>
      <c r="Z301" s="216">
        <v>0.89403854671745819</v>
      </c>
      <c r="AA301" s="276" t="s">
        <v>601</v>
      </c>
      <c r="AB301" s="216">
        <v>5.0549621114865655E-2</v>
      </c>
      <c r="AC301" s="203" t="s">
        <v>601</v>
      </c>
      <c r="AD301" s="216">
        <v>2.8475569514129353E-2</v>
      </c>
      <c r="AE301" s="276" t="s">
        <v>601</v>
      </c>
      <c r="AF301" s="216">
        <v>2.6936262653542611E-2</v>
      </c>
      <c r="AG301" s="276" t="s">
        <v>601</v>
      </c>
      <c r="AH301" s="216">
        <v>1</v>
      </c>
      <c r="AI301" s="276" t="s">
        <v>601</v>
      </c>
    </row>
    <row r="302" spans="1:35" s="120" customFormat="1" x14ac:dyDescent="0.25">
      <c r="A302" s="184" t="s">
        <v>368</v>
      </c>
      <c r="B302" s="186">
        <v>2624.6594808803684</v>
      </c>
      <c r="C302" s="278" t="s">
        <v>601</v>
      </c>
      <c r="D302" s="186">
        <v>374.56891845500922</v>
      </c>
      <c r="E302" s="278" t="s">
        <v>601</v>
      </c>
      <c r="F302" s="186">
        <v>193.54802587576589</v>
      </c>
      <c r="G302" s="278" t="s">
        <v>601</v>
      </c>
      <c r="H302" s="186">
        <v>108.48219482504958</v>
      </c>
      <c r="I302" s="278" t="s">
        <v>601</v>
      </c>
      <c r="J302" s="186">
        <v>3301.2586200361879</v>
      </c>
      <c r="K302" s="278" t="s">
        <v>601</v>
      </c>
      <c r="L302" s="136"/>
      <c r="M302" s="184" t="s">
        <v>368</v>
      </c>
      <c r="N302" s="191">
        <v>-1.1162298131545345E-2</v>
      </c>
      <c r="O302" s="273" t="s">
        <v>601</v>
      </c>
      <c r="P302" s="192">
        <v>-0.22416152323737382</v>
      </c>
      <c r="Q302" s="278" t="s">
        <v>601</v>
      </c>
      <c r="R302" s="192">
        <v>-0.26932839832594524</v>
      </c>
      <c r="S302" s="278" t="s">
        <v>601</v>
      </c>
      <c r="T302" s="192">
        <v>-0.1482645374140964</v>
      </c>
      <c r="U302" s="278" t="s">
        <v>601</v>
      </c>
      <c r="V302" s="192">
        <v>-6.4623437175372E-2</v>
      </c>
      <c r="W302" s="278" t="s">
        <v>601</v>
      </c>
      <c r="X302" s="82"/>
      <c r="Y302" s="184" t="s">
        <v>368</v>
      </c>
      <c r="Z302" s="191">
        <v>0.79504812647837853</v>
      </c>
      <c r="AA302" s="278" t="s">
        <v>601</v>
      </c>
      <c r="AB302" s="191">
        <v>0.1134624582823212</v>
      </c>
      <c r="AC302" s="301" t="s">
        <v>601</v>
      </c>
      <c r="AD302" s="191">
        <v>5.8628556000148886E-2</v>
      </c>
      <c r="AE302" s="278" t="s">
        <v>601</v>
      </c>
      <c r="AF302" s="191">
        <v>3.2860859239152974E-2</v>
      </c>
      <c r="AG302" s="278" t="s">
        <v>601</v>
      </c>
      <c r="AH302" s="191">
        <v>1</v>
      </c>
      <c r="AI302" s="278" t="s">
        <v>601</v>
      </c>
    </row>
    <row r="303" spans="1:35" s="120" customFormat="1" x14ac:dyDescent="0.25">
      <c r="A303" s="124" t="s">
        <v>382</v>
      </c>
      <c r="B303" s="82">
        <v>2415.1071951004892</v>
      </c>
      <c r="C303" s="276" t="s">
        <v>601</v>
      </c>
      <c r="D303" s="82">
        <v>349.3298413893167</v>
      </c>
      <c r="E303" s="276" t="s">
        <v>601</v>
      </c>
      <c r="F303" s="82">
        <v>232.86128552015248</v>
      </c>
      <c r="G303" s="276" t="s">
        <v>601</v>
      </c>
      <c r="H303" s="82">
        <v>100.621784147363</v>
      </c>
      <c r="I303" s="276" t="s">
        <v>601</v>
      </c>
      <c r="J303" s="82">
        <v>3097.9201061573149</v>
      </c>
      <c r="K303" s="276" t="s">
        <v>601</v>
      </c>
      <c r="L303" s="136"/>
      <c r="M303" s="124" t="s">
        <v>382</v>
      </c>
      <c r="N303" s="189">
        <v>4.9273980065979828E-2</v>
      </c>
      <c r="O303" s="202" t="s">
        <v>601</v>
      </c>
      <c r="P303" s="190">
        <v>-3.8233001704708114E-2</v>
      </c>
      <c r="Q303" s="276" t="s">
        <v>601</v>
      </c>
      <c r="R303" s="190">
        <v>5.5833119401245135E-2</v>
      </c>
      <c r="S303" s="276" t="s">
        <v>601</v>
      </c>
      <c r="T303" s="190">
        <v>-4.1299378289196498E-2</v>
      </c>
      <c r="U303" s="276" t="s">
        <v>601</v>
      </c>
      <c r="V303" s="190">
        <v>3.5950189549950551E-2</v>
      </c>
      <c r="W303" s="276" t="s">
        <v>601</v>
      </c>
      <c r="X303" s="82"/>
      <c r="Y303" s="124" t="s">
        <v>382</v>
      </c>
      <c r="Z303" s="216">
        <v>0.77958989010088053</v>
      </c>
      <c r="AA303" s="276" t="s">
        <v>601</v>
      </c>
      <c r="AB303" s="216">
        <v>0.11276270188343503</v>
      </c>
      <c r="AC303" s="203" t="s">
        <v>601</v>
      </c>
      <c r="AD303" s="216">
        <v>7.5166975758130666E-2</v>
      </c>
      <c r="AE303" s="276" t="s">
        <v>601</v>
      </c>
      <c r="AF303" s="216">
        <v>3.2480432257555883E-2</v>
      </c>
      <c r="AG303" s="276" t="s">
        <v>601</v>
      </c>
      <c r="AH303" s="216">
        <v>1</v>
      </c>
      <c r="AI303" s="276" t="s">
        <v>601</v>
      </c>
    </row>
    <row r="304" spans="1:35" s="120" customFormat="1" x14ac:dyDescent="0.25">
      <c r="A304" s="124" t="s">
        <v>383</v>
      </c>
      <c r="B304" s="82">
        <v>4674.2079569423868</v>
      </c>
      <c r="C304" s="276" t="s">
        <v>601</v>
      </c>
      <c r="D304" s="82">
        <v>437.26868916660788</v>
      </c>
      <c r="E304" s="276" t="s">
        <v>601</v>
      </c>
      <c r="F304" s="82">
        <v>259.25708894024649</v>
      </c>
      <c r="G304" s="276" t="s">
        <v>601</v>
      </c>
      <c r="H304" s="82">
        <v>189.90353454009596</v>
      </c>
      <c r="I304" s="276" t="s">
        <v>601</v>
      </c>
      <c r="J304" s="82">
        <v>5560.6372695893451</v>
      </c>
      <c r="K304" s="276" t="s">
        <v>601</v>
      </c>
      <c r="L304" s="136"/>
      <c r="M304" s="124" t="s">
        <v>383</v>
      </c>
      <c r="N304" s="189">
        <v>-2.5614928566644601E-2</v>
      </c>
      <c r="O304" s="202" t="s">
        <v>601</v>
      </c>
      <c r="P304" s="190">
        <v>2.6024879375711185E-2</v>
      </c>
      <c r="Q304" s="276" t="s">
        <v>601</v>
      </c>
      <c r="R304" s="190">
        <v>-5.0455955088283266E-3</v>
      </c>
      <c r="S304" s="276" t="s">
        <v>601</v>
      </c>
      <c r="T304" s="190">
        <v>-0.13082597970875287</v>
      </c>
      <c r="U304" s="276" t="s">
        <v>601</v>
      </c>
      <c r="V304" s="190">
        <v>-2.4846780549494296E-2</v>
      </c>
      <c r="W304" s="276" t="s">
        <v>601</v>
      </c>
      <c r="X304" s="82"/>
      <c r="Y304" s="124" t="s">
        <v>383</v>
      </c>
      <c r="Z304" s="216">
        <v>0.84058853874631145</v>
      </c>
      <c r="AA304" s="276" t="s">
        <v>601</v>
      </c>
      <c r="AB304" s="216">
        <v>7.8636434632770119E-2</v>
      </c>
      <c r="AC304" s="203" t="s">
        <v>601</v>
      </c>
      <c r="AD304" s="216">
        <v>4.6623628978301024E-2</v>
      </c>
      <c r="AE304" s="276" t="s">
        <v>601</v>
      </c>
      <c r="AF304" s="216">
        <v>3.4151397642615954E-2</v>
      </c>
      <c r="AG304" s="276" t="s">
        <v>601</v>
      </c>
      <c r="AH304" s="216">
        <v>1</v>
      </c>
      <c r="AI304" s="276" t="s">
        <v>601</v>
      </c>
    </row>
    <row r="305" spans="1:35" s="120" customFormat="1" x14ac:dyDescent="0.25">
      <c r="A305" s="124" t="s">
        <v>384</v>
      </c>
      <c r="B305" s="82">
        <v>6219.3459263358727</v>
      </c>
      <c r="C305" s="276" t="s">
        <v>601</v>
      </c>
      <c r="D305" s="82">
        <v>260.60041760820013</v>
      </c>
      <c r="E305" s="276" t="s">
        <v>601</v>
      </c>
      <c r="F305" s="82">
        <v>169.12099041153186</v>
      </c>
      <c r="G305" s="276" t="s">
        <v>601</v>
      </c>
      <c r="H305" s="82">
        <v>219.54889136363195</v>
      </c>
      <c r="I305" s="276" t="s">
        <v>601</v>
      </c>
      <c r="J305" s="82">
        <v>6868.6162257192418</v>
      </c>
      <c r="K305" s="276" t="s">
        <v>601</v>
      </c>
      <c r="L305" s="136"/>
      <c r="M305" s="124" t="s">
        <v>384</v>
      </c>
      <c r="N305" s="189">
        <v>-2.3575703215343635E-2</v>
      </c>
      <c r="O305" s="202" t="s">
        <v>601</v>
      </c>
      <c r="P305" s="190">
        <v>-0.27638541682320172</v>
      </c>
      <c r="Q305" s="276" t="s">
        <v>601</v>
      </c>
      <c r="R305" s="190">
        <v>-0.16636641548844799</v>
      </c>
      <c r="S305" s="276" t="s">
        <v>601</v>
      </c>
      <c r="T305" s="190">
        <v>0.14404739988244564</v>
      </c>
      <c r="U305" s="276" t="s">
        <v>601</v>
      </c>
      <c r="V305" s="190">
        <v>-3.590604537384301E-2</v>
      </c>
      <c r="W305" s="276" t="s">
        <v>601</v>
      </c>
      <c r="X305" s="82"/>
      <c r="Y305" s="124" t="s">
        <v>384</v>
      </c>
      <c r="Z305" s="216">
        <v>0.90547291069310232</v>
      </c>
      <c r="AA305" s="276" t="s">
        <v>601</v>
      </c>
      <c r="AB305" s="216">
        <v>3.7940745128894074E-2</v>
      </c>
      <c r="AC305" s="203" t="s">
        <v>601</v>
      </c>
      <c r="AD305" s="216">
        <v>2.4622279780061884E-2</v>
      </c>
      <c r="AE305" s="276" t="s">
        <v>601</v>
      </c>
      <c r="AF305" s="216">
        <v>3.1964064397940951E-2</v>
      </c>
      <c r="AG305" s="276" t="s">
        <v>601</v>
      </c>
      <c r="AH305" s="216">
        <v>1</v>
      </c>
      <c r="AI305" s="276" t="s">
        <v>601</v>
      </c>
    </row>
    <row r="306" spans="1:35" s="120" customFormat="1" x14ac:dyDescent="0.25">
      <c r="A306" s="184" t="s">
        <v>385</v>
      </c>
      <c r="B306" s="186">
        <v>3073.6787362797586</v>
      </c>
      <c r="C306" s="278" t="s">
        <v>601</v>
      </c>
      <c r="D306" s="186">
        <v>314.68526827802089</v>
      </c>
      <c r="E306" s="278" t="s">
        <v>601</v>
      </c>
      <c r="F306" s="186">
        <v>206.44140857051167</v>
      </c>
      <c r="G306" s="278" t="s">
        <v>601</v>
      </c>
      <c r="H306" s="186">
        <v>74.36538225645451</v>
      </c>
      <c r="I306" s="278" t="s">
        <v>601</v>
      </c>
      <c r="J306" s="186">
        <v>3669.1707953847699</v>
      </c>
      <c r="K306" s="278" t="s">
        <v>601</v>
      </c>
      <c r="L306" s="136"/>
      <c r="M306" s="184" t="s">
        <v>385</v>
      </c>
      <c r="N306" s="191">
        <v>0.1710771468338359</v>
      </c>
      <c r="O306" s="273" t="s">
        <v>601</v>
      </c>
      <c r="P306" s="192">
        <v>-0.15987351653199477</v>
      </c>
      <c r="Q306" s="278" t="s">
        <v>601</v>
      </c>
      <c r="R306" s="192">
        <v>6.6615934915408292E-2</v>
      </c>
      <c r="S306" s="278" t="s">
        <v>601</v>
      </c>
      <c r="T306" s="192">
        <v>-0.3144922779596746</v>
      </c>
      <c r="U306" s="278" t="s">
        <v>601</v>
      </c>
      <c r="V306" s="192">
        <v>0.11144603246641394</v>
      </c>
      <c r="W306" s="278" t="s">
        <v>601</v>
      </c>
      <c r="X306" s="82"/>
      <c r="Y306" s="184" t="s">
        <v>385</v>
      </c>
      <c r="Z306" s="191">
        <v>0.83770391395951227</v>
      </c>
      <c r="AA306" s="278" t="s">
        <v>601</v>
      </c>
      <c r="AB306" s="191">
        <v>8.5764682492797728E-2</v>
      </c>
      <c r="AC306" s="301" t="s">
        <v>601</v>
      </c>
      <c r="AD306" s="191">
        <v>5.6263777317257062E-2</v>
      </c>
      <c r="AE306" s="278" t="s">
        <v>601</v>
      </c>
      <c r="AF306" s="191">
        <v>2.0267626230426303E-2</v>
      </c>
      <c r="AG306" s="278" t="s">
        <v>601</v>
      </c>
      <c r="AH306" s="191">
        <v>1</v>
      </c>
      <c r="AI306" s="278" t="s">
        <v>601</v>
      </c>
    </row>
    <row r="307" spans="1:35" s="120" customFormat="1" x14ac:dyDescent="0.25">
      <c r="A307" s="124" t="s">
        <v>399</v>
      </c>
      <c r="B307" s="82">
        <v>2585.1631455365487</v>
      </c>
      <c r="C307" s="276" t="s">
        <v>601</v>
      </c>
      <c r="D307" s="82">
        <v>349.02624112605514</v>
      </c>
      <c r="E307" s="276" t="s">
        <v>601</v>
      </c>
      <c r="F307" s="82">
        <v>197.4306025699909</v>
      </c>
      <c r="G307" s="276" t="s">
        <v>601</v>
      </c>
      <c r="H307" s="82">
        <v>89.871730765083342</v>
      </c>
      <c r="I307" s="276" t="s">
        <v>601</v>
      </c>
      <c r="J307" s="82">
        <v>3221.4917199976621</v>
      </c>
      <c r="K307" s="276" t="s">
        <v>601</v>
      </c>
      <c r="L307" s="136"/>
      <c r="M307" s="124" t="s">
        <v>399</v>
      </c>
      <c r="N307" s="189">
        <v>7.0413417168832426E-2</v>
      </c>
      <c r="O307" s="202" t="s">
        <v>601</v>
      </c>
      <c r="P307" s="190">
        <v>-8.6909341055474432E-4</v>
      </c>
      <c r="Q307" s="276" t="s">
        <v>601</v>
      </c>
      <c r="R307" s="190">
        <v>-0.1521536002475401</v>
      </c>
      <c r="S307" s="276" t="s">
        <v>601</v>
      </c>
      <c r="T307" s="190">
        <v>-0.10683624300018324</v>
      </c>
      <c r="U307" s="276" t="s">
        <v>601</v>
      </c>
      <c r="V307" s="190">
        <v>3.9888573496372759E-2</v>
      </c>
      <c r="W307" s="276" t="s">
        <v>601</v>
      </c>
      <c r="X307" s="82"/>
      <c r="Y307" s="124" t="s">
        <v>399</v>
      </c>
      <c r="Z307" s="216">
        <v>0.80247393761372909</v>
      </c>
      <c r="AA307" s="276" t="s">
        <v>601</v>
      </c>
      <c r="AB307" s="216">
        <v>0.10834305081693907</v>
      </c>
      <c r="AC307" s="203" t="s">
        <v>601</v>
      </c>
      <c r="AD307" s="216">
        <v>6.1285460193619301E-2</v>
      </c>
      <c r="AE307" s="276" t="s">
        <v>601</v>
      </c>
      <c r="AF307" s="216">
        <v>2.7897551375717509E-2</v>
      </c>
      <c r="AG307" s="276" t="s">
        <v>601</v>
      </c>
      <c r="AH307" s="216">
        <v>1</v>
      </c>
      <c r="AI307" s="276" t="s">
        <v>601</v>
      </c>
    </row>
    <row r="308" spans="1:35" s="120" customFormat="1" x14ac:dyDescent="0.25">
      <c r="A308" s="124" t="s">
        <v>400</v>
      </c>
      <c r="B308" s="82">
        <v>4792.7004845115971</v>
      </c>
      <c r="C308" s="276" t="s">
        <v>601</v>
      </c>
      <c r="D308" s="82">
        <v>549.42291948566174</v>
      </c>
      <c r="E308" s="276" t="s">
        <v>601</v>
      </c>
      <c r="F308" s="82">
        <v>200.53789945856505</v>
      </c>
      <c r="G308" s="276" t="s">
        <v>601</v>
      </c>
      <c r="H308" s="82">
        <v>140.62004726840718</v>
      </c>
      <c r="I308" s="276" t="s">
        <v>601</v>
      </c>
      <c r="J308" s="82">
        <v>5683.2813507242199</v>
      </c>
      <c r="K308" s="276" t="s">
        <v>601</v>
      </c>
      <c r="L308" s="136"/>
      <c r="M308" s="124" t="s">
        <v>400</v>
      </c>
      <c r="N308" s="189">
        <v>2.5350290072827963E-2</v>
      </c>
      <c r="O308" s="202" t="s">
        <v>601</v>
      </c>
      <c r="P308" s="190">
        <v>0.25648813440726603</v>
      </c>
      <c r="Q308" s="276" t="s">
        <v>601</v>
      </c>
      <c r="R308" s="190">
        <v>-0.22649019828813644</v>
      </c>
      <c r="S308" s="276" t="s">
        <v>601</v>
      </c>
      <c r="T308" s="190">
        <v>-0.25951853603484731</v>
      </c>
      <c r="U308" s="276" t="s">
        <v>601</v>
      </c>
      <c r="V308" s="190">
        <v>2.2055760012544834E-2</v>
      </c>
      <c r="W308" s="276" t="s">
        <v>601</v>
      </c>
      <c r="X308" s="82"/>
      <c r="Y308" s="124" t="s">
        <v>400</v>
      </c>
      <c r="Z308" s="216">
        <v>0.84329812105833257</v>
      </c>
      <c r="AA308" s="276" t="s">
        <v>601</v>
      </c>
      <c r="AB308" s="216">
        <v>9.667353867948994E-2</v>
      </c>
      <c r="AC308" s="203" t="s">
        <v>601</v>
      </c>
      <c r="AD308" s="216">
        <v>3.5285583641395925E-2</v>
      </c>
      <c r="AE308" s="276" t="s">
        <v>601</v>
      </c>
      <c r="AF308" s="216">
        <v>2.4742756620783516E-2</v>
      </c>
      <c r="AG308" s="276" t="s">
        <v>601</v>
      </c>
      <c r="AH308" s="216">
        <v>1</v>
      </c>
      <c r="AI308" s="276" t="s">
        <v>601</v>
      </c>
    </row>
    <row r="309" spans="1:35" s="120" customFormat="1" x14ac:dyDescent="0.25">
      <c r="A309" s="124" t="s">
        <v>401</v>
      </c>
      <c r="B309" s="82">
        <v>6113.3853578152384</v>
      </c>
      <c r="C309" s="276" t="s">
        <v>601</v>
      </c>
      <c r="D309" s="82">
        <v>324.11082527768747</v>
      </c>
      <c r="E309" s="276" t="s">
        <v>601</v>
      </c>
      <c r="F309" s="82">
        <v>172.31558636341157</v>
      </c>
      <c r="G309" s="276" t="s">
        <v>601</v>
      </c>
      <c r="H309" s="82">
        <v>143.8159805463072</v>
      </c>
      <c r="I309" s="276" t="s">
        <v>601</v>
      </c>
      <c r="J309" s="82">
        <v>6753.6277500026245</v>
      </c>
      <c r="K309" s="276" t="s">
        <v>601</v>
      </c>
      <c r="L309" s="136"/>
      <c r="M309" s="124" t="s">
        <v>401</v>
      </c>
      <c r="N309" s="189">
        <v>-1.7037252755461529E-2</v>
      </c>
      <c r="O309" s="202" t="s">
        <v>601</v>
      </c>
      <c r="P309" s="190">
        <v>0.24370800420194283</v>
      </c>
      <c r="Q309" s="276" t="s">
        <v>601</v>
      </c>
      <c r="R309" s="190">
        <v>1.8889411326802996E-2</v>
      </c>
      <c r="S309" s="276" t="s">
        <v>601</v>
      </c>
      <c r="T309" s="190">
        <v>-0.34494781707592737</v>
      </c>
      <c r="U309" s="276" t="s">
        <v>601</v>
      </c>
      <c r="V309" s="190">
        <v>-1.6741141437782936E-2</v>
      </c>
      <c r="W309" s="276" t="s">
        <v>601</v>
      </c>
      <c r="X309" s="82"/>
      <c r="Y309" s="124" t="s">
        <v>401</v>
      </c>
      <c r="Z309" s="216">
        <v>0.9052002248440274</v>
      </c>
      <c r="AA309" s="276" t="s">
        <v>601</v>
      </c>
      <c r="AB309" s="216">
        <v>4.7990626264167655E-2</v>
      </c>
      <c r="AC309" s="203" t="s">
        <v>601</v>
      </c>
      <c r="AD309" s="216">
        <v>2.5514522378486823E-2</v>
      </c>
      <c r="AE309" s="276" t="s">
        <v>601</v>
      </c>
      <c r="AF309" s="216">
        <v>2.1294626513321129E-2</v>
      </c>
      <c r="AG309" s="276" t="s">
        <v>601</v>
      </c>
      <c r="AH309" s="216">
        <v>1</v>
      </c>
      <c r="AI309" s="276" t="s">
        <v>601</v>
      </c>
    </row>
    <row r="310" spans="1:35" s="120" customFormat="1" x14ac:dyDescent="0.25">
      <c r="A310" s="184" t="s">
        <v>402</v>
      </c>
      <c r="B310" s="186">
        <v>3060.9726735835652</v>
      </c>
      <c r="C310" s="278" t="s">
        <v>601</v>
      </c>
      <c r="D310" s="186">
        <v>388.71148853500063</v>
      </c>
      <c r="E310" s="278" t="s">
        <v>601</v>
      </c>
      <c r="F310" s="186">
        <v>170.2539978824957</v>
      </c>
      <c r="G310" s="278" t="s">
        <v>601</v>
      </c>
      <c r="H310" s="186">
        <v>96.813500000738685</v>
      </c>
      <c r="I310" s="278" t="s">
        <v>601</v>
      </c>
      <c r="J310" s="186">
        <v>3716.7516600017866</v>
      </c>
      <c r="K310" s="278" t="s">
        <v>601</v>
      </c>
      <c r="L310" s="136"/>
      <c r="M310" s="184" t="s">
        <v>402</v>
      </c>
      <c r="N310" s="191">
        <v>-4.1338291299669594E-3</v>
      </c>
      <c r="O310" s="273" t="s">
        <v>601</v>
      </c>
      <c r="P310" s="192">
        <v>0.23523891239668204</v>
      </c>
      <c r="Q310" s="278" t="s">
        <v>601</v>
      </c>
      <c r="R310" s="192">
        <v>-0.17529143469129105</v>
      </c>
      <c r="S310" s="278" t="s">
        <v>601</v>
      </c>
      <c r="T310" s="192">
        <v>0.30186246695902375</v>
      </c>
      <c r="U310" s="278" t="s">
        <v>601</v>
      </c>
      <c r="V310" s="192">
        <v>1.2967743196055537E-2</v>
      </c>
      <c r="W310" s="278" t="s">
        <v>601</v>
      </c>
      <c r="X310" s="82"/>
      <c r="Y310" s="184" t="s">
        <v>402</v>
      </c>
      <c r="Z310" s="191">
        <v>0.8235612582149473</v>
      </c>
      <c r="AA310" s="278" t="s">
        <v>601</v>
      </c>
      <c r="AB310" s="191">
        <v>0.10458365909085618</v>
      </c>
      <c r="AC310" s="301" t="s">
        <v>601</v>
      </c>
      <c r="AD310" s="191">
        <v>4.5807203024808459E-2</v>
      </c>
      <c r="AE310" s="184" t="s">
        <v>601</v>
      </c>
      <c r="AF310" s="191">
        <v>2.6047879669391781E-2</v>
      </c>
      <c r="AG310" s="184" t="s">
        <v>601</v>
      </c>
      <c r="AH310" s="191">
        <v>1</v>
      </c>
      <c r="AI310" s="278" t="s">
        <v>601</v>
      </c>
    </row>
    <row r="311" spans="1:35" s="120" customFormat="1" x14ac:dyDescent="0.25">
      <c r="A311" s="124" t="s">
        <v>417</v>
      </c>
      <c r="B311" s="82">
        <v>1783.841160089496</v>
      </c>
      <c r="C311" s="276" t="s">
        <v>601</v>
      </c>
      <c r="D311" s="82">
        <v>230.10746934971328</v>
      </c>
      <c r="E311" s="276" t="s">
        <v>601</v>
      </c>
      <c r="F311" s="82">
        <v>162.72347680607882</v>
      </c>
      <c r="G311" s="276" t="s">
        <v>601</v>
      </c>
      <c r="H311" s="82">
        <v>58.98081856820852</v>
      </c>
      <c r="I311" s="276" t="s">
        <v>601</v>
      </c>
      <c r="J311" s="82">
        <v>2235.6529248134802</v>
      </c>
      <c r="K311" s="276" t="s">
        <v>601</v>
      </c>
      <c r="L311" s="136"/>
      <c r="M311" s="124" t="s">
        <v>417</v>
      </c>
      <c r="N311" s="189">
        <v>-0.30996959972548999</v>
      </c>
      <c r="O311" s="202" t="s">
        <v>601</v>
      </c>
      <c r="P311" s="190">
        <v>-0.34071584816281153</v>
      </c>
      <c r="Q311" s="276" t="s">
        <v>601</v>
      </c>
      <c r="R311" s="190">
        <v>-0.17579405275637594</v>
      </c>
      <c r="S311" s="276" t="s">
        <v>601</v>
      </c>
      <c r="T311" s="190">
        <v>-0.34372223538924496</v>
      </c>
      <c r="U311" s="276" t="s">
        <v>601</v>
      </c>
      <c r="V311" s="190">
        <v>-0.30601934782712947</v>
      </c>
      <c r="W311" s="276" t="s">
        <v>601</v>
      </c>
      <c r="X311" s="82"/>
      <c r="Y311" s="124" t="s">
        <v>417</v>
      </c>
      <c r="Z311" s="216">
        <v>0.7979061241083838</v>
      </c>
      <c r="AA311" s="276" t="s">
        <v>601</v>
      </c>
      <c r="AB311" s="216">
        <v>0.10292629361013676</v>
      </c>
      <c r="AC311" s="203" t="s">
        <v>601</v>
      </c>
      <c r="AD311" s="216">
        <v>7.2785661405674038E-2</v>
      </c>
      <c r="AE311" s="276" t="s">
        <v>601</v>
      </c>
      <c r="AF311" s="216">
        <v>2.6381920875812721E-2</v>
      </c>
      <c r="AG311" s="276" t="s">
        <v>601</v>
      </c>
      <c r="AH311" s="216">
        <v>1</v>
      </c>
      <c r="AI311" s="276" t="s">
        <v>601</v>
      </c>
    </row>
    <row r="312" spans="1:35" s="120" customFormat="1" x14ac:dyDescent="0.25">
      <c r="A312" s="124" t="s">
        <v>418</v>
      </c>
      <c r="B312" s="82">
        <v>65.108883292886745</v>
      </c>
      <c r="C312" s="276" t="s">
        <v>601</v>
      </c>
      <c r="D312" s="82">
        <v>2.2669283239132012</v>
      </c>
      <c r="E312" s="276" t="s">
        <v>601</v>
      </c>
      <c r="F312" s="82">
        <v>3.3566253794234004</v>
      </c>
      <c r="G312" s="276" t="s">
        <v>601</v>
      </c>
      <c r="H312" s="82">
        <v>6.0473130040863001</v>
      </c>
      <c r="I312" s="276" t="s">
        <v>604</v>
      </c>
      <c r="J312" s="82">
        <v>76.779750000309846</v>
      </c>
      <c r="K312" s="276" t="s">
        <v>601</v>
      </c>
      <c r="L312" s="136"/>
      <c r="M312" s="124" t="s">
        <v>418</v>
      </c>
      <c r="N312" s="189">
        <v>-0.98641499014943723</v>
      </c>
      <c r="O312" s="202" t="s">
        <v>601</v>
      </c>
      <c r="P312" s="190">
        <v>-0.99587398296737351</v>
      </c>
      <c r="Q312" s="276" t="s">
        <v>601</v>
      </c>
      <c r="R312" s="190">
        <v>-0.98326189020386667</v>
      </c>
      <c r="S312" s="276" t="s">
        <v>601</v>
      </c>
      <c r="T312" s="190">
        <v>-0.95699537070597374</v>
      </c>
      <c r="U312" s="276" t="s">
        <v>604</v>
      </c>
      <c r="V312" s="190">
        <v>-0.98649024300186616</v>
      </c>
      <c r="W312" s="276" t="s">
        <v>601</v>
      </c>
      <c r="X312" s="82"/>
      <c r="Y312" s="124" t="s">
        <v>418</v>
      </c>
      <c r="Z312" s="216">
        <v>0.84799551043893728</v>
      </c>
      <c r="AA312" s="276" t="s">
        <v>601</v>
      </c>
      <c r="AB312" s="216">
        <v>2.9525080817586057E-2</v>
      </c>
      <c r="AC312" s="203" t="s">
        <v>601</v>
      </c>
      <c r="AD312" s="216">
        <v>4.3717586725794948E-2</v>
      </c>
      <c r="AE312" s="276" t="s">
        <v>601</v>
      </c>
      <c r="AF312" s="216">
        <v>7.876182201767909E-2</v>
      </c>
      <c r="AG312" s="276" t="s">
        <v>604</v>
      </c>
      <c r="AH312" s="216">
        <v>1</v>
      </c>
      <c r="AI312" s="276" t="s">
        <v>601</v>
      </c>
    </row>
    <row r="313" spans="1:35" ht="12.75" customHeight="1" x14ac:dyDescent="0.25">
      <c r="A313" s="124" t="s">
        <v>419</v>
      </c>
      <c r="B313" s="82">
        <v>1020.713130610058</v>
      </c>
      <c r="C313" s="276" t="s">
        <v>601</v>
      </c>
      <c r="D313" s="82">
        <v>47.005578588596315</v>
      </c>
      <c r="E313" s="276" t="s">
        <v>601</v>
      </c>
      <c r="F313" s="82">
        <v>52.162005282140875</v>
      </c>
      <c r="G313" s="276" t="s">
        <v>601</v>
      </c>
      <c r="H313" s="82">
        <v>50.615035518452196</v>
      </c>
      <c r="I313" s="276" t="s">
        <v>601</v>
      </c>
      <c r="J313" s="82">
        <v>1170.495749999244</v>
      </c>
      <c r="K313" s="276" t="s">
        <v>601</v>
      </c>
      <c r="L313" s="115"/>
      <c r="M313" s="124" t="s">
        <v>419</v>
      </c>
      <c r="N313" s="189">
        <v>-0.83303635042322388</v>
      </c>
      <c r="O313" s="202" t="s">
        <v>601</v>
      </c>
      <c r="P313" s="190">
        <v>-0.85497066150652801</v>
      </c>
      <c r="Q313" s="276" t="s">
        <v>601</v>
      </c>
      <c r="R313" s="190">
        <v>-0.69728794485176859</v>
      </c>
      <c r="S313" s="276" t="s">
        <v>601</v>
      </c>
      <c r="T313" s="190">
        <v>-0.64805694522831758</v>
      </c>
      <c r="U313" s="276" t="s">
        <v>601</v>
      </c>
      <c r="V313" s="190">
        <v>-0.826686368670706</v>
      </c>
      <c r="W313" s="276" t="s">
        <v>601</v>
      </c>
      <c r="X313" s="82"/>
      <c r="Y313" s="124" t="s">
        <v>419</v>
      </c>
      <c r="Z313" s="216">
        <v>0.8720348883032828</v>
      </c>
      <c r="AA313" s="276" t="s">
        <v>601</v>
      </c>
      <c r="AB313" s="216">
        <v>4.0158692236709682E-2</v>
      </c>
      <c r="AC313" s="203" t="s">
        <v>601</v>
      </c>
      <c r="AD313" s="216">
        <v>4.456402791908861E-2</v>
      </c>
      <c r="AE313" s="276" t="s">
        <v>601</v>
      </c>
      <c r="AF313" s="216">
        <v>4.3242391540921771E-2</v>
      </c>
      <c r="AG313" s="276" t="s">
        <v>601</v>
      </c>
      <c r="AH313" s="216">
        <v>1</v>
      </c>
      <c r="AI313" s="276" t="s">
        <v>601</v>
      </c>
    </row>
    <row r="314" spans="1:35" s="150" customFormat="1" x14ac:dyDescent="0.25">
      <c r="A314" s="184" t="s">
        <v>420</v>
      </c>
      <c r="B314" s="186">
        <v>257.06402110276883</v>
      </c>
      <c r="C314" s="278" t="s">
        <v>601</v>
      </c>
      <c r="D314" s="186">
        <v>50.432925606530731</v>
      </c>
      <c r="E314" s="278" t="s">
        <v>601</v>
      </c>
      <c r="F314" s="186">
        <v>57.717183265024168</v>
      </c>
      <c r="G314" s="278" t="s">
        <v>601</v>
      </c>
      <c r="H314" s="186">
        <v>22.116160025933791</v>
      </c>
      <c r="I314" s="278" t="s">
        <v>601</v>
      </c>
      <c r="J314" s="186">
        <v>387.33029000025488</v>
      </c>
      <c r="K314" s="278" t="s">
        <v>601</v>
      </c>
      <c r="L314" s="149"/>
      <c r="M314" s="184" t="s">
        <v>420</v>
      </c>
      <c r="N314" s="191">
        <v>-0.91601884481973606</v>
      </c>
      <c r="O314" s="273" t="s">
        <v>601</v>
      </c>
      <c r="P314" s="192">
        <v>-0.8702561485985264</v>
      </c>
      <c r="Q314" s="278" t="s">
        <v>601</v>
      </c>
      <c r="R314" s="192">
        <v>-0.66099366838446361</v>
      </c>
      <c r="S314" s="278" t="s">
        <v>601</v>
      </c>
      <c r="T314" s="192">
        <v>-0.77155913146653055</v>
      </c>
      <c r="U314" s="278" t="s">
        <v>601</v>
      </c>
      <c r="V314" s="192">
        <v>-0.89578795533515176</v>
      </c>
      <c r="W314" s="278" t="s">
        <v>601</v>
      </c>
      <c r="X314" s="82"/>
      <c r="Y314" s="184" t="s">
        <v>420</v>
      </c>
      <c r="Z314" s="191">
        <v>0.66368168908917424</v>
      </c>
      <c r="AA314" s="278" t="s">
        <v>601</v>
      </c>
      <c r="AB314" s="191">
        <v>0.13020651084762191</v>
      </c>
      <c r="AC314" s="301" t="s">
        <v>601</v>
      </c>
      <c r="AD314" s="191">
        <v>0.14901283156808157</v>
      </c>
      <c r="AE314" s="278" t="s">
        <v>601</v>
      </c>
      <c r="AF314" s="191">
        <v>5.7098968495129153E-2</v>
      </c>
      <c r="AG314" s="278" t="s">
        <v>601</v>
      </c>
      <c r="AH314" s="191">
        <v>1</v>
      </c>
      <c r="AI314" s="278" t="s">
        <v>601</v>
      </c>
    </row>
    <row r="315" spans="1:35" s="120" customFormat="1" x14ac:dyDescent="0.25">
      <c r="A315" s="124" t="s">
        <v>472</v>
      </c>
      <c r="B315" s="82">
        <v>108.89121473249592</v>
      </c>
      <c r="C315" s="276" t="s">
        <v>601</v>
      </c>
      <c r="D315" s="82">
        <v>57.253585615115469</v>
      </c>
      <c r="E315" s="276" t="s">
        <v>601</v>
      </c>
      <c r="F315" s="82">
        <v>43.684148327582314</v>
      </c>
      <c r="G315" s="276" t="s">
        <v>601</v>
      </c>
      <c r="H315" s="82">
        <v>15.586281324910098</v>
      </c>
      <c r="I315" s="276" t="s">
        <v>601</v>
      </c>
      <c r="J315" s="82">
        <v>225.41523000010449</v>
      </c>
      <c r="K315" s="276" t="s">
        <v>601</v>
      </c>
      <c r="L315" s="136"/>
      <c r="M315" s="124" t="s">
        <v>472</v>
      </c>
      <c r="N315" s="372">
        <v>-0.9389568885566959</v>
      </c>
      <c r="O315" s="379" t="s">
        <v>601</v>
      </c>
      <c r="P315" s="373">
        <v>-0.75118762647333948</v>
      </c>
      <c r="Q315" s="375" t="s">
        <v>601</v>
      </c>
      <c r="R315" s="373">
        <v>-0.73154366422712513</v>
      </c>
      <c r="S315" s="375" t="s">
        <v>601</v>
      </c>
      <c r="T315" s="373">
        <v>-0.73573982689159689</v>
      </c>
      <c r="U315" s="375" t="s">
        <v>601</v>
      </c>
      <c r="V315" s="373">
        <v>-0.89917252919796986</v>
      </c>
      <c r="W315" s="276" t="s">
        <v>601</v>
      </c>
      <c r="X315" s="82"/>
      <c r="Y315" s="124" t="s">
        <v>472</v>
      </c>
      <c r="Z315" s="216">
        <v>0.48306946576966187</v>
      </c>
      <c r="AA315" s="276" t="s">
        <v>601</v>
      </c>
      <c r="AB315" s="216">
        <v>0.25399164739263153</v>
      </c>
      <c r="AC315" s="203" t="s">
        <v>601</v>
      </c>
      <c r="AD315" s="216">
        <v>0.19379412973809296</v>
      </c>
      <c r="AE315" s="276" t="s">
        <v>601</v>
      </c>
      <c r="AF315" s="216">
        <v>6.9144757099610682E-2</v>
      </c>
      <c r="AG315" s="276" t="s">
        <v>601</v>
      </c>
      <c r="AH315" s="216">
        <v>1</v>
      </c>
      <c r="AI315" s="276" t="s">
        <v>601</v>
      </c>
    </row>
    <row r="316" spans="1:35" s="120" customFormat="1" x14ac:dyDescent="0.25">
      <c r="A316" s="124" t="s">
        <v>473</v>
      </c>
      <c r="B316" s="82">
        <v>524.33794597992767</v>
      </c>
      <c r="C316" s="276" t="s">
        <v>601</v>
      </c>
      <c r="D316" s="82">
        <v>118.99411030460546</v>
      </c>
      <c r="E316" s="276" t="s">
        <v>601</v>
      </c>
      <c r="F316" s="82">
        <v>65.231964918587963</v>
      </c>
      <c r="G316" s="276" t="s">
        <v>601</v>
      </c>
      <c r="H316" s="82">
        <v>40.461898797017213</v>
      </c>
      <c r="I316" s="276" t="s">
        <v>601</v>
      </c>
      <c r="J316" s="82">
        <v>749.0259200001268</v>
      </c>
      <c r="K316" s="276" t="s">
        <v>601</v>
      </c>
      <c r="L316" s="136"/>
      <c r="M316" s="124" t="s">
        <v>473</v>
      </c>
      <c r="N316" s="372">
        <v>7.0532474135862255</v>
      </c>
      <c r="O316" s="379" t="s">
        <v>601</v>
      </c>
      <c r="P316" s="373">
        <v>51.491342160830342</v>
      </c>
      <c r="Q316" s="375" t="s">
        <v>601</v>
      </c>
      <c r="R316" s="373">
        <v>18.433793630492506</v>
      </c>
      <c r="S316" s="375" t="s">
        <v>601</v>
      </c>
      <c r="T316" s="373">
        <v>5.6908887913815986</v>
      </c>
      <c r="U316" s="375" t="s">
        <v>604</v>
      </c>
      <c r="V316" s="373">
        <v>8.7555139212761723</v>
      </c>
      <c r="W316" s="276" t="s">
        <v>601</v>
      </c>
      <c r="X316" s="82"/>
      <c r="Y316" s="124" t="s">
        <v>473</v>
      </c>
      <c r="Z316" s="216">
        <v>0.70002643697542388</v>
      </c>
      <c r="AA316" s="276" t="s">
        <v>601</v>
      </c>
      <c r="AB316" s="216">
        <v>0.15886514355148793</v>
      </c>
      <c r="AC316" s="203" t="s">
        <v>601</v>
      </c>
      <c r="AD316" s="216">
        <v>8.7089062176348875E-2</v>
      </c>
      <c r="AE316" s="276" t="s">
        <v>601</v>
      </c>
      <c r="AF316" s="216">
        <v>5.4019357296754646E-2</v>
      </c>
      <c r="AG316" s="276" t="s">
        <v>601</v>
      </c>
      <c r="AH316" s="216">
        <v>1</v>
      </c>
      <c r="AI316" s="276" t="s">
        <v>601</v>
      </c>
    </row>
    <row r="317" spans="1:35" s="120" customFormat="1" x14ac:dyDescent="0.25">
      <c r="A317" s="124" t="s">
        <v>474</v>
      </c>
      <c r="B317" s="82">
        <v>2526.7728601640365</v>
      </c>
      <c r="C317" s="276" t="s">
        <v>601</v>
      </c>
      <c r="D317" s="82">
        <v>123.43872433639886</v>
      </c>
      <c r="E317" s="276" t="s">
        <v>601</v>
      </c>
      <c r="F317" s="82">
        <v>82.945633550018727</v>
      </c>
      <c r="G317" s="276" t="s">
        <v>601</v>
      </c>
      <c r="H317" s="82">
        <v>37.077462104623102</v>
      </c>
      <c r="I317" s="276" t="s">
        <v>601</v>
      </c>
      <c r="J317" s="82">
        <v>2770.2346801550639</v>
      </c>
      <c r="K317" s="276" t="s">
        <v>601</v>
      </c>
      <c r="L317" s="136"/>
      <c r="M317" s="124" t="s">
        <v>474</v>
      </c>
      <c r="N317" s="372">
        <v>1.4754975559625056</v>
      </c>
      <c r="O317" s="379" t="s">
        <v>601</v>
      </c>
      <c r="P317" s="373">
        <v>1.6260441429040395</v>
      </c>
      <c r="Q317" s="375" t="s">
        <v>601</v>
      </c>
      <c r="R317" s="373">
        <v>0.59015423393658306</v>
      </c>
      <c r="S317" s="375" t="s">
        <v>601</v>
      </c>
      <c r="T317" s="373">
        <v>-0.26746150180797246</v>
      </c>
      <c r="U317" s="375" t="s">
        <v>601</v>
      </c>
      <c r="V317" s="373">
        <v>1.3667191274781247</v>
      </c>
      <c r="W317" s="276" t="s">
        <v>601</v>
      </c>
      <c r="X317" s="82"/>
      <c r="Y317" s="124" t="s">
        <v>474</v>
      </c>
      <c r="Z317" s="216">
        <v>0.91211509200462415</v>
      </c>
      <c r="AA317" s="276" t="s">
        <v>601</v>
      </c>
      <c r="AB317" s="216">
        <v>4.4558941240851614E-2</v>
      </c>
      <c r="AC317" s="203" t="s">
        <v>601</v>
      </c>
      <c r="AD317" s="216">
        <v>2.9941735313694016E-2</v>
      </c>
      <c r="AE317" s="276" t="s">
        <v>601</v>
      </c>
      <c r="AF317" s="216">
        <v>1.3384231440835075E-2</v>
      </c>
      <c r="AG317" s="276" t="s">
        <v>601</v>
      </c>
      <c r="AH317" s="216">
        <v>1</v>
      </c>
      <c r="AI317" s="276" t="s">
        <v>601</v>
      </c>
    </row>
    <row r="318" spans="1:35" s="120" customFormat="1" x14ac:dyDescent="0.25">
      <c r="A318" s="184" t="s">
        <v>475</v>
      </c>
      <c r="B318" s="186">
        <v>1643.3493072882009</v>
      </c>
      <c r="C318" s="278" t="s">
        <v>601</v>
      </c>
      <c r="D318" s="186">
        <v>169.8160289854026</v>
      </c>
      <c r="E318" s="278" t="s">
        <v>601</v>
      </c>
      <c r="F318" s="186">
        <v>166.41043520339363</v>
      </c>
      <c r="G318" s="278" t="s">
        <v>601</v>
      </c>
      <c r="H318" s="186">
        <v>63.585571009272073</v>
      </c>
      <c r="I318" s="278" t="s">
        <v>601</v>
      </c>
      <c r="J318" s="186">
        <v>2043.1613424862744</v>
      </c>
      <c r="K318" s="278" t="s">
        <v>601</v>
      </c>
      <c r="L318" s="136"/>
      <c r="M318" s="184" t="s">
        <v>475</v>
      </c>
      <c r="N318" s="377">
        <v>5.3927627842996522</v>
      </c>
      <c r="O318" s="380" t="s">
        <v>601</v>
      </c>
      <c r="P318" s="374">
        <v>2.3671659326345438</v>
      </c>
      <c r="Q318" s="376" t="s">
        <v>601</v>
      </c>
      <c r="R318" s="374">
        <v>1.883204373284725</v>
      </c>
      <c r="S318" s="376" t="s">
        <v>601</v>
      </c>
      <c r="T318" s="374">
        <v>1.8750728397113483</v>
      </c>
      <c r="U318" s="376" t="s">
        <v>601</v>
      </c>
      <c r="V318" s="374">
        <v>4.2749846713122537</v>
      </c>
      <c r="W318" s="278" t="s">
        <v>601</v>
      </c>
      <c r="X318" s="82"/>
      <c r="Y318" s="184" t="s">
        <v>475</v>
      </c>
      <c r="Z318" s="191">
        <v>0.80431695388698388</v>
      </c>
      <c r="AA318" s="278" t="s">
        <v>601</v>
      </c>
      <c r="AB318" s="191">
        <v>8.3114351008010706E-2</v>
      </c>
      <c r="AC318" s="301" t="s">
        <v>601</v>
      </c>
      <c r="AD318" s="191">
        <v>8.144752533389886E-2</v>
      </c>
      <c r="AE318" s="278" t="s">
        <v>601</v>
      </c>
      <c r="AF318" s="191">
        <v>3.1121169771103983E-2</v>
      </c>
      <c r="AG318" s="278" t="s">
        <v>601</v>
      </c>
      <c r="AH318" s="191">
        <v>1</v>
      </c>
      <c r="AI318" s="278" t="s">
        <v>601</v>
      </c>
    </row>
    <row r="319" spans="1:35" s="120" customFormat="1" x14ac:dyDescent="0.25">
      <c r="A319" s="124" t="s">
        <v>489</v>
      </c>
      <c r="B319" s="82">
        <v>1394.2554066180769</v>
      </c>
      <c r="C319" s="276" t="s">
        <v>601</v>
      </c>
      <c r="D319" s="82">
        <v>196.75240745814818</v>
      </c>
      <c r="E319" s="276" t="s">
        <v>601</v>
      </c>
      <c r="F319" s="82">
        <v>145.81638872684942</v>
      </c>
      <c r="G319" s="276" t="s">
        <v>601</v>
      </c>
      <c r="H319" s="82">
        <v>56.386517138522223</v>
      </c>
      <c r="I319" s="276" t="s">
        <v>601</v>
      </c>
      <c r="J319" s="82">
        <v>1793.2107199416128</v>
      </c>
      <c r="K319" s="276" t="s">
        <v>601</v>
      </c>
      <c r="L319" s="136"/>
      <c r="M319" s="124" t="s">
        <v>489</v>
      </c>
      <c r="N319" s="372">
        <v>11.804112894169004</v>
      </c>
      <c r="O319" s="379" t="s">
        <v>601</v>
      </c>
      <c r="P319" s="373">
        <v>2.436508043021218</v>
      </c>
      <c r="Q319" s="375" t="s">
        <v>601</v>
      </c>
      <c r="R319" s="373">
        <v>2.3379702777627576</v>
      </c>
      <c r="S319" s="375" t="s">
        <v>601</v>
      </c>
      <c r="T319" s="373">
        <v>2.6177017444440014</v>
      </c>
      <c r="U319" s="375" t="s">
        <v>601</v>
      </c>
      <c r="V319" s="373">
        <v>6.9551444680147902</v>
      </c>
      <c r="W319" s="276" t="s">
        <v>601</v>
      </c>
      <c r="X319" s="82"/>
      <c r="Y319" s="124" t="s">
        <v>489</v>
      </c>
      <c r="Z319" s="216">
        <v>0.77751900047947187</v>
      </c>
      <c r="AA319" s="276" t="s">
        <v>601</v>
      </c>
      <c r="AB319" s="216">
        <v>0.10972074016184472</v>
      </c>
      <c r="AC319" s="203" t="s">
        <v>601</v>
      </c>
      <c r="AD319" s="216">
        <v>8.1315813643807147E-2</v>
      </c>
      <c r="AE319" s="276" t="s">
        <v>601</v>
      </c>
      <c r="AF319" s="216">
        <v>3.144444571486734E-2</v>
      </c>
      <c r="AG319" s="276" t="s">
        <v>601</v>
      </c>
      <c r="AH319" s="216">
        <v>1</v>
      </c>
      <c r="AI319" s="276" t="s">
        <v>601</v>
      </c>
    </row>
    <row r="320" spans="1:35" s="120" customFormat="1" x14ac:dyDescent="0.25">
      <c r="A320" s="124" t="s">
        <v>522</v>
      </c>
      <c r="B320" s="82">
        <v>3574.9465692849121</v>
      </c>
      <c r="C320" s="276" t="s">
        <v>601</v>
      </c>
      <c r="D320" s="82">
        <v>419.14987997544489</v>
      </c>
      <c r="E320" s="276" t="s">
        <v>601</v>
      </c>
      <c r="F320" s="82">
        <v>127.51953336437484</v>
      </c>
      <c r="G320" s="276" t="s">
        <v>601</v>
      </c>
      <c r="H320" s="82">
        <v>141.27229268406285</v>
      </c>
      <c r="I320" s="276" t="s">
        <v>601</v>
      </c>
      <c r="J320" s="82">
        <v>4262.8882753088064</v>
      </c>
      <c r="K320" s="276" t="s">
        <v>601</v>
      </c>
      <c r="L320" s="136"/>
      <c r="M320" s="124" t="s">
        <v>522</v>
      </c>
      <c r="N320" s="372">
        <v>5.8180199367485139</v>
      </c>
      <c r="O320" s="379" t="s">
        <v>601</v>
      </c>
      <c r="P320" s="373">
        <v>2.5224422360273944</v>
      </c>
      <c r="Q320" s="375" t="s">
        <v>601</v>
      </c>
      <c r="R320" s="373">
        <v>0.95486267389805257</v>
      </c>
      <c r="S320" s="375" t="s">
        <v>601</v>
      </c>
      <c r="T320" s="373">
        <v>2.4914894477091925</v>
      </c>
      <c r="U320" s="375" t="s">
        <v>601</v>
      </c>
      <c r="V320" s="373">
        <v>4.6912426679547812</v>
      </c>
      <c r="W320" s="276" t="s">
        <v>601</v>
      </c>
      <c r="X320" s="82"/>
      <c r="Y320" s="124" t="s">
        <v>522</v>
      </c>
      <c r="Z320" s="216">
        <v>0.83862075156683313</v>
      </c>
      <c r="AA320" s="276" t="s">
        <v>601</v>
      </c>
      <c r="AB320" s="216">
        <v>9.832532614171817E-2</v>
      </c>
      <c r="AC320" s="203" t="s">
        <v>601</v>
      </c>
      <c r="AD320" s="216">
        <v>2.9913881183089942E-2</v>
      </c>
      <c r="AE320" s="276" t="s">
        <v>601</v>
      </c>
      <c r="AF320" s="216">
        <v>3.3140041108356048E-2</v>
      </c>
      <c r="AG320" s="276" t="s">
        <v>601</v>
      </c>
      <c r="AH320" s="216">
        <v>1</v>
      </c>
      <c r="AI320" s="276" t="s">
        <v>601</v>
      </c>
    </row>
    <row r="321" spans="1:35" s="120" customFormat="1" x14ac:dyDescent="0.25">
      <c r="A321" s="124" t="s">
        <v>490</v>
      </c>
      <c r="B321" s="82">
        <v>5006.0161898604729</v>
      </c>
      <c r="C321" s="276" t="s">
        <v>601</v>
      </c>
      <c r="D321" s="82">
        <v>357.3398128034633</v>
      </c>
      <c r="E321" s="276" t="s">
        <v>601</v>
      </c>
      <c r="F321" s="82">
        <v>93.921720692254425</v>
      </c>
      <c r="G321" s="276" t="s">
        <v>601</v>
      </c>
      <c r="H321" s="82">
        <v>82.592606680195075</v>
      </c>
      <c r="I321" s="276" t="s">
        <v>601</v>
      </c>
      <c r="J321" s="82">
        <v>5539.8703300364341</v>
      </c>
      <c r="K321" s="276" t="s">
        <v>601</v>
      </c>
      <c r="L321" s="136"/>
      <c r="M321" s="124" t="s">
        <v>490</v>
      </c>
      <c r="N321" s="372">
        <v>0.98118963076700338</v>
      </c>
      <c r="O321" s="379" t="s">
        <v>601</v>
      </c>
      <c r="P321" s="373">
        <v>1.8948760992509146</v>
      </c>
      <c r="Q321" s="375" t="s">
        <v>601</v>
      </c>
      <c r="R321" s="373">
        <v>0.13232869136645742</v>
      </c>
      <c r="S321" s="375" t="s">
        <v>601</v>
      </c>
      <c r="T321" s="373">
        <v>1.227569040381995</v>
      </c>
      <c r="U321" s="375" t="s">
        <v>601</v>
      </c>
      <c r="V321" s="373">
        <v>0.99978376190364493</v>
      </c>
      <c r="W321" s="276" t="s">
        <v>601</v>
      </c>
      <c r="X321" s="82"/>
      <c r="Y321" s="124" t="s">
        <v>490</v>
      </c>
      <c r="Z321" s="216">
        <v>0.90363418124040273</v>
      </c>
      <c r="AA321" s="276" t="s">
        <v>601</v>
      </c>
      <c r="AB321" s="216">
        <v>6.45032810363836E-2</v>
      </c>
      <c r="AC321" s="203" t="s">
        <v>601</v>
      </c>
      <c r="AD321" s="216">
        <v>1.6953776008623064E-2</v>
      </c>
      <c r="AE321" s="276" t="s">
        <v>601</v>
      </c>
      <c r="AF321" s="216">
        <v>1.4908761714581845E-2</v>
      </c>
      <c r="AG321" s="276" t="s">
        <v>601</v>
      </c>
      <c r="AH321" s="216">
        <v>1</v>
      </c>
      <c r="AI321" s="276" t="s">
        <v>601</v>
      </c>
    </row>
    <row r="322" spans="1:35" s="120" customFormat="1" x14ac:dyDescent="0.25">
      <c r="A322" s="184" t="s">
        <v>523</v>
      </c>
      <c r="B322" s="186">
        <v>2670.2743144357391</v>
      </c>
      <c r="C322" s="278" t="s">
        <v>601</v>
      </c>
      <c r="D322" s="186">
        <v>337.11403818930489</v>
      </c>
      <c r="E322" s="278" t="s">
        <v>601</v>
      </c>
      <c r="F322" s="186">
        <v>161.76808154250972</v>
      </c>
      <c r="G322" s="278" t="s">
        <v>601</v>
      </c>
      <c r="H322" s="186">
        <v>86.916075805061553</v>
      </c>
      <c r="I322" s="278" t="s">
        <v>601</v>
      </c>
      <c r="J322" s="186">
        <v>3256.0725099726069</v>
      </c>
      <c r="K322" s="278" t="s">
        <v>601</v>
      </c>
      <c r="L322" s="136"/>
      <c r="M322" s="184" t="s">
        <v>523</v>
      </c>
      <c r="N322" s="377">
        <v>0.62489758117349692</v>
      </c>
      <c r="O322" s="380" t="s">
        <v>601</v>
      </c>
      <c r="P322" s="374">
        <v>0.98517207240950855</v>
      </c>
      <c r="Q322" s="376" t="s">
        <v>601</v>
      </c>
      <c r="R322" s="374">
        <v>-2.7897010516256593E-2</v>
      </c>
      <c r="S322" s="376" t="s">
        <v>601</v>
      </c>
      <c r="T322" s="374">
        <v>0.36691507877451346</v>
      </c>
      <c r="U322" s="376" t="s">
        <v>601</v>
      </c>
      <c r="V322" s="374">
        <v>0.59364434039769454</v>
      </c>
      <c r="W322" s="278" t="s">
        <v>601</v>
      </c>
      <c r="X322" s="82"/>
      <c r="Y322" s="184" t="s">
        <v>523</v>
      </c>
      <c r="Z322" s="191">
        <v>0.82009055580221213</v>
      </c>
      <c r="AA322" s="278" t="s">
        <v>601</v>
      </c>
      <c r="AB322" s="191">
        <v>0.10353394685063111</v>
      </c>
      <c r="AC322" s="301" t="s">
        <v>601</v>
      </c>
      <c r="AD322" s="191">
        <v>4.9681965326954791E-2</v>
      </c>
      <c r="AE322" s="278" t="s">
        <v>601</v>
      </c>
      <c r="AF322" s="191">
        <v>2.6693532020204542E-2</v>
      </c>
      <c r="AG322" s="278" t="s">
        <v>601</v>
      </c>
      <c r="AH322" s="191">
        <v>1</v>
      </c>
      <c r="AI322" s="278" t="s">
        <v>601</v>
      </c>
    </row>
    <row r="323" spans="1:35" s="120" customFormat="1" x14ac:dyDescent="0.25">
      <c r="A323" s="124" t="s">
        <v>495</v>
      </c>
      <c r="B323" s="82">
        <v>2194.9456892474936</v>
      </c>
      <c r="C323" s="276" t="s">
        <v>601</v>
      </c>
      <c r="D323" s="82">
        <v>308.05528847383391</v>
      </c>
      <c r="E323" s="276" t="s">
        <v>601</v>
      </c>
      <c r="F323" s="82">
        <v>168.00946364786358</v>
      </c>
      <c r="G323" s="276" t="s">
        <v>601</v>
      </c>
      <c r="H323" s="82">
        <v>108.95539061068754</v>
      </c>
      <c r="I323" s="276" t="s">
        <v>601</v>
      </c>
      <c r="J323" s="82">
        <v>2779.9658319798505</v>
      </c>
      <c r="K323" s="276" t="s">
        <v>601</v>
      </c>
      <c r="L323" s="136"/>
      <c r="M323" s="124" t="s">
        <v>495</v>
      </c>
      <c r="N323" s="372">
        <v>0.57427805467262338</v>
      </c>
      <c r="O323" s="379" t="s">
        <v>601</v>
      </c>
      <c r="P323" s="373">
        <v>0.56570022422399746</v>
      </c>
      <c r="Q323" s="375" t="s">
        <v>601</v>
      </c>
      <c r="R323" s="373">
        <v>0.15219876938927168</v>
      </c>
      <c r="S323" s="375" t="s">
        <v>601</v>
      </c>
      <c r="T323" s="373">
        <v>0.93229509712440195</v>
      </c>
      <c r="U323" s="375" t="s">
        <v>601</v>
      </c>
      <c r="V323" s="373">
        <v>0.55027281571814735</v>
      </c>
      <c r="W323" s="276" t="s">
        <v>601</v>
      </c>
      <c r="X323" s="82"/>
      <c r="Y323" s="124" t="s">
        <v>495</v>
      </c>
      <c r="Z323" s="216">
        <v>0.78955851327290805</v>
      </c>
      <c r="AA323" s="276" t="s">
        <v>601</v>
      </c>
      <c r="AB323" s="216">
        <v>0.11081261680631574</v>
      </c>
      <c r="AC323" s="203" t="s">
        <v>601</v>
      </c>
      <c r="AD323" s="216">
        <v>6.0435801661709539E-2</v>
      </c>
      <c r="AE323" s="276" t="s">
        <v>601</v>
      </c>
      <c r="AF323" s="216">
        <v>3.9193068259076813E-2</v>
      </c>
      <c r="AG323" s="276" t="s">
        <v>601</v>
      </c>
      <c r="AH323" s="216">
        <v>1</v>
      </c>
      <c r="AI323" s="276" t="s">
        <v>601</v>
      </c>
    </row>
    <row r="324" spans="1:35" s="120" customFormat="1" x14ac:dyDescent="0.25">
      <c r="A324" s="124" t="s">
        <v>524</v>
      </c>
      <c r="B324" s="82">
        <v>4561.431583233466</v>
      </c>
      <c r="C324" s="276" t="s">
        <v>601</v>
      </c>
      <c r="D324" s="82">
        <v>341.58655775595747</v>
      </c>
      <c r="E324" s="276" t="s">
        <v>601</v>
      </c>
      <c r="F324" s="82">
        <v>203.43073497285405</v>
      </c>
      <c r="G324" s="276" t="s">
        <v>601</v>
      </c>
      <c r="H324" s="82">
        <v>178.8068887045072</v>
      </c>
      <c r="I324" s="276" t="s">
        <v>601</v>
      </c>
      <c r="J324" s="82">
        <v>5285.255764666822</v>
      </c>
      <c r="K324" s="276" t="s">
        <v>601</v>
      </c>
      <c r="L324" s="136"/>
      <c r="M324" s="124" t="s">
        <v>524</v>
      </c>
      <c r="N324" s="372">
        <v>0.27594398820508204</v>
      </c>
      <c r="O324" s="379" t="s">
        <v>601</v>
      </c>
      <c r="P324" s="373">
        <v>-0.18504913379441101</v>
      </c>
      <c r="Q324" s="375" t="s">
        <v>601</v>
      </c>
      <c r="R324" s="373">
        <v>0.59529077315214329</v>
      </c>
      <c r="S324" s="375" t="s">
        <v>601</v>
      </c>
      <c r="T324" s="373">
        <v>0.26568972094468379</v>
      </c>
      <c r="U324" s="375" t="s">
        <v>601</v>
      </c>
      <c r="V324" s="373">
        <v>0.23982976407796053</v>
      </c>
      <c r="W324" s="276" t="s">
        <v>601</v>
      </c>
      <c r="X324" s="82"/>
      <c r="Y324" s="124" t="s">
        <v>524</v>
      </c>
      <c r="Z324" s="216">
        <v>0.86304840982866127</v>
      </c>
      <c r="AA324" s="276" t="s">
        <v>601</v>
      </c>
      <c r="AB324" s="216">
        <v>6.4630090380780422E-2</v>
      </c>
      <c r="AC324" s="203" t="s">
        <v>601</v>
      </c>
      <c r="AD324" s="216">
        <v>3.8490234726734775E-2</v>
      </c>
      <c r="AE324" s="276" t="s">
        <v>601</v>
      </c>
      <c r="AF324" s="216">
        <v>3.3831265063816458E-2</v>
      </c>
      <c r="AG324" s="276" t="s">
        <v>601</v>
      </c>
      <c r="AH324" s="216">
        <v>1</v>
      </c>
      <c r="AI324" s="276" t="s">
        <v>601</v>
      </c>
    </row>
    <row r="325" spans="1:35" s="120" customFormat="1" x14ac:dyDescent="0.25">
      <c r="A325" s="124" t="s">
        <v>496</v>
      </c>
      <c r="B325" s="82">
        <v>5792.7850797833953</v>
      </c>
      <c r="C325" s="276" t="s">
        <v>601</v>
      </c>
      <c r="D325" s="82">
        <v>260.95655435569421</v>
      </c>
      <c r="E325" s="276" t="s">
        <v>601</v>
      </c>
      <c r="F325" s="82">
        <v>125.19551276842886</v>
      </c>
      <c r="G325" s="276" t="s">
        <v>601</v>
      </c>
      <c r="H325" s="82">
        <v>102.96410308727619</v>
      </c>
      <c r="I325" s="276" t="s">
        <v>601</v>
      </c>
      <c r="J325" s="82">
        <v>6281.9012499948049</v>
      </c>
      <c r="K325" s="276" t="s">
        <v>601</v>
      </c>
      <c r="L325" s="136"/>
      <c r="M325" s="124" t="s">
        <v>496</v>
      </c>
      <c r="N325" s="372">
        <v>0.15716467148398316</v>
      </c>
      <c r="O325" s="379" t="s">
        <v>601</v>
      </c>
      <c r="P325" s="373">
        <v>-0.2697243771736676</v>
      </c>
      <c r="Q325" s="375" t="s">
        <v>601</v>
      </c>
      <c r="R325" s="373">
        <v>0.33297720533301023</v>
      </c>
      <c r="S325" s="375" t="s">
        <v>601</v>
      </c>
      <c r="T325" s="373">
        <v>0.24665036285827746</v>
      </c>
      <c r="U325" s="375" t="s">
        <v>601</v>
      </c>
      <c r="V325" s="373">
        <v>0.13394373437500495</v>
      </c>
      <c r="W325" s="276" t="s">
        <v>601</v>
      </c>
      <c r="X325" s="82"/>
      <c r="Y325" s="124" t="s">
        <v>496</v>
      </c>
      <c r="Z325" s="216">
        <v>0.92213883174113664</v>
      </c>
      <c r="AA325" s="276" t="s">
        <v>601</v>
      </c>
      <c r="AB325" s="216">
        <v>4.1541015047937918E-2</v>
      </c>
      <c r="AC325" s="203" t="s">
        <v>601</v>
      </c>
      <c r="AD325" s="216">
        <v>1.9929557595088333E-2</v>
      </c>
      <c r="AE325" s="276" t="s">
        <v>601</v>
      </c>
      <c r="AF325" s="216">
        <v>1.6390595615835467E-2</v>
      </c>
      <c r="AG325" s="276" t="s">
        <v>601</v>
      </c>
      <c r="AH325" s="216">
        <v>1</v>
      </c>
      <c r="AI325" s="276" t="s">
        <v>601</v>
      </c>
    </row>
    <row r="326" spans="1:35" s="120" customFormat="1" x14ac:dyDescent="0.25">
      <c r="A326" s="184" t="s">
        <v>525</v>
      </c>
      <c r="B326" s="186">
        <v>3078.680065557819</v>
      </c>
      <c r="C326" s="278" t="s">
        <v>601</v>
      </c>
      <c r="D326" s="186">
        <v>379.8094169343284</v>
      </c>
      <c r="E326" s="278" t="s">
        <v>601</v>
      </c>
      <c r="F326" s="186">
        <v>242.73478528809235</v>
      </c>
      <c r="G326" s="278" t="s">
        <v>601</v>
      </c>
      <c r="H326" s="186">
        <v>134.26486187991745</v>
      </c>
      <c r="I326" s="278" t="s">
        <v>601</v>
      </c>
      <c r="J326" s="186">
        <v>3835.4891296601404</v>
      </c>
      <c r="K326" s="278" t="s">
        <v>601</v>
      </c>
      <c r="L326" s="136"/>
      <c r="M326" s="184" t="s">
        <v>525</v>
      </c>
      <c r="N326" s="377">
        <v>0.15294524196042403</v>
      </c>
      <c r="O326" s="380" t="s">
        <v>601</v>
      </c>
      <c r="P326" s="374">
        <v>0.12664966126699273</v>
      </c>
      <c r="Q326" s="376" t="s">
        <v>601</v>
      </c>
      <c r="R326" s="374">
        <v>0.50051099681432554</v>
      </c>
      <c r="S326" s="376" t="s">
        <v>601</v>
      </c>
      <c r="T326" s="374">
        <v>0.54476442518011758</v>
      </c>
      <c r="U326" s="376" t="s">
        <v>601</v>
      </c>
      <c r="V326" s="374">
        <v>0.17794954440139543</v>
      </c>
      <c r="W326" s="278" t="s">
        <v>601</v>
      </c>
      <c r="X326" s="82"/>
      <c r="Y326" s="184" t="s">
        <v>525</v>
      </c>
      <c r="Z326" s="191">
        <v>0.80268251622723763</v>
      </c>
      <c r="AA326" s="278" t="s">
        <v>601</v>
      </c>
      <c r="AB326" s="191">
        <v>9.9025027602667987E-2</v>
      </c>
      <c r="AC326" s="301" t="s">
        <v>601</v>
      </c>
      <c r="AD326" s="191">
        <v>6.3286526719892142E-2</v>
      </c>
      <c r="AE326" s="278" t="s">
        <v>601</v>
      </c>
      <c r="AF326" s="191">
        <v>3.5005929450206669E-2</v>
      </c>
      <c r="AG326" s="278" t="s">
        <v>601</v>
      </c>
      <c r="AH326" s="191">
        <v>1</v>
      </c>
      <c r="AI326" s="278" t="s">
        <v>601</v>
      </c>
    </row>
    <row r="327" spans="1:35" s="120" customFormat="1" x14ac:dyDescent="0.25">
      <c r="A327" s="124" t="s">
        <v>526</v>
      </c>
      <c r="B327" s="82">
        <v>2604.8698979856154</v>
      </c>
      <c r="C327" s="276" t="s">
        <v>601</v>
      </c>
      <c r="D327" s="82">
        <v>352.90116698597336</v>
      </c>
      <c r="E327" s="276" t="s">
        <v>601</v>
      </c>
      <c r="F327" s="82">
        <v>276.91047433383005</v>
      </c>
      <c r="G327" s="276" t="s">
        <v>601</v>
      </c>
      <c r="H327" s="82">
        <v>120.21745207407839</v>
      </c>
      <c r="I327" s="276" t="s">
        <v>601</v>
      </c>
      <c r="J327" s="82">
        <v>3354.8989913795062</v>
      </c>
      <c r="K327" s="276" t="s">
        <v>601</v>
      </c>
      <c r="L327" s="136"/>
      <c r="M327" s="124" t="s">
        <v>526</v>
      </c>
      <c r="N327" s="372">
        <v>0.18675824679683006</v>
      </c>
      <c r="O327" s="379" t="s">
        <v>601</v>
      </c>
      <c r="P327" s="373">
        <v>0.14557736935572407</v>
      </c>
      <c r="Q327" s="375" t="s">
        <v>601</v>
      </c>
      <c r="R327" s="373">
        <v>0.64818378870737647</v>
      </c>
      <c r="S327" s="375" t="s">
        <v>601</v>
      </c>
      <c r="T327" s="373">
        <v>0.10336396758588773</v>
      </c>
      <c r="U327" s="375" t="s">
        <v>601</v>
      </c>
      <c r="V327" s="373">
        <v>0.20681303086023806</v>
      </c>
      <c r="W327" s="276" t="s">
        <v>601</v>
      </c>
      <c r="X327" s="82"/>
      <c r="Y327" s="124" t="s">
        <v>526</v>
      </c>
      <c r="Z327" s="216">
        <v>0.77643765272185283</v>
      </c>
      <c r="AA327" s="276" t="s">
        <v>601</v>
      </c>
      <c r="AB327" s="216">
        <v>0.10518980389357814</v>
      </c>
      <c r="AC327" s="203" t="s">
        <v>601</v>
      </c>
      <c r="AD327" s="216">
        <v>8.2539139045723339E-2</v>
      </c>
      <c r="AE327" s="276" t="s">
        <v>601</v>
      </c>
      <c r="AF327" s="216">
        <v>3.5833404338842995E-2</v>
      </c>
      <c r="AG327" s="276" t="s">
        <v>601</v>
      </c>
      <c r="AH327" s="216">
        <v>1</v>
      </c>
      <c r="AI327" s="276" t="s">
        <v>601</v>
      </c>
    </row>
    <row r="328" spans="1:35" s="120" customFormat="1" x14ac:dyDescent="0.25">
      <c r="A328" s="128" t="s">
        <v>527</v>
      </c>
      <c r="B328" s="125">
        <v>4793.2012380183915</v>
      </c>
      <c r="C328" s="279" t="s">
        <v>601</v>
      </c>
      <c r="D328" s="125">
        <v>417.89490337636528</v>
      </c>
      <c r="E328" s="279" t="s">
        <v>601</v>
      </c>
      <c r="F328" s="125">
        <v>249.59924200374007</v>
      </c>
      <c r="G328" s="279" t="s">
        <v>601</v>
      </c>
      <c r="H328" s="125">
        <v>251.24783230497385</v>
      </c>
      <c r="I328" s="279" t="s">
        <v>601</v>
      </c>
      <c r="J328" s="125">
        <v>5711.9432157035426</v>
      </c>
      <c r="K328" s="279" t="s">
        <v>601</v>
      </c>
      <c r="L328" s="136"/>
      <c r="M328" s="128" t="s">
        <v>527</v>
      </c>
      <c r="N328" s="193">
        <v>5.0810726973708142E-2</v>
      </c>
      <c r="O328" s="274" t="s">
        <v>601</v>
      </c>
      <c r="P328" s="194">
        <v>0.22339387744562655</v>
      </c>
      <c r="Q328" s="279" t="s">
        <v>601</v>
      </c>
      <c r="R328" s="194">
        <v>0.22694951693040277</v>
      </c>
      <c r="S328" s="279" t="s">
        <v>601</v>
      </c>
      <c r="T328" s="194">
        <v>0.40513508246419483</v>
      </c>
      <c r="U328" s="279" t="s">
        <v>601</v>
      </c>
      <c r="V328" s="194">
        <v>8.0731656145995201E-2</v>
      </c>
      <c r="W328" s="279" t="s">
        <v>601</v>
      </c>
      <c r="X328" s="82"/>
      <c r="Y328" s="128" t="s">
        <v>527</v>
      </c>
      <c r="Z328" s="217">
        <v>0.83915421722693206</v>
      </c>
      <c r="AA328" s="279" t="s">
        <v>601</v>
      </c>
      <c r="AB328" s="217">
        <v>7.3161599756011053E-2</v>
      </c>
      <c r="AC328" s="302" t="s">
        <v>601</v>
      </c>
      <c r="AD328" s="217">
        <v>4.3697780698787429E-2</v>
      </c>
      <c r="AE328" s="279" t="s">
        <v>601</v>
      </c>
      <c r="AF328" s="217">
        <v>4.3986402318256859E-2</v>
      </c>
      <c r="AG328" s="279" t="s">
        <v>601</v>
      </c>
      <c r="AH328" s="217">
        <v>1</v>
      </c>
      <c r="AI328" s="279" t="s">
        <v>601</v>
      </c>
    </row>
    <row r="329" spans="1:35" ht="12.75" customHeight="1" x14ac:dyDescent="0.25">
      <c r="A329" s="124"/>
      <c r="B329" s="84"/>
      <c r="C329" s="276"/>
      <c r="D329" s="84"/>
      <c r="E329" s="276"/>
      <c r="F329" s="82"/>
      <c r="G329" s="276"/>
      <c r="H329" s="82"/>
      <c r="I329" s="276"/>
      <c r="J329" s="82"/>
      <c r="K329" s="276"/>
      <c r="L329" s="115"/>
      <c r="M329" s="124"/>
      <c r="N329" s="189"/>
      <c r="O329" s="202"/>
      <c r="P329" s="190"/>
      <c r="Q329" s="276"/>
      <c r="R329" s="190"/>
      <c r="S329" s="276"/>
      <c r="T329" s="190"/>
      <c r="U329" s="276"/>
      <c r="V329" s="190"/>
      <c r="W329" s="276"/>
      <c r="X329" s="82"/>
      <c r="Y329" s="124"/>
      <c r="Z329" s="205"/>
      <c r="AA329" s="276"/>
      <c r="AB329" s="216"/>
      <c r="AC329" s="203"/>
      <c r="AD329" s="189"/>
      <c r="AE329" s="276"/>
      <c r="AF329" s="189"/>
      <c r="AG329" s="276"/>
      <c r="AH329" s="84"/>
      <c r="AI329" s="276"/>
    </row>
    <row r="330" spans="1:35" s="150" customFormat="1" x14ac:dyDescent="0.25">
      <c r="A330" s="180" t="s">
        <v>528</v>
      </c>
      <c r="B330" s="181"/>
      <c r="C330" s="271"/>
      <c r="D330" s="181"/>
      <c r="E330" s="271"/>
      <c r="F330" s="181"/>
      <c r="G330" s="271"/>
      <c r="H330" s="181"/>
      <c r="I330" s="271"/>
      <c r="J330" s="181"/>
      <c r="K330" s="271"/>
      <c r="L330" s="149"/>
      <c r="M330" s="180" t="s">
        <v>528</v>
      </c>
      <c r="N330" s="195"/>
      <c r="O330" s="271"/>
      <c r="P330" s="195"/>
      <c r="Q330" s="271"/>
      <c r="R330" s="195"/>
      <c r="S330" s="271"/>
      <c r="T330" s="195"/>
      <c r="U330" s="271"/>
      <c r="V330" s="195"/>
      <c r="W330" s="271"/>
      <c r="X330" s="89"/>
      <c r="Y330" s="180" t="s">
        <v>528</v>
      </c>
      <c r="Z330" s="195"/>
      <c r="AA330" s="271"/>
      <c r="AB330" s="195"/>
      <c r="AC330" s="303"/>
      <c r="AD330" s="195"/>
      <c r="AE330" s="271"/>
      <c r="AF330" s="195"/>
      <c r="AG330" s="271"/>
      <c r="AH330" s="181"/>
      <c r="AI330" s="271"/>
    </row>
    <row r="331" spans="1:35" s="120" customFormat="1" x14ac:dyDescent="0.25">
      <c r="A331" s="182" t="s">
        <v>243</v>
      </c>
      <c r="B331" s="82">
        <v>5421.9920000000002</v>
      </c>
      <c r="C331" s="276" t="s">
        <v>601</v>
      </c>
      <c r="D331" s="82">
        <v>649.53499999999997</v>
      </c>
      <c r="E331" s="276" t="s">
        <v>601</v>
      </c>
      <c r="F331" s="82">
        <v>451.846</v>
      </c>
      <c r="G331" s="276" t="s">
        <v>601</v>
      </c>
      <c r="H331" s="82">
        <v>250.59800000000001</v>
      </c>
      <c r="I331" s="276" t="s">
        <v>601</v>
      </c>
      <c r="J331" s="82">
        <v>6773.973</v>
      </c>
      <c r="K331" s="276" t="s">
        <v>601</v>
      </c>
      <c r="L331" s="136"/>
      <c r="M331" s="182" t="s">
        <v>243</v>
      </c>
      <c r="N331" s="187">
        <v>0.10681742976690048</v>
      </c>
      <c r="O331" s="272" t="s">
        <v>601</v>
      </c>
      <c r="P331" s="187">
        <v>0.21408184283767695</v>
      </c>
      <c r="Q331" s="272" t="s">
        <v>601</v>
      </c>
      <c r="R331" s="187">
        <v>0.21974830067864876</v>
      </c>
      <c r="S331" s="272" t="s">
        <v>601</v>
      </c>
      <c r="T331" s="187">
        <v>0.25723817885363098</v>
      </c>
      <c r="U331" s="272" t="s">
        <v>601</v>
      </c>
      <c r="V331" s="187">
        <v>0.12833899476154792</v>
      </c>
      <c r="W331" s="276" t="s">
        <v>601</v>
      </c>
      <c r="X331" s="82"/>
      <c r="Y331" s="182" t="s">
        <v>243</v>
      </c>
      <c r="Z331" s="216">
        <v>0.80041535447513601</v>
      </c>
      <c r="AA331" s="276" t="s">
        <v>601</v>
      </c>
      <c r="AB331" s="216">
        <v>9.5886859897433896E-2</v>
      </c>
      <c r="AC331" s="203" t="s">
        <v>601</v>
      </c>
      <c r="AD331" s="187">
        <v>6.6703247857645726E-2</v>
      </c>
      <c r="AE331" s="276" t="s">
        <v>601</v>
      </c>
      <c r="AF331" s="187">
        <v>3.6994242522076781E-2</v>
      </c>
      <c r="AG331" s="276" t="s">
        <v>601</v>
      </c>
      <c r="AH331" s="155">
        <v>1</v>
      </c>
      <c r="AI331" s="276" t="s">
        <v>601</v>
      </c>
    </row>
    <row r="332" spans="1:35" s="120" customFormat="1" x14ac:dyDescent="0.25">
      <c r="A332" s="132" t="s">
        <v>250</v>
      </c>
      <c r="B332" s="82">
        <v>5863.4660000000003</v>
      </c>
      <c r="C332" s="276" t="s">
        <v>601</v>
      </c>
      <c r="D332" s="82">
        <v>514.62900000000002</v>
      </c>
      <c r="E332" s="276" t="s">
        <v>601</v>
      </c>
      <c r="F332" s="82">
        <v>444.923</v>
      </c>
      <c r="G332" s="276" t="s">
        <v>601</v>
      </c>
      <c r="H332" s="82">
        <v>294.30799999999999</v>
      </c>
      <c r="I332" s="276" t="s">
        <v>601</v>
      </c>
      <c r="J332" s="82">
        <v>7117.326</v>
      </c>
      <c r="K332" s="276" t="s">
        <v>601</v>
      </c>
      <c r="L332" s="136"/>
      <c r="M332" s="132" t="s">
        <v>250</v>
      </c>
      <c r="N332" s="189">
        <v>8.1422842379701044E-2</v>
      </c>
      <c r="O332" s="202" t="s">
        <v>601</v>
      </c>
      <c r="P332" s="189">
        <v>-0.20769627502751969</v>
      </c>
      <c r="Q332" s="202" t="s">
        <v>601</v>
      </c>
      <c r="R332" s="189">
        <v>-1.5321591869796347E-2</v>
      </c>
      <c r="S332" s="202" t="s">
        <v>601</v>
      </c>
      <c r="T332" s="189">
        <v>0.17441809424618615</v>
      </c>
      <c r="U332" s="202" t="s">
        <v>601</v>
      </c>
      <c r="V332" s="189">
        <v>5.068709308407341E-2</v>
      </c>
      <c r="W332" s="276" t="s">
        <v>601</v>
      </c>
      <c r="X332" s="82"/>
      <c r="Y332" s="132" t="s">
        <v>250</v>
      </c>
      <c r="Z332" s="216">
        <v>0.82382990465801342</v>
      </c>
      <c r="AA332" s="276" t="s">
        <v>601</v>
      </c>
      <c r="AB332" s="216">
        <v>7.2306509495279545E-2</v>
      </c>
      <c r="AC332" s="203" t="s">
        <v>601</v>
      </c>
      <c r="AD332" s="189">
        <v>6.2512662761267365E-2</v>
      </c>
      <c r="AE332" s="276" t="s">
        <v>601</v>
      </c>
      <c r="AF332" s="189">
        <v>4.1350923085439674E-2</v>
      </c>
      <c r="AG332" s="276" t="s">
        <v>601</v>
      </c>
      <c r="AH332" s="78">
        <v>1</v>
      </c>
      <c r="AI332" s="276" t="s">
        <v>601</v>
      </c>
    </row>
    <row r="333" spans="1:35" s="120" customFormat="1" x14ac:dyDescent="0.25">
      <c r="A333" s="132" t="s">
        <v>249</v>
      </c>
      <c r="B333" s="82">
        <v>6131.8590000000004</v>
      </c>
      <c r="C333" s="276" t="s">
        <v>601</v>
      </c>
      <c r="D333" s="82">
        <v>457.53</v>
      </c>
      <c r="E333" s="276" t="s">
        <v>601</v>
      </c>
      <c r="F333" s="82">
        <v>403.59800000000001</v>
      </c>
      <c r="G333" s="276" t="s">
        <v>601</v>
      </c>
      <c r="H333" s="82">
        <v>218.35400000000001</v>
      </c>
      <c r="I333" s="276" t="s">
        <v>601</v>
      </c>
      <c r="J333" s="82">
        <v>7211.3429999999998</v>
      </c>
      <c r="K333" s="276" t="s">
        <v>601</v>
      </c>
      <c r="L333" s="136"/>
      <c r="M333" s="132" t="s">
        <v>249</v>
      </c>
      <c r="N333" s="189">
        <v>4.5773779535858143E-2</v>
      </c>
      <c r="O333" s="202" t="s">
        <v>601</v>
      </c>
      <c r="P333" s="189">
        <v>-0.11095177302483926</v>
      </c>
      <c r="Q333" s="202" t="s">
        <v>601</v>
      </c>
      <c r="R333" s="189">
        <v>-9.288124012469573E-2</v>
      </c>
      <c r="S333" s="202" t="s">
        <v>601</v>
      </c>
      <c r="T333" s="189">
        <v>-0.25807317504111338</v>
      </c>
      <c r="U333" s="276" t="s">
        <v>601</v>
      </c>
      <c r="V333" s="189">
        <v>1.3209595851026074E-2</v>
      </c>
      <c r="W333" s="276" t="s">
        <v>601</v>
      </c>
      <c r="X333" s="82"/>
      <c r="Y333" s="132" t="s">
        <v>249</v>
      </c>
      <c r="Z333" s="216">
        <v>0.85030749473433731</v>
      </c>
      <c r="AA333" s="276" t="s">
        <v>601</v>
      </c>
      <c r="AB333" s="216">
        <v>6.3445879637121685E-2</v>
      </c>
      <c r="AC333" s="203" t="s">
        <v>601</v>
      </c>
      <c r="AD333" s="189">
        <v>5.5967106265781566E-2</v>
      </c>
      <c r="AE333" s="276" t="s">
        <v>601</v>
      </c>
      <c r="AF333" s="189">
        <v>3.0279242021909097E-2</v>
      </c>
      <c r="AG333" s="276" t="s">
        <v>601</v>
      </c>
      <c r="AH333" s="78">
        <v>1</v>
      </c>
      <c r="AI333" s="276" t="s">
        <v>601</v>
      </c>
    </row>
    <row r="334" spans="1:35" s="120" customFormat="1" x14ac:dyDescent="0.25">
      <c r="A334" s="132" t="s">
        <v>248</v>
      </c>
      <c r="B334" s="82">
        <v>5578.1310000000003</v>
      </c>
      <c r="C334" s="276" t="s">
        <v>601</v>
      </c>
      <c r="D334" s="82">
        <v>399.56700000000001</v>
      </c>
      <c r="E334" s="276" t="s">
        <v>601</v>
      </c>
      <c r="F334" s="82">
        <v>332.61799999999999</v>
      </c>
      <c r="G334" s="276" t="s">
        <v>601</v>
      </c>
      <c r="H334" s="82">
        <v>252.249</v>
      </c>
      <c r="I334" s="276" t="s">
        <v>601</v>
      </c>
      <c r="J334" s="82">
        <v>6562.5630000000001</v>
      </c>
      <c r="K334" s="276" t="s">
        <v>601</v>
      </c>
      <c r="L334" s="136"/>
      <c r="M334" s="132" t="s">
        <v>248</v>
      </c>
      <c r="N334" s="189">
        <v>-9.0303446312121657E-2</v>
      </c>
      <c r="O334" s="202" t="s">
        <v>601</v>
      </c>
      <c r="P334" s="189">
        <v>-0.12668677463772868</v>
      </c>
      <c r="Q334" s="202" t="s">
        <v>601</v>
      </c>
      <c r="R334" s="189">
        <v>-0.17586806673967662</v>
      </c>
      <c r="S334" s="202" t="s">
        <v>601</v>
      </c>
      <c r="T334" s="189">
        <v>0.1552197110210437</v>
      </c>
      <c r="U334" s="276" t="s">
        <v>601</v>
      </c>
      <c r="V334" s="189">
        <v>-8.9966598454684521E-2</v>
      </c>
      <c r="W334" s="276" t="s">
        <v>601</v>
      </c>
      <c r="X334" s="82"/>
      <c r="Y334" s="132" t="s">
        <v>248</v>
      </c>
      <c r="Z334" s="216">
        <v>0.84999275435527255</v>
      </c>
      <c r="AA334" s="276" t="s">
        <v>601</v>
      </c>
      <c r="AB334" s="216">
        <v>6.0885815496171239E-2</v>
      </c>
      <c r="AC334" s="203" t="s">
        <v>601</v>
      </c>
      <c r="AD334" s="189">
        <v>5.0684161051101524E-2</v>
      </c>
      <c r="AE334" s="276" t="s">
        <v>601</v>
      </c>
      <c r="AF334" s="189">
        <v>3.8437573856433836E-2</v>
      </c>
      <c r="AG334" s="276" t="s">
        <v>601</v>
      </c>
      <c r="AH334" s="78">
        <v>1</v>
      </c>
      <c r="AI334" s="276" t="s">
        <v>601</v>
      </c>
    </row>
    <row r="335" spans="1:35" s="120" customFormat="1" x14ac:dyDescent="0.25">
      <c r="A335" s="132" t="s">
        <v>247</v>
      </c>
      <c r="B335" s="82">
        <v>4793.6239999999998</v>
      </c>
      <c r="C335" s="276" t="s">
        <v>601</v>
      </c>
      <c r="D335" s="82">
        <v>325.57600000000002</v>
      </c>
      <c r="E335" s="276" t="s">
        <v>601</v>
      </c>
      <c r="F335" s="82">
        <v>392.56299999999999</v>
      </c>
      <c r="G335" s="276" t="s">
        <v>601</v>
      </c>
      <c r="H335" s="82">
        <v>271.58100000000002</v>
      </c>
      <c r="I335" s="276" t="s">
        <v>601</v>
      </c>
      <c r="J335" s="82">
        <v>5783.3419999999996</v>
      </c>
      <c r="K335" s="276" t="s">
        <v>601</v>
      </c>
      <c r="L335" s="136"/>
      <c r="M335" s="132" t="s">
        <v>247</v>
      </c>
      <c r="N335" s="189">
        <v>-0.14063975908776613</v>
      </c>
      <c r="O335" s="202" t="s">
        <v>601</v>
      </c>
      <c r="P335" s="189">
        <v>-0.1851779551364352</v>
      </c>
      <c r="Q335" s="202" t="s">
        <v>601</v>
      </c>
      <c r="R335" s="189">
        <v>0.18022175588813594</v>
      </c>
      <c r="S335" s="202" t="s">
        <v>601</v>
      </c>
      <c r="T335" s="189">
        <v>7.6638863340839178E-2</v>
      </c>
      <c r="U335" s="276" t="s">
        <v>601</v>
      </c>
      <c r="V335" s="189">
        <v>-0.11873729821717521</v>
      </c>
      <c r="W335" s="276" t="s">
        <v>601</v>
      </c>
      <c r="X335" s="82"/>
      <c r="Y335" s="132" t="s">
        <v>247</v>
      </c>
      <c r="Z335" s="216">
        <v>0.82886746106317077</v>
      </c>
      <c r="AA335" s="276" t="s">
        <v>601</v>
      </c>
      <c r="AB335" s="216">
        <v>5.6295477597555189E-2</v>
      </c>
      <c r="AC335" s="203" t="s">
        <v>601</v>
      </c>
      <c r="AD335" s="189">
        <v>6.7878226810726389E-2</v>
      </c>
      <c r="AE335" s="276" t="s">
        <v>601</v>
      </c>
      <c r="AF335" s="189">
        <v>4.6959180349355104E-2</v>
      </c>
      <c r="AG335" s="276" t="s">
        <v>601</v>
      </c>
      <c r="AH335" s="78">
        <v>1</v>
      </c>
      <c r="AI335" s="276" t="s">
        <v>601</v>
      </c>
    </row>
    <row r="336" spans="1:35" s="120" customFormat="1" x14ac:dyDescent="0.25">
      <c r="A336" s="132" t="s">
        <v>246</v>
      </c>
      <c r="B336" s="82">
        <v>5324.9269999999997</v>
      </c>
      <c r="C336" s="276" t="s">
        <v>601</v>
      </c>
      <c r="D336" s="82">
        <v>409.68700000000001</v>
      </c>
      <c r="E336" s="276" t="s">
        <v>601</v>
      </c>
      <c r="F336" s="82">
        <v>299.74700000000001</v>
      </c>
      <c r="G336" s="276" t="s">
        <v>601</v>
      </c>
      <c r="H336" s="82">
        <v>195.82900000000001</v>
      </c>
      <c r="I336" s="276" t="s">
        <v>601</v>
      </c>
      <c r="J336" s="82">
        <v>6230.1959999999999</v>
      </c>
      <c r="K336" s="276" t="s">
        <v>601</v>
      </c>
      <c r="L336" s="136"/>
      <c r="M336" s="132" t="s">
        <v>246</v>
      </c>
      <c r="N336" s="189">
        <v>0.11083535129163238</v>
      </c>
      <c r="O336" s="202" t="s">
        <v>601</v>
      </c>
      <c r="P336" s="189">
        <v>0.25834520972061825</v>
      </c>
      <c r="Q336" s="202" t="s">
        <v>601</v>
      </c>
      <c r="R336" s="189">
        <v>-0.23643593512378905</v>
      </c>
      <c r="S336" s="202" t="s">
        <v>601</v>
      </c>
      <c r="T336" s="189">
        <v>-0.27891597319390232</v>
      </c>
      <c r="U336" s="276" t="s">
        <v>601</v>
      </c>
      <c r="V336" s="189">
        <v>7.7265705538423976E-2</v>
      </c>
      <c r="W336" s="276" t="s">
        <v>601</v>
      </c>
      <c r="X336" s="82"/>
      <c r="Y336" s="132" t="s">
        <v>246</v>
      </c>
      <c r="Z336" s="216">
        <v>0.85469654566244779</v>
      </c>
      <c r="AA336" s="276" t="s">
        <v>601</v>
      </c>
      <c r="AB336" s="216">
        <v>6.5758284330059605E-2</v>
      </c>
      <c r="AC336" s="203" t="s">
        <v>601</v>
      </c>
      <c r="AD336" s="189">
        <v>4.8111969511071564E-2</v>
      </c>
      <c r="AE336" s="276" t="s">
        <v>601</v>
      </c>
      <c r="AF336" s="189">
        <v>3.1432237444857271E-2</v>
      </c>
      <c r="AG336" s="276" t="s">
        <v>601</v>
      </c>
      <c r="AH336" s="78">
        <v>1</v>
      </c>
      <c r="AI336" s="276" t="s">
        <v>601</v>
      </c>
    </row>
    <row r="337" spans="1:35" s="120" customFormat="1" x14ac:dyDescent="0.25">
      <c r="A337" s="132" t="s">
        <v>245</v>
      </c>
      <c r="B337" s="82">
        <v>5517.1239999999998</v>
      </c>
      <c r="C337" s="276" t="s">
        <v>601</v>
      </c>
      <c r="D337" s="82">
        <v>427.61599999999999</v>
      </c>
      <c r="E337" s="276" t="s">
        <v>601</v>
      </c>
      <c r="F337" s="82">
        <v>259.19799999999998</v>
      </c>
      <c r="G337" s="276" t="s">
        <v>601</v>
      </c>
      <c r="H337" s="82">
        <v>176.08600000000001</v>
      </c>
      <c r="I337" s="276" t="s">
        <v>601</v>
      </c>
      <c r="J337" s="82">
        <v>6380.0240000000003</v>
      </c>
      <c r="K337" s="276" t="s">
        <v>601</v>
      </c>
      <c r="L337" s="136"/>
      <c r="M337" s="132" t="s">
        <v>245</v>
      </c>
      <c r="N337" s="189">
        <v>3.6093828140742586E-2</v>
      </c>
      <c r="O337" s="202" t="s">
        <v>601</v>
      </c>
      <c r="P337" s="189">
        <v>4.376267736100975E-2</v>
      </c>
      <c r="Q337" s="202" t="s">
        <v>601</v>
      </c>
      <c r="R337" s="189">
        <v>-0.13527741728858003</v>
      </c>
      <c r="S337" s="202" t="s">
        <v>601</v>
      </c>
      <c r="T337" s="189">
        <v>-0.10083132480901998</v>
      </c>
      <c r="U337" s="276" t="s">
        <v>601</v>
      </c>
      <c r="V337" s="189">
        <v>2.4048681614511003E-2</v>
      </c>
      <c r="W337" s="276" t="s">
        <v>601</v>
      </c>
      <c r="X337" s="82"/>
      <c r="Y337" s="132" t="s">
        <v>245</v>
      </c>
      <c r="Z337" s="216">
        <v>0.86474972507940406</v>
      </c>
      <c r="AA337" s="276" t="s">
        <v>601</v>
      </c>
      <c r="AB337" s="216">
        <v>6.7024199282008964E-2</v>
      </c>
      <c r="AC337" s="203" t="s">
        <v>601</v>
      </c>
      <c r="AD337" s="189">
        <v>4.0626492941092378E-2</v>
      </c>
      <c r="AE337" s="276" t="s">
        <v>601</v>
      </c>
      <c r="AF337" s="189">
        <v>2.7599582697494556E-2</v>
      </c>
      <c r="AG337" s="276" t="s">
        <v>601</v>
      </c>
      <c r="AH337" s="78">
        <v>1</v>
      </c>
      <c r="AI337" s="276" t="s">
        <v>601</v>
      </c>
    </row>
    <row r="338" spans="1:35" s="120" customFormat="1" x14ac:dyDescent="0.25">
      <c r="A338" s="132" t="s">
        <v>244</v>
      </c>
      <c r="B338" s="82">
        <v>6243.2860000000001</v>
      </c>
      <c r="C338" s="276" t="s">
        <v>601</v>
      </c>
      <c r="D338" s="82">
        <v>464.40699999999998</v>
      </c>
      <c r="E338" s="276" t="s">
        <v>601</v>
      </c>
      <c r="F338" s="82">
        <v>232.78899999999999</v>
      </c>
      <c r="G338" s="276" t="s">
        <v>601</v>
      </c>
      <c r="H338" s="82">
        <v>147.83099999999999</v>
      </c>
      <c r="I338" s="276" t="s">
        <v>601</v>
      </c>
      <c r="J338" s="82">
        <v>7088.3149999999996</v>
      </c>
      <c r="K338" s="276" t="s">
        <v>601</v>
      </c>
      <c r="L338" s="136"/>
      <c r="M338" s="132" t="s">
        <v>244</v>
      </c>
      <c r="N338" s="189">
        <v>0.13161966270832412</v>
      </c>
      <c r="O338" s="202" t="s">
        <v>601</v>
      </c>
      <c r="P338" s="189">
        <v>8.6037472872857887E-2</v>
      </c>
      <c r="Q338" s="202" t="s">
        <v>601</v>
      </c>
      <c r="R338" s="189">
        <v>-0.10188736024197717</v>
      </c>
      <c r="S338" s="202" t="s">
        <v>601</v>
      </c>
      <c r="T338" s="189">
        <v>-0.16045568642595096</v>
      </c>
      <c r="U338" s="276" t="s">
        <v>601</v>
      </c>
      <c r="V338" s="189">
        <v>0.11101698050038683</v>
      </c>
      <c r="W338" s="276" t="s">
        <v>601</v>
      </c>
      <c r="X338" s="82"/>
      <c r="Y338" s="132" t="s">
        <v>244</v>
      </c>
      <c r="Z338" s="216">
        <v>0.88078563099975105</v>
      </c>
      <c r="AA338" s="276" t="s">
        <v>601</v>
      </c>
      <c r="AB338" s="216">
        <v>6.5517263270608042E-2</v>
      </c>
      <c r="AC338" s="203" t="s">
        <v>601</v>
      </c>
      <c r="AD338" s="189">
        <v>3.2841232366225256E-2</v>
      </c>
      <c r="AE338" s="276" t="s">
        <v>601</v>
      </c>
      <c r="AF338" s="189">
        <v>2.085559120891213E-2</v>
      </c>
      <c r="AG338" s="276" t="s">
        <v>601</v>
      </c>
      <c r="AH338" s="78">
        <v>1</v>
      </c>
      <c r="AI338" s="276" t="s">
        <v>601</v>
      </c>
    </row>
    <row r="339" spans="1:35" s="120" customFormat="1" x14ac:dyDescent="0.25">
      <c r="A339" s="132" t="s">
        <v>275</v>
      </c>
      <c r="B339" s="82">
        <v>6683.0150000000003</v>
      </c>
      <c r="C339" s="276" t="s">
        <v>601</v>
      </c>
      <c r="D339" s="82">
        <v>539.21500000000003</v>
      </c>
      <c r="E339" s="276" t="s">
        <v>601</v>
      </c>
      <c r="F339" s="82">
        <v>212.08199999999999</v>
      </c>
      <c r="G339" s="276" t="s">
        <v>601</v>
      </c>
      <c r="H339" s="82">
        <v>173.929</v>
      </c>
      <c r="I339" s="276" t="s">
        <v>601</v>
      </c>
      <c r="J339" s="82">
        <v>7608.241</v>
      </c>
      <c r="K339" s="276" t="s">
        <v>601</v>
      </c>
      <c r="L339" s="136"/>
      <c r="M339" s="132" t="s">
        <v>275</v>
      </c>
      <c r="N339" s="189">
        <v>7.0432301195235969E-2</v>
      </c>
      <c r="O339" s="202" t="s">
        <v>601</v>
      </c>
      <c r="P339" s="189">
        <v>0.16108284328186268</v>
      </c>
      <c r="Q339" s="202" t="s">
        <v>601</v>
      </c>
      <c r="R339" s="189">
        <v>-8.8951797550571546E-2</v>
      </c>
      <c r="S339" s="202" t="s">
        <v>601</v>
      </c>
      <c r="T339" s="189">
        <v>0.17653146815303858</v>
      </c>
      <c r="U339" s="276" t="s">
        <v>601</v>
      </c>
      <c r="V339" s="189">
        <v>7.3349731212566036E-2</v>
      </c>
      <c r="W339" s="276" t="s">
        <v>601</v>
      </c>
      <c r="X339" s="82"/>
      <c r="Y339" s="132" t="s">
        <v>275</v>
      </c>
      <c r="Z339" s="216">
        <v>0.87839160194846622</v>
      </c>
      <c r="AA339" s="276" t="s">
        <v>601</v>
      </c>
      <c r="AB339" s="216">
        <v>7.0872492077998062E-2</v>
      </c>
      <c r="AC339" s="203" t="s">
        <v>601</v>
      </c>
      <c r="AD339" s="189">
        <v>2.7875299954352128E-2</v>
      </c>
      <c r="AE339" s="276" t="s">
        <v>601</v>
      </c>
      <c r="AF339" s="189">
        <v>2.2860606019183671E-2</v>
      </c>
      <c r="AG339" s="276" t="s">
        <v>601</v>
      </c>
      <c r="AH339" s="78">
        <v>1</v>
      </c>
      <c r="AI339" s="276" t="s">
        <v>601</v>
      </c>
    </row>
    <row r="340" spans="1:35" s="120" customFormat="1" x14ac:dyDescent="0.25">
      <c r="A340" s="132" t="s">
        <v>293</v>
      </c>
      <c r="B340" s="82">
        <v>7065.5810000000001</v>
      </c>
      <c r="C340" s="276" t="s">
        <v>601</v>
      </c>
      <c r="D340" s="82">
        <v>551.298</v>
      </c>
      <c r="E340" s="276" t="s">
        <v>601</v>
      </c>
      <c r="F340" s="82">
        <v>224.20599999999999</v>
      </c>
      <c r="G340" s="276" t="s">
        <v>601</v>
      </c>
      <c r="H340" s="82">
        <v>191.613</v>
      </c>
      <c r="I340" s="276" t="s">
        <v>601</v>
      </c>
      <c r="J340" s="82">
        <v>8032.7020000000002</v>
      </c>
      <c r="K340" s="276" t="s">
        <v>601</v>
      </c>
      <c r="L340" s="136"/>
      <c r="M340" s="132" t="s">
        <v>293</v>
      </c>
      <c r="N340" s="189">
        <v>5.7244522120629686E-2</v>
      </c>
      <c r="O340" s="202" t="s">
        <v>601</v>
      </c>
      <c r="P340" s="189">
        <v>2.2408501247183406E-2</v>
      </c>
      <c r="Q340" s="202" t="s">
        <v>601</v>
      </c>
      <c r="R340" s="189">
        <v>5.7166567648362428E-2</v>
      </c>
      <c r="S340" s="202" t="s">
        <v>601</v>
      </c>
      <c r="T340" s="189">
        <v>0.10168517038561711</v>
      </c>
      <c r="U340" s="276" t="s">
        <v>601</v>
      </c>
      <c r="V340" s="189">
        <v>5.5789636527023789E-2</v>
      </c>
      <c r="W340" s="276" t="s">
        <v>601</v>
      </c>
      <c r="X340" s="82"/>
      <c r="Y340" s="132" t="s">
        <v>293</v>
      </c>
      <c r="Z340" s="216">
        <v>0.87960203179453189</v>
      </c>
      <c r="AA340" s="276" t="s">
        <v>601</v>
      </c>
      <c r="AB340" s="216">
        <v>6.8631700765197062E-2</v>
      </c>
      <c r="AC340" s="203" t="s">
        <v>601</v>
      </c>
      <c r="AD340" s="189">
        <v>2.7911654135806357E-2</v>
      </c>
      <c r="AE340" s="276" t="s">
        <v>601</v>
      </c>
      <c r="AF340" s="189">
        <v>2.3854115340018838E-2</v>
      </c>
      <c r="AG340" s="276" t="s">
        <v>601</v>
      </c>
      <c r="AH340" s="78">
        <v>1</v>
      </c>
      <c r="AI340" s="276" t="s">
        <v>601</v>
      </c>
    </row>
    <row r="341" spans="1:35" s="120" customFormat="1" x14ac:dyDescent="0.25">
      <c r="A341" s="132" t="s">
        <v>340</v>
      </c>
      <c r="B341" s="82">
        <v>7127.3559999999998</v>
      </c>
      <c r="C341" s="276" t="s">
        <v>601</v>
      </c>
      <c r="D341" s="82">
        <v>684.33799999999997</v>
      </c>
      <c r="E341" s="276" t="s">
        <v>601</v>
      </c>
      <c r="F341" s="82">
        <v>245.518</v>
      </c>
      <c r="G341" s="276" t="s">
        <v>601</v>
      </c>
      <c r="H341" s="82">
        <v>150.05000000000001</v>
      </c>
      <c r="I341" s="276" t="s">
        <v>601</v>
      </c>
      <c r="J341" s="82">
        <v>8207.2620000000006</v>
      </c>
      <c r="K341" s="276" t="s">
        <v>601</v>
      </c>
      <c r="L341" s="136"/>
      <c r="M341" s="132" t="s">
        <v>340</v>
      </c>
      <c r="N341" s="189">
        <v>8.7430885018514402E-3</v>
      </c>
      <c r="O341" s="202" t="s">
        <v>601</v>
      </c>
      <c r="P341" s="189">
        <v>0.24132139060907168</v>
      </c>
      <c r="Q341" s="202" t="s">
        <v>601</v>
      </c>
      <c r="R341" s="189">
        <v>9.5055440086349155E-2</v>
      </c>
      <c r="S341" s="202" t="s">
        <v>601</v>
      </c>
      <c r="T341" s="189">
        <v>-0.21691934347519767</v>
      </c>
      <c r="U341" s="276" t="s">
        <v>601</v>
      </c>
      <c r="V341" s="189">
        <v>2.1731168416306245E-2</v>
      </c>
      <c r="W341" s="276" t="s">
        <v>601</v>
      </c>
      <c r="X341" s="82"/>
      <c r="Y341" s="132" t="s">
        <v>340</v>
      </c>
      <c r="Z341" s="216">
        <v>0.86842067427602521</v>
      </c>
      <c r="AA341" s="276" t="s">
        <v>601</v>
      </c>
      <c r="AB341" s="216">
        <v>8.3382009737230256E-2</v>
      </c>
      <c r="AC341" s="203" t="s">
        <v>601</v>
      </c>
      <c r="AD341" s="189">
        <v>2.9914726738344648E-2</v>
      </c>
      <c r="AE341" s="276" t="s">
        <v>601</v>
      </c>
      <c r="AF341" s="189">
        <v>1.8282589248399771E-2</v>
      </c>
      <c r="AG341" s="276" t="s">
        <v>601</v>
      </c>
      <c r="AH341" s="78">
        <v>1</v>
      </c>
      <c r="AI341" s="276" t="s">
        <v>601</v>
      </c>
    </row>
    <row r="342" spans="1:35" s="120" customFormat="1" x14ac:dyDescent="0.25">
      <c r="A342" s="132" t="s">
        <v>358</v>
      </c>
      <c r="B342" s="82">
        <v>7626.9366582291877</v>
      </c>
      <c r="C342" s="276" t="s">
        <v>601</v>
      </c>
      <c r="D342" s="82">
        <v>453.77005615977441</v>
      </c>
      <c r="E342" s="276" t="s">
        <v>601</v>
      </c>
      <c r="F342" s="82">
        <v>333.99299413638107</v>
      </c>
      <c r="G342" s="276" t="s">
        <v>601</v>
      </c>
      <c r="H342" s="82">
        <v>209.05575257265411</v>
      </c>
      <c r="I342" s="276" t="s">
        <v>601</v>
      </c>
      <c r="J342" s="82">
        <v>8623.7554610979805</v>
      </c>
      <c r="K342" s="276" t="s">
        <v>601</v>
      </c>
      <c r="L342" s="136"/>
      <c r="M342" s="132" t="s">
        <v>358</v>
      </c>
      <c r="N342" s="189">
        <v>6.4363043637254327E-2</v>
      </c>
      <c r="O342" s="202" t="s">
        <v>601</v>
      </c>
      <c r="P342" s="189">
        <v>-0.33197159705541696</v>
      </c>
      <c r="Q342" s="202" t="s">
        <v>601</v>
      </c>
      <c r="R342" s="189" t="s">
        <v>603</v>
      </c>
      <c r="S342" s="202" t="s">
        <v>601</v>
      </c>
      <c r="T342" s="189" t="s">
        <v>603</v>
      </c>
      <c r="U342" s="276" t="s">
        <v>601</v>
      </c>
      <c r="V342" s="189">
        <v>4.7458280793998865E-2</v>
      </c>
      <c r="W342" s="276" t="s">
        <v>601</v>
      </c>
      <c r="X342" s="82"/>
      <c r="Y342" s="132" t="s">
        <v>358</v>
      </c>
      <c r="Z342" s="216">
        <v>0.8844101264970381</v>
      </c>
      <c r="AA342" s="276" t="s">
        <v>601</v>
      </c>
      <c r="AB342" s="216">
        <v>5.2618613573488342E-2</v>
      </c>
      <c r="AC342" s="203" t="s">
        <v>601</v>
      </c>
      <c r="AD342" s="189">
        <v>3.8729413843311473E-2</v>
      </c>
      <c r="AE342" s="276" t="s">
        <v>601</v>
      </c>
      <c r="AF342" s="189">
        <v>2.424184608616407E-2</v>
      </c>
      <c r="AG342" s="276" t="s">
        <v>601</v>
      </c>
      <c r="AH342" s="78">
        <v>1</v>
      </c>
      <c r="AI342" s="276" t="s">
        <v>601</v>
      </c>
    </row>
    <row r="343" spans="1:35" s="120" customFormat="1" x14ac:dyDescent="0.25">
      <c r="A343" s="132" t="s">
        <v>369</v>
      </c>
      <c r="B343" s="82">
        <v>8079.0001437271221</v>
      </c>
      <c r="C343" s="276" t="s">
        <v>601</v>
      </c>
      <c r="D343" s="82">
        <v>522.86218581066692</v>
      </c>
      <c r="E343" s="276" t="s">
        <v>601</v>
      </c>
      <c r="F343" s="82">
        <v>296.40526694491797</v>
      </c>
      <c r="G343" s="276" t="s">
        <v>601</v>
      </c>
      <c r="H343" s="82">
        <v>252.5146625761345</v>
      </c>
      <c r="I343" s="276" t="s">
        <v>601</v>
      </c>
      <c r="J343" s="82">
        <v>9150.7822590588858</v>
      </c>
      <c r="K343" s="276" t="s">
        <v>601</v>
      </c>
      <c r="L343" s="136"/>
      <c r="M343" s="132" t="s">
        <v>369</v>
      </c>
      <c r="N343" s="189">
        <v>5.9271960127028622E-2</v>
      </c>
      <c r="O343" s="202" t="s">
        <v>601</v>
      </c>
      <c r="P343" s="189">
        <v>0.15226242611867025</v>
      </c>
      <c r="Q343" s="202" t="s">
        <v>601</v>
      </c>
      <c r="R343" s="189">
        <v>-0.11254046597191414</v>
      </c>
      <c r="S343" s="202" t="s">
        <v>601</v>
      </c>
      <c r="T343" s="189">
        <v>0.2078819141242092</v>
      </c>
      <c r="U343" s="276" t="s">
        <v>601</v>
      </c>
      <c r="V343" s="189">
        <v>6.1113374600930914E-2</v>
      </c>
      <c r="W343" s="276" t="s">
        <v>601</v>
      </c>
      <c r="X343" s="82"/>
      <c r="Y343" s="132" t="s">
        <v>369</v>
      </c>
      <c r="Z343" s="216">
        <v>0.88287535589968336</v>
      </c>
      <c r="AA343" s="276" t="s">
        <v>601</v>
      </c>
      <c r="AB343" s="216">
        <v>5.7138523353351081E-2</v>
      </c>
      <c r="AC343" s="203" t="s">
        <v>601</v>
      </c>
      <c r="AD343" s="189">
        <v>3.2391249026987756E-2</v>
      </c>
      <c r="AE343" s="276" t="s">
        <v>601</v>
      </c>
      <c r="AF343" s="189">
        <v>2.7594871719972981E-2</v>
      </c>
      <c r="AG343" s="276" t="s">
        <v>601</v>
      </c>
      <c r="AH343" s="78">
        <v>1</v>
      </c>
      <c r="AI343" s="276" t="s">
        <v>601</v>
      </c>
    </row>
    <row r="344" spans="1:35" s="120" customFormat="1" x14ac:dyDescent="0.25">
      <c r="A344" s="132" t="s">
        <v>386</v>
      </c>
      <c r="B344" s="82">
        <v>8015.64781758148</v>
      </c>
      <c r="C344" s="276" t="s">
        <v>601</v>
      </c>
      <c r="D344" s="82">
        <v>383.76274932897428</v>
      </c>
      <c r="E344" s="276" t="s">
        <v>601</v>
      </c>
      <c r="F344" s="82">
        <v>269.08215507334683</v>
      </c>
      <c r="G344" s="276" t="s">
        <v>601</v>
      </c>
      <c r="H344" s="82">
        <v>304.49665845689191</v>
      </c>
      <c r="I344" s="276" t="s">
        <v>601</v>
      </c>
      <c r="J344" s="82">
        <v>8972.989380440642</v>
      </c>
      <c r="K344" s="276" t="s">
        <v>601</v>
      </c>
      <c r="L344" s="136"/>
      <c r="M344" s="132" t="s">
        <v>386</v>
      </c>
      <c r="N344" s="189">
        <v>-7.8416047801200817E-3</v>
      </c>
      <c r="O344" s="202" t="s">
        <v>601</v>
      </c>
      <c r="P344" s="189">
        <v>-0.26603460769691567</v>
      </c>
      <c r="Q344" s="202" t="s">
        <v>601</v>
      </c>
      <c r="R344" s="189">
        <v>-9.2181600391900931E-2</v>
      </c>
      <c r="S344" s="202" t="s">
        <v>601</v>
      </c>
      <c r="T344" s="189">
        <v>0.20585733656192962</v>
      </c>
      <c r="U344" s="276" t="s">
        <v>601</v>
      </c>
      <c r="V344" s="189">
        <v>-1.9429254634732107E-2</v>
      </c>
      <c r="W344" s="276" t="s">
        <v>601</v>
      </c>
      <c r="X344" s="82"/>
      <c r="Y344" s="132" t="s">
        <v>386</v>
      </c>
      <c r="Z344" s="216">
        <v>0.89330851489181751</v>
      </c>
      <c r="AA344" s="276" t="s">
        <v>601</v>
      </c>
      <c r="AB344" s="216">
        <v>4.2768661931719416E-2</v>
      </c>
      <c r="AC344" s="203" t="s">
        <v>601</v>
      </c>
      <c r="AD344" s="189">
        <v>2.9988016664757589E-2</v>
      </c>
      <c r="AE344" s="276" t="s">
        <v>601</v>
      </c>
      <c r="AF344" s="189">
        <v>3.393480651171113E-2</v>
      </c>
      <c r="AG344" s="276" t="s">
        <v>601</v>
      </c>
      <c r="AH344" s="78">
        <v>1</v>
      </c>
      <c r="AI344" s="276" t="s">
        <v>601</v>
      </c>
    </row>
    <row r="345" spans="1:35" s="120" customFormat="1" x14ac:dyDescent="0.25">
      <c r="A345" s="132" t="s">
        <v>403</v>
      </c>
      <c r="B345" s="82">
        <v>7937.0891915198526</v>
      </c>
      <c r="C345" s="276" t="s">
        <v>601</v>
      </c>
      <c r="D345" s="82">
        <v>571.56973575840402</v>
      </c>
      <c r="E345" s="276" t="s">
        <v>601</v>
      </c>
      <c r="F345" s="82">
        <v>234.92066250043356</v>
      </c>
      <c r="G345" s="276" t="s">
        <v>601</v>
      </c>
      <c r="H345" s="82">
        <v>186.77395094580416</v>
      </c>
      <c r="I345" s="276" t="s">
        <v>601</v>
      </c>
      <c r="J345" s="82">
        <v>8930.3535407244799</v>
      </c>
      <c r="K345" s="276" t="s">
        <v>601</v>
      </c>
      <c r="L345" s="136"/>
      <c r="M345" s="132" t="s">
        <v>403</v>
      </c>
      <c r="N345" s="189">
        <v>-9.8006583933637481E-3</v>
      </c>
      <c r="O345" s="202" t="s">
        <v>601</v>
      </c>
      <c r="P345" s="189">
        <v>0.48938305439446195</v>
      </c>
      <c r="Q345" s="202" t="s">
        <v>601</v>
      </c>
      <c r="R345" s="189">
        <v>-0.12695562276733452</v>
      </c>
      <c r="S345" s="202" t="s">
        <v>601</v>
      </c>
      <c r="T345" s="189">
        <v>-0.3866141195364019</v>
      </c>
      <c r="U345" s="276" t="s">
        <v>601</v>
      </c>
      <c r="V345" s="189">
        <v>-4.7515758582193923E-3</v>
      </c>
      <c r="W345" s="276" t="s">
        <v>601</v>
      </c>
      <c r="X345" s="82"/>
      <c r="Y345" s="132" t="s">
        <v>403</v>
      </c>
      <c r="Z345" s="216">
        <v>0.88877659269869758</v>
      </c>
      <c r="AA345" s="276" t="s">
        <v>601</v>
      </c>
      <c r="AB345" s="216">
        <v>6.4003035619129039E-2</v>
      </c>
      <c r="AC345" s="203" t="s">
        <v>601</v>
      </c>
      <c r="AD345" s="189">
        <v>2.6305863640128126E-2</v>
      </c>
      <c r="AE345" s="276" t="s">
        <v>601</v>
      </c>
      <c r="AF345" s="189">
        <v>2.0914508042046902E-2</v>
      </c>
      <c r="AG345" s="276" t="s">
        <v>601</v>
      </c>
      <c r="AH345" s="78">
        <v>1</v>
      </c>
      <c r="AI345" s="276" t="s">
        <v>601</v>
      </c>
    </row>
    <row r="346" spans="1:35" s="120" customFormat="1" x14ac:dyDescent="0.25">
      <c r="A346" s="132" t="s">
        <v>421</v>
      </c>
      <c r="B346" s="82">
        <v>1085.8220139029447</v>
      </c>
      <c r="C346" s="276" t="s">
        <v>601</v>
      </c>
      <c r="D346" s="82">
        <v>49.272506912509513</v>
      </c>
      <c r="E346" s="276" t="s">
        <v>601</v>
      </c>
      <c r="F346" s="82">
        <v>55.518630661564281</v>
      </c>
      <c r="G346" s="276" t="s">
        <v>601</v>
      </c>
      <c r="H346" s="82">
        <v>56.662348522538501</v>
      </c>
      <c r="I346" s="276" t="s">
        <v>601</v>
      </c>
      <c r="J346" s="82">
        <v>1247.2754999995539</v>
      </c>
      <c r="K346" s="276" t="s">
        <v>601</v>
      </c>
      <c r="L346" s="136"/>
      <c r="M346" s="132" t="s">
        <v>421</v>
      </c>
      <c r="N346" s="189">
        <v>-0.86319644548494434</v>
      </c>
      <c r="O346" s="202" t="s">
        <v>601</v>
      </c>
      <c r="P346" s="189">
        <v>-0.91379440892346964</v>
      </c>
      <c r="Q346" s="202" t="s">
        <v>601</v>
      </c>
      <c r="R346" s="189">
        <v>-0.7636707215506775</v>
      </c>
      <c r="S346" s="202" t="s">
        <v>601</v>
      </c>
      <c r="T346" s="189">
        <v>-0.69662606463264187</v>
      </c>
      <c r="U346" s="276" t="s">
        <v>601</v>
      </c>
      <c r="V346" s="189">
        <v>-0.86033302104875364</v>
      </c>
      <c r="W346" s="276" t="s">
        <v>601</v>
      </c>
      <c r="X346" s="82"/>
      <c r="Y346" s="132" t="s">
        <v>421</v>
      </c>
      <c r="Z346" s="216">
        <v>0.87055507295968948</v>
      </c>
      <c r="AA346" s="276" t="s">
        <v>601</v>
      </c>
      <c r="AB346" s="216">
        <v>3.950410868531222E-2</v>
      </c>
      <c r="AC346" s="203" t="s">
        <v>601</v>
      </c>
      <c r="AD346" s="189">
        <v>4.4511922716019149E-2</v>
      </c>
      <c r="AE346" s="276" t="s">
        <v>601</v>
      </c>
      <c r="AF346" s="189">
        <v>4.5428895638981739E-2</v>
      </c>
      <c r="AG346" s="276" t="s">
        <v>601</v>
      </c>
      <c r="AH346" s="78">
        <v>1</v>
      </c>
      <c r="AI346" s="276" t="s">
        <v>601</v>
      </c>
    </row>
    <row r="347" spans="1:35" ht="12.75" customHeight="1" x14ac:dyDescent="0.25">
      <c r="A347" s="132" t="s">
        <v>476</v>
      </c>
      <c r="B347" s="82">
        <v>2833.0387015915321</v>
      </c>
      <c r="C347" s="276" t="s">
        <v>601</v>
      </c>
      <c r="D347" s="82">
        <v>173.69124996001517</v>
      </c>
      <c r="E347" s="276" t="s">
        <v>601</v>
      </c>
      <c r="F347" s="82">
        <v>115.2024191786055</v>
      </c>
      <c r="G347" s="276" t="s">
        <v>601</v>
      </c>
      <c r="H347" s="82">
        <v>52.638149424986707</v>
      </c>
      <c r="I347" s="276" t="s">
        <v>601</v>
      </c>
      <c r="J347" s="82">
        <v>3174.5705201551159</v>
      </c>
      <c r="K347" s="276" t="s">
        <v>601</v>
      </c>
      <c r="L347" s="115"/>
      <c r="M347" s="132" t="s">
        <v>476</v>
      </c>
      <c r="N347" s="189">
        <v>1.6091188659993043</v>
      </c>
      <c r="O347" s="202" t="s">
        <v>601</v>
      </c>
      <c r="P347" s="189">
        <v>2.5251149341442929</v>
      </c>
      <c r="Q347" s="202" t="s">
        <v>601</v>
      </c>
      <c r="R347" s="189">
        <v>1.0750227050963721</v>
      </c>
      <c r="S347" s="202" t="s">
        <v>601</v>
      </c>
      <c r="T347" s="189">
        <v>-7.1020690149316557E-2</v>
      </c>
      <c r="U347" s="276" t="s">
        <v>601</v>
      </c>
      <c r="V347" s="189">
        <v>1.5452039426383757</v>
      </c>
      <c r="W347" s="276" t="s">
        <v>601</v>
      </c>
      <c r="X347" s="82"/>
      <c r="Y347" s="132" t="s">
        <v>476</v>
      </c>
      <c r="Z347" s="216">
        <v>0.89241637053099832</v>
      </c>
      <c r="AA347" s="276" t="s">
        <v>601</v>
      </c>
      <c r="AB347" s="216">
        <v>5.4713306526744998E-2</v>
      </c>
      <c r="AC347" s="203" t="s">
        <v>601</v>
      </c>
      <c r="AD347" s="189">
        <v>3.6289135316791288E-2</v>
      </c>
      <c r="AE347" s="276" t="s">
        <v>601</v>
      </c>
      <c r="AF347" s="189">
        <v>1.6581187625472785E-2</v>
      </c>
      <c r="AG347" s="276" t="s">
        <v>601</v>
      </c>
      <c r="AH347" s="78">
        <v>1</v>
      </c>
      <c r="AI347" s="276" t="s">
        <v>601</v>
      </c>
    </row>
    <row r="348" spans="1:35" s="150" customFormat="1" x14ac:dyDescent="0.25">
      <c r="A348" s="132" t="s">
        <v>491</v>
      </c>
      <c r="B348" s="82">
        <v>6440.492266912026</v>
      </c>
      <c r="C348" s="276" t="s">
        <v>601</v>
      </c>
      <c r="D348" s="82">
        <v>481.555897345647</v>
      </c>
      <c r="E348" s="276" t="s">
        <v>601</v>
      </c>
      <c r="F348" s="82">
        <v>129.36238424378621</v>
      </c>
      <c r="G348" s="276" t="s">
        <v>601</v>
      </c>
      <c r="H348" s="82">
        <v>119.5268226530073</v>
      </c>
      <c r="I348" s="276" t="s">
        <v>601</v>
      </c>
      <c r="J348" s="82">
        <v>7170.9373711545459</v>
      </c>
      <c r="K348" s="276" t="s">
        <v>601</v>
      </c>
      <c r="L348" s="149"/>
      <c r="M348" s="132" t="s">
        <v>491</v>
      </c>
      <c r="N348" s="189">
        <v>1.2733513182484639</v>
      </c>
      <c r="O348" s="202" t="s">
        <v>601</v>
      </c>
      <c r="P348" s="189">
        <v>1.7724821915698357</v>
      </c>
      <c r="Q348" s="202" t="s">
        <v>601</v>
      </c>
      <c r="R348" s="189">
        <v>0.12291378224642702</v>
      </c>
      <c r="S348" s="202" t="s">
        <v>601</v>
      </c>
      <c r="T348" s="189">
        <v>1.2707261550549367</v>
      </c>
      <c r="U348" s="276" t="s">
        <v>601</v>
      </c>
      <c r="V348" s="189">
        <v>1.2588685069765466</v>
      </c>
      <c r="W348" s="276" t="s">
        <v>601</v>
      </c>
      <c r="X348" s="82"/>
      <c r="Y348" s="132" t="s">
        <v>491</v>
      </c>
      <c r="Z348" s="216">
        <v>0.89813812805271853</v>
      </c>
      <c r="AA348" s="276" t="s">
        <v>601</v>
      </c>
      <c r="AB348" s="216">
        <v>6.7153828352026851E-2</v>
      </c>
      <c r="AC348" s="203" t="s">
        <v>601</v>
      </c>
      <c r="AD348" s="189">
        <v>1.8039815096440929E-2</v>
      </c>
      <c r="AE348" s="276" t="s">
        <v>601</v>
      </c>
      <c r="AF348" s="189">
        <v>1.666822849880267E-2</v>
      </c>
      <c r="AG348" s="276" t="s">
        <v>601</v>
      </c>
      <c r="AH348" s="78">
        <v>1</v>
      </c>
      <c r="AI348" s="276" t="s">
        <v>601</v>
      </c>
    </row>
    <row r="349" spans="1:35" s="142" customFormat="1" ht="12" customHeight="1" x14ac:dyDescent="0.2">
      <c r="A349" s="183" t="s">
        <v>497</v>
      </c>
      <c r="B349" s="138">
        <v>7375.0237322293124</v>
      </c>
      <c r="C349" s="279" t="s">
        <v>601</v>
      </c>
      <c r="D349" s="138">
        <v>374.9207088570231</v>
      </c>
      <c r="E349" s="279" t="s">
        <v>601</v>
      </c>
      <c r="F349" s="125">
        <v>185.18678090772769</v>
      </c>
      <c r="G349" s="279" t="s">
        <v>601</v>
      </c>
      <c r="H349" s="125">
        <v>166.47799800348113</v>
      </c>
      <c r="I349" s="279" t="s">
        <v>601</v>
      </c>
      <c r="J349" s="125">
        <v>8101.6092199975701</v>
      </c>
      <c r="K349" s="279" t="s">
        <v>601</v>
      </c>
      <c r="L349" s="141"/>
      <c r="M349" s="183" t="s">
        <v>497</v>
      </c>
      <c r="N349" s="193">
        <v>0.14510249008735454</v>
      </c>
      <c r="O349" s="274" t="s">
        <v>601</v>
      </c>
      <c r="P349" s="194">
        <v>-0.22143885907409877</v>
      </c>
      <c r="Q349" s="279" t="s">
        <v>601</v>
      </c>
      <c r="R349" s="194">
        <v>0.43153500138602263</v>
      </c>
      <c r="S349" s="279" t="s">
        <v>601</v>
      </c>
      <c r="T349" s="194">
        <v>0.39280869605959134</v>
      </c>
      <c r="U349" s="279" t="s">
        <v>601</v>
      </c>
      <c r="V349" s="194">
        <v>0.12978384842499091</v>
      </c>
      <c r="W349" s="279" t="s">
        <v>601</v>
      </c>
      <c r="X349" s="82"/>
      <c r="Y349" s="183" t="s">
        <v>497</v>
      </c>
      <c r="Z349" s="217">
        <v>0.91031590539138896</v>
      </c>
      <c r="AA349" s="279" t="s">
        <v>601</v>
      </c>
      <c r="AB349" s="217">
        <v>4.6277313392454091E-2</v>
      </c>
      <c r="AC349" s="302" t="s">
        <v>601</v>
      </c>
      <c r="AD349" s="193">
        <v>2.2858024360224972E-2</v>
      </c>
      <c r="AE349" s="279" t="s">
        <v>601</v>
      </c>
      <c r="AF349" s="193">
        <v>2.0548756855928812E-2</v>
      </c>
      <c r="AG349" s="279" t="s">
        <v>601</v>
      </c>
      <c r="AH349" s="129">
        <v>1</v>
      </c>
      <c r="AI349" s="279" t="s">
        <v>601</v>
      </c>
    </row>
    <row r="350" spans="1:35" s="142" customFormat="1" ht="12" customHeight="1" x14ac:dyDescent="0.2">
      <c r="A350" s="124"/>
      <c r="B350" s="84"/>
      <c r="C350" s="276"/>
      <c r="D350" s="84"/>
      <c r="E350" s="276"/>
      <c r="F350" s="82"/>
      <c r="G350" s="276"/>
      <c r="H350" s="82"/>
      <c r="I350" s="276"/>
      <c r="J350" s="82"/>
      <c r="K350" s="276"/>
      <c r="L350" s="141"/>
      <c r="M350" s="124"/>
      <c r="N350" s="189"/>
      <c r="O350" s="202"/>
      <c r="P350" s="190"/>
      <c r="Q350" s="276"/>
      <c r="R350" s="190"/>
      <c r="S350" s="276"/>
      <c r="T350" s="190"/>
      <c r="U350" s="276"/>
      <c r="V350" s="190"/>
      <c r="W350" s="276"/>
      <c r="X350" s="82"/>
      <c r="Y350" s="124"/>
      <c r="Z350" s="205"/>
      <c r="AA350" s="276"/>
      <c r="AB350" s="216"/>
      <c r="AC350" s="203"/>
      <c r="AD350" s="189"/>
      <c r="AE350" s="276"/>
      <c r="AF350" s="189"/>
      <c r="AG350" s="276"/>
      <c r="AH350" s="84"/>
      <c r="AI350" s="276"/>
    </row>
    <row r="351" spans="1:35" s="142" customFormat="1" ht="12" customHeight="1" x14ac:dyDescent="0.25">
      <c r="A351" s="180" t="s">
        <v>531</v>
      </c>
      <c r="B351" s="181"/>
      <c r="C351" s="271"/>
      <c r="D351" s="181"/>
      <c r="E351" s="271"/>
      <c r="F351" s="181"/>
      <c r="G351" s="271"/>
      <c r="H351" s="181"/>
      <c r="I351" s="271"/>
      <c r="J351" s="181"/>
      <c r="K351" s="271"/>
      <c r="L351" s="141"/>
      <c r="M351" s="180" t="s">
        <v>531</v>
      </c>
      <c r="N351" s="195"/>
      <c r="O351" s="271"/>
      <c r="P351" s="195"/>
      <c r="Q351" s="271"/>
      <c r="R351" s="195"/>
      <c r="S351" s="271"/>
      <c r="T351" s="195"/>
      <c r="U351" s="271"/>
      <c r="V351" s="195"/>
      <c r="W351" s="271"/>
      <c r="X351" s="89"/>
      <c r="Y351" s="180" t="s">
        <v>531</v>
      </c>
      <c r="Z351" s="195"/>
      <c r="AA351" s="271"/>
      <c r="AB351" s="195"/>
      <c r="AC351" s="303"/>
      <c r="AD351" s="195"/>
      <c r="AE351" s="271"/>
      <c r="AF351" s="195"/>
      <c r="AG351" s="271"/>
      <c r="AH351" s="181"/>
      <c r="AI351" s="271"/>
    </row>
    <row r="352" spans="1:35" s="142" customFormat="1" ht="12" customHeight="1" x14ac:dyDescent="0.2">
      <c r="A352" s="182">
        <v>2005</v>
      </c>
      <c r="B352" s="82">
        <v>10433.067999999999</v>
      </c>
      <c r="C352" s="276" t="s">
        <v>601</v>
      </c>
      <c r="D352" s="82">
        <v>1832.3340000000001</v>
      </c>
      <c r="E352" s="276" t="s">
        <v>601</v>
      </c>
      <c r="F352" s="82">
        <v>1183.9659999999999</v>
      </c>
      <c r="G352" s="276" t="s">
        <v>601</v>
      </c>
      <c r="H352" s="82">
        <v>579.26499999999999</v>
      </c>
      <c r="I352" s="276" t="s">
        <v>601</v>
      </c>
      <c r="J352" s="82">
        <v>14028.633</v>
      </c>
      <c r="K352" s="276" t="s">
        <v>601</v>
      </c>
      <c r="L352" s="141"/>
      <c r="M352" s="182">
        <v>2005</v>
      </c>
      <c r="N352" s="187">
        <v>0.12934590482446109</v>
      </c>
      <c r="O352" s="202" t="s">
        <v>601</v>
      </c>
      <c r="P352" s="190">
        <v>4.2713291886585764E-2</v>
      </c>
      <c r="Q352" s="276" t="s">
        <v>601</v>
      </c>
      <c r="R352" s="188">
        <v>0.20268336114957078</v>
      </c>
      <c r="S352" s="276" t="s">
        <v>601</v>
      </c>
      <c r="T352" s="188">
        <v>0.11749340710431533</v>
      </c>
      <c r="U352" s="276" t="s">
        <v>601</v>
      </c>
      <c r="V352" s="190">
        <v>0.12245002790396237</v>
      </c>
      <c r="W352" s="276" t="s">
        <v>601</v>
      </c>
      <c r="X352" s="82"/>
      <c r="Y352" s="182">
        <v>2005</v>
      </c>
      <c r="Z352" s="216">
        <v>0.74369812083614983</v>
      </c>
      <c r="AA352" s="276" t="s">
        <v>601</v>
      </c>
      <c r="AB352" s="216">
        <v>0.13061386665400684</v>
      </c>
      <c r="AC352" s="203" t="s">
        <v>601</v>
      </c>
      <c r="AD352" s="189">
        <v>8.4396391294861012E-2</v>
      </c>
      <c r="AE352" s="276" t="s">
        <v>601</v>
      </c>
      <c r="AF352" s="189">
        <v>4.1291621214982241E-2</v>
      </c>
      <c r="AG352" s="276" t="s">
        <v>601</v>
      </c>
      <c r="AH352" s="78">
        <v>1</v>
      </c>
      <c r="AI352" s="276" t="s">
        <v>601</v>
      </c>
    </row>
    <row r="353" spans="1:35" s="142" customFormat="1" ht="12" customHeight="1" x14ac:dyDescent="0.2">
      <c r="A353" s="132">
        <v>2006</v>
      </c>
      <c r="B353" s="82">
        <v>11483.620999999999</v>
      </c>
      <c r="C353" s="276" t="s">
        <v>601</v>
      </c>
      <c r="D353" s="82">
        <v>1720.8420000000001</v>
      </c>
      <c r="E353" s="276" t="s">
        <v>601</v>
      </c>
      <c r="F353" s="82">
        <v>1171.0329999999999</v>
      </c>
      <c r="G353" s="276" t="s">
        <v>601</v>
      </c>
      <c r="H353" s="82">
        <v>741.59</v>
      </c>
      <c r="I353" s="276" t="s">
        <v>601</v>
      </c>
      <c r="J353" s="82">
        <v>15117.085999999999</v>
      </c>
      <c r="K353" s="276" t="s">
        <v>601</v>
      </c>
      <c r="L353" s="141"/>
      <c r="M353" s="132">
        <v>2006</v>
      </c>
      <c r="N353" s="189">
        <v>0.10069454162476464</v>
      </c>
      <c r="O353" s="202" t="s">
        <v>601</v>
      </c>
      <c r="P353" s="190">
        <v>-6.0846985320361896E-2</v>
      </c>
      <c r="Q353" s="276" t="s">
        <v>601</v>
      </c>
      <c r="R353" s="190">
        <v>-1.0923455572203932E-2</v>
      </c>
      <c r="S353" s="276" t="s">
        <v>601</v>
      </c>
      <c r="T353" s="190">
        <v>0.28022580338877717</v>
      </c>
      <c r="U353" s="276" t="s">
        <v>601</v>
      </c>
      <c r="V353" s="190">
        <v>7.7587958855292599E-2</v>
      </c>
      <c r="W353" s="276" t="s">
        <v>601</v>
      </c>
      <c r="X353" s="82"/>
      <c r="Y353" s="132">
        <v>2006</v>
      </c>
      <c r="Z353" s="216">
        <v>0.75964514589650411</v>
      </c>
      <c r="AA353" s="276" t="s">
        <v>601</v>
      </c>
      <c r="AB353" s="216">
        <v>0.11383424027620138</v>
      </c>
      <c r="AC353" s="203" t="s">
        <v>601</v>
      </c>
      <c r="AD353" s="189">
        <v>7.7464201764811016E-2</v>
      </c>
      <c r="AE353" s="276" t="s">
        <v>601</v>
      </c>
      <c r="AF353" s="189">
        <v>4.9056412062483477E-2</v>
      </c>
      <c r="AG353" s="276" t="s">
        <v>601</v>
      </c>
      <c r="AH353" s="78">
        <v>1</v>
      </c>
      <c r="AI353" s="276" t="s">
        <v>601</v>
      </c>
    </row>
    <row r="354" spans="1:35" s="142" customFormat="1" ht="12" customHeight="1" x14ac:dyDescent="0.2">
      <c r="A354" s="132">
        <v>2007</v>
      </c>
      <c r="B354" s="82">
        <v>12075.834000000001</v>
      </c>
      <c r="C354" s="276" t="s">
        <v>601</v>
      </c>
      <c r="D354" s="82">
        <v>1604.684</v>
      </c>
      <c r="E354" s="276" t="s">
        <v>601</v>
      </c>
      <c r="F354" s="82">
        <v>933.63099999999997</v>
      </c>
      <c r="G354" s="276" t="s">
        <v>601</v>
      </c>
      <c r="H354" s="82">
        <v>619.57399999999996</v>
      </c>
      <c r="I354" s="276" t="s">
        <v>601</v>
      </c>
      <c r="J354" s="82">
        <v>15233.723</v>
      </c>
      <c r="K354" s="276" t="s">
        <v>601</v>
      </c>
      <c r="L354" s="141"/>
      <c r="M354" s="132">
        <v>2007</v>
      </c>
      <c r="N354" s="189">
        <v>5.1570232072270586E-2</v>
      </c>
      <c r="O354" s="202" t="s">
        <v>601</v>
      </c>
      <c r="P354" s="190">
        <v>-6.7500676994169131E-2</v>
      </c>
      <c r="Q354" s="276" t="s">
        <v>601</v>
      </c>
      <c r="R354" s="190">
        <v>-0.20272870192385697</v>
      </c>
      <c r="S354" s="276" t="s">
        <v>601</v>
      </c>
      <c r="T354" s="190">
        <v>-0.16453296295796868</v>
      </c>
      <c r="U354" s="276"/>
      <c r="V354" s="190">
        <v>7.7155742846207265E-3</v>
      </c>
      <c r="W354" s="276" t="s">
        <v>601</v>
      </c>
      <c r="X354" s="82"/>
      <c r="Y354" s="132">
        <v>2007</v>
      </c>
      <c r="Z354" s="216">
        <v>0.79270405533827815</v>
      </c>
      <c r="AA354" s="276" t="s">
        <v>601</v>
      </c>
      <c r="AB354" s="216">
        <v>0.10533761182345248</v>
      </c>
      <c r="AC354" s="203" t="s">
        <v>601</v>
      </c>
      <c r="AD354" s="189">
        <v>6.1287119373248412E-2</v>
      </c>
      <c r="AE354" s="276" t="s">
        <v>601</v>
      </c>
      <c r="AF354" s="189">
        <v>4.0671213465020992E-2</v>
      </c>
      <c r="AG354" s="276" t="s">
        <v>601</v>
      </c>
      <c r="AH354" s="78">
        <v>1</v>
      </c>
      <c r="AI354" s="276" t="s">
        <v>601</v>
      </c>
    </row>
    <row r="355" spans="1:35" s="142" customFormat="1" ht="12" customHeight="1" x14ac:dyDescent="0.2">
      <c r="A355" s="132">
        <v>2008</v>
      </c>
      <c r="B355" s="82">
        <v>11375.705</v>
      </c>
      <c r="C355" s="276" t="s">
        <v>601</v>
      </c>
      <c r="D355" s="82">
        <v>1422.44</v>
      </c>
      <c r="E355" s="276" t="s">
        <v>601</v>
      </c>
      <c r="F355" s="82">
        <v>836.73800000000006</v>
      </c>
      <c r="G355" s="276" t="s">
        <v>601</v>
      </c>
      <c r="H355" s="82">
        <v>709.45100000000002</v>
      </c>
      <c r="I355" s="276" t="s">
        <v>601</v>
      </c>
      <c r="J355" s="82">
        <v>14344.334000000001</v>
      </c>
      <c r="K355" s="276" t="s">
        <v>601</v>
      </c>
      <c r="L355" s="141"/>
      <c r="M355" s="132">
        <v>2008</v>
      </c>
      <c r="N355" s="189">
        <v>-5.7977693300520695E-2</v>
      </c>
      <c r="O355" s="202" t="s">
        <v>601</v>
      </c>
      <c r="P355" s="190">
        <v>-0.1135700237554559</v>
      </c>
      <c r="Q355" s="276" t="s">
        <v>601</v>
      </c>
      <c r="R355" s="190">
        <v>-0.10378082989960702</v>
      </c>
      <c r="S355" s="276" t="s">
        <v>601</v>
      </c>
      <c r="T355" s="190">
        <v>0.14506257525331923</v>
      </c>
      <c r="U355" s="276"/>
      <c r="V355" s="190">
        <v>-5.8382904822412748E-2</v>
      </c>
      <c r="W355" s="276" t="s">
        <v>601</v>
      </c>
      <c r="X355" s="82"/>
      <c r="Y355" s="132">
        <v>2008</v>
      </c>
      <c r="Z355" s="216">
        <v>0.79304518425184467</v>
      </c>
      <c r="AA355" s="276" t="s">
        <v>601</v>
      </c>
      <c r="AB355" s="216">
        <v>9.9163892865294409E-2</v>
      </c>
      <c r="AC355" s="203" t="s">
        <v>601</v>
      </c>
      <c r="AD355" s="189">
        <v>5.8332300405163462E-2</v>
      </c>
      <c r="AE355" s="276" t="s">
        <v>601</v>
      </c>
      <c r="AF355" s="189">
        <v>4.9458622477697466E-2</v>
      </c>
      <c r="AG355" s="276" t="s">
        <v>601</v>
      </c>
      <c r="AH355" s="78">
        <v>1</v>
      </c>
      <c r="AI355" s="276" t="s">
        <v>601</v>
      </c>
    </row>
    <row r="356" spans="1:35" s="142" customFormat="1" ht="12" customHeight="1" x14ac:dyDescent="0.2">
      <c r="A356" s="132">
        <v>2009</v>
      </c>
      <c r="B356" s="82">
        <v>9931.8140000000003</v>
      </c>
      <c r="C356" s="276" t="s">
        <v>601</v>
      </c>
      <c r="D356" s="82">
        <v>1119.117</v>
      </c>
      <c r="E356" s="276" t="s">
        <v>601</v>
      </c>
      <c r="F356" s="82">
        <v>946.53099999999995</v>
      </c>
      <c r="G356" s="276" t="s">
        <v>601</v>
      </c>
      <c r="H356" s="82">
        <v>707.12199999999996</v>
      </c>
      <c r="I356" s="276" t="s">
        <v>601</v>
      </c>
      <c r="J356" s="82">
        <v>12704.584000000001</v>
      </c>
      <c r="K356" s="276" t="s">
        <v>601</v>
      </c>
      <c r="L356" s="141"/>
      <c r="M356" s="132">
        <v>2009</v>
      </c>
      <c r="N356" s="189">
        <v>-0.12692760580553031</v>
      </c>
      <c r="O356" s="202" t="s">
        <v>601</v>
      </c>
      <c r="P356" s="190">
        <v>-0.21324133179606872</v>
      </c>
      <c r="Q356" s="276" t="s">
        <v>601</v>
      </c>
      <c r="R356" s="190">
        <v>0.13121550592897657</v>
      </c>
      <c r="S356" s="276" t="s">
        <v>601</v>
      </c>
      <c r="T356" s="190">
        <v>-3.2828200961024794E-3</v>
      </c>
      <c r="U356" s="276"/>
      <c r="V356" s="190">
        <v>-0.1143134285635011</v>
      </c>
      <c r="W356" s="276" t="s">
        <v>601</v>
      </c>
      <c r="X356" s="82"/>
      <c r="Y356" s="132">
        <v>2009</v>
      </c>
      <c r="Z356" s="216">
        <v>0.78175042960871444</v>
      </c>
      <c r="AA356" s="276" t="s">
        <v>601</v>
      </c>
      <c r="AB356" s="216">
        <v>8.8087654031017454E-2</v>
      </c>
      <c r="AC356" s="203" t="s">
        <v>601</v>
      </c>
      <c r="AD356" s="189">
        <v>7.4503108484307703E-2</v>
      </c>
      <c r="AE356" s="276" t="s">
        <v>601</v>
      </c>
      <c r="AF356" s="189">
        <v>5.5658807875960357E-2</v>
      </c>
      <c r="AG356" s="276" t="s">
        <v>601</v>
      </c>
      <c r="AH356" s="78">
        <v>1</v>
      </c>
      <c r="AI356" s="276" t="s">
        <v>601</v>
      </c>
    </row>
    <row r="357" spans="1:35" s="142" customFormat="1" ht="12" customHeight="1" x14ac:dyDescent="0.2">
      <c r="A357" s="132">
        <v>2010</v>
      </c>
      <c r="B357" s="82">
        <v>10248.437</v>
      </c>
      <c r="C357" s="276" t="s">
        <v>601</v>
      </c>
      <c r="D357" s="82">
        <v>1368.771</v>
      </c>
      <c r="E357" s="276" t="s">
        <v>601</v>
      </c>
      <c r="F357" s="82">
        <v>919.35900000000004</v>
      </c>
      <c r="G357" s="276" t="s">
        <v>601</v>
      </c>
      <c r="H357" s="82">
        <v>617.96100000000001</v>
      </c>
      <c r="I357" s="276" t="s">
        <v>601</v>
      </c>
      <c r="J357" s="82">
        <v>13154.528</v>
      </c>
      <c r="K357" s="276" t="s">
        <v>601</v>
      </c>
      <c r="L357" s="141"/>
      <c r="M357" s="132">
        <v>2010</v>
      </c>
      <c r="N357" s="189">
        <v>3.1879674750252066E-2</v>
      </c>
      <c r="O357" s="202" t="s">
        <v>601</v>
      </c>
      <c r="P357" s="190">
        <v>0.22308123279335404</v>
      </c>
      <c r="Q357" s="276" t="s">
        <v>601</v>
      </c>
      <c r="R357" s="190">
        <v>-2.8706930887630728E-2</v>
      </c>
      <c r="S357" s="276" t="s">
        <v>601</v>
      </c>
      <c r="T357" s="190">
        <v>-0.12608998164390303</v>
      </c>
      <c r="U357" s="276"/>
      <c r="V357" s="190">
        <v>3.5415878237335434E-2</v>
      </c>
      <c r="W357" s="276" t="s">
        <v>601</v>
      </c>
      <c r="X357" s="82"/>
      <c r="Y357" s="132">
        <v>2010</v>
      </c>
      <c r="Z357" s="216">
        <v>0.77908055690025513</v>
      </c>
      <c r="AA357" s="276" t="s">
        <v>601</v>
      </c>
      <c r="AB357" s="216">
        <v>0.10405322030558603</v>
      </c>
      <c r="AC357" s="203" t="s">
        <v>601</v>
      </c>
      <c r="AD357" s="189">
        <v>6.9889166680856971E-2</v>
      </c>
      <c r="AE357" s="276" t="s">
        <v>601</v>
      </c>
      <c r="AF357" s="189">
        <v>4.6977056113301822E-2</v>
      </c>
      <c r="AG357" s="276" t="s">
        <v>601</v>
      </c>
      <c r="AH357" s="78">
        <v>1</v>
      </c>
      <c r="AI357" s="276" t="s">
        <v>601</v>
      </c>
    </row>
    <row r="358" spans="1:35" s="142" customFormat="1" ht="12" customHeight="1" x14ac:dyDescent="0.2">
      <c r="A358" s="132">
        <v>2011</v>
      </c>
      <c r="B358" s="82">
        <v>10538.263000000001</v>
      </c>
      <c r="C358" s="276" t="s">
        <v>601</v>
      </c>
      <c r="D358" s="82">
        <v>1361.4090000000001</v>
      </c>
      <c r="E358" s="276" t="s">
        <v>601</v>
      </c>
      <c r="F358" s="82">
        <v>750.94899999999996</v>
      </c>
      <c r="G358" s="276" t="s">
        <v>601</v>
      </c>
      <c r="H358" s="82">
        <v>492.54899999999998</v>
      </c>
      <c r="I358" s="276" t="s">
        <v>601</v>
      </c>
      <c r="J358" s="82">
        <v>13143.168</v>
      </c>
      <c r="K358" s="276" t="s">
        <v>601</v>
      </c>
      <c r="L358" s="141"/>
      <c r="M358" s="132">
        <v>2011</v>
      </c>
      <c r="N358" s="189">
        <v>2.8280019675195351E-2</v>
      </c>
      <c r="O358" s="202" t="s">
        <v>601</v>
      </c>
      <c r="P358" s="190">
        <v>-5.3785476168036871E-3</v>
      </c>
      <c r="Q358" s="276" t="s">
        <v>601</v>
      </c>
      <c r="R358" s="190">
        <v>-0.18318197787806503</v>
      </c>
      <c r="S358" s="276" t="s">
        <v>601</v>
      </c>
      <c r="T358" s="190">
        <v>-0.20294646425907137</v>
      </c>
      <c r="U358" s="276"/>
      <c r="V358" s="190">
        <v>-8.6358096618898068E-4</v>
      </c>
      <c r="W358" s="276" t="s">
        <v>601</v>
      </c>
      <c r="X358" s="82"/>
      <c r="Y358" s="132">
        <v>2011</v>
      </c>
      <c r="Z358" s="216">
        <v>0.80180539425502295</v>
      </c>
      <c r="AA358" s="276" t="s">
        <v>601</v>
      </c>
      <c r="AB358" s="216">
        <v>0.10358301742776171</v>
      </c>
      <c r="AC358" s="203" t="s">
        <v>601</v>
      </c>
      <c r="AD358" s="189">
        <v>5.7136072520719505E-2</v>
      </c>
      <c r="AE358" s="276" t="s">
        <v>601</v>
      </c>
      <c r="AF358" s="189">
        <v>3.7475667966809831E-2</v>
      </c>
      <c r="AG358" s="276" t="s">
        <v>601</v>
      </c>
      <c r="AH358" s="78">
        <v>1</v>
      </c>
      <c r="AI358" s="276" t="s">
        <v>601</v>
      </c>
    </row>
    <row r="359" spans="1:35" s="142" customFormat="1" ht="12" customHeight="1" x14ac:dyDescent="0.2">
      <c r="A359" s="132">
        <v>2012</v>
      </c>
      <c r="B359" s="82">
        <v>11908.281000000001</v>
      </c>
      <c r="C359" s="276" t="s">
        <v>601</v>
      </c>
      <c r="D359" s="82">
        <v>1443.874</v>
      </c>
      <c r="E359" s="276" t="s">
        <v>601</v>
      </c>
      <c r="F359" s="82">
        <v>633.21</v>
      </c>
      <c r="G359" s="276" t="s">
        <v>601</v>
      </c>
      <c r="H359" s="82">
        <v>454.38900000000001</v>
      </c>
      <c r="I359" s="276" t="s">
        <v>601</v>
      </c>
      <c r="J359" s="82">
        <v>14439.754000000001</v>
      </c>
      <c r="K359" s="276" t="s">
        <v>601</v>
      </c>
      <c r="L359" s="141"/>
      <c r="M359" s="132">
        <v>2012</v>
      </c>
      <c r="N359" s="189">
        <v>0.13000415723160449</v>
      </c>
      <c r="O359" s="202" t="s">
        <v>601</v>
      </c>
      <c r="P359" s="190">
        <v>6.0573273718625337E-2</v>
      </c>
      <c r="Q359" s="276" t="s">
        <v>601</v>
      </c>
      <c r="R359" s="190">
        <v>-0.15678694558485329</v>
      </c>
      <c r="S359" s="276" t="s">
        <v>601</v>
      </c>
      <c r="T359" s="190">
        <v>-7.7472652411541609E-2</v>
      </c>
      <c r="U359" s="276"/>
      <c r="V359" s="190">
        <v>9.8650949299286139E-2</v>
      </c>
      <c r="W359" s="276" t="s">
        <v>601</v>
      </c>
      <c r="X359" s="82"/>
      <c r="Y359" s="132">
        <v>2012</v>
      </c>
      <c r="Z359" s="216">
        <v>0.82468724882709221</v>
      </c>
      <c r="AA359" s="276" t="s">
        <v>601</v>
      </c>
      <c r="AB359" s="216">
        <v>9.999297771970353E-2</v>
      </c>
      <c r="AC359" s="203" t="s">
        <v>601</v>
      </c>
      <c r="AD359" s="189">
        <v>4.3851855093930268E-2</v>
      </c>
      <c r="AE359" s="276" t="s">
        <v>601</v>
      </c>
      <c r="AF359" s="189">
        <v>3.146791835927399E-2</v>
      </c>
      <c r="AG359" s="276" t="s">
        <v>601</v>
      </c>
      <c r="AH359" s="78">
        <v>1</v>
      </c>
      <c r="AI359" s="276" t="s">
        <v>601</v>
      </c>
    </row>
    <row r="360" spans="1:35" s="142" customFormat="1" ht="12" customHeight="1" x14ac:dyDescent="0.2">
      <c r="A360" s="132">
        <v>2013</v>
      </c>
      <c r="B360" s="82">
        <v>12938.326999999999</v>
      </c>
      <c r="C360" s="276" t="s">
        <v>601</v>
      </c>
      <c r="D360" s="82">
        <v>1669.4449999999999</v>
      </c>
      <c r="E360" s="276" t="s">
        <v>601</v>
      </c>
      <c r="F360" s="82">
        <v>548.11500000000001</v>
      </c>
      <c r="G360" s="276" t="s">
        <v>601</v>
      </c>
      <c r="H360" s="82">
        <v>475.62700000000001</v>
      </c>
      <c r="I360" s="276" t="s">
        <v>601</v>
      </c>
      <c r="J360" s="82">
        <v>15631.516</v>
      </c>
      <c r="K360" s="276" t="s">
        <v>601</v>
      </c>
      <c r="L360" s="141"/>
      <c r="M360" s="132">
        <v>2013</v>
      </c>
      <c r="N360" s="189">
        <v>8.6498294758076327E-2</v>
      </c>
      <c r="O360" s="202" t="s">
        <v>601</v>
      </c>
      <c r="P360" s="190">
        <v>0.1562262358072796</v>
      </c>
      <c r="Q360" s="276" t="s">
        <v>601</v>
      </c>
      <c r="R360" s="190">
        <v>-0.13438669635665892</v>
      </c>
      <c r="S360" s="276" t="s">
        <v>601</v>
      </c>
      <c r="T360" s="190">
        <v>4.6741888558041678E-2</v>
      </c>
      <c r="U360" s="276"/>
      <c r="V360" s="190">
        <v>8.2533400499759213E-2</v>
      </c>
      <c r="W360" s="276" t="s">
        <v>601</v>
      </c>
      <c r="X360" s="82"/>
      <c r="Y360" s="132">
        <v>2013</v>
      </c>
      <c r="Z360" s="216">
        <v>0.82770775400159524</v>
      </c>
      <c r="AA360" s="276" t="s">
        <v>601</v>
      </c>
      <c r="AB360" s="216">
        <v>0.10679994186104534</v>
      </c>
      <c r="AC360" s="203" t="s">
        <v>601</v>
      </c>
      <c r="AD360" s="189">
        <v>3.5064737163049316E-2</v>
      </c>
      <c r="AE360" s="276" t="s">
        <v>601</v>
      </c>
      <c r="AF360" s="189">
        <v>3.0427439027666928E-2</v>
      </c>
      <c r="AG360" s="276" t="s">
        <v>601</v>
      </c>
      <c r="AH360" s="78">
        <v>1</v>
      </c>
      <c r="AI360" s="276" t="s">
        <v>601</v>
      </c>
    </row>
    <row r="361" spans="1:35" s="142" customFormat="1" ht="12.6" customHeight="1" x14ac:dyDescent="0.2">
      <c r="A361" s="132">
        <v>2014</v>
      </c>
      <c r="B361" s="82">
        <v>13964.856</v>
      </c>
      <c r="C361" s="276" t="s">
        <v>601</v>
      </c>
      <c r="D361" s="82">
        <v>1670.421</v>
      </c>
      <c r="E361" s="276" t="s">
        <v>601</v>
      </c>
      <c r="F361" s="82">
        <v>611.18399999999997</v>
      </c>
      <c r="G361" s="276" t="s">
        <v>601</v>
      </c>
      <c r="H361" s="82">
        <v>547.35699999999997</v>
      </c>
      <c r="I361" s="276" t="s">
        <v>601</v>
      </c>
      <c r="J361" s="82">
        <v>16793.817999999999</v>
      </c>
      <c r="K361" s="276" t="s">
        <v>601</v>
      </c>
      <c r="L361" s="141"/>
      <c r="M361" s="132">
        <v>2014</v>
      </c>
      <c r="N361" s="189">
        <v>7.9340165076984062E-2</v>
      </c>
      <c r="O361" s="202" t="s">
        <v>601</v>
      </c>
      <c r="P361" s="190">
        <v>5.8462542940917485E-4</v>
      </c>
      <c r="Q361" s="276" t="s">
        <v>601</v>
      </c>
      <c r="R361" s="190">
        <v>0.11506526914972223</v>
      </c>
      <c r="S361" s="276" t="s">
        <v>601</v>
      </c>
      <c r="T361" s="190">
        <v>0.15080903563288958</v>
      </c>
      <c r="U361" s="276"/>
      <c r="V361" s="190">
        <v>7.4356319630162551E-2</v>
      </c>
      <c r="W361" s="276" t="s">
        <v>601</v>
      </c>
      <c r="X361" s="82"/>
      <c r="Y361" s="132">
        <v>2014</v>
      </c>
      <c r="Z361" s="216">
        <v>0.83154741822258649</v>
      </c>
      <c r="AA361" s="276" t="s">
        <v>601</v>
      </c>
      <c r="AB361" s="216">
        <v>9.9466422703878302E-2</v>
      </c>
      <c r="AC361" s="203" t="s">
        <v>601</v>
      </c>
      <c r="AD361" s="189">
        <v>3.6393391901710495E-2</v>
      </c>
      <c r="AE361" s="276" t="s">
        <v>601</v>
      </c>
      <c r="AF361" s="189">
        <v>3.2592767171824771E-2</v>
      </c>
      <c r="AG361" s="276" t="s">
        <v>601</v>
      </c>
      <c r="AH361" s="78">
        <v>1</v>
      </c>
      <c r="AI361" s="276" t="s">
        <v>601</v>
      </c>
    </row>
    <row r="362" spans="1:35" s="142" customFormat="1" ht="12.6" customHeight="1" x14ac:dyDescent="0.2">
      <c r="A362" s="132">
        <v>2015</v>
      </c>
      <c r="B362" s="82">
        <v>14049.636683548273</v>
      </c>
      <c r="C362" s="276" t="s">
        <v>601</v>
      </c>
      <c r="D362" s="82">
        <v>2050.2201849150897</v>
      </c>
      <c r="E362" s="276" t="s">
        <v>601</v>
      </c>
      <c r="F362" s="82" t="s">
        <v>603</v>
      </c>
      <c r="G362" s="276" t="s">
        <v>601</v>
      </c>
      <c r="H362" s="82" t="s">
        <v>603</v>
      </c>
      <c r="I362" s="276" t="s">
        <v>601</v>
      </c>
      <c r="J362" s="82">
        <v>17388.3558265174</v>
      </c>
      <c r="K362" s="276" t="s">
        <v>601</v>
      </c>
      <c r="L362" s="141"/>
      <c r="M362" s="132">
        <v>2015</v>
      </c>
      <c r="N362" s="189">
        <v>6.0710030628510154E-3</v>
      </c>
      <c r="O362" s="202" t="s">
        <v>601</v>
      </c>
      <c r="P362" s="190">
        <v>0.22736734327160019</v>
      </c>
      <c r="Q362" s="276" t="s">
        <v>601</v>
      </c>
      <c r="R362" s="190" t="s">
        <v>603</v>
      </c>
      <c r="S362" s="276" t="s">
        <v>601</v>
      </c>
      <c r="T362" s="190" t="s">
        <v>603</v>
      </c>
      <c r="U362" s="276"/>
      <c r="V362" s="190">
        <v>3.5402183500939585E-2</v>
      </c>
      <c r="W362" s="276" t="s">
        <v>601</v>
      </c>
      <c r="X362" s="82"/>
      <c r="Y362" s="132">
        <v>2015</v>
      </c>
      <c r="Z362" s="220">
        <v>0.8079910960944594</v>
      </c>
      <c r="AA362" s="276" t="s">
        <v>601</v>
      </c>
      <c r="AB362" s="220">
        <v>0.11790765069279785</v>
      </c>
      <c r="AC362" s="203" t="s">
        <v>601</v>
      </c>
      <c r="AD362" s="189" t="s">
        <v>603</v>
      </c>
      <c r="AE362" s="276" t="s">
        <v>601</v>
      </c>
      <c r="AF362" s="189" t="s">
        <v>603</v>
      </c>
      <c r="AG362" s="276" t="s">
        <v>601</v>
      </c>
      <c r="AH362" s="78">
        <v>1</v>
      </c>
      <c r="AI362" s="276" t="s">
        <v>601</v>
      </c>
    </row>
    <row r="363" spans="1:35" s="142" customFormat="1" x14ac:dyDescent="0.2">
      <c r="A363" s="132">
        <v>2016</v>
      </c>
      <c r="B363" s="82">
        <v>14885.81636864027</v>
      </c>
      <c r="C363" s="276" t="s">
        <v>601</v>
      </c>
      <c r="D363" s="82">
        <v>1682.6275322383603</v>
      </c>
      <c r="E363" s="276" t="s">
        <v>601</v>
      </c>
      <c r="F363" s="82">
        <v>991.80003345068496</v>
      </c>
      <c r="G363" s="276" t="s">
        <v>601</v>
      </c>
      <c r="H363" s="82">
        <v>578.93300143631132</v>
      </c>
      <c r="I363" s="276" t="s">
        <v>601</v>
      </c>
      <c r="J363" s="82">
        <v>18139.176935765623</v>
      </c>
      <c r="K363" s="276" t="s">
        <v>601</v>
      </c>
      <c r="L363" s="141"/>
      <c r="M363" s="132">
        <v>2016</v>
      </c>
      <c r="N363" s="189">
        <v>5.6879903412850284E-2</v>
      </c>
      <c r="O363" s="202" t="s">
        <v>601</v>
      </c>
      <c r="P363" s="190">
        <v>-9.0890759311807831E-2</v>
      </c>
      <c r="Q363" s="276" t="s">
        <v>601</v>
      </c>
      <c r="R363" s="190" t="s">
        <v>603</v>
      </c>
      <c r="S363" s="276" t="s">
        <v>601</v>
      </c>
      <c r="T363" s="190" t="s">
        <v>603</v>
      </c>
      <c r="U363" s="276"/>
      <c r="V363" s="190">
        <v>4.3737074827853682E-2</v>
      </c>
      <c r="W363" s="276" t="s">
        <v>601</v>
      </c>
      <c r="X363" s="82"/>
      <c r="Y363" s="132">
        <v>2016</v>
      </c>
      <c r="Z363" s="216">
        <v>0.82064453207297439</v>
      </c>
      <c r="AA363" s="276" t="s">
        <v>601</v>
      </c>
      <c r="AB363" s="216">
        <v>9.2762066228080461E-2</v>
      </c>
      <c r="AC363" s="203" t="s">
        <v>601</v>
      </c>
      <c r="AD363" s="189">
        <v>5.4677234637648835E-2</v>
      </c>
      <c r="AE363" s="276" t="s">
        <v>601</v>
      </c>
      <c r="AF363" s="189">
        <v>3.1916167061296463E-2</v>
      </c>
      <c r="AG363" s="276" t="s">
        <v>601</v>
      </c>
      <c r="AH363" s="78">
        <v>1</v>
      </c>
      <c r="AI363" s="276" t="s">
        <v>601</v>
      </c>
    </row>
    <row r="364" spans="1:35" s="142" customFormat="1" x14ac:dyDescent="0.2">
      <c r="A364" s="132">
        <v>2017</v>
      </c>
      <c r="B364" s="82">
        <v>16092.949659446</v>
      </c>
      <c r="C364" s="276" t="s">
        <v>601</v>
      </c>
      <c r="D364" s="82">
        <v>1524.1001415329977</v>
      </c>
      <c r="E364" s="276" t="s">
        <v>601</v>
      </c>
      <c r="F364" s="82">
        <v>877.5393825457661</v>
      </c>
      <c r="G364" s="276" t="s">
        <v>601</v>
      </c>
      <c r="H364" s="82">
        <v>623.83138617977579</v>
      </c>
      <c r="I364" s="276" t="s">
        <v>601</v>
      </c>
      <c r="J364" s="82">
        <v>19118.420569704525</v>
      </c>
      <c r="K364" s="276" t="s">
        <v>601</v>
      </c>
      <c r="L364" s="141"/>
      <c r="M364" s="132">
        <v>2017</v>
      </c>
      <c r="N364" s="189">
        <v>8.1092851135042832E-2</v>
      </c>
      <c r="O364" s="202" t="s">
        <v>601</v>
      </c>
      <c r="P364" s="190">
        <v>-9.4214190406404108E-2</v>
      </c>
      <c r="Q364" s="276" t="s">
        <v>601</v>
      </c>
      <c r="R364" s="190">
        <v>-0.11520533076348227</v>
      </c>
      <c r="S364" s="276" t="s">
        <v>601</v>
      </c>
      <c r="T364" s="190">
        <v>7.7553680014912363E-2</v>
      </c>
      <c r="U364" s="276" t="s">
        <v>601</v>
      </c>
      <c r="V364" s="190">
        <v>5.3985009209987611E-2</v>
      </c>
      <c r="W364" s="276" t="s">
        <v>601</v>
      </c>
      <c r="X364" s="82"/>
      <c r="Y364" s="132">
        <v>2017</v>
      </c>
      <c r="Z364" s="216">
        <v>0.84175100138487624</v>
      </c>
      <c r="AA364" s="276" t="s">
        <v>601</v>
      </c>
      <c r="AB364" s="216">
        <v>7.971893577590404E-2</v>
      </c>
      <c r="AC364" s="203" t="s">
        <v>601</v>
      </c>
      <c r="AD364" s="189">
        <v>4.5900202861753892E-2</v>
      </c>
      <c r="AE364" s="276" t="s">
        <v>601</v>
      </c>
      <c r="AF364" s="189">
        <v>3.2629859977466598E-2</v>
      </c>
      <c r="AG364" s="276" t="s">
        <v>601</v>
      </c>
      <c r="AH364" s="78">
        <v>1</v>
      </c>
      <c r="AI364" s="276" t="s">
        <v>601</v>
      </c>
    </row>
    <row r="365" spans="1:35" x14ac:dyDescent="0.25">
      <c r="A365" s="132">
        <v>2018</v>
      </c>
      <c r="B365" s="82">
        <v>16382.339814658506</v>
      </c>
      <c r="C365" s="276" t="s">
        <v>601</v>
      </c>
      <c r="D365" s="82">
        <v>1361.8842164421455</v>
      </c>
      <c r="E365" s="276" t="s">
        <v>601</v>
      </c>
      <c r="F365" s="82">
        <v>867.68077344244227</v>
      </c>
      <c r="G365" s="276" t="s">
        <v>601</v>
      </c>
      <c r="H365" s="82">
        <v>584.43959230754535</v>
      </c>
      <c r="I365" s="276" t="s">
        <v>601</v>
      </c>
      <c r="J365" s="82">
        <v>19196.344396850676</v>
      </c>
      <c r="K365" s="276" t="s">
        <v>601</v>
      </c>
      <c r="M365" s="132">
        <v>2018</v>
      </c>
      <c r="N365" s="189">
        <v>1.7982418471224504E-2</v>
      </c>
      <c r="O365" s="202" t="s">
        <v>601</v>
      </c>
      <c r="P365" s="190">
        <v>-0.10643390199261382</v>
      </c>
      <c r="Q365" s="276" t="s">
        <v>601</v>
      </c>
      <c r="R365" s="190">
        <v>-1.1234377965720133E-2</v>
      </c>
      <c r="S365" s="276" t="s">
        <v>601</v>
      </c>
      <c r="T365" s="190">
        <v>-6.3144937470136386E-2</v>
      </c>
      <c r="U365" s="276" t="s">
        <v>601</v>
      </c>
      <c r="V365" s="190">
        <v>4.0758506625611091E-3</v>
      </c>
      <c r="W365" s="276" t="s">
        <v>601</v>
      </c>
      <c r="X365" s="82"/>
      <c r="Y365" s="132">
        <v>2018</v>
      </c>
      <c r="Z365" s="216">
        <v>0.8534093510713513</v>
      </c>
      <c r="AA365" s="276" t="s">
        <v>601</v>
      </c>
      <c r="AB365" s="216">
        <v>7.0944977246062232E-2</v>
      </c>
      <c r="AC365" s="203" t="s">
        <v>601</v>
      </c>
      <c r="AD365" s="189">
        <v>4.5200312908784485E-2</v>
      </c>
      <c r="AE365" s="276" t="s">
        <v>601</v>
      </c>
      <c r="AF365" s="189">
        <v>3.0445358773800061E-2</v>
      </c>
      <c r="AG365" s="276" t="s">
        <v>601</v>
      </c>
      <c r="AH365" s="78">
        <v>1</v>
      </c>
      <c r="AI365" s="276" t="s">
        <v>601</v>
      </c>
    </row>
    <row r="366" spans="1:35" x14ac:dyDescent="0.25">
      <c r="A366" s="132">
        <v>2019</v>
      </c>
      <c r="B366" s="82">
        <v>16552.221661446951</v>
      </c>
      <c r="C366" s="276" t="s">
        <v>601</v>
      </c>
      <c r="D366" s="82">
        <v>1611.2714744244054</v>
      </c>
      <c r="E366" s="276" t="s">
        <v>601</v>
      </c>
      <c r="F366" s="82">
        <v>740.53808627446324</v>
      </c>
      <c r="G366" s="276" t="s">
        <v>601</v>
      </c>
      <c r="H366" s="82">
        <v>471.12125858053639</v>
      </c>
      <c r="I366" s="276" t="s">
        <v>601</v>
      </c>
      <c r="J366" s="82">
        <v>19375.152480726298</v>
      </c>
      <c r="K366" s="276" t="s">
        <v>601</v>
      </c>
      <c r="M366" s="132">
        <v>2019</v>
      </c>
      <c r="N366" s="189">
        <v>1.0369815832805385E-2</v>
      </c>
      <c r="O366" s="202" t="s">
        <v>601</v>
      </c>
      <c r="P366" s="190">
        <v>0.18311928060505123</v>
      </c>
      <c r="Q366" s="276" t="s">
        <v>601</v>
      </c>
      <c r="R366" s="190">
        <v>-0.14653164050593437</v>
      </c>
      <c r="S366" s="276" t="s">
        <v>601</v>
      </c>
      <c r="T366" s="190">
        <v>-0.19389229480431625</v>
      </c>
      <c r="U366" s="276" t="s">
        <v>601</v>
      </c>
      <c r="V366" s="190">
        <v>9.3146945157411842E-3</v>
      </c>
      <c r="W366" s="276" t="s">
        <v>601</v>
      </c>
      <c r="X366" s="82"/>
      <c r="Y366" s="132">
        <v>2019</v>
      </c>
      <c r="Z366" s="216">
        <v>0.85430149145471257</v>
      </c>
      <c r="AA366" s="276" t="s">
        <v>601</v>
      </c>
      <c r="AB366" s="216">
        <v>8.3161744199290302E-2</v>
      </c>
      <c r="AC366" s="203" t="s">
        <v>601</v>
      </c>
      <c r="AD366" s="189">
        <v>3.8221019783515192E-2</v>
      </c>
      <c r="AE366" s="276" t="s">
        <v>601</v>
      </c>
      <c r="AF366" s="189">
        <v>2.4315744562484906E-2</v>
      </c>
      <c r="AG366" s="276" t="s">
        <v>601</v>
      </c>
      <c r="AH366" s="78">
        <v>1</v>
      </c>
      <c r="AI366" s="276" t="s">
        <v>601</v>
      </c>
    </row>
    <row r="367" spans="1:35" x14ac:dyDescent="0.25">
      <c r="A367" s="132">
        <v>2020</v>
      </c>
      <c r="B367" s="82">
        <v>3126.7271950952099</v>
      </c>
      <c r="C367" s="276" t="s">
        <v>601</v>
      </c>
      <c r="D367" s="82">
        <v>329.81290186875356</v>
      </c>
      <c r="E367" s="276" t="s">
        <v>601</v>
      </c>
      <c r="F367" s="82">
        <v>275.95929073266734</v>
      </c>
      <c r="G367" s="276" t="s">
        <v>601</v>
      </c>
      <c r="H367" s="82">
        <v>137.75932711668082</v>
      </c>
      <c r="I367" s="276" t="s">
        <v>601</v>
      </c>
      <c r="J367" s="82">
        <v>3870.2587148132884</v>
      </c>
      <c r="K367" s="276" t="s">
        <v>601</v>
      </c>
      <c r="M367" s="132">
        <v>2020</v>
      </c>
      <c r="N367" s="189">
        <v>-0.81109924340984929</v>
      </c>
      <c r="O367" s="202" t="s">
        <v>601</v>
      </c>
      <c r="P367" s="190">
        <v>-0.79530891776845203</v>
      </c>
      <c r="Q367" s="276" t="s">
        <v>601</v>
      </c>
      <c r="R367" s="190">
        <v>-0.62735300743142408</v>
      </c>
      <c r="S367" s="276" t="s">
        <v>601</v>
      </c>
      <c r="T367" s="190">
        <v>-0.70759263224134172</v>
      </c>
      <c r="U367" s="276" t="s">
        <v>601</v>
      </c>
      <c r="V367" s="190">
        <v>-0.80024628354985683</v>
      </c>
      <c r="W367" s="276" t="s">
        <v>601</v>
      </c>
      <c r="X367" s="82"/>
      <c r="Y367" s="132">
        <v>2020</v>
      </c>
      <c r="Z367" s="216">
        <v>0.80788583541657411</v>
      </c>
      <c r="AA367" s="276" t="s">
        <v>601</v>
      </c>
      <c r="AB367" s="216">
        <v>8.5217275167266071E-2</v>
      </c>
      <c r="AC367" s="203" t="s">
        <v>601</v>
      </c>
      <c r="AD367" s="189">
        <v>7.1302543593905546E-2</v>
      </c>
      <c r="AE367" s="276" t="s">
        <v>601</v>
      </c>
      <c r="AF367" s="189">
        <v>3.559434582226028E-2</v>
      </c>
      <c r="AG367" s="276" t="s">
        <v>601</v>
      </c>
      <c r="AH367" s="78">
        <v>1</v>
      </c>
      <c r="AI367" s="276" t="s">
        <v>601</v>
      </c>
    </row>
    <row r="368" spans="1:35" x14ac:dyDescent="0.25">
      <c r="A368" s="132">
        <v>2021</v>
      </c>
      <c r="B368" s="82">
        <v>4803.351328164661</v>
      </c>
      <c r="C368" s="276" t="s">
        <v>601</v>
      </c>
      <c r="D368" s="82">
        <v>469.50244924152241</v>
      </c>
      <c r="E368" s="276" t="s">
        <v>601</v>
      </c>
      <c r="F368" s="82">
        <v>358.27218199958259</v>
      </c>
      <c r="G368" s="276" t="s">
        <v>601</v>
      </c>
      <c r="H368" s="82">
        <v>156.7112132358225</v>
      </c>
      <c r="I368" s="276" t="s">
        <v>601</v>
      </c>
      <c r="J368" s="82">
        <v>5787.8371726415708</v>
      </c>
      <c r="K368" s="276" t="s">
        <v>601</v>
      </c>
      <c r="M368" s="132">
        <v>2021</v>
      </c>
      <c r="N368" s="189">
        <v>0.53622335063305626</v>
      </c>
      <c r="O368" s="202" t="s">
        <v>601</v>
      </c>
      <c r="P368" s="190">
        <v>0.42354179166816586</v>
      </c>
      <c r="Q368" s="276" t="s">
        <v>601</v>
      </c>
      <c r="R368" s="190">
        <v>0.29827910866264329</v>
      </c>
      <c r="S368" s="276" t="s">
        <v>601</v>
      </c>
      <c r="T368" s="190">
        <v>0.13757243531749852</v>
      </c>
      <c r="U368" s="276" t="s">
        <v>601</v>
      </c>
      <c r="V368" s="190">
        <v>0.49546518698835662</v>
      </c>
      <c r="W368" s="276" t="s">
        <v>601</v>
      </c>
      <c r="X368" s="82"/>
      <c r="Y368" s="132">
        <v>2021</v>
      </c>
      <c r="Z368" s="216">
        <v>0.82990436408085921</v>
      </c>
      <c r="AA368" s="276" t="s">
        <v>601</v>
      </c>
      <c r="AB368" s="216">
        <v>8.1118807464177739E-2</v>
      </c>
      <c r="AC368" s="203" t="s">
        <v>601</v>
      </c>
      <c r="AD368" s="189">
        <v>6.1900874422157776E-2</v>
      </c>
      <c r="AE368" s="276" t="s">
        <v>601</v>
      </c>
      <c r="AF368" s="189">
        <v>2.7075954032808328E-2</v>
      </c>
      <c r="AG368" s="276" t="s">
        <v>601</v>
      </c>
      <c r="AH368" s="78">
        <v>1</v>
      </c>
      <c r="AI368" s="276" t="s">
        <v>601</v>
      </c>
    </row>
    <row r="369" spans="1:35" x14ac:dyDescent="0.25">
      <c r="A369" s="132">
        <v>2022</v>
      </c>
      <c r="B369" s="82">
        <v>12645.492480199198</v>
      </c>
      <c r="C369" s="276" t="s">
        <v>601</v>
      </c>
      <c r="D369" s="82">
        <v>1310.3561384263612</v>
      </c>
      <c r="E369" s="276" t="s">
        <v>601</v>
      </c>
      <c r="F369" s="82">
        <v>529.02572432598834</v>
      </c>
      <c r="G369" s="276" t="s">
        <v>601</v>
      </c>
      <c r="H369" s="82">
        <v>367.16749230784171</v>
      </c>
      <c r="I369" s="276" t="s">
        <v>601</v>
      </c>
      <c r="J369" s="82">
        <v>14852.041835259462</v>
      </c>
      <c r="K369" s="276" t="s">
        <v>601</v>
      </c>
      <c r="M369" s="132">
        <v>2022</v>
      </c>
      <c r="N369" s="189">
        <v>1.6326395085972161</v>
      </c>
      <c r="O369" s="202" t="s">
        <v>601</v>
      </c>
      <c r="P369" s="190">
        <v>1.7909463316820422</v>
      </c>
      <c r="Q369" s="276" t="s">
        <v>601</v>
      </c>
      <c r="R369" s="190">
        <v>0.47660284807321363</v>
      </c>
      <c r="S369" s="276" t="s">
        <v>601</v>
      </c>
      <c r="T369" s="190">
        <v>1.3429560956516875</v>
      </c>
      <c r="U369" s="276" t="s">
        <v>601</v>
      </c>
      <c r="V369" s="190">
        <v>1.5660780343758334</v>
      </c>
      <c r="W369" s="276" t="s">
        <v>601</v>
      </c>
      <c r="X369" s="82"/>
      <c r="Y369" s="132">
        <v>2022</v>
      </c>
      <c r="Z369" s="216">
        <v>0.85143124564719375</v>
      </c>
      <c r="AA369" s="276" t="s">
        <v>601</v>
      </c>
      <c r="AB369" s="216">
        <v>8.8227339578017663E-2</v>
      </c>
      <c r="AC369" s="203" t="s">
        <v>601</v>
      </c>
      <c r="AD369" s="189">
        <v>3.5619730283149069E-2</v>
      </c>
      <c r="AE369" s="276" t="s">
        <v>601</v>
      </c>
      <c r="AF369" s="189">
        <v>2.4721684491634571E-2</v>
      </c>
      <c r="AG369" s="276" t="s">
        <v>601</v>
      </c>
      <c r="AH369" s="78">
        <v>1</v>
      </c>
      <c r="AI369" s="276" t="s">
        <v>601</v>
      </c>
    </row>
    <row r="370" spans="1:35" x14ac:dyDescent="0.25">
      <c r="A370" s="132">
        <v>2023</v>
      </c>
      <c r="B370" s="82">
        <v>15627.842417822174</v>
      </c>
      <c r="C370" s="276" t="s">
        <v>601</v>
      </c>
      <c r="D370" s="82">
        <v>1290.407817519814</v>
      </c>
      <c r="E370" s="276" t="s">
        <v>601</v>
      </c>
      <c r="F370" s="82">
        <v>739.37049667723886</v>
      </c>
      <c r="G370" s="276" t="s">
        <v>601</v>
      </c>
      <c r="H370" s="82">
        <v>524.99124428238838</v>
      </c>
      <c r="I370" s="276" t="s">
        <v>601</v>
      </c>
      <c r="J370" s="82">
        <v>18182.611976301618</v>
      </c>
      <c r="K370" s="276" t="s">
        <v>601</v>
      </c>
      <c r="M370" s="132">
        <v>2023</v>
      </c>
      <c r="N370" s="189">
        <v>0.23584292523939698</v>
      </c>
      <c r="O370" s="202" t="s">
        <v>601</v>
      </c>
      <c r="P370" s="190">
        <v>-1.5223587177226161E-2</v>
      </c>
      <c r="Q370" s="276" t="s">
        <v>601</v>
      </c>
      <c r="R370" s="190">
        <v>0.39760783394653032</v>
      </c>
      <c r="S370" s="276" t="s">
        <v>601</v>
      </c>
      <c r="T370" s="190">
        <v>0.42984129935507354</v>
      </c>
      <c r="U370" s="276" t="s">
        <v>601</v>
      </c>
      <c r="V370" s="190">
        <v>0.2242499838059453</v>
      </c>
      <c r="W370" s="276" t="s">
        <v>601</v>
      </c>
      <c r="X370" s="82"/>
      <c r="Y370" s="132">
        <v>2023</v>
      </c>
      <c r="Z370" s="216">
        <v>0.85949380860080982</v>
      </c>
      <c r="AA370" s="276" t="s">
        <v>601</v>
      </c>
      <c r="AB370" s="216">
        <v>7.096933153507716E-2</v>
      </c>
      <c r="AC370" s="203" t="s">
        <v>601</v>
      </c>
      <c r="AD370" s="189">
        <v>4.066360199738632E-2</v>
      </c>
      <c r="AE370" s="276" t="s">
        <v>601</v>
      </c>
      <c r="AF370" s="189">
        <v>2.8873257866726624E-2</v>
      </c>
      <c r="AG370" s="276" t="s">
        <v>601</v>
      </c>
      <c r="AH370" s="78">
        <v>1</v>
      </c>
      <c r="AI370" s="276" t="s">
        <v>601</v>
      </c>
    </row>
    <row r="371" spans="1:35" x14ac:dyDescent="0.25">
      <c r="A371" s="183" t="s">
        <v>599</v>
      </c>
      <c r="B371" s="138">
        <v>11787.130615246619</v>
      </c>
      <c r="C371" s="274" t="s">
        <v>601</v>
      </c>
      <c r="D371" s="138">
        <v>882.36524337663661</v>
      </c>
      <c r="E371" s="274" t="s">
        <v>601</v>
      </c>
      <c r="F371" s="138">
        <v>643.03412699205148</v>
      </c>
      <c r="G371" s="274" t="s">
        <v>601</v>
      </c>
      <c r="H371" s="138">
        <v>436.69299160640173</v>
      </c>
      <c r="I371" s="274" t="s">
        <v>601</v>
      </c>
      <c r="J371" s="138">
        <v>13749.222977221771</v>
      </c>
      <c r="K371" s="274" t="s">
        <v>601</v>
      </c>
      <c r="M371" s="183" t="s">
        <v>599</v>
      </c>
      <c r="N371" s="193">
        <v>7.7744553600815225E-2</v>
      </c>
      <c r="O371" s="274" t="s">
        <v>601</v>
      </c>
      <c r="P371" s="194">
        <v>0.14377900429254264</v>
      </c>
      <c r="Q371" s="279" t="s">
        <v>601</v>
      </c>
      <c r="R371" s="194">
        <v>0.38997242794102838</v>
      </c>
      <c r="S371" s="279" t="s">
        <v>601</v>
      </c>
      <c r="T371" s="194">
        <v>-2.9381218897006955E-2</v>
      </c>
      <c r="U371" s="279" t="s">
        <v>601</v>
      </c>
      <c r="V371" s="194">
        <v>9.7439846771106842E-2</v>
      </c>
      <c r="W371" s="279" t="s">
        <v>601</v>
      </c>
      <c r="X371" s="84"/>
      <c r="Y371" s="183" t="s">
        <v>599</v>
      </c>
      <c r="Z371" s="217">
        <v>0.85729430926927763</v>
      </c>
      <c r="AA371" s="274" t="s">
        <v>601</v>
      </c>
      <c r="AB371" s="217">
        <v>6.4175644313750974E-2</v>
      </c>
      <c r="AC371" s="302" t="s">
        <v>601</v>
      </c>
      <c r="AD371" s="193">
        <v>4.6768761264353705E-2</v>
      </c>
      <c r="AE371" s="274" t="s">
        <v>601</v>
      </c>
      <c r="AF371" s="193">
        <v>3.1761285152613172E-2</v>
      </c>
      <c r="AG371" s="274" t="s">
        <v>601</v>
      </c>
      <c r="AH371" s="129">
        <v>1</v>
      </c>
      <c r="AI371" s="274" t="s">
        <v>601</v>
      </c>
    </row>
    <row r="372" spans="1:35" x14ac:dyDescent="0.25">
      <c r="A372" s="135" t="s">
        <v>593</v>
      </c>
      <c r="B372" s="84"/>
      <c r="C372" s="202"/>
      <c r="D372" s="84"/>
      <c r="E372" s="202"/>
      <c r="F372" s="84"/>
      <c r="G372" s="202"/>
      <c r="H372" s="84"/>
      <c r="I372" s="202"/>
      <c r="J372" s="84"/>
      <c r="K372" s="202"/>
      <c r="M372" s="132"/>
      <c r="N372" s="189"/>
      <c r="O372" s="202"/>
      <c r="P372" s="190"/>
      <c r="Q372" s="276"/>
      <c r="R372" s="190"/>
      <c r="S372" s="276"/>
      <c r="T372" s="190"/>
      <c r="U372" s="276"/>
      <c r="V372" s="190"/>
      <c r="W372" s="276"/>
      <c r="X372" s="84"/>
      <c r="Y372" s="132"/>
      <c r="Z372" s="216"/>
      <c r="AA372" s="202"/>
      <c r="AB372" s="216"/>
      <c r="AC372" s="203"/>
      <c r="AD372" s="189"/>
      <c r="AE372" s="202"/>
      <c r="AF372" s="189"/>
      <c r="AG372" s="202"/>
      <c r="AH372" s="78"/>
      <c r="AI372" s="202"/>
    </row>
    <row r="373" spans="1:35" x14ac:dyDescent="0.25">
      <c r="A373" s="132"/>
      <c r="B373" s="84"/>
      <c r="C373" s="202"/>
      <c r="D373" s="84"/>
      <c r="E373" s="202"/>
      <c r="F373" s="84"/>
      <c r="G373" s="202"/>
      <c r="H373" s="84"/>
      <c r="I373" s="202"/>
      <c r="J373" s="84"/>
      <c r="K373" s="202"/>
      <c r="M373" s="132"/>
      <c r="N373" s="189"/>
      <c r="O373" s="202"/>
      <c r="P373" s="190"/>
      <c r="Q373" s="276"/>
      <c r="R373" s="190"/>
      <c r="S373" s="276"/>
      <c r="T373" s="190"/>
      <c r="U373" s="276"/>
      <c r="V373" s="190"/>
      <c r="W373" s="276"/>
      <c r="X373" s="84"/>
      <c r="Y373" s="132"/>
      <c r="Z373" s="216"/>
      <c r="AA373" s="202"/>
      <c r="AB373" s="216"/>
      <c r="AC373" s="203"/>
      <c r="AD373" s="189"/>
      <c r="AE373" s="202"/>
      <c r="AF373" s="189"/>
      <c r="AG373" s="202"/>
      <c r="AH373" s="78"/>
      <c r="AI373" s="202"/>
    </row>
    <row r="374" spans="1:35" x14ac:dyDescent="0.25">
      <c r="A374" s="90" t="s">
        <v>597</v>
      </c>
      <c r="M374" s="90"/>
      <c r="Y374" s="90"/>
    </row>
    <row r="375" spans="1:35" x14ac:dyDescent="0.25">
      <c r="A375" s="90" t="s">
        <v>532</v>
      </c>
      <c r="M375" s="90"/>
      <c r="Y375" s="90"/>
    </row>
    <row r="376" spans="1:35" x14ac:dyDescent="0.25">
      <c r="A376" s="199" t="s">
        <v>533</v>
      </c>
      <c r="M376" s="199"/>
      <c r="Y376" s="199"/>
    </row>
    <row r="377" spans="1:35" x14ac:dyDescent="0.25">
      <c r="A377" s="143"/>
      <c r="M377" s="143"/>
      <c r="Y377" s="143"/>
    </row>
    <row r="378" spans="1:35" x14ac:dyDescent="0.25">
      <c r="A378" s="200" t="s">
        <v>440</v>
      </c>
      <c r="M378" s="200"/>
      <c r="Y378" s="200"/>
    </row>
    <row r="379" spans="1:35" x14ac:dyDescent="0.25">
      <c r="A379" s="135" t="s">
        <v>534</v>
      </c>
      <c r="M379" s="135"/>
      <c r="Y379" s="135"/>
    </row>
    <row r="380" spans="1:35" x14ac:dyDescent="0.25">
      <c r="A380" s="135" t="s">
        <v>535</v>
      </c>
      <c r="M380" s="135"/>
      <c r="Y380" s="135"/>
    </row>
    <row r="381" spans="1:35" x14ac:dyDescent="0.25">
      <c r="A381" s="113" t="s">
        <v>536</v>
      </c>
    </row>
  </sheetData>
  <phoneticPr fontId="1" type="noConversion"/>
  <conditionalFormatting sqref="K342:K346">
    <cfRule type="expression" dxfId="99" priority="29" stopIfTrue="1">
      <formula>IF(OR(K330="",K331="",K332=""),1,0)</formula>
    </cfRule>
  </conditionalFormatting>
  <conditionalFormatting sqref="K276">
    <cfRule type="expression" dxfId="98" priority="25" stopIfTrue="1">
      <formula>IF(OR(K264="",K265="",K266=""),1,0)</formula>
    </cfRule>
  </conditionalFormatting>
  <conditionalFormatting sqref="K291:K294">
    <cfRule type="expression" dxfId="97" priority="24" stopIfTrue="1">
      <formula>IF(OR(K279="",K280="",K281=""),1,0)</formula>
    </cfRule>
  </conditionalFormatting>
  <conditionalFormatting sqref="K326:K327">
    <cfRule type="expression" dxfId="96" priority="22" stopIfTrue="1">
      <formula>IF(OR(K314="",K315="",K316=""),1,0)</formula>
    </cfRule>
  </conditionalFormatting>
  <conditionalFormatting sqref="K308:K312">
    <cfRule type="expression" dxfId="95" priority="23" stopIfTrue="1">
      <formula>IF(OR(K296="",K297="",K298=""),1,0)</formula>
    </cfRule>
  </conditionalFormatting>
  <conditionalFormatting sqref="W208">
    <cfRule type="expression" dxfId="94" priority="20" stopIfTrue="1">
      <formula>IF(OR(W196="",W197="",W198=""),1,0)</formula>
    </cfRule>
  </conditionalFormatting>
  <conditionalFormatting sqref="W342:W346">
    <cfRule type="expression" dxfId="93" priority="21" stopIfTrue="1">
      <formula>IF(OR(W330="",W331="",W332=""),1,0)</formula>
    </cfRule>
  </conditionalFormatting>
  <conditionalFormatting sqref="W226">
    <cfRule type="expression" dxfId="92" priority="19" stopIfTrue="1">
      <formula>IF(OR(W214="",W215="",W216=""),1,0)</formula>
    </cfRule>
  </conditionalFormatting>
  <conditionalFormatting sqref="W276">
    <cfRule type="expression" dxfId="91" priority="17" stopIfTrue="1">
      <formula>IF(OR(W264="",W265="",W266=""),1,0)</formula>
    </cfRule>
  </conditionalFormatting>
  <conditionalFormatting sqref="W308:W312">
    <cfRule type="expression" dxfId="90" priority="15" stopIfTrue="1">
      <formula>IF(OR(W296="",W297="",W298=""),1,0)</formula>
    </cfRule>
  </conditionalFormatting>
  <conditionalFormatting sqref="W326:W327">
    <cfRule type="expression" dxfId="89" priority="14" stopIfTrue="1">
      <formula>IF(OR(W314="",W315="",W316=""),1,0)</formula>
    </cfRule>
  </conditionalFormatting>
  <conditionalFormatting sqref="W291:W294">
    <cfRule type="expression" dxfId="88" priority="16" stopIfTrue="1">
      <formula>IF(OR(W279="",W280="",W281=""),1,0)</formula>
    </cfRule>
  </conditionalFormatting>
  <conditionalFormatting sqref="AI208">
    <cfRule type="expression" dxfId="87" priority="12" stopIfTrue="1">
      <formula>IF(OR(AI196="",AI197="",AI198=""),1,0)</formula>
    </cfRule>
  </conditionalFormatting>
  <conditionalFormatting sqref="AI326:AI327">
    <cfRule type="expression" dxfId="86" priority="6" stopIfTrue="1">
      <formula>IF(OR(AI314="",AI315="",AI316=""),1,0)</formula>
    </cfRule>
  </conditionalFormatting>
  <conditionalFormatting sqref="AI308:AI312">
    <cfRule type="expression" dxfId="85" priority="7" stopIfTrue="1">
      <formula>IF(OR(AI296="",AI297="",AI298=""),1,0)</formula>
    </cfRule>
  </conditionalFormatting>
  <conditionalFormatting sqref="AI342:AI346">
    <cfRule type="expression" dxfId="84" priority="13" stopIfTrue="1">
      <formula>IF(OR(AI330="",AI331="",AI332=""),1,0)</formula>
    </cfRule>
  </conditionalFormatting>
  <conditionalFormatting sqref="AI226">
    <cfRule type="expression" dxfId="83" priority="11" stopIfTrue="1">
      <formula>IF(OR(AI214="",AI215="",AI216=""),1,0)</formula>
    </cfRule>
  </conditionalFormatting>
  <conditionalFormatting sqref="AI276">
    <cfRule type="expression" dxfId="82" priority="9" stopIfTrue="1">
      <formula>IF(OR(AI264="",AI265="",AI266=""),1,0)</formula>
    </cfRule>
  </conditionalFormatting>
  <conditionalFormatting sqref="AI291:AI294">
    <cfRule type="expression" dxfId="81" priority="8" stopIfTrue="1">
      <formula>IF(OR(AI279="",AI280="",AI281=""),1,0)</formula>
    </cfRule>
  </conditionalFormatting>
  <conditionalFormatting sqref="K328">
    <cfRule type="expression" dxfId="80" priority="3" stopIfTrue="1">
      <formula>IF(OR(K316="",K317="",K318=""),1,0)</formula>
    </cfRule>
  </conditionalFormatting>
  <conditionalFormatting sqref="W328">
    <cfRule type="expression" dxfId="79" priority="2" stopIfTrue="1">
      <formula>IF(OR(W316="",W317="",W318=""),1,0)</formula>
    </cfRule>
  </conditionalFormatting>
  <conditionalFormatting sqref="AI328">
    <cfRule type="expression" dxfId="78" priority="1" stopIfTrue="1">
      <formula>IF(OR(AI316="",AI317="",AI318=""),1,0)</formula>
    </cfRule>
  </conditionalFormatting>
  <hyperlinks>
    <hyperlink ref="D3" location="'Motiu del viatge'!A12" display="Turistes. Mensual"/>
    <hyperlink ref="D4" location="'Motiu del viatge'!A250" display="Turistes. Trimestral"/>
    <hyperlink ref="D5" location="'Motiu del viatge'!A330" display="Turistes. Estiu"/>
    <hyperlink ref="D6" location="'Motiu del viatge'!A351" display="Turistes. Anual"/>
  </hyperlinks>
  <pageMargins left="0.23622047244094491" right="0.23622047244094491" top="0.74803149606299213" bottom="0.74803149606299213" header="0.31496062992125984" footer="0.31496062992125984"/>
  <pageSetup paperSize="9" scale="31"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10"/>
  <dimension ref="A1:AJ466"/>
  <sheetViews>
    <sheetView showGridLines="0" zoomScaleNormal="100" workbookViewId="0">
      <pane xSplit="1" ySplit="11" topLeftCell="B340" activePane="bottomRight" state="frozen"/>
      <selection activeCell="B12" sqref="B12"/>
      <selection pane="topRight" activeCell="B12" sqref="B12"/>
      <selection pane="bottomLeft" activeCell="B12" sqref="B12"/>
      <selection pane="bottomRight"/>
    </sheetView>
  </sheetViews>
  <sheetFormatPr defaultColWidth="9.109375" defaultRowHeight="13.2" x14ac:dyDescent="0.25"/>
  <cols>
    <col min="1" max="1" width="28" style="100" customWidth="1"/>
    <col min="2" max="2" width="11.6640625" style="83" customWidth="1"/>
    <col min="3" max="3" width="1.77734375" style="260" customWidth="1"/>
    <col min="4" max="4" width="11.6640625" style="83" customWidth="1"/>
    <col min="5" max="5" width="1.77734375" style="260" customWidth="1"/>
    <col min="6" max="6" width="11.6640625" style="83" customWidth="1"/>
    <col min="7" max="7" width="1.77734375" style="260" customWidth="1"/>
    <col min="8" max="8" width="13.33203125" style="83" customWidth="1"/>
    <col min="9" max="9" width="1.77734375" style="260" customWidth="1"/>
    <col min="10" max="10" width="13.33203125" style="83" customWidth="1"/>
    <col min="11" max="11" width="1.77734375" style="260" customWidth="1"/>
    <col min="12" max="12" width="9.109375" style="83" customWidth="1"/>
    <col min="13" max="13" width="28" style="91" customWidth="1"/>
    <col min="14" max="14" width="11.6640625" style="91" customWidth="1"/>
    <col min="15" max="15" width="1.77734375" style="100" customWidth="1"/>
    <col min="16" max="16" width="11.6640625" style="83" customWidth="1"/>
    <col min="17" max="17" width="1.77734375" style="260" customWidth="1"/>
    <col min="18" max="18" width="11.6640625" style="83" customWidth="1"/>
    <col min="19" max="19" width="1.77734375" style="293" customWidth="1"/>
    <col min="20" max="20" width="13.33203125" style="83" customWidth="1"/>
    <col min="21" max="21" width="1.77734375" style="260" customWidth="1"/>
    <col min="22" max="22" width="13.33203125" style="83" customWidth="1"/>
    <col min="23" max="23" width="1.77734375" style="260" customWidth="1"/>
    <col min="24" max="24" width="10.33203125" style="83" customWidth="1"/>
    <col min="25" max="25" width="28" style="83" customWidth="1"/>
    <col min="26" max="26" width="11.6640625" style="91" customWidth="1"/>
    <col min="27" max="27" width="1.77734375" style="100" customWidth="1"/>
    <col min="28" max="28" width="11.6640625" style="91" customWidth="1"/>
    <col min="29" max="29" width="1.77734375" style="100" customWidth="1"/>
    <col min="30" max="30" width="11.6640625" style="91" customWidth="1"/>
    <col min="31" max="31" width="1.77734375" style="100" customWidth="1"/>
    <col min="32" max="32" width="13.33203125" style="91" customWidth="1"/>
    <col min="33" max="33" width="1.77734375" style="100" customWidth="1"/>
    <col min="34" max="34" width="13.33203125" style="91" customWidth="1"/>
    <col min="35" max="35" width="1.77734375" style="100" customWidth="1"/>
    <col min="36" max="16384" width="9.109375" style="91"/>
  </cols>
  <sheetData>
    <row r="1" spans="1:36" x14ac:dyDescent="0.25">
      <c r="D1" s="95"/>
    </row>
    <row r="2" spans="1:36" x14ac:dyDescent="0.25">
      <c r="D2" s="248" t="s">
        <v>545</v>
      </c>
      <c r="M2" s="99"/>
    </row>
    <row r="3" spans="1:36" x14ac:dyDescent="0.25">
      <c r="D3" s="196" t="s">
        <v>583</v>
      </c>
    </row>
    <row r="4" spans="1:36" x14ac:dyDescent="0.25">
      <c r="D4" s="196" t="s">
        <v>584</v>
      </c>
    </row>
    <row r="5" spans="1:36" x14ac:dyDescent="0.25">
      <c r="D5" s="196" t="s">
        <v>585</v>
      </c>
    </row>
    <row r="6" spans="1:36" x14ac:dyDescent="0.25">
      <c r="D6" s="196" t="s">
        <v>586</v>
      </c>
    </row>
    <row r="8" spans="1:36" s="99" customFormat="1" x14ac:dyDescent="0.25">
      <c r="A8" s="110"/>
      <c r="B8" s="112"/>
      <c r="C8" s="283"/>
      <c r="D8" s="80"/>
      <c r="E8" s="275"/>
      <c r="F8" s="80"/>
      <c r="G8" s="275"/>
      <c r="H8" s="80"/>
      <c r="I8" s="275"/>
      <c r="J8" s="80"/>
      <c r="K8" s="275"/>
      <c r="L8" s="80"/>
      <c r="M8" s="110"/>
      <c r="N8" s="112"/>
      <c r="O8" s="283"/>
      <c r="P8" s="80"/>
      <c r="Q8" s="275"/>
      <c r="R8" s="80"/>
      <c r="S8" s="305"/>
      <c r="T8" s="80"/>
      <c r="U8" s="275"/>
      <c r="V8" s="80"/>
      <c r="W8" s="275"/>
      <c r="X8" s="80"/>
      <c r="Y8" s="110"/>
      <c r="Z8" s="112"/>
      <c r="AA8" s="283"/>
      <c r="AB8" s="80"/>
      <c r="AC8" s="275"/>
      <c r="AD8" s="80"/>
      <c r="AE8" s="275"/>
      <c r="AF8" s="80"/>
      <c r="AG8" s="275"/>
      <c r="AH8" s="80"/>
      <c r="AI8" s="232"/>
    </row>
    <row r="9" spans="1:36" s="99" customFormat="1" x14ac:dyDescent="0.25">
      <c r="A9" s="96" t="s">
        <v>546</v>
      </c>
      <c r="B9" s="98"/>
      <c r="C9" s="263"/>
      <c r="D9" s="80"/>
      <c r="E9" s="275"/>
      <c r="F9" s="80"/>
      <c r="G9" s="275"/>
      <c r="H9" s="80"/>
      <c r="I9" s="275"/>
      <c r="J9" s="80"/>
      <c r="K9" s="232"/>
      <c r="L9" s="80"/>
      <c r="M9" s="96" t="s">
        <v>547</v>
      </c>
      <c r="N9" s="98"/>
      <c r="O9" s="263"/>
      <c r="P9" s="80"/>
      <c r="Q9" s="275"/>
      <c r="R9" s="80"/>
      <c r="S9" s="305"/>
      <c r="T9" s="80"/>
      <c r="U9" s="275"/>
      <c r="V9" s="80"/>
      <c r="W9" s="275"/>
      <c r="X9" s="80"/>
      <c r="Y9" s="96" t="s">
        <v>548</v>
      </c>
      <c r="Z9" s="98"/>
      <c r="AA9" s="263"/>
      <c r="AB9" s="80"/>
      <c r="AC9" s="275"/>
      <c r="AD9" s="80"/>
      <c r="AE9" s="275"/>
      <c r="AF9" s="80"/>
      <c r="AG9" s="275"/>
      <c r="AH9" s="80"/>
      <c r="AI9" s="232"/>
    </row>
    <row r="10" spans="1:36" ht="12.75" customHeight="1" x14ac:dyDescent="0.25">
      <c r="A10" s="91"/>
      <c r="B10" s="105"/>
      <c r="C10" s="284"/>
      <c r="D10" s="105"/>
      <c r="E10" s="284"/>
      <c r="F10" s="105"/>
      <c r="G10" s="284"/>
      <c r="H10" s="105"/>
      <c r="I10" s="287"/>
      <c r="K10" s="117" t="s">
        <v>436</v>
      </c>
      <c r="L10" s="70"/>
      <c r="N10" s="105"/>
      <c r="O10" s="284"/>
      <c r="P10" s="105"/>
      <c r="Q10" s="284"/>
      <c r="R10" s="105"/>
      <c r="S10" s="304"/>
      <c r="T10" s="105"/>
      <c r="U10" s="284"/>
      <c r="W10" s="106" t="s">
        <v>5</v>
      </c>
      <c r="X10" s="70"/>
      <c r="Y10" s="91"/>
      <c r="Z10" s="105"/>
      <c r="AA10" s="284"/>
      <c r="AB10" s="105"/>
      <c r="AC10" s="284"/>
      <c r="AD10" s="105"/>
      <c r="AE10" s="284"/>
      <c r="AF10" s="105"/>
      <c r="AG10" s="284"/>
      <c r="AI10" s="106" t="s">
        <v>6</v>
      </c>
    </row>
    <row r="11" spans="1:36" s="150" customFormat="1" ht="33.9" customHeight="1" x14ac:dyDescent="0.25">
      <c r="A11" s="93" t="s">
        <v>8</v>
      </c>
      <c r="B11" s="88" t="s">
        <v>260</v>
      </c>
      <c r="C11" s="265"/>
      <c r="D11" s="88" t="s">
        <v>254</v>
      </c>
      <c r="E11" s="265"/>
      <c r="F11" s="88" t="s">
        <v>226</v>
      </c>
      <c r="G11" s="265"/>
      <c r="H11" s="88" t="s">
        <v>595</v>
      </c>
      <c r="I11" s="265"/>
      <c r="J11" s="88" t="s">
        <v>294</v>
      </c>
      <c r="K11" s="265"/>
      <c r="L11" s="222"/>
      <c r="M11" s="93" t="s">
        <v>8</v>
      </c>
      <c r="N11" s="88" t="s">
        <v>260</v>
      </c>
      <c r="O11" s="265"/>
      <c r="P11" s="88" t="s">
        <v>254</v>
      </c>
      <c r="Q11" s="265"/>
      <c r="R11" s="88" t="s">
        <v>226</v>
      </c>
      <c r="S11" s="282"/>
      <c r="T11" s="88" t="s">
        <v>595</v>
      </c>
      <c r="U11" s="265"/>
      <c r="V11" s="88" t="s">
        <v>294</v>
      </c>
      <c r="W11" s="265"/>
      <c r="X11" s="198"/>
      <c r="Y11" s="93" t="s">
        <v>8</v>
      </c>
      <c r="Z11" s="88" t="s">
        <v>260</v>
      </c>
      <c r="AA11" s="265"/>
      <c r="AB11" s="88" t="s">
        <v>254</v>
      </c>
      <c r="AC11" s="265"/>
      <c r="AD11" s="88" t="s">
        <v>226</v>
      </c>
      <c r="AE11" s="265"/>
      <c r="AF11" s="88" t="s">
        <v>595</v>
      </c>
      <c r="AG11" s="265"/>
      <c r="AH11" s="88" t="s">
        <v>294</v>
      </c>
      <c r="AI11" s="265"/>
    </row>
    <row r="12" spans="1:36" s="108" customFormat="1" x14ac:dyDescent="0.25">
      <c r="A12" s="178" t="s">
        <v>529</v>
      </c>
      <c r="B12" s="179"/>
      <c r="C12" s="266"/>
      <c r="D12" s="179"/>
      <c r="E12" s="266"/>
      <c r="F12" s="179"/>
      <c r="G12" s="266"/>
      <c r="H12" s="179"/>
      <c r="I12" s="266"/>
      <c r="J12" s="179"/>
      <c r="K12" s="266"/>
      <c r="L12" s="179"/>
      <c r="M12" s="178" t="s">
        <v>529</v>
      </c>
      <c r="N12" s="107"/>
      <c r="O12" s="266"/>
      <c r="Q12" s="266"/>
      <c r="R12" s="179"/>
      <c r="S12" s="306"/>
      <c r="T12" s="179"/>
      <c r="U12" s="266"/>
      <c r="V12" s="179"/>
      <c r="W12" s="266"/>
      <c r="X12" s="89"/>
      <c r="Y12" s="178" t="s">
        <v>529</v>
      </c>
      <c r="Z12" s="107"/>
      <c r="AA12" s="266"/>
      <c r="AB12" s="210"/>
      <c r="AC12" s="300"/>
      <c r="AD12" s="179"/>
      <c r="AE12" s="266"/>
      <c r="AF12" s="179"/>
      <c r="AG12" s="266"/>
      <c r="AH12" s="179"/>
      <c r="AI12" s="266"/>
      <c r="AJ12" s="107"/>
    </row>
    <row r="13" spans="1:36" s="120" customFormat="1" x14ac:dyDescent="0.25">
      <c r="A13" s="126" t="s">
        <v>84</v>
      </c>
      <c r="B13" s="127">
        <v>292.68599999999998</v>
      </c>
      <c r="C13" s="277" t="s">
        <v>601</v>
      </c>
      <c r="D13" s="127">
        <v>158.983</v>
      </c>
      <c r="E13" s="277" t="s">
        <v>601</v>
      </c>
      <c r="F13" s="127">
        <v>27.161000000000001</v>
      </c>
      <c r="G13" s="277" t="s">
        <v>601</v>
      </c>
      <c r="H13" s="127">
        <v>34.478999999999999</v>
      </c>
      <c r="I13" s="277" t="s">
        <v>601</v>
      </c>
      <c r="J13" s="127">
        <v>513.30899999999997</v>
      </c>
      <c r="K13" s="277" t="s">
        <v>601</v>
      </c>
      <c r="L13" s="136"/>
      <c r="M13" s="126" t="s">
        <v>84</v>
      </c>
      <c r="N13" s="133">
        <v>1.1061060369485015E-2</v>
      </c>
      <c r="O13" s="267" t="s">
        <v>601</v>
      </c>
      <c r="P13" s="188">
        <v>0.32820097244732577</v>
      </c>
      <c r="Q13" s="267" t="s">
        <v>601</v>
      </c>
      <c r="R13" s="188">
        <v>0.11028900788946572</v>
      </c>
      <c r="S13" s="307" t="s">
        <v>601</v>
      </c>
      <c r="T13" s="188">
        <v>0.63299232736572886</v>
      </c>
      <c r="U13" s="267" t="s">
        <v>601</v>
      </c>
      <c r="V13" s="188">
        <v>0.12874951347856778</v>
      </c>
      <c r="W13" s="297" t="s">
        <v>601</v>
      </c>
      <c r="X13" s="82"/>
      <c r="Y13" s="126" t="s">
        <v>84</v>
      </c>
      <c r="Z13" s="188">
        <v>0.57019456117075684</v>
      </c>
      <c r="AA13" s="277" t="s">
        <v>601</v>
      </c>
      <c r="AB13" s="188">
        <v>0.30972182447609531</v>
      </c>
      <c r="AC13" s="277" t="s">
        <v>601</v>
      </c>
      <c r="AD13" s="188">
        <v>5.2913547200614058E-2</v>
      </c>
      <c r="AE13" s="277" t="s">
        <v>601</v>
      </c>
      <c r="AF13" s="188">
        <v>6.7170067152533861E-2</v>
      </c>
      <c r="AG13" s="277" t="s">
        <v>601</v>
      </c>
      <c r="AH13" s="188">
        <v>1</v>
      </c>
      <c r="AI13" s="277" t="s">
        <v>601</v>
      </c>
    </row>
    <row r="14" spans="1:36" s="120" customFormat="1" x14ac:dyDescent="0.25">
      <c r="A14" s="124" t="s">
        <v>85</v>
      </c>
      <c r="B14" s="82">
        <v>430.21600000000001</v>
      </c>
      <c r="C14" s="276" t="s">
        <v>601</v>
      </c>
      <c r="D14" s="82">
        <v>170.57400000000001</v>
      </c>
      <c r="E14" s="276" t="s">
        <v>601</v>
      </c>
      <c r="F14" s="82">
        <v>34.323999999999998</v>
      </c>
      <c r="G14" s="276" t="s">
        <v>601</v>
      </c>
      <c r="H14" s="82">
        <v>43.334000000000003</v>
      </c>
      <c r="I14" s="276" t="s">
        <v>601</v>
      </c>
      <c r="J14" s="82">
        <v>678.44799999999998</v>
      </c>
      <c r="K14" s="276" t="s">
        <v>601</v>
      </c>
      <c r="L14" s="136"/>
      <c r="M14" s="124" t="s">
        <v>85</v>
      </c>
      <c r="N14" s="190">
        <v>5.0698852382545664E-2</v>
      </c>
      <c r="O14" s="268" t="s">
        <v>601</v>
      </c>
      <c r="P14" s="190">
        <v>3.6344415281423154E-2</v>
      </c>
      <c r="Q14" s="268" t="s">
        <v>601</v>
      </c>
      <c r="R14" s="190">
        <v>0.4642720020476942</v>
      </c>
      <c r="S14" s="308" t="s">
        <v>601</v>
      </c>
      <c r="T14" s="190">
        <v>0.18538173263670432</v>
      </c>
      <c r="U14" s="268" t="s">
        <v>601</v>
      </c>
      <c r="V14" s="190">
        <v>7.002793168329792E-2</v>
      </c>
      <c r="W14" s="276" t="s">
        <v>601</v>
      </c>
      <c r="X14" s="82"/>
      <c r="Y14" s="124" t="s">
        <v>85</v>
      </c>
      <c r="Z14" s="216">
        <v>0.63411786901870149</v>
      </c>
      <c r="AA14" s="276" t="s">
        <v>601</v>
      </c>
      <c r="AB14" s="216">
        <v>0.25141794212673635</v>
      </c>
      <c r="AC14" s="203" t="s">
        <v>601</v>
      </c>
      <c r="AD14" s="190">
        <v>5.05919392495814E-2</v>
      </c>
      <c r="AE14" s="276" t="s">
        <v>601</v>
      </c>
      <c r="AF14" s="190">
        <v>6.387224960498078E-2</v>
      </c>
      <c r="AG14" s="276" t="s">
        <v>601</v>
      </c>
      <c r="AH14" s="72">
        <v>1</v>
      </c>
      <c r="AI14" s="276" t="s">
        <v>601</v>
      </c>
    </row>
    <row r="15" spans="1:36" s="120" customFormat="1" x14ac:dyDescent="0.25">
      <c r="A15" s="124" t="s">
        <v>86</v>
      </c>
      <c r="B15" s="82">
        <v>612.35900000000004</v>
      </c>
      <c r="C15" s="276" t="s">
        <v>601</v>
      </c>
      <c r="D15" s="82">
        <v>214.441</v>
      </c>
      <c r="E15" s="276" t="s">
        <v>601</v>
      </c>
      <c r="F15" s="82">
        <v>37.323999999999998</v>
      </c>
      <c r="G15" s="276" t="s">
        <v>601</v>
      </c>
      <c r="H15" s="82">
        <v>71.120999999999995</v>
      </c>
      <c r="I15" s="276" t="s">
        <v>601</v>
      </c>
      <c r="J15" s="82">
        <v>935.245</v>
      </c>
      <c r="K15" s="276" t="s">
        <v>601</v>
      </c>
      <c r="L15" s="136"/>
      <c r="M15" s="124" t="s">
        <v>86</v>
      </c>
      <c r="N15" s="190">
        <v>0.28271734758856454</v>
      </c>
      <c r="O15" s="268" t="s">
        <v>601</v>
      </c>
      <c r="P15" s="190">
        <v>0.18944238907963415</v>
      </c>
      <c r="Q15" s="268" t="s">
        <v>601</v>
      </c>
      <c r="R15" s="190">
        <v>0.21620124474567434</v>
      </c>
      <c r="S15" s="308" t="s">
        <v>601</v>
      </c>
      <c r="T15" s="190">
        <v>0.87347874189979458</v>
      </c>
      <c r="U15" s="268" t="s">
        <v>601</v>
      </c>
      <c r="V15" s="190">
        <v>0.28763096664050775</v>
      </c>
      <c r="W15" s="276" t="s">
        <v>601</v>
      </c>
      <c r="X15" s="82"/>
      <c r="Y15" s="124" t="s">
        <v>86</v>
      </c>
      <c r="Z15" s="216">
        <v>0.65475784420125216</v>
      </c>
      <c r="AA15" s="276" t="s">
        <v>601</v>
      </c>
      <c r="AB15" s="216">
        <v>0.22928858213623168</v>
      </c>
      <c r="AC15" s="203" t="s">
        <v>601</v>
      </c>
      <c r="AD15" s="190">
        <v>3.9908259333115918E-2</v>
      </c>
      <c r="AE15" s="276" t="s">
        <v>601</v>
      </c>
      <c r="AF15" s="190">
        <v>7.6045314329400315E-2</v>
      </c>
      <c r="AG15" s="276" t="s">
        <v>601</v>
      </c>
      <c r="AH15" s="72">
        <v>1</v>
      </c>
      <c r="AI15" s="276" t="s">
        <v>601</v>
      </c>
    </row>
    <row r="16" spans="1:36" s="120" customFormat="1" x14ac:dyDescent="0.25">
      <c r="A16" s="124" t="s">
        <v>87</v>
      </c>
      <c r="B16" s="82">
        <v>701.94899999999996</v>
      </c>
      <c r="C16" s="276" t="s">
        <v>601</v>
      </c>
      <c r="D16" s="82">
        <v>297.464</v>
      </c>
      <c r="E16" s="276" t="s">
        <v>601</v>
      </c>
      <c r="F16" s="82">
        <v>74.786000000000001</v>
      </c>
      <c r="G16" s="276" t="s">
        <v>601</v>
      </c>
      <c r="H16" s="82">
        <v>68.733000000000004</v>
      </c>
      <c r="I16" s="276" t="s">
        <v>601</v>
      </c>
      <c r="J16" s="82">
        <v>1142.934</v>
      </c>
      <c r="K16" s="276" t="s">
        <v>601</v>
      </c>
      <c r="L16" s="136"/>
      <c r="M16" s="124" t="s">
        <v>87</v>
      </c>
      <c r="N16" s="190">
        <v>0.15531185811344606</v>
      </c>
      <c r="O16" s="268" t="s">
        <v>601</v>
      </c>
      <c r="P16" s="190">
        <v>-1.8795231592349963E-2</v>
      </c>
      <c r="Q16" s="268" t="s">
        <v>601</v>
      </c>
      <c r="R16" s="190">
        <v>-0.10829984857337037</v>
      </c>
      <c r="S16" s="308" t="s">
        <v>601</v>
      </c>
      <c r="T16" s="190">
        <v>-1.0537529150951545E-2</v>
      </c>
      <c r="U16" s="268" t="s">
        <v>601</v>
      </c>
      <c r="V16" s="190">
        <v>7.4103311586888987E-2</v>
      </c>
      <c r="W16" s="276" t="s">
        <v>601</v>
      </c>
      <c r="X16" s="82"/>
      <c r="Y16" s="124" t="s">
        <v>87</v>
      </c>
      <c r="Z16" s="216">
        <v>0.61416407246612659</v>
      </c>
      <c r="AA16" s="276" t="s">
        <v>601</v>
      </c>
      <c r="AB16" s="216">
        <v>0.26026349727980796</v>
      </c>
      <c r="AC16" s="203" t="s">
        <v>601</v>
      </c>
      <c r="AD16" s="190">
        <v>6.5433349607238914E-2</v>
      </c>
      <c r="AE16" s="276" t="s">
        <v>601</v>
      </c>
      <c r="AF16" s="190">
        <v>6.0137330764506093E-2</v>
      </c>
      <c r="AG16" s="276" t="s">
        <v>601</v>
      </c>
      <c r="AH16" s="72">
        <v>1</v>
      </c>
      <c r="AI16" s="276" t="s">
        <v>601</v>
      </c>
    </row>
    <row r="17" spans="1:35" s="120" customFormat="1" x14ac:dyDescent="0.25">
      <c r="A17" s="124" t="s">
        <v>88</v>
      </c>
      <c r="B17" s="82">
        <v>837.822</v>
      </c>
      <c r="C17" s="276" t="s">
        <v>601</v>
      </c>
      <c r="D17" s="82">
        <v>311.67700000000002</v>
      </c>
      <c r="E17" s="276" t="s">
        <v>601</v>
      </c>
      <c r="F17" s="82">
        <v>73.656000000000006</v>
      </c>
      <c r="G17" s="276" t="s">
        <v>601</v>
      </c>
      <c r="H17" s="82">
        <v>90.119</v>
      </c>
      <c r="I17" s="276" t="s">
        <v>601</v>
      </c>
      <c r="J17" s="82">
        <v>1313.2739999999999</v>
      </c>
      <c r="K17" s="276" t="s">
        <v>601</v>
      </c>
      <c r="L17" s="136"/>
      <c r="M17" s="124" t="s">
        <v>88</v>
      </c>
      <c r="N17" s="190">
        <v>0.13663706441136012</v>
      </c>
      <c r="O17" s="268" t="s">
        <v>601</v>
      </c>
      <c r="P17" s="190">
        <v>0.11934852484332634</v>
      </c>
      <c r="Q17" s="268" t="s">
        <v>601</v>
      </c>
      <c r="R17" s="190">
        <v>0.14330063330435863</v>
      </c>
      <c r="S17" s="308" t="s">
        <v>601</v>
      </c>
      <c r="T17" s="190">
        <v>-0.25672599508437394</v>
      </c>
      <c r="U17" s="268" t="s">
        <v>601</v>
      </c>
      <c r="V17" s="190">
        <v>9.3282584969793234E-2</v>
      </c>
      <c r="W17" s="276" t="s">
        <v>601</v>
      </c>
      <c r="X17" s="82"/>
      <c r="Y17" s="124" t="s">
        <v>88</v>
      </c>
      <c r="Z17" s="216">
        <v>0.63796435473480784</v>
      </c>
      <c r="AA17" s="276" t="s">
        <v>601</v>
      </c>
      <c r="AB17" s="216">
        <v>0.2373282346258283</v>
      </c>
      <c r="AC17" s="203" t="s">
        <v>601</v>
      </c>
      <c r="AD17" s="190">
        <v>5.6085782555658617E-2</v>
      </c>
      <c r="AE17" s="276" t="s">
        <v>601</v>
      </c>
      <c r="AF17" s="190">
        <v>6.8621628083705311E-2</v>
      </c>
      <c r="AG17" s="276" t="s">
        <v>601</v>
      </c>
      <c r="AH17" s="72">
        <v>1</v>
      </c>
      <c r="AI17" s="276" t="s">
        <v>601</v>
      </c>
    </row>
    <row r="18" spans="1:35" s="120" customFormat="1" x14ac:dyDescent="0.25">
      <c r="A18" s="124" t="s">
        <v>89</v>
      </c>
      <c r="B18" s="82">
        <v>742.25699999999995</v>
      </c>
      <c r="C18" s="276" t="s">
        <v>601</v>
      </c>
      <c r="D18" s="82">
        <v>305.99200000000002</v>
      </c>
      <c r="E18" s="276" t="s">
        <v>601</v>
      </c>
      <c r="F18" s="82">
        <v>118.001</v>
      </c>
      <c r="G18" s="276" t="s">
        <v>601</v>
      </c>
      <c r="H18" s="82">
        <v>123.471</v>
      </c>
      <c r="I18" s="276" t="s">
        <v>601</v>
      </c>
      <c r="J18" s="82">
        <v>1289.721</v>
      </c>
      <c r="K18" s="276" t="s">
        <v>601</v>
      </c>
      <c r="L18" s="136"/>
      <c r="M18" s="124" t="s">
        <v>89</v>
      </c>
      <c r="N18" s="190">
        <v>0.13482460646534328</v>
      </c>
      <c r="O18" s="268" t="s">
        <v>601</v>
      </c>
      <c r="P18" s="190">
        <v>0.22834582451858423</v>
      </c>
      <c r="Q18" s="268" t="s">
        <v>601</v>
      </c>
      <c r="R18" s="190">
        <v>0.27227541294690993</v>
      </c>
      <c r="S18" s="308" t="s">
        <v>601</v>
      </c>
      <c r="T18" s="190">
        <v>-4.9396783357841818E-2</v>
      </c>
      <c r="U18" s="268" t="s">
        <v>601</v>
      </c>
      <c r="V18" s="190">
        <v>0.14558671613592616</v>
      </c>
      <c r="W18" s="276" t="s">
        <v>601</v>
      </c>
      <c r="X18" s="82"/>
      <c r="Y18" s="124" t="s">
        <v>89</v>
      </c>
      <c r="Z18" s="216">
        <v>0.5755174956444068</v>
      </c>
      <c r="AA18" s="276" t="s">
        <v>601</v>
      </c>
      <c r="AB18" s="216">
        <v>0.23725441393913879</v>
      </c>
      <c r="AC18" s="203" t="s">
        <v>601</v>
      </c>
      <c r="AD18" s="190">
        <v>9.1493431525112801E-2</v>
      </c>
      <c r="AE18" s="276" t="s">
        <v>601</v>
      </c>
      <c r="AF18" s="190">
        <v>9.5734658891341612E-2</v>
      </c>
      <c r="AG18" s="276" t="s">
        <v>601</v>
      </c>
      <c r="AH18" s="72">
        <v>1</v>
      </c>
      <c r="AI18" s="276" t="s">
        <v>601</v>
      </c>
    </row>
    <row r="19" spans="1:35" s="120" customFormat="1" x14ac:dyDescent="0.25">
      <c r="A19" s="124" t="s">
        <v>90</v>
      </c>
      <c r="B19" s="82">
        <v>1022.04</v>
      </c>
      <c r="C19" s="276" t="s">
        <v>601</v>
      </c>
      <c r="D19" s="82">
        <v>492.51799999999997</v>
      </c>
      <c r="E19" s="276" t="s">
        <v>601</v>
      </c>
      <c r="F19" s="82">
        <v>239.137</v>
      </c>
      <c r="G19" s="276" t="s">
        <v>601</v>
      </c>
      <c r="H19" s="82">
        <v>442.84699999999998</v>
      </c>
      <c r="I19" s="276" t="s">
        <v>601</v>
      </c>
      <c r="J19" s="82">
        <v>2196.5439999999999</v>
      </c>
      <c r="K19" s="276" t="s">
        <v>601</v>
      </c>
      <c r="L19" s="136"/>
      <c r="M19" s="124" t="s">
        <v>90</v>
      </c>
      <c r="N19" s="190">
        <v>0.14591964300730467</v>
      </c>
      <c r="O19" s="268" t="s">
        <v>601</v>
      </c>
      <c r="P19" s="190">
        <v>0.26576169084161722</v>
      </c>
      <c r="Q19" s="268" t="s">
        <v>601</v>
      </c>
      <c r="R19" s="190">
        <v>-0.10276632386212278</v>
      </c>
      <c r="S19" s="308" t="s">
        <v>601</v>
      </c>
      <c r="T19" s="190">
        <v>4.1752627035114176E-2</v>
      </c>
      <c r="U19" s="268" t="s">
        <v>601</v>
      </c>
      <c r="V19" s="190">
        <v>0.11351038968280924</v>
      </c>
      <c r="W19" s="276" t="s">
        <v>601</v>
      </c>
      <c r="X19" s="82"/>
      <c r="Y19" s="124" t="s">
        <v>90</v>
      </c>
      <c r="Z19" s="216">
        <v>0.46529457183648498</v>
      </c>
      <c r="AA19" s="276" t="s">
        <v>601</v>
      </c>
      <c r="AB19" s="216">
        <v>0.22422405378631158</v>
      </c>
      <c r="AC19" s="203" t="s">
        <v>601</v>
      </c>
      <c r="AD19" s="190">
        <v>0.10886966070335946</v>
      </c>
      <c r="AE19" s="276" t="s">
        <v>601</v>
      </c>
      <c r="AF19" s="190">
        <v>0.20161080315258881</v>
      </c>
      <c r="AG19" s="276" t="s">
        <v>601</v>
      </c>
      <c r="AH19" s="72">
        <v>1</v>
      </c>
      <c r="AI19" s="276" t="s">
        <v>601</v>
      </c>
    </row>
    <row r="20" spans="1:35" s="120" customFormat="1" x14ac:dyDescent="0.25">
      <c r="A20" s="124" t="s">
        <v>91</v>
      </c>
      <c r="B20" s="82">
        <v>993.06600000000003</v>
      </c>
      <c r="C20" s="276" t="s">
        <v>601</v>
      </c>
      <c r="D20" s="82">
        <v>446.79300000000001</v>
      </c>
      <c r="E20" s="276" t="s">
        <v>601</v>
      </c>
      <c r="F20" s="82">
        <v>192.13900000000001</v>
      </c>
      <c r="G20" s="276" t="s">
        <v>601</v>
      </c>
      <c r="H20" s="82">
        <v>343.27699999999999</v>
      </c>
      <c r="I20" s="276" t="s">
        <v>601</v>
      </c>
      <c r="J20" s="82">
        <v>1975.2750000000001</v>
      </c>
      <c r="K20" s="276" t="s">
        <v>601</v>
      </c>
      <c r="L20" s="136"/>
      <c r="M20" s="124" t="s">
        <v>91</v>
      </c>
      <c r="N20" s="190">
        <v>0.3632458744991125</v>
      </c>
      <c r="O20" s="268" t="s">
        <v>601</v>
      </c>
      <c r="P20" s="190">
        <v>7.756256737886276E-2</v>
      </c>
      <c r="Q20" s="268" t="s">
        <v>601</v>
      </c>
      <c r="R20" s="190">
        <v>-0.32091242926870645</v>
      </c>
      <c r="S20" s="308" t="s">
        <v>601</v>
      </c>
      <c r="T20" s="190">
        <v>6.4296100626590899E-2</v>
      </c>
      <c r="U20" s="268" t="s">
        <v>601</v>
      </c>
      <c r="V20" s="190">
        <v>0.12965488843708983</v>
      </c>
      <c r="W20" s="276" t="s">
        <v>601</v>
      </c>
      <c r="X20" s="82"/>
      <c r="Y20" s="124" t="s">
        <v>91</v>
      </c>
      <c r="Z20" s="216">
        <v>0.50274822493070581</v>
      </c>
      <c r="AA20" s="276" t="s">
        <v>601</v>
      </c>
      <c r="AB20" s="216">
        <v>0.22619280859627139</v>
      </c>
      <c r="AC20" s="203" t="s">
        <v>601</v>
      </c>
      <c r="AD20" s="190">
        <v>9.7272025414182839E-2</v>
      </c>
      <c r="AE20" s="276" t="s">
        <v>601</v>
      </c>
      <c r="AF20" s="190">
        <v>0.17378694105883991</v>
      </c>
      <c r="AG20" s="276" t="s">
        <v>601</v>
      </c>
      <c r="AH20" s="72">
        <v>1</v>
      </c>
      <c r="AI20" s="276" t="s">
        <v>601</v>
      </c>
    </row>
    <row r="21" spans="1:35" s="120" customFormat="1" x14ac:dyDescent="0.25">
      <c r="A21" s="124" t="s">
        <v>92</v>
      </c>
      <c r="B21" s="82">
        <v>848.39200000000005</v>
      </c>
      <c r="C21" s="276" t="s">
        <v>601</v>
      </c>
      <c r="D21" s="82">
        <v>259.75299999999999</v>
      </c>
      <c r="E21" s="276" t="s">
        <v>601</v>
      </c>
      <c r="F21" s="82">
        <v>87.89</v>
      </c>
      <c r="G21" s="276" t="s">
        <v>601</v>
      </c>
      <c r="H21" s="82">
        <v>116.398</v>
      </c>
      <c r="I21" s="276" t="s">
        <v>601</v>
      </c>
      <c r="J21" s="82">
        <v>1312.433</v>
      </c>
      <c r="K21" s="276" t="s">
        <v>601</v>
      </c>
      <c r="L21" s="136"/>
      <c r="M21" s="124" t="s">
        <v>92</v>
      </c>
      <c r="N21" s="190">
        <v>0.27401489668428641</v>
      </c>
      <c r="O21" s="268" t="s">
        <v>601</v>
      </c>
      <c r="P21" s="190">
        <v>-5.8217613574562198E-2</v>
      </c>
      <c r="Q21" s="268" t="s">
        <v>601</v>
      </c>
      <c r="R21" s="190">
        <v>-0.27242172883657012</v>
      </c>
      <c r="S21" s="308" t="s">
        <v>601</v>
      </c>
      <c r="T21" s="190">
        <v>0.23892241700460878</v>
      </c>
      <c r="U21" s="268" t="s">
        <v>601</v>
      </c>
      <c r="V21" s="190">
        <v>0.13485242706525583</v>
      </c>
      <c r="W21" s="276" t="s">
        <v>601</v>
      </c>
      <c r="X21" s="82"/>
      <c r="Y21" s="124" t="s">
        <v>92</v>
      </c>
      <c r="Z21" s="216">
        <v>0.64642690331620745</v>
      </c>
      <c r="AA21" s="276" t="s">
        <v>601</v>
      </c>
      <c r="AB21" s="216">
        <v>0.19791715081836558</v>
      </c>
      <c r="AC21" s="203" t="s">
        <v>601</v>
      </c>
      <c r="AD21" s="190">
        <v>6.6967228041355256E-2</v>
      </c>
      <c r="AE21" s="276" t="s">
        <v>601</v>
      </c>
      <c r="AF21" s="190">
        <v>8.8688717824071783E-2</v>
      </c>
      <c r="AG21" s="276" t="s">
        <v>601</v>
      </c>
      <c r="AH21" s="72">
        <v>1</v>
      </c>
      <c r="AI21" s="276" t="s">
        <v>601</v>
      </c>
    </row>
    <row r="22" spans="1:35" s="120" customFormat="1" x14ac:dyDescent="0.25">
      <c r="A22" s="124" t="s">
        <v>93</v>
      </c>
      <c r="B22" s="82">
        <v>777.45699999999999</v>
      </c>
      <c r="C22" s="276" t="s">
        <v>601</v>
      </c>
      <c r="D22" s="82">
        <v>270.88</v>
      </c>
      <c r="E22" s="276" t="s">
        <v>601</v>
      </c>
      <c r="F22" s="82">
        <v>65.802000000000007</v>
      </c>
      <c r="G22" s="276" t="s">
        <v>601</v>
      </c>
      <c r="H22" s="82">
        <v>59.569000000000003</v>
      </c>
      <c r="I22" s="276" t="s">
        <v>601</v>
      </c>
      <c r="J22" s="82">
        <v>1173.7059999999999</v>
      </c>
      <c r="K22" s="276" t="s">
        <v>601</v>
      </c>
      <c r="L22" s="136"/>
      <c r="M22" s="124" t="s">
        <v>93</v>
      </c>
      <c r="N22" s="190">
        <v>0.16375151370907745</v>
      </c>
      <c r="O22" s="268" t="s">
        <v>601</v>
      </c>
      <c r="P22" s="190">
        <v>4.0617424809935958E-2</v>
      </c>
      <c r="Q22" s="268" t="s">
        <v>601</v>
      </c>
      <c r="R22" s="190">
        <v>8.3338821205136651E-2</v>
      </c>
      <c r="S22" s="308" t="s">
        <v>601</v>
      </c>
      <c r="T22" s="190">
        <v>-8.6704721330027133E-3</v>
      </c>
      <c r="U22" s="268" t="s">
        <v>601</v>
      </c>
      <c r="V22" s="190">
        <v>0.11866968865743167</v>
      </c>
      <c r="W22" s="276" t="s">
        <v>601</v>
      </c>
      <c r="X22" s="82"/>
      <c r="Y22" s="124" t="s">
        <v>93</v>
      </c>
      <c r="Z22" s="216">
        <v>0.66239501203879003</v>
      </c>
      <c r="AA22" s="276" t="s">
        <v>601</v>
      </c>
      <c r="AB22" s="216">
        <v>0.23079033420635153</v>
      </c>
      <c r="AC22" s="203" t="s">
        <v>601</v>
      </c>
      <c r="AD22" s="190">
        <v>5.6063443485847402E-2</v>
      </c>
      <c r="AE22" s="276" t="s">
        <v>601</v>
      </c>
      <c r="AF22" s="190">
        <v>5.0752914273250717E-2</v>
      </c>
      <c r="AG22" s="276" t="s">
        <v>601</v>
      </c>
      <c r="AH22" s="72">
        <v>1</v>
      </c>
      <c r="AI22" s="276" t="s">
        <v>601</v>
      </c>
    </row>
    <row r="23" spans="1:35" s="120" customFormat="1" x14ac:dyDescent="0.25">
      <c r="A23" s="124" t="s">
        <v>94</v>
      </c>
      <c r="B23" s="82">
        <v>456.90499999999997</v>
      </c>
      <c r="C23" s="276" t="s">
        <v>601</v>
      </c>
      <c r="D23" s="82">
        <v>190.124</v>
      </c>
      <c r="E23" s="276" t="s">
        <v>601</v>
      </c>
      <c r="F23" s="82">
        <v>29.353999999999999</v>
      </c>
      <c r="G23" s="276" t="s">
        <v>601</v>
      </c>
      <c r="H23" s="82">
        <v>30.58</v>
      </c>
      <c r="I23" s="276" t="s">
        <v>601</v>
      </c>
      <c r="J23" s="82">
        <v>706.96299999999997</v>
      </c>
      <c r="K23" s="276" t="s">
        <v>601</v>
      </c>
      <c r="L23" s="136"/>
      <c r="M23" s="124" t="s">
        <v>94</v>
      </c>
      <c r="N23" s="190">
        <v>0.12409709100928988</v>
      </c>
      <c r="O23" s="268" t="s">
        <v>601</v>
      </c>
      <c r="P23" s="190">
        <v>0.14165961100802843</v>
      </c>
      <c r="Q23" s="268" t="s">
        <v>601</v>
      </c>
      <c r="R23" s="190">
        <v>5.4536778239825485E-4</v>
      </c>
      <c r="S23" s="308" t="s">
        <v>601</v>
      </c>
      <c r="T23" s="190">
        <v>5.9928598662091437E-2</v>
      </c>
      <c r="U23" s="268" t="s">
        <v>601</v>
      </c>
      <c r="V23" s="190">
        <v>0.12005671871162971</v>
      </c>
      <c r="W23" s="276" t="s">
        <v>601</v>
      </c>
      <c r="X23" s="82"/>
      <c r="Y23" s="124" t="s">
        <v>94</v>
      </c>
      <c r="Z23" s="216">
        <v>0.64629266312381273</v>
      </c>
      <c r="AA23" s="276" t="s">
        <v>601</v>
      </c>
      <c r="AB23" s="216">
        <v>0.2689306229604661</v>
      </c>
      <c r="AC23" s="203" t="s">
        <v>601</v>
      </c>
      <c r="AD23" s="190">
        <v>4.1521267732540459E-2</v>
      </c>
      <c r="AE23" s="276" t="s">
        <v>601</v>
      </c>
      <c r="AF23" s="190">
        <v>4.325544618318073E-2</v>
      </c>
      <c r="AG23" s="276" t="s">
        <v>601</v>
      </c>
      <c r="AH23" s="72">
        <v>1</v>
      </c>
      <c r="AI23" s="276" t="s">
        <v>601</v>
      </c>
    </row>
    <row r="24" spans="1:35" s="120" customFormat="1" x14ac:dyDescent="0.25">
      <c r="A24" s="184" t="s">
        <v>95</v>
      </c>
      <c r="B24" s="186">
        <v>470.83100000000002</v>
      </c>
      <c r="C24" s="278" t="s">
        <v>601</v>
      </c>
      <c r="D24" s="186">
        <v>227.643</v>
      </c>
      <c r="E24" s="278" t="s">
        <v>601</v>
      </c>
      <c r="F24" s="186">
        <v>41.802999999999997</v>
      </c>
      <c r="G24" s="278" t="s">
        <v>601</v>
      </c>
      <c r="H24" s="186">
        <v>50.506</v>
      </c>
      <c r="I24" s="278" t="s">
        <v>601</v>
      </c>
      <c r="J24" s="186">
        <v>790.78300000000002</v>
      </c>
      <c r="K24" s="276" t="s">
        <v>601</v>
      </c>
      <c r="L24" s="136"/>
      <c r="M24" s="184" t="s">
        <v>95</v>
      </c>
      <c r="N24" s="192">
        <v>0.16231034704084604</v>
      </c>
      <c r="O24" s="269" t="s">
        <v>601</v>
      </c>
      <c r="P24" s="192">
        <v>-7.1992596910759349E-2</v>
      </c>
      <c r="Q24" s="269" t="s">
        <v>601</v>
      </c>
      <c r="R24" s="192">
        <v>-4.0264938530448872E-3</v>
      </c>
      <c r="S24" s="309" t="s">
        <v>601</v>
      </c>
      <c r="T24" s="192">
        <v>0.21543052413726718</v>
      </c>
      <c r="U24" s="269" t="s">
        <v>601</v>
      </c>
      <c r="V24" s="192">
        <v>7.7491684959075421E-2</v>
      </c>
      <c r="W24" s="278" t="s">
        <v>601</v>
      </c>
      <c r="X24" s="82"/>
      <c r="Y24" s="184" t="s">
        <v>95</v>
      </c>
      <c r="Z24" s="219">
        <v>0.59539848479292046</v>
      </c>
      <c r="AA24" s="278" t="s">
        <v>601</v>
      </c>
      <c r="AB24" s="219">
        <v>0.28787037657612768</v>
      </c>
      <c r="AC24" s="301" t="s">
        <v>601</v>
      </c>
      <c r="AD24" s="192">
        <v>5.28627954824522E-2</v>
      </c>
      <c r="AE24" s="278" t="s">
        <v>601</v>
      </c>
      <c r="AF24" s="192">
        <v>6.3868343148499651E-2</v>
      </c>
      <c r="AG24" s="278" t="s">
        <v>601</v>
      </c>
      <c r="AH24" s="201">
        <v>1</v>
      </c>
      <c r="AI24" s="278" t="s">
        <v>601</v>
      </c>
    </row>
    <row r="25" spans="1:35" s="120" customFormat="1" x14ac:dyDescent="0.25">
      <c r="A25" s="124" t="s">
        <v>100</v>
      </c>
      <c r="B25" s="82">
        <v>343.428</v>
      </c>
      <c r="C25" s="276" t="s">
        <v>601</v>
      </c>
      <c r="D25" s="82">
        <v>170.85599999999999</v>
      </c>
      <c r="E25" s="276" t="s">
        <v>601</v>
      </c>
      <c r="F25" s="82">
        <v>30.321999999999999</v>
      </c>
      <c r="G25" s="276" t="s">
        <v>601</v>
      </c>
      <c r="H25" s="82">
        <v>34.515999999999998</v>
      </c>
      <c r="I25" s="276" t="s">
        <v>601</v>
      </c>
      <c r="J25" s="82">
        <v>579.12199999999996</v>
      </c>
      <c r="K25" s="276" t="s">
        <v>601</v>
      </c>
      <c r="L25" s="136"/>
      <c r="M25" s="124" t="s">
        <v>100</v>
      </c>
      <c r="N25" s="190">
        <v>0.17336667964986369</v>
      </c>
      <c r="O25" s="268" t="s">
        <v>601</v>
      </c>
      <c r="P25" s="190">
        <v>7.4680940729511966E-2</v>
      </c>
      <c r="Q25" s="268" t="s">
        <v>601</v>
      </c>
      <c r="R25" s="190">
        <v>0.1163801038253378</v>
      </c>
      <c r="S25" s="308" t="s">
        <v>601</v>
      </c>
      <c r="T25" s="190">
        <v>1.0731169697497027E-3</v>
      </c>
      <c r="U25" s="268" t="s">
        <v>601</v>
      </c>
      <c r="V25" s="190">
        <v>0.12821322049681577</v>
      </c>
      <c r="W25" s="276" t="s">
        <v>601</v>
      </c>
      <c r="X25" s="82"/>
      <c r="Y25" s="124" t="s">
        <v>100</v>
      </c>
      <c r="Z25" s="216">
        <v>0.5930149433107359</v>
      </c>
      <c r="AA25" s="276" t="s">
        <v>601</v>
      </c>
      <c r="AB25" s="216">
        <v>0.29502591854566051</v>
      </c>
      <c r="AC25" s="203" t="s">
        <v>601</v>
      </c>
      <c r="AD25" s="190">
        <v>5.2358570387586727E-2</v>
      </c>
      <c r="AE25" s="276" t="s">
        <v>601</v>
      </c>
      <c r="AF25" s="190">
        <v>5.9600567756016867E-2</v>
      </c>
      <c r="AG25" s="276" t="s">
        <v>601</v>
      </c>
      <c r="AH25" s="72">
        <v>1</v>
      </c>
      <c r="AI25" s="276" t="s">
        <v>601</v>
      </c>
    </row>
    <row r="26" spans="1:35" s="120" customFormat="1" x14ac:dyDescent="0.25">
      <c r="A26" s="124" t="s">
        <v>101</v>
      </c>
      <c r="B26" s="82">
        <v>504.69400000000002</v>
      </c>
      <c r="C26" s="276" t="s">
        <v>601</v>
      </c>
      <c r="D26" s="82">
        <v>174.49799999999999</v>
      </c>
      <c r="E26" s="276" t="s">
        <v>601</v>
      </c>
      <c r="F26" s="82">
        <v>44.911000000000001</v>
      </c>
      <c r="G26" s="276" t="s">
        <v>601</v>
      </c>
      <c r="H26" s="82">
        <v>62.097999999999999</v>
      </c>
      <c r="I26" s="276" t="s">
        <v>601</v>
      </c>
      <c r="J26" s="82">
        <v>786.19899999999996</v>
      </c>
      <c r="K26" s="276" t="s">
        <v>601</v>
      </c>
      <c r="L26" s="136"/>
      <c r="M26" s="124" t="s">
        <v>101</v>
      </c>
      <c r="N26" s="190">
        <v>0.17311768971865296</v>
      </c>
      <c r="O26" s="268" t="s">
        <v>601</v>
      </c>
      <c r="P26" s="190">
        <v>2.300467832143234E-2</v>
      </c>
      <c r="Q26" s="268" t="s">
        <v>601</v>
      </c>
      <c r="R26" s="190">
        <v>0.3084430719030416</v>
      </c>
      <c r="S26" s="308" t="s">
        <v>601</v>
      </c>
      <c r="T26" s="190">
        <v>0.43298564637467118</v>
      </c>
      <c r="U26" s="276" t="s">
        <v>601</v>
      </c>
      <c r="V26" s="190">
        <v>0.15881983586067022</v>
      </c>
      <c r="W26" s="276" t="s">
        <v>601</v>
      </c>
      <c r="X26" s="82"/>
      <c r="Y26" s="124" t="s">
        <v>101</v>
      </c>
      <c r="Z26" s="216">
        <v>0.64194179845051957</v>
      </c>
      <c r="AA26" s="276" t="s">
        <v>601</v>
      </c>
      <c r="AB26" s="216">
        <v>0.22195143977542581</v>
      </c>
      <c r="AC26" s="203" t="s">
        <v>601</v>
      </c>
      <c r="AD26" s="190">
        <v>5.7124214098466172E-2</v>
      </c>
      <c r="AE26" s="276" t="s">
        <v>601</v>
      </c>
      <c r="AF26" s="190">
        <v>7.8985091560788048E-2</v>
      </c>
      <c r="AG26" s="276" t="s">
        <v>601</v>
      </c>
      <c r="AH26" s="72">
        <v>1</v>
      </c>
      <c r="AI26" s="276" t="s">
        <v>601</v>
      </c>
    </row>
    <row r="27" spans="1:35" s="120" customFormat="1" x14ac:dyDescent="0.25">
      <c r="A27" s="124" t="s">
        <v>102</v>
      </c>
      <c r="B27" s="82">
        <v>637.27800000000002</v>
      </c>
      <c r="C27" s="276" t="s">
        <v>601</v>
      </c>
      <c r="D27" s="82">
        <v>217.53399999999999</v>
      </c>
      <c r="E27" s="276" t="s">
        <v>601</v>
      </c>
      <c r="F27" s="82">
        <v>50.104999999999997</v>
      </c>
      <c r="G27" s="276" t="s">
        <v>601</v>
      </c>
      <c r="H27" s="82">
        <v>65.334999999999994</v>
      </c>
      <c r="I27" s="276" t="s">
        <v>601</v>
      </c>
      <c r="J27" s="82">
        <v>970.25199999999995</v>
      </c>
      <c r="K27" s="276" t="s">
        <v>601</v>
      </c>
      <c r="L27" s="136"/>
      <c r="M27" s="124" t="s">
        <v>102</v>
      </c>
      <c r="N27" s="190">
        <v>4.0693449430807743E-2</v>
      </c>
      <c r="O27" s="268" t="s">
        <v>601</v>
      </c>
      <c r="P27" s="190">
        <v>1.4423547735740833E-2</v>
      </c>
      <c r="Q27" s="268" t="s">
        <v>601</v>
      </c>
      <c r="R27" s="190">
        <v>0.34243382274139966</v>
      </c>
      <c r="S27" s="308" t="s">
        <v>601</v>
      </c>
      <c r="T27" s="190">
        <v>-8.1354311666033949E-2</v>
      </c>
      <c r="U27" s="276" t="s">
        <v>601</v>
      </c>
      <c r="V27" s="190">
        <v>3.7430833631829093E-2</v>
      </c>
      <c r="W27" s="276" t="s">
        <v>601</v>
      </c>
      <c r="X27" s="82"/>
      <c r="Y27" s="124" t="s">
        <v>102</v>
      </c>
      <c r="Z27" s="216">
        <v>0.656816991874276</v>
      </c>
      <c r="AA27" s="276" t="s">
        <v>601</v>
      </c>
      <c r="AB27" s="216">
        <v>0.2242036089593219</v>
      </c>
      <c r="AC27" s="203" t="s">
        <v>601</v>
      </c>
      <c r="AD27" s="190">
        <v>5.1641223104925318E-2</v>
      </c>
      <c r="AE27" s="276" t="s">
        <v>601</v>
      </c>
      <c r="AF27" s="190">
        <v>6.7338176061476809E-2</v>
      </c>
      <c r="AG27" s="276" t="s">
        <v>601</v>
      </c>
      <c r="AH27" s="72">
        <v>1</v>
      </c>
      <c r="AI27" s="276" t="s">
        <v>601</v>
      </c>
    </row>
    <row r="28" spans="1:35" s="120" customFormat="1" x14ac:dyDescent="0.25">
      <c r="A28" s="124" t="s">
        <v>103</v>
      </c>
      <c r="B28" s="82">
        <v>876.78899999999999</v>
      </c>
      <c r="C28" s="276" t="s">
        <v>601</v>
      </c>
      <c r="D28" s="82">
        <v>315.99200000000002</v>
      </c>
      <c r="E28" s="276" t="s">
        <v>601</v>
      </c>
      <c r="F28" s="82">
        <v>81.873000000000005</v>
      </c>
      <c r="G28" s="276" t="s">
        <v>601</v>
      </c>
      <c r="H28" s="82">
        <v>104.155</v>
      </c>
      <c r="I28" s="276" t="s">
        <v>601</v>
      </c>
      <c r="J28" s="82">
        <v>1378.8109999999999</v>
      </c>
      <c r="K28" s="276" t="s">
        <v>601</v>
      </c>
      <c r="L28" s="136"/>
      <c r="M28" s="124" t="s">
        <v>103</v>
      </c>
      <c r="N28" s="190">
        <v>0.24907792446459787</v>
      </c>
      <c r="O28" s="268" t="s">
        <v>601</v>
      </c>
      <c r="P28" s="190">
        <v>6.2286528790038459E-2</v>
      </c>
      <c r="Q28" s="268" t="s">
        <v>601</v>
      </c>
      <c r="R28" s="190">
        <v>9.4763725831037898E-2</v>
      </c>
      <c r="S28" s="308" t="s">
        <v>601</v>
      </c>
      <c r="T28" s="190">
        <v>0.51534902668257343</v>
      </c>
      <c r="U28" s="276" t="s">
        <v>601</v>
      </c>
      <c r="V28" s="190">
        <v>0.20637849604614089</v>
      </c>
      <c r="W28" s="276" t="s">
        <v>601</v>
      </c>
      <c r="X28" s="82"/>
      <c r="Y28" s="124" t="s">
        <v>103</v>
      </c>
      <c r="Z28" s="216">
        <v>0.63590223750753372</v>
      </c>
      <c r="AA28" s="276" t="s">
        <v>601</v>
      </c>
      <c r="AB28" s="216">
        <v>0.22917716786419606</v>
      </c>
      <c r="AC28" s="203" t="s">
        <v>601</v>
      </c>
      <c r="AD28" s="190">
        <v>5.9379421835189891E-2</v>
      </c>
      <c r="AE28" s="276" t="s">
        <v>601</v>
      </c>
      <c r="AF28" s="190">
        <v>7.5539722267954065E-2</v>
      </c>
      <c r="AG28" s="276" t="s">
        <v>601</v>
      </c>
      <c r="AH28" s="72">
        <v>1</v>
      </c>
      <c r="AI28" s="276" t="s">
        <v>601</v>
      </c>
    </row>
    <row r="29" spans="1:35" s="116" customFormat="1" x14ac:dyDescent="0.25">
      <c r="A29" s="124" t="s">
        <v>104</v>
      </c>
      <c r="B29" s="82">
        <v>958.60900000000004</v>
      </c>
      <c r="C29" s="276" t="s">
        <v>601</v>
      </c>
      <c r="D29" s="82">
        <v>312.161</v>
      </c>
      <c r="E29" s="276" t="s">
        <v>601</v>
      </c>
      <c r="F29" s="82">
        <v>84.555000000000007</v>
      </c>
      <c r="G29" s="276" t="s">
        <v>601</v>
      </c>
      <c r="H29" s="82">
        <v>114.595</v>
      </c>
      <c r="I29" s="276" t="s">
        <v>601</v>
      </c>
      <c r="J29" s="82">
        <v>1469.922</v>
      </c>
      <c r="K29" s="276" t="s">
        <v>601</v>
      </c>
      <c r="L29" s="115"/>
      <c r="M29" s="124" t="s">
        <v>104</v>
      </c>
      <c r="N29" s="190">
        <v>0.14416785426976136</v>
      </c>
      <c r="O29" s="268" t="s">
        <v>601</v>
      </c>
      <c r="P29" s="190">
        <v>1.5528896902883434E-3</v>
      </c>
      <c r="Q29" s="268" t="s">
        <v>601</v>
      </c>
      <c r="R29" s="190">
        <v>0.14797165200391008</v>
      </c>
      <c r="S29" s="308" t="s">
        <v>601</v>
      </c>
      <c r="T29" s="190">
        <v>0.27160754114004815</v>
      </c>
      <c r="U29" s="276" t="s">
        <v>601</v>
      </c>
      <c r="V29" s="190">
        <v>0.11928051571873044</v>
      </c>
      <c r="W29" s="276" t="s">
        <v>601</v>
      </c>
      <c r="X29" s="82"/>
      <c r="Y29" s="124" t="s">
        <v>104</v>
      </c>
      <c r="Z29" s="216">
        <v>0.65214956984112082</v>
      </c>
      <c r="AA29" s="276" t="s">
        <v>601</v>
      </c>
      <c r="AB29" s="216">
        <v>0.21236569015226658</v>
      </c>
      <c r="AC29" s="203" t="s">
        <v>601</v>
      </c>
      <c r="AD29" s="190">
        <v>5.7523460428512536E-2</v>
      </c>
      <c r="AE29" s="276" t="s">
        <v>601</v>
      </c>
      <c r="AF29" s="190">
        <v>7.79599189616864E-2</v>
      </c>
      <c r="AG29" s="276" t="s">
        <v>601</v>
      </c>
      <c r="AH29" s="72">
        <v>1</v>
      </c>
      <c r="AI29" s="276" t="s">
        <v>601</v>
      </c>
    </row>
    <row r="30" spans="1:35" s="150" customFormat="1" x14ac:dyDescent="0.25">
      <c r="A30" s="124" t="s">
        <v>105</v>
      </c>
      <c r="B30" s="82">
        <v>839.44399999999996</v>
      </c>
      <c r="C30" s="276" t="s">
        <v>601</v>
      </c>
      <c r="D30" s="82">
        <v>294.06900000000002</v>
      </c>
      <c r="E30" s="276" t="s">
        <v>601</v>
      </c>
      <c r="F30" s="82">
        <v>118.649</v>
      </c>
      <c r="G30" s="276" t="s">
        <v>601</v>
      </c>
      <c r="H30" s="82">
        <v>126.70099999999999</v>
      </c>
      <c r="I30" s="276" t="s">
        <v>601</v>
      </c>
      <c r="J30" s="82">
        <v>1378.865</v>
      </c>
      <c r="K30" s="276" t="s">
        <v>601</v>
      </c>
      <c r="L30" s="149"/>
      <c r="M30" s="124" t="s">
        <v>105</v>
      </c>
      <c r="N30" s="190">
        <v>0.13093443376081329</v>
      </c>
      <c r="O30" s="268" t="s">
        <v>601</v>
      </c>
      <c r="P30" s="190">
        <v>-3.8965070982247899E-2</v>
      </c>
      <c r="Q30" s="268" t="s">
        <v>601</v>
      </c>
      <c r="R30" s="190">
        <v>5.4914788857721546E-3</v>
      </c>
      <c r="S30" s="308" t="s">
        <v>601</v>
      </c>
      <c r="T30" s="190">
        <v>2.6168088053065093E-2</v>
      </c>
      <c r="U30" s="276" t="s">
        <v>601</v>
      </c>
      <c r="V30" s="190">
        <v>6.9118824924150266E-2</v>
      </c>
      <c r="W30" s="276" t="s">
        <v>601</v>
      </c>
      <c r="X30" s="82"/>
      <c r="Y30" s="124" t="s">
        <v>105</v>
      </c>
      <c r="Z30" s="216">
        <v>0.60879346418975022</v>
      </c>
      <c r="AA30" s="276" t="s">
        <v>601</v>
      </c>
      <c r="AB30" s="216">
        <v>0.21326888419098317</v>
      </c>
      <c r="AC30" s="203" t="s">
        <v>601</v>
      </c>
      <c r="AD30" s="190">
        <v>8.6048307847396227E-2</v>
      </c>
      <c r="AE30" s="276" t="s">
        <v>601</v>
      </c>
      <c r="AF30" s="190">
        <v>9.1887893303550378E-2</v>
      </c>
      <c r="AG30" s="276" t="s">
        <v>601</v>
      </c>
      <c r="AH30" s="72">
        <v>1</v>
      </c>
      <c r="AI30" s="276" t="s">
        <v>601</v>
      </c>
    </row>
    <row r="31" spans="1:35" s="120" customFormat="1" x14ac:dyDescent="0.25">
      <c r="A31" s="124" t="s">
        <v>106</v>
      </c>
      <c r="B31" s="82">
        <v>1058.5840000000001</v>
      </c>
      <c r="C31" s="276" t="s">
        <v>601</v>
      </c>
      <c r="D31" s="82">
        <v>437.01100000000002</v>
      </c>
      <c r="E31" s="276" t="s">
        <v>601</v>
      </c>
      <c r="F31" s="82">
        <v>224.04300000000001</v>
      </c>
      <c r="G31" s="276" t="s">
        <v>601</v>
      </c>
      <c r="H31" s="82">
        <v>410.52600000000001</v>
      </c>
      <c r="I31" s="276" t="s">
        <v>601</v>
      </c>
      <c r="J31" s="82">
        <v>2130.1640000000002</v>
      </c>
      <c r="K31" s="276" t="s">
        <v>601</v>
      </c>
      <c r="L31" s="136"/>
      <c r="M31" s="124" t="s">
        <v>106</v>
      </c>
      <c r="N31" s="190">
        <v>3.575593910218778E-2</v>
      </c>
      <c r="O31" s="268" t="s">
        <v>601</v>
      </c>
      <c r="P31" s="190">
        <v>-0.1127004495267178</v>
      </c>
      <c r="Q31" s="268" t="s">
        <v>601</v>
      </c>
      <c r="R31" s="190">
        <v>-6.3118630743046869E-2</v>
      </c>
      <c r="S31" s="308" t="s">
        <v>601</v>
      </c>
      <c r="T31" s="190">
        <v>-7.2986668111857791E-2</v>
      </c>
      <c r="U31" s="276" t="s">
        <v>601</v>
      </c>
      <c r="V31" s="190">
        <v>-3.0220200460359548E-2</v>
      </c>
      <c r="W31" s="276" t="s">
        <v>601</v>
      </c>
      <c r="X31" s="82"/>
      <c r="Y31" s="124" t="s">
        <v>106</v>
      </c>
      <c r="Z31" s="216">
        <v>0.49694953064646663</v>
      </c>
      <c r="AA31" s="276" t="s">
        <v>601</v>
      </c>
      <c r="AB31" s="216">
        <v>0.20515368769728526</v>
      </c>
      <c r="AC31" s="203" t="s">
        <v>601</v>
      </c>
      <c r="AD31" s="190">
        <v>0.10517640895255012</v>
      </c>
      <c r="AE31" s="276" t="s">
        <v>601</v>
      </c>
      <c r="AF31" s="190">
        <v>0.19272037270369791</v>
      </c>
      <c r="AG31" s="276" t="s">
        <v>601</v>
      </c>
      <c r="AH31" s="72">
        <v>1</v>
      </c>
      <c r="AI31" s="276" t="s">
        <v>601</v>
      </c>
    </row>
    <row r="32" spans="1:35" s="120" customFormat="1" x14ac:dyDescent="0.25">
      <c r="A32" s="124" t="s">
        <v>107</v>
      </c>
      <c r="B32" s="82">
        <v>1126.4770000000001</v>
      </c>
      <c r="C32" s="276" t="s">
        <v>601</v>
      </c>
      <c r="D32" s="82">
        <v>463.14699999999999</v>
      </c>
      <c r="E32" s="276" t="s">
        <v>601</v>
      </c>
      <c r="F32" s="82">
        <v>218.24700000000001</v>
      </c>
      <c r="G32" s="276" t="s">
        <v>601</v>
      </c>
      <c r="H32" s="82">
        <v>339.32</v>
      </c>
      <c r="I32" s="276" t="s">
        <v>601</v>
      </c>
      <c r="J32" s="82">
        <v>2147.1909999999998</v>
      </c>
      <c r="K32" s="276" t="s">
        <v>601</v>
      </c>
      <c r="L32" s="136"/>
      <c r="M32" s="124" t="s">
        <v>107</v>
      </c>
      <c r="N32" s="190">
        <v>0.13434253111072175</v>
      </c>
      <c r="O32" s="268" t="s">
        <v>601</v>
      </c>
      <c r="P32" s="190">
        <v>3.6603080173592692E-2</v>
      </c>
      <c r="Q32" s="268" t="s">
        <v>601</v>
      </c>
      <c r="R32" s="190">
        <v>0.13588079463305211</v>
      </c>
      <c r="S32" s="308" t="s">
        <v>601</v>
      </c>
      <c r="T32" s="190">
        <v>-1.152713406374444E-2</v>
      </c>
      <c r="U32" s="276" t="s">
        <v>601</v>
      </c>
      <c r="V32" s="190">
        <v>8.7033957297085213E-2</v>
      </c>
      <c r="W32" s="276" t="s">
        <v>601</v>
      </c>
      <c r="X32" s="82"/>
      <c r="Y32" s="124" t="s">
        <v>107</v>
      </c>
      <c r="Z32" s="216">
        <v>0.52462822357209959</v>
      </c>
      <c r="AA32" s="276" t="s">
        <v>601</v>
      </c>
      <c r="AB32" s="216">
        <v>0.21569902258345905</v>
      </c>
      <c r="AC32" s="203" t="s">
        <v>601</v>
      </c>
      <c r="AD32" s="190">
        <v>0.10164303035919954</v>
      </c>
      <c r="AE32" s="276" t="s">
        <v>601</v>
      </c>
      <c r="AF32" s="190">
        <v>0.15802972348524189</v>
      </c>
      <c r="AG32" s="276" t="s">
        <v>601</v>
      </c>
      <c r="AH32" s="72">
        <v>1</v>
      </c>
      <c r="AI32" s="276" t="s">
        <v>601</v>
      </c>
    </row>
    <row r="33" spans="1:35" s="120" customFormat="1" x14ac:dyDescent="0.25">
      <c r="A33" s="124" t="s">
        <v>108</v>
      </c>
      <c r="B33" s="82">
        <v>920.596</v>
      </c>
      <c r="C33" s="276" t="s">
        <v>601</v>
      </c>
      <c r="D33" s="82">
        <v>294.01900000000001</v>
      </c>
      <c r="E33" s="276" t="s">
        <v>601</v>
      </c>
      <c r="F33" s="82">
        <v>109.455</v>
      </c>
      <c r="G33" s="276" t="s">
        <v>601</v>
      </c>
      <c r="H33" s="82">
        <v>137.035</v>
      </c>
      <c r="I33" s="276" t="s">
        <v>601</v>
      </c>
      <c r="J33" s="82">
        <v>1461.105</v>
      </c>
      <c r="K33" s="276" t="s">
        <v>601</v>
      </c>
      <c r="L33" s="136"/>
      <c r="M33" s="124" t="s">
        <v>108</v>
      </c>
      <c r="N33" s="190">
        <v>8.5106884553366846E-2</v>
      </c>
      <c r="O33" s="268" t="s">
        <v>601</v>
      </c>
      <c r="P33" s="190">
        <v>0.13191762944027596</v>
      </c>
      <c r="Q33" s="268" t="s">
        <v>601</v>
      </c>
      <c r="R33" s="190">
        <v>0.24536352258504948</v>
      </c>
      <c r="S33" s="308" t="s">
        <v>601</v>
      </c>
      <c r="T33" s="190">
        <v>0.17729686077080362</v>
      </c>
      <c r="U33" s="276" t="s">
        <v>601</v>
      </c>
      <c r="V33" s="190">
        <v>0.11327968742023402</v>
      </c>
      <c r="W33" s="276" t="s">
        <v>601</v>
      </c>
      <c r="X33" s="82"/>
      <c r="Y33" s="124" t="s">
        <v>108</v>
      </c>
      <c r="Z33" s="216">
        <v>0.63006833868886902</v>
      </c>
      <c r="AA33" s="276" t="s">
        <v>601</v>
      </c>
      <c r="AB33" s="216">
        <v>0.20123057548909901</v>
      </c>
      <c r="AC33" s="203" t="s">
        <v>601</v>
      </c>
      <c r="AD33" s="190">
        <v>7.4912480622542521E-2</v>
      </c>
      <c r="AE33" s="276" t="s">
        <v>601</v>
      </c>
      <c r="AF33" s="190">
        <v>9.3788605199489422E-2</v>
      </c>
      <c r="AG33" s="276" t="s">
        <v>601</v>
      </c>
      <c r="AH33" s="72">
        <v>1</v>
      </c>
      <c r="AI33" s="276" t="s">
        <v>601</v>
      </c>
    </row>
    <row r="34" spans="1:35" s="120" customFormat="1" x14ac:dyDescent="0.25">
      <c r="A34" s="124" t="s">
        <v>109</v>
      </c>
      <c r="B34" s="82">
        <v>863.48199999999997</v>
      </c>
      <c r="C34" s="276" t="s">
        <v>601</v>
      </c>
      <c r="D34" s="82">
        <v>253.965</v>
      </c>
      <c r="E34" s="276" t="s">
        <v>601</v>
      </c>
      <c r="F34" s="82">
        <v>74.37</v>
      </c>
      <c r="G34" s="276" t="s">
        <v>601</v>
      </c>
      <c r="H34" s="82">
        <v>60.139000000000003</v>
      </c>
      <c r="I34" s="276" t="s">
        <v>601</v>
      </c>
      <c r="J34" s="82">
        <v>1251.954</v>
      </c>
      <c r="K34" s="276" t="s">
        <v>601</v>
      </c>
      <c r="L34" s="136"/>
      <c r="M34" s="124" t="s">
        <v>109</v>
      </c>
      <c r="N34" s="190">
        <v>0.11064920632266478</v>
      </c>
      <c r="O34" s="268" t="s">
        <v>601</v>
      </c>
      <c r="P34" s="190">
        <v>-6.2444624926166571E-2</v>
      </c>
      <c r="Q34" s="268" t="s">
        <v>601</v>
      </c>
      <c r="R34" s="190">
        <v>0.13020880824291056</v>
      </c>
      <c r="S34" s="308" t="s">
        <v>601</v>
      </c>
      <c r="T34" s="190">
        <v>9.5688960515713135E-3</v>
      </c>
      <c r="U34" s="276" t="s">
        <v>601</v>
      </c>
      <c r="V34" s="190">
        <v>6.6667461868645125E-2</v>
      </c>
      <c r="W34" s="276" t="s">
        <v>601</v>
      </c>
      <c r="X34" s="82"/>
      <c r="Y34" s="124" t="s">
        <v>109</v>
      </c>
      <c r="Z34" s="216">
        <v>0.68970744931523043</v>
      </c>
      <c r="AA34" s="276" t="s">
        <v>601</v>
      </c>
      <c r="AB34" s="216">
        <v>0.20285489722465844</v>
      </c>
      <c r="AC34" s="203" t="s">
        <v>601</v>
      </c>
      <c r="AD34" s="190">
        <v>5.9403141009973216E-2</v>
      </c>
      <c r="AE34" s="276" t="s">
        <v>601</v>
      </c>
      <c r="AF34" s="190">
        <v>4.8036109952921596E-2</v>
      </c>
      <c r="AG34" s="276" t="s">
        <v>601</v>
      </c>
      <c r="AH34" s="72">
        <v>1</v>
      </c>
      <c r="AI34" s="276" t="s">
        <v>601</v>
      </c>
    </row>
    <row r="35" spans="1:35" s="120" customFormat="1" x14ac:dyDescent="0.25">
      <c r="A35" s="124" t="s">
        <v>110</v>
      </c>
      <c r="B35" s="82">
        <v>505.005</v>
      </c>
      <c r="C35" s="276" t="s">
        <v>601</v>
      </c>
      <c r="D35" s="82">
        <v>153.91900000000001</v>
      </c>
      <c r="E35" s="276" t="s">
        <v>601</v>
      </c>
      <c r="F35" s="82">
        <v>36.466999999999999</v>
      </c>
      <c r="G35" s="276" t="s">
        <v>601</v>
      </c>
      <c r="H35" s="82">
        <v>38.131</v>
      </c>
      <c r="I35" s="276" t="s">
        <v>601</v>
      </c>
      <c r="J35" s="82">
        <v>733.52200000000005</v>
      </c>
      <c r="K35" s="276" t="s">
        <v>601</v>
      </c>
      <c r="L35" s="136"/>
      <c r="M35" s="124" t="s">
        <v>110</v>
      </c>
      <c r="N35" s="190">
        <v>0.10527352513104475</v>
      </c>
      <c r="O35" s="268" t="s">
        <v>601</v>
      </c>
      <c r="P35" s="190">
        <v>-0.19042835202289032</v>
      </c>
      <c r="Q35" s="268" t="s">
        <v>601</v>
      </c>
      <c r="R35" s="190">
        <v>0.24231791237991415</v>
      </c>
      <c r="S35" s="308" t="s">
        <v>601</v>
      </c>
      <c r="T35" s="190">
        <v>0.24692609548724656</v>
      </c>
      <c r="U35" s="276" t="s">
        <v>601</v>
      </c>
      <c r="V35" s="190">
        <v>3.7567736925411939E-2</v>
      </c>
      <c r="W35" s="276" t="s">
        <v>601</v>
      </c>
      <c r="X35" s="82"/>
      <c r="Y35" s="124" t="s">
        <v>110</v>
      </c>
      <c r="Z35" s="216">
        <v>0.68846605827773399</v>
      </c>
      <c r="AA35" s="276" t="s">
        <v>601</v>
      </c>
      <c r="AB35" s="216">
        <v>0.20983556048762</v>
      </c>
      <c r="AC35" s="203" t="s">
        <v>601</v>
      </c>
      <c r="AD35" s="190">
        <v>4.9714936975305442E-2</v>
      </c>
      <c r="AE35" s="276" t="s">
        <v>601</v>
      </c>
      <c r="AF35" s="190">
        <v>5.1983444259340546E-2</v>
      </c>
      <c r="AG35" s="276" t="s">
        <v>601</v>
      </c>
      <c r="AH35" s="72">
        <v>1</v>
      </c>
      <c r="AI35" s="276" t="s">
        <v>601</v>
      </c>
    </row>
    <row r="36" spans="1:35" s="120" customFormat="1" x14ac:dyDescent="0.25">
      <c r="A36" s="184" t="s">
        <v>111</v>
      </c>
      <c r="B36" s="186">
        <v>530.66300000000001</v>
      </c>
      <c r="C36" s="278" t="s">
        <v>601</v>
      </c>
      <c r="D36" s="186">
        <v>202.285</v>
      </c>
      <c r="E36" s="278" t="s">
        <v>601</v>
      </c>
      <c r="F36" s="186">
        <v>42.741999999999997</v>
      </c>
      <c r="G36" s="278" t="s">
        <v>601</v>
      </c>
      <c r="H36" s="186">
        <v>54.287999999999997</v>
      </c>
      <c r="I36" s="278" t="s">
        <v>601</v>
      </c>
      <c r="J36" s="186">
        <v>829.97799999999995</v>
      </c>
      <c r="K36" s="276" t="s">
        <v>601</v>
      </c>
      <c r="L36" s="136"/>
      <c r="M36" s="184" t="s">
        <v>111</v>
      </c>
      <c r="N36" s="192">
        <v>0.12707744392361592</v>
      </c>
      <c r="O36" s="269" t="s">
        <v>601</v>
      </c>
      <c r="P36" s="192">
        <v>-0.11139371735568412</v>
      </c>
      <c r="Q36" s="269" t="s">
        <v>601</v>
      </c>
      <c r="R36" s="192">
        <v>2.2462502691194413E-2</v>
      </c>
      <c r="S36" s="309" t="s">
        <v>601</v>
      </c>
      <c r="T36" s="192">
        <v>7.4882192214786356E-2</v>
      </c>
      <c r="U36" s="278" t="s">
        <v>601</v>
      </c>
      <c r="V36" s="192">
        <v>4.9564798433957231E-2</v>
      </c>
      <c r="W36" s="278" t="s">
        <v>601</v>
      </c>
      <c r="X36" s="82"/>
      <c r="Y36" s="184" t="s">
        <v>111</v>
      </c>
      <c r="Z36" s="219">
        <v>0.63936995920373796</v>
      </c>
      <c r="AA36" s="278" t="s">
        <v>601</v>
      </c>
      <c r="AB36" s="219">
        <v>0.24372332760627391</v>
      </c>
      <c r="AC36" s="301" t="s">
        <v>601</v>
      </c>
      <c r="AD36" s="192">
        <v>5.1497750542785471E-2</v>
      </c>
      <c r="AE36" s="278" t="s">
        <v>601</v>
      </c>
      <c r="AF36" s="192">
        <v>6.5408962647202695E-2</v>
      </c>
      <c r="AG36" s="278" t="s">
        <v>601</v>
      </c>
      <c r="AH36" s="201">
        <v>1</v>
      </c>
      <c r="AI36" s="278" t="s">
        <v>601</v>
      </c>
    </row>
    <row r="37" spans="1:35" s="120" customFormat="1" x14ac:dyDescent="0.25">
      <c r="A37" s="124" t="s">
        <v>117</v>
      </c>
      <c r="B37" s="82">
        <v>395.22500000000002</v>
      </c>
      <c r="C37" s="276" t="s">
        <v>601</v>
      </c>
      <c r="D37" s="82">
        <v>144.62</v>
      </c>
      <c r="E37" s="276" t="s">
        <v>601</v>
      </c>
      <c r="F37" s="82">
        <v>32.915999999999997</v>
      </c>
      <c r="G37" s="276" t="s">
        <v>601</v>
      </c>
      <c r="H37" s="82">
        <v>45.817</v>
      </c>
      <c r="I37" s="276" t="s">
        <v>601</v>
      </c>
      <c r="J37" s="82">
        <v>618.57799999999997</v>
      </c>
      <c r="K37" s="276" t="s">
        <v>601</v>
      </c>
      <c r="L37" s="136"/>
      <c r="M37" s="124" t="s">
        <v>117</v>
      </c>
      <c r="N37" s="190">
        <v>0.15082346226865603</v>
      </c>
      <c r="O37" s="268" t="s">
        <v>601</v>
      </c>
      <c r="P37" s="190">
        <v>-0.15355621107833498</v>
      </c>
      <c r="Q37" s="268" t="s">
        <v>601</v>
      </c>
      <c r="R37" s="190">
        <v>8.5548446672383094E-2</v>
      </c>
      <c r="S37" s="308" t="s">
        <v>601</v>
      </c>
      <c r="T37" s="190">
        <v>0.32741337350793837</v>
      </c>
      <c r="U37" s="276" t="s">
        <v>601</v>
      </c>
      <c r="V37" s="190">
        <v>6.8130722024029478E-2</v>
      </c>
      <c r="W37" s="276" t="s">
        <v>601</v>
      </c>
      <c r="X37" s="82"/>
      <c r="Y37" s="124" t="s">
        <v>117</v>
      </c>
      <c r="Z37" s="216">
        <v>0.63892508301297501</v>
      </c>
      <c r="AA37" s="276" t="s">
        <v>601</v>
      </c>
      <c r="AB37" s="216">
        <v>0.23379428301685481</v>
      </c>
      <c r="AC37" s="203" t="s">
        <v>601</v>
      </c>
      <c r="AD37" s="190">
        <v>5.3212367720804808E-2</v>
      </c>
      <c r="AE37" s="276" t="s">
        <v>601</v>
      </c>
      <c r="AF37" s="190">
        <v>7.406826624936548E-2</v>
      </c>
      <c r="AG37" s="276" t="s">
        <v>601</v>
      </c>
      <c r="AH37" s="72">
        <v>1</v>
      </c>
      <c r="AI37" s="276" t="s">
        <v>601</v>
      </c>
    </row>
    <row r="38" spans="1:35" s="120" customFormat="1" x14ac:dyDescent="0.25">
      <c r="A38" s="124" t="s">
        <v>118</v>
      </c>
      <c r="B38" s="82">
        <v>524.98400000000004</v>
      </c>
      <c r="C38" s="276" t="s">
        <v>601</v>
      </c>
      <c r="D38" s="82">
        <v>164.786</v>
      </c>
      <c r="E38" s="276" t="s">
        <v>601</v>
      </c>
      <c r="F38" s="82">
        <v>40.978999999999999</v>
      </c>
      <c r="G38" s="276" t="s">
        <v>601</v>
      </c>
      <c r="H38" s="82">
        <v>50.109000000000002</v>
      </c>
      <c r="I38" s="276" t="s">
        <v>601</v>
      </c>
      <c r="J38" s="82">
        <v>780.85799999999995</v>
      </c>
      <c r="K38" s="276" t="s">
        <v>601</v>
      </c>
      <c r="L38" s="136"/>
      <c r="M38" s="124" t="s">
        <v>118</v>
      </c>
      <c r="N38" s="190">
        <v>4.0202578195896919E-2</v>
      </c>
      <c r="O38" s="268" t="s">
        <v>601</v>
      </c>
      <c r="P38" s="190">
        <v>-5.5656798358720443E-2</v>
      </c>
      <c r="Q38" s="268" t="s">
        <v>601</v>
      </c>
      <c r="R38" s="190">
        <v>-8.7550934069604333E-2</v>
      </c>
      <c r="S38" s="308" t="s">
        <v>601</v>
      </c>
      <c r="T38" s="190">
        <v>-0.19305280448330836</v>
      </c>
      <c r="U38" s="276" t="s">
        <v>601</v>
      </c>
      <c r="V38" s="190">
        <v>-6.793445425394843E-3</v>
      </c>
      <c r="W38" s="276" t="s">
        <v>601</v>
      </c>
      <c r="X38" s="82"/>
      <c r="Y38" s="124" t="s">
        <v>118</v>
      </c>
      <c r="Z38" s="216">
        <v>0.672316861708531</v>
      </c>
      <c r="AA38" s="276" t="s">
        <v>601</v>
      </c>
      <c r="AB38" s="216">
        <v>0.21103196739996263</v>
      </c>
      <c r="AC38" s="203" t="s">
        <v>601</v>
      </c>
      <c r="AD38" s="190">
        <v>5.247945208988062E-2</v>
      </c>
      <c r="AE38" s="276" t="s">
        <v>601</v>
      </c>
      <c r="AF38" s="190">
        <v>6.4171718801625907E-2</v>
      </c>
      <c r="AG38" s="276" t="s">
        <v>601</v>
      </c>
      <c r="AH38" s="72">
        <v>1</v>
      </c>
      <c r="AI38" s="276" t="s">
        <v>601</v>
      </c>
    </row>
    <row r="39" spans="1:35" s="120" customFormat="1" x14ac:dyDescent="0.25">
      <c r="A39" s="124" t="s">
        <v>119</v>
      </c>
      <c r="B39" s="82">
        <v>689.43200000000002</v>
      </c>
      <c r="C39" s="276" t="s">
        <v>601</v>
      </c>
      <c r="D39" s="82">
        <v>204.40100000000001</v>
      </c>
      <c r="E39" s="276" t="s">
        <v>601</v>
      </c>
      <c r="F39" s="82">
        <v>53.47</v>
      </c>
      <c r="G39" s="276" t="s">
        <v>601</v>
      </c>
      <c r="H39" s="82">
        <v>68.11</v>
      </c>
      <c r="I39" s="276" t="s">
        <v>601</v>
      </c>
      <c r="J39" s="82">
        <v>1015.413</v>
      </c>
      <c r="K39" s="276" t="s">
        <v>601</v>
      </c>
      <c r="L39" s="136"/>
      <c r="M39" s="124" t="s">
        <v>119</v>
      </c>
      <c r="N39" s="190">
        <v>8.1838695200524739E-2</v>
      </c>
      <c r="O39" s="268" t="s">
        <v>601</v>
      </c>
      <c r="P39" s="190">
        <v>-6.037217170649186E-2</v>
      </c>
      <c r="Q39" s="268" t="s">
        <v>601</v>
      </c>
      <c r="R39" s="190">
        <v>6.7158966171040821E-2</v>
      </c>
      <c r="S39" s="308" t="s">
        <v>601</v>
      </c>
      <c r="T39" s="190">
        <v>4.2473406290655852E-2</v>
      </c>
      <c r="U39" s="276" t="s">
        <v>601</v>
      </c>
      <c r="V39" s="190">
        <v>4.6545639689482735E-2</v>
      </c>
      <c r="W39" s="276" t="s">
        <v>601</v>
      </c>
      <c r="X39" s="82"/>
      <c r="Y39" s="124" t="s">
        <v>119</v>
      </c>
      <c r="Z39" s="216">
        <v>0.67896708038994968</v>
      </c>
      <c r="AA39" s="276" t="s">
        <v>601</v>
      </c>
      <c r="AB39" s="216">
        <v>0.20129838794657939</v>
      </c>
      <c r="AC39" s="203" t="s">
        <v>601</v>
      </c>
      <c r="AD39" s="190">
        <v>5.2658376443870621E-2</v>
      </c>
      <c r="AE39" s="276" t="s">
        <v>601</v>
      </c>
      <c r="AF39" s="190">
        <v>6.7076155219600295E-2</v>
      </c>
      <c r="AG39" s="276" t="s">
        <v>601</v>
      </c>
      <c r="AH39" s="72">
        <v>1</v>
      </c>
      <c r="AI39" s="276" t="s">
        <v>601</v>
      </c>
    </row>
    <row r="40" spans="1:35" s="120" customFormat="1" x14ac:dyDescent="0.25">
      <c r="A40" s="124" t="s">
        <v>120</v>
      </c>
      <c r="B40" s="82">
        <v>876.89300000000003</v>
      </c>
      <c r="C40" s="276" t="s">
        <v>601</v>
      </c>
      <c r="D40" s="82">
        <v>245.67099999999999</v>
      </c>
      <c r="E40" s="276" t="s">
        <v>601</v>
      </c>
      <c r="F40" s="82">
        <v>75.66</v>
      </c>
      <c r="G40" s="276" t="s">
        <v>601</v>
      </c>
      <c r="H40" s="82">
        <v>96.402000000000001</v>
      </c>
      <c r="I40" s="276" t="s">
        <v>601</v>
      </c>
      <c r="J40" s="82">
        <v>1294.626</v>
      </c>
      <c r="K40" s="276" t="s">
        <v>601</v>
      </c>
      <c r="L40" s="136"/>
      <c r="M40" s="124" t="s">
        <v>120</v>
      </c>
      <c r="N40" s="190">
        <v>1.1861462678021737E-4</v>
      </c>
      <c r="O40" s="268" t="s">
        <v>601</v>
      </c>
      <c r="P40" s="190">
        <v>-0.22254044406187498</v>
      </c>
      <c r="Q40" s="268" t="s">
        <v>601</v>
      </c>
      <c r="R40" s="190">
        <v>-7.5885823165146013E-2</v>
      </c>
      <c r="S40" s="308" t="s">
        <v>601</v>
      </c>
      <c r="T40" s="190">
        <v>-7.4446023272783129E-2</v>
      </c>
      <c r="U40" s="276" t="s">
        <v>601</v>
      </c>
      <c r="V40" s="190">
        <v>-6.1056228881260735E-2</v>
      </c>
      <c r="W40" s="276" t="s">
        <v>601</v>
      </c>
      <c r="X40" s="82"/>
      <c r="Y40" s="124" t="s">
        <v>120</v>
      </c>
      <c r="Z40" s="216">
        <v>0.67733306761952872</v>
      </c>
      <c r="AA40" s="276" t="s">
        <v>601</v>
      </c>
      <c r="AB40" s="216">
        <v>0.18976213979944787</v>
      </c>
      <c r="AC40" s="203" t="s">
        <v>601</v>
      </c>
      <c r="AD40" s="190">
        <v>5.8441588535994175E-2</v>
      </c>
      <c r="AE40" s="276" t="s">
        <v>601</v>
      </c>
      <c r="AF40" s="190">
        <v>7.4463204045029222E-2</v>
      </c>
      <c r="AG40" s="276" t="s">
        <v>601</v>
      </c>
      <c r="AH40" s="72">
        <v>1</v>
      </c>
      <c r="AI40" s="276" t="s">
        <v>601</v>
      </c>
    </row>
    <row r="41" spans="1:35" s="120" customFormat="1" x14ac:dyDescent="0.25">
      <c r="A41" s="124" t="s">
        <v>121</v>
      </c>
      <c r="B41" s="82">
        <v>989.94</v>
      </c>
      <c r="C41" s="276" t="s">
        <v>601</v>
      </c>
      <c r="D41" s="82">
        <v>282.012</v>
      </c>
      <c r="E41" s="276" t="s">
        <v>601</v>
      </c>
      <c r="F41" s="82">
        <v>77.738</v>
      </c>
      <c r="G41" s="276" t="s">
        <v>601</v>
      </c>
      <c r="H41" s="82">
        <v>99.33</v>
      </c>
      <c r="I41" s="276" t="s">
        <v>601</v>
      </c>
      <c r="J41" s="82">
        <v>1449.0219999999999</v>
      </c>
      <c r="K41" s="276" t="s">
        <v>601</v>
      </c>
      <c r="L41" s="136"/>
      <c r="M41" s="124" t="s">
        <v>121</v>
      </c>
      <c r="N41" s="190">
        <v>3.2683815820631769E-2</v>
      </c>
      <c r="O41" s="268" t="s">
        <v>601</v>
      </c>
      <c r="P41" s="190">
        <v>-9.6581571688968193E-2</v>
      </c>
      <c r="Q41" s="268" t="s">
        <v>601</v>
      </c>
      <c r="R41" s="190">
        <v>-8.0622080302761523E-2</v>
      </c>
      <c r="S41" s="308" t="s">
        <v>601</v>
      </c>
      <c r="T41" s="190">
        <v>-0.13320709274320219</v>
      </c>
      <c r="U41" s="276" t="s">
        <v>601</v>
      </c>
      <c r="V41" s="190">
        <v>-1.4218441522747465E-2</v>
      </c>
      <c r="W41" s="276" t="s">
        <v>601</v>
      </c>
      <c r="X41" s="82"/>
      <c r="Y41" s="124" t="s">
        <v>121</v>
      </c>
      <c r="Z41" s="216">
        <v>0.68317803318376125</v>
      </c>
      <c r="AA41" s="276" t="s">
        <v>601</v>
      </c>
      <c r="AB41" s="216">
        <v>0.19462230387116278</v>
      </c>
      <c r="AC41" s="203" t="s">
        <v>601</v>
      </c>
      <c r="AD41" s="190">
        <v>5.3648598848050622E-2</v>
      </c>
      <c r="AE41" s="276" t="s">
        <v>601</v>
      </c>
      <c r="AF41" s="190">
        <v>6.8549683855731666E-2</v>
      </c>
      <c r="AG41" s="276" t="s">
        <v>601</v>
      </c>
      <c r="AH41" s="72">
        <v>1</v>
      </c>
      <c r="AI41" s="276" t="s">
        <v>601</v>
      </c>
    </row>
    <row r="42" spans="1:35" s="120" customFormat="1" x14ac:dyDescent="0.25">
      <c r="A42" s="124" t="s">
        <v>122</v>
      </c>
      <c r="B42" s="82">
        <v>976.24099999999999</v>
      </c>
      <c r="C42" s="276" t="s">
        <v>601</v>
      </c>
      <c r="D42" s="82">
        <v>298.21100000000001</v>
      </c>
      <c r="E42" s="276" t="s">
        <v>601</v>
      </c>
      <c r="F42" s="82">
        <v>77.472999999999999</v>
      </c>
      <c r="G42" s="276" t="s">
        <v>601</v>
      </c>
      <c r="H42" s="82">
        <v>102.74</v>
      </c>
      <c r="I42" s="276" t="s">
        <v>601</v>
      </c>
      <c r="J42" s="82">
        <v>1454.663</v>
      </c>
      <c r="K42" s="276" t="s">
        <v>601</v>
      </c>
      <c r="L42" s="136"/>
      <c r="M42" s="124" t="s">
        <v>122</v>
      </c>
      <c r="N42" s="190">
        <v>0.16296143637931773</v>
      </c>
      <c r="O42" s="268" t="s">
        <v>601</v>
      </c>
      <c r="P42" s="190">
        <v>1.4085129680449147E-2</v>
      </c>
      <c r="Q42" s="268" t="s">
        <v>601</v>
      </c>
      <c r="R42" s="190">
        <v>-0.34704043017640268</v>
      </c>
      <c r="S42" s="308" t="s">
        <v>601</v>
      </c>
      <c r="T42" s="190">
        <v>-0.18912882196019004</v>
      </c>
      <c r="U42" s="276" t="s">
        <v>601</v>
      </c>
      <c r="V42" s="190">
        <v>5.4971298858118814E-2</v>
      </c>
      <c r="W42" s="276" t="s">
        <v>601</v>
      </c>
      <c r="X42" s="82"/>
      <c r="Y42" s="124" t="s">
        <v>122</v>
      </c>
      <c r="Z42" s="216">
        <v>0.67111145330567967</v>
      </c>
      <c r="AA42" s="276" t="s">
        <v>601</v>
      </c>
      <c r="AB42" s="216">
        <v>0.20500349565500739</v>
      </c>
      <c r="AC42" s="203" t="s">
        <v>601</v>
      </c>
      <c r="AD42" s="190">
        <v>5.3258383556878806E-2</v>
      </c>
      <c r="AE42" s="276" t="s">
        <v>601</v>
      </c>
      <c r="AF42" s="190">
        <v>7.0628042371325861E-2</v>
      </c>
      <c r="AG42" s="276" t="s">
        <v>601</v>
      </c>
      <c r="AH42" s="72">
        <v>1</v>
      </c>
      <c r="AI42" s="276" t="s">
        <v>601</v>
      </c>
    </row>
    <row r="43" spans="1:35" s="120" customFormat="1" x14ac:dyDescent="0.25">
      <c r="A43" s="124" t="s">
        <v>123</v>
      </c>
      <c r="B43" s="82">
        <v>1069.366</v>
      </c>
      <c r="C43" s="276" t="s">
        <v>601</v>
      </c>
      <c r="D43" s="82">
        <v>477.58100000000002</v>
      </c>
      <c r="E43" s="276" t="s">
        <v>601</v>
      </c>
      <c r="F43" s="82">
        <v>182.744</v>
      </c>
      <c r="G43" s="276" t="s">
        <v>601</v>
      </c>
      <c r="H43" s="82">
        <v>342.20100000000002</v>
      </c>
      <c r="I43" s="276" t="s">
        <v>601</v>
      </c>
      <c r="J43" s="82">
        <v>2071.89</v>
      </c>
      <c r="K43" s="276" t="s">
        <v>601</v>
      </c>
      <c r="L43" s="136"/>
      <c r="M43" s="124" t="s">
        <v>123</v>
      </c>
      <c r="N43" s="190">
        <v>1.0185304142137043E-2</v>
      </c>
      <c r="O43" s="268" t="s">
        <v>601</v>
      </c>
      <c r="P43" s="190">
        <v>9.2835191791510965E-2</v>
      </c>
      <c r="Q43" s="268" t="s">
        <v>601</v>
      </c>
      <c r="R43" s="190">
        <v>-0.18433514994889375</v>
      </c>
      <c r="S43" s="308" t="s">
        <v>601</v>
      </c>
      <c r="T43" s="190">
        <v>-0.16643525623224839</v>
      </c>
      <c r="U43" s="276" t="s">
        <v>601</v>
      </c>
      <c r="V43" s="190">
        <v>-2.735657911785196E-2</v>
      </c>
      <c r="W43" s="276" t="s">
        <v>601</v>
      </c>
      <c r="X43" s="82"/>
      <c r="Y43" s="124" t="s">
        <v>123</v>
      </c>
      <c r="Z43" s="216">
        <v>0.51613068261345918</v>
      </c>
      <c r="AA43" s="276" t="s">
        <v>601</v>
      </c>
      <c r="AB43" s="216">
        <v>0.2305049978522026</v>
      </c>
      <c r="AC43" s="203" t="s">
        <v>601</v>
      </c>
      <c r="AD43" s="190">
        <v>8.8201593713952003E-2</v>
      </c>
      <c r="AE43" s="276" t="s">
        <v>601</v>
      </c>
      <c r="AF43" s="190">
        <v>0.16516369112259824</v>
      </c>
      <c r="AG43" s="276" t="s">
        <v>601</v>
      </c>
      <c r="AH43" s="72">
        <v>1</v>
      </c>
      <c r="AI43" s="276" t="s">
        <v>601</v>
      </c>
    </row>
    <row r="44" spans="1:35" s="120" customFormat="1" x14ac:dyDescent="0.25">
      <c r="A44" s="124" t="s">
        <v>124</v>
      </c>
      <c r="B44" s="82">
        <v>1259.5219999999999</v>
      </c>
      <c r="C44" s="276" t="s">
        <v>601</v>
      </c>
      <c r="D44" s="82">
        <v>460.05200000000002</v>
      </c>
      <c r="E44" s="276" t="s">
        <v>601</v>
      </c>
      <c r="F44" s="82">
        <v>169.11500000000001</v>
      </c>
      <c r="G44" s="276" t="s">
        <v>601</v>
      </c>
      <c r="H44" s="82">
        <v>322.01600000000002</v>
      </c>
      <c r="I44" s="276" t="s">
        <v>601</v>
      </c>
      <c r="J44" s="82">
        <v>2210.7049999999999</v>
      </c>
      <c r="K44" s="276" t="s">
        <v>601</v>
      </c>
      <c r="L44" s="136"/>
      <c r="M44" s="124" t="s">
        <v>124</v>
      </c>
      <c r="N44" s="190">
        <v>0.1181071606433154</v>
      </c>
      <c r="O44" s="268" t="s">
        <v>601</v>
      </c>
      <c r="P44" s="190">
        <v>-6.6825435552859023E-3</v>
      </c>
      <c r="Q44" s="268" t="s">
        <v>601</v>
      </c>
      <c r="R44" s="190">
        <v>-0.225121078411158</v>
      </c>
      <c r="S44" s="308" t="s">
        <v>601</v>
      </c>
      <c r="T44" s="190">
        <v>-5.0996109866792406E-2</v>
      </c>
      <c r="U44" s="276" t="s">
        <v>601</v>
      </c>
      <c r="V44" s="190">
        <v>2.9580042017687293E-2</v>
      </c>
      <c r="W44" s="276" t="s">
        <v>601</v>
      </c>
      <c r="X44" s="82"/>
      <c r="Y44" s="124" t="s">
        <v>124</v>
      </c>
      <c r="Z44" s="216">
        <v>0.56973770810668989</v>
      </c>
      <c r="AA44" s="276" t="s">
        <v>601</v>
      </c>
      <c r="AB44" s="216">
        <v>0.20810194033125182</v>
      </c>
      <c r="AC44" s="203" t="s">
        <v>601</v>
      </c>
      <c r="AD44" s="190">
        <v>7.6498221155694685E-2</v>
      </c>
      <c r="AE44" s="276" t="s">
        <v>601</v>
      </c>
      <c r="AF44" s="190">
        <v>0.14566213040636358</v>
      </c>
      <c r="AG44" s="276" t="s">
        <v>601</v>
      </c>
      <c r="AH44" s="72">
        <v>1</v>
      </c>
      <c r="AI44" s="276" t="s">
        <v>601</v>
      </c>
    </row>
    <row r="45" spans="1:35" s="120" customFormat="1" x14ac:dyDescent="0.25">
      <c r="A45" s="124" t="s">
        <v>125</v>
      </c>
      <c r="B45" s="82">
        <v>1003.477</v>
      </c>
      <c r="C45" s="276" t="s">
        <v>601</v>
      </c>
      <c r="D45" s="82">
        <v>270.5</v>
      </c>
      <c r="E45" s="276" t="s">
        <v>601</v>
      </c>
      <c r="F45" s="82">
        <v>74.141000000000005</v>
      </c>
      <c r="G45" s="276" t="s">
        <v>601</v>
      </c>
      <c r="H45" s="82">
        <v>125.96599999999999</v>
      </c>
      <c r="I45" s="276" t="s">
        <v>601</v>
      </c>
      <c r="J45" s="82">
        <v>1474.0840000000001</v>
      </c>
      <c r="K45" s="276" t="s">
        <v>601</v>
      </c>
      <c r="L45" s="136"/>
      <c r="M45" s="124" t="s">
        <v>125</v>
      </c>
      <c r="N45" s="190">
        <v>9.0029719877123077E-2</v>
      </c>
      <c r="O45" s="268" t="s">
        <v>601</v>
      </c>
      <c r="P45" s="190">
        <v>-7.9991429125328639E-2</v>
      </c>
      <c r="Q45" s="268" t="s">
        <v>601</v>
      </c>
      <c r="R45" s="190">
        <v>-0.32263487277876751</v>
      </c>
      <c r="S45" s="308" t="s">
        <v>601</v>
      </c>
      <c r="T45" s="190">
        <v>-8.0774984493012736E-2</v>
      </c>
      <c r="U45" s="276" t="s">
        <v>601</v>
      </c>
      <c r="V45" s="190">
        <v>8.8830029327118861E-3</v>
      </c>
      <c r="W45" s="276" t="s">
        <v>601</v>
      </c>
      <c r="X45" s="82"/>
      <c r="Y45" s="124" t="s">
        <v>125</v>
      </c>
      <c r="Z45" s="216">
        <v>0.68074614472445261</v>
      </c>
      <c r="AA45" s="276" t="s">
        <v>601</v>
      </c>
      <c r="AB45" s="216">
        <v>0.18350378947197038</v>
      </c>
      <c r="AC45" s="203" t="s">
        <v>601</v>
      </c>
      <c r="AD45" s="190">
        <v>5.0296319612722205E-2</v>
      </c>
      <c r="AE45" s="276" t="s">
        <v>601</v>
      </c>
      <c r="AF45" s="190">
        <v>8.5453746190854787E-2</v>
      </c>
      <c r="AG45" s="276" t="s">
        <v>601</v>
      </c>
      <c r="AH45" s="72">
        <v>1</v>
      </c>
      <c r="AI45" s="276" t="s">
        <v>601</v>
      </c>
    </row>
    <row r="46" spans="1:35" s="120" customFormat="1" x14ac:dyDescent="0.25">
      <c r="A46" s="124" t="s">
        <v>126</v>
      </c>
      <c r="B46" s="82">
        <v>888.30399999999997</v>
      </c>
      <c r="C46" s="276" t="s">
        <v>601</v>
      </c>
      <c r="D46" s="82">
        <v>210.876</v>
      </c>
      <c r="E46" s="276" t="s">
        <v>601</v>
      </c>
      <c r="F46" s="82">
        <v>48.250999999999998</v>
      </c>
      <c r="G46" s="276" t="s">
        <v>601</v>
      </c>
      <c r="H46" s="82">
        <v>59.185000000000002</v>
      </c>
      <c r="I46" s="276" t="s">
        <v>601</v>
      </c>
      <c r="J46" s="82">
        <v>1206.616</v>
      </c>
      <c r="K46" s="276" t="s">
        <v>601</v>
      </c>
      <c r="L46" s="136"/>
      <c r="M46" s="124" t="s">
        <v>126</v>
      </c>
      <c r="N46" s="190">
        <v>2.8746401198866914E-2</v>
      </c>
      <c r="O46" s="268" t="s">
        <v>601</v>
      </c>
      <c r="P46" s="190">
        <v>-0.16966511133423898</v>
      </c>
      <c r="Q46" s="268" t="s">
        <v>601</v>
      </c>
      <c r="R46" s="190">
        <v>-0.35120344224821837</v>
      </c>
      <c r="S46" s="308" t="s">
        <v>601</v>
      </c>
      <c r="T46" s="190">
        <v>-1.5846885496690943E-2</v>
      </c>
      <c r="U46" s="276" t="s">
        <v>601</v>
      </c>
      <c r="V46" s="190">
        <v>-3.6213790602530126E-2</v>
      </c>
      <c r="W46" s="276" t="s">
        <v>601</v>
      </c>
      <c r="X46" s="82"/>
      <c r="Y46" s="124" t="s">
        <v>126</v>
      </c>
      <c r="Z46" s="216">
        <v>0.7361944479436705</v>
      </c>
      <c r="AA46" s="276" t="s">
        <v>601</v>
      </c>
      <c r="AB46" s="216">
        <v>0.17476645428205825</v>
      </c>
      <c r="AC46" s="203" t="s">
        <v>601</v>
      </c>
      <c r="AD46" s="190">
        <v>3.9988695657939229E-2</v>
      </c>
      <c r="AE46" s="276" t="s">
        <v>601</v>
      </c>
      <c r="AF46" s="190">
        <v>4.9050402116331958E-2</v>
      </c>
      <c r="AG46" s="276" t="s">
        <v>601</v>
      </c>
      <c r="AH46" s="72">
        <v>1</v>
      </c>
      <c r="AI46" s="276" t="s">
        <v>601</v>
      </c>
    </row>
    <row r="47" spans="1:35" s="116" customFormat="1" x14ac:dyDescent="0.25">
      <c r="A47" s="124" t="s">
        <v>127</v>
      </c>
      <c r="B47" s="82">
        <v>574.03800000000001</v>
      </c>
      <c r="C47" s="276" t="s">
        <v>601</v>
      </c>
      <c r="D47" s="82">
        <v>153.67699999999999</v>
      </c>
      <c r="E47" s="276" t="s">
        <v>601</v>
      </c>
      <c r="F47" s="82">
        <v>32.83</v>
      </c>
      <c r="G47" s="276" t="s">
        <v>601</v>
      </c>
      <c r="H47" s="82">
        <v>42.634999999999998</v>
      </c>
      <c r="I47" s="276" t="s">
        <v>601</v>
      </c>
      <c r="J47" s="82">
        <v>803.18200000000002</v>
      </c>
      <c r="K47" s="276" t="s">
        <v>601</v>
      </c>
      <c r="L47" s="115"/>
      <c r="M47" s="124" t="s">
        <v>127</v>
      </c>
      <c r="N47" s="190">
        <v>0.13669765645884693</v>
      </c>
      <c r="O47" s="268" t="s">
        <v>601</v>
      </c>
      <c r="P47" s="190">
        <v>-1.572255537003229E-3</v>
      </c>
      <c r="Q47" s="268" t="s">
        <v>601</v>
      </c>
      <c r="R47" s="190">
        <v>-9.9734006087695726E-2</v>
      </c>
      <c r="S47" s="308" t="s">
        <v>601</v>
      </c>
      <c r="T47" s="190">
        <v>0.11814534106107891</v>
      </c>
      <c r="U47" s="276" t="s">
        <v>601</v>
      </c>
      <c r="V47" s="190">
        <v>9.4966476806421618E-2</v>
      </c>
      <c r="W47" s="276" t="s">
        <v>601</v>
      </c>
      <c r="X47" s="82"/>
      <c r="Y47" s="124" t="s">
        <v>127</v>
      </c>
      <c r="Z47" s="216">
        <v>0.71470476180990117</v>
      </c>
      <c r="AA47" s="276" t="s">
        <v>601</v>
      </c>
      <c r="AB47" s="216">
        <v>0.19133521418557686</v>
      </c>
      <c r="AC47" s="203" t="s">
        <v>601</v>
      </c>
      <c r="AD47" s="190">
        <v>4.0874920005677412E-2</v>
      </c>
      <c r="AE47" s="276" t="s">
        <v>601</v>
      </c>
      <c r="AF47" s="190">
        <v>5.3082613903200015E-2</v>
      </c>
      <c r="AG47" s="276" t="s">
        <v>601</v>
      </c>
      <c r="AH47" s="72">
        <v>1</v>
      </c>
      <c r="AI47" s="276" t="s">
        <v>601</v>
      </c>
    </row>
    <row r="48" spans="1:35" s="150" customFormat="1" x14ac:dyDescent="0.25">
      <c r="A48" s="184" t="s">
        <v>128</v>
      </c>
      <c r="B48" s="186">
        <v>576.26</v>
      </c>
      <c r="C48" s="278" t="s">
        <v>601</v>
      </c>
      <c r="D48" s="186">
        <v>190.72900000000001</v>
      </c>
      <c r="E48" s="278" t="s">
        <v>601</v>
      </c>
      <c r="F48" s="186">
        <v>31.928000000000001</v>
      </c>
      <c r="G48" s="278" t="s">
        <v>601</v>
      </c>
      <c r="H48" s="186">
        <v>55.165999999999997</v>
      </c>
      <c r="I48" s="278" t="s">
        <v>601</v>
      </c>
      <c r="J48" s="186">
        <v>854.08500000000004</v>
      </c>
      <c r="K48" s="276" t="s">
        <v>601</v>
      </c>
      <c r="L48" s="149"/>
      <c r="M48" s="184" t="s">
        <v>128</v>
      </c>
      <c r="N48" s="192">
        <v>8.5924588674921754E-2</v>
      </c>
      <c r="O48" s="269" t="s">
        <v>601</v>
      </c>
      <c r="P48" s="192">
        <v>-5.7127320364831799E-2</v>
      </c>
      <c r="Q48" s="269" t="s">
        <v>601</v>
      </c>
      <c r="R48" s="192">
        <v>-0.25300641055636142</v>
      </c>
      <c r="S48" s="309" t="s">
        <v>601</v>
      </c>
      <c r="T48" s="192">
        <v>1.6191423519009727E-2</v>
      </c>
      <c r="U48" s="278" t="s">
        <v>601</v>
      </c>
      <c r="V48" s="192">
        <v>2.9045348189952021E-2</v>
      </c>
      <c r="W48" s="278" t="s">
        <v>601</v>
      </c>
      <c r="X48" s="82"/>
      <c r="Y48" s="184" t="s">
        <v>128</v>
      </c>
      <c r="Z48" s="219">
        <v>0.67471036255173666</v>
      </c>
      <c r="AA48" s="278" t="s">
        <v>601</v>
      </c>
      <c r="AB48" s="219">
        <v>0.22331383878653766</v>
      </c>
      <c r="AC48" s="301" t="s">
        <v>601</v>
      </c>
      <c r="AD48" s="192">
        <v>3.7382696101676063E-2</v>
      </c>
      <c r="AE48" s="278" t="s">
        <v>601</v>
      </c>
      <c r="AF48" s="192">
        <v>6.4590760872746858E-2</v>
      </c>
      <c r="AG48" s="278" t="s">
        <v>601</v>
      </c>
      <c r="AH48" s="201">
        <v>1</v>
      </c>
      <c r="AI48" s="278" t="s">
        <v>601</v>
      </c>
    </row>
    <row r="49" spans="1:35" s="120" customFormat="1" x14ac:dyDescent="0.25">
      <c r="A49" s="124" t="s">
        <v>134</v>
      </c>
      <c r="B49" s="82">
        <v>441.80399999999997</v>
      </c>
      <c r="C49" s="276" t="s">
        <v>601</v>
      </c>
      <c r="D49" s="82">
        <v>132.54400000000001</v>
      </c>
      <c r="E49" s="276" t="s">
        <v>601</v>
      </c>
      <c r="F49" s="82">
        <v>24.334</v>
      </c>
      <c r="G49" s="276" t="s">
        <v>601</v>
      </c>
      <c r="H49" s="82">
        <v>38.954999999999998</v>
      </c>
      <c r="I49" s="276" t="s">
        <v>601</v>
      </c>
      <c r="J49" s="82">
        <v>637.63499999999999</v>
      </c>
      <c r="K49" s="276" t="s">
        <v>601</v>
      </c>
      <c r="L49" s="136"/>
      <c r="M49" s="124" t="s">
        <v>134</v>
      </c>
      <c r="N49" s="190">
        <v>0.11785438674172939</v>
      </c>
      <c r="O49" s="268" t="s">
        <v>601</v>
      </c>
      <c r="P49" s="190">
        <v>-8.3501590374775267E-2</v>
      </c>
      <c r="Q49" s="268" t="s">
        <v>601</v>
      </c>
      <c r="R49" s="190">
        <v>-0.26072426783327257</v>
      </c>
      <c r="S49" s="308" t="s">
        <v>601</v>
      </c>
      <c r="T49" s="190">
        <v>-0.14979156208394265</v>
      </c>
      <c r="U49" s="276" t="s">
        <v>601</v>
      </c>
      <c r="V49" s="190">
        <v>3.0807755852940131E-2</v>
      </c>
      <c r="W49" s="276" t="s">
        <v>601</v>
      </c>
      <c r="X49" s="82"/>
      <c r="Y49" s="124" t="s">
        <v>134</v>
      </c>
      <c r="Z49" s="216">
        <v>0.69287915500246999</v>
      </c>
      <c r="AA49" s="276" t="s">
        <v>601</v>
      </c>
      <c r="AB49" s="216">
        <v>0.20786813772769691</v>
      </c>
      <c r="AC49" s="203" t="s">
        <v>601</v>
      </c>
      <c r="AD49" s="190">
        <v>3.8162898837109008E-2</v>
      </c>
      <c r="AE49" s="276" t="s">
        <v>601</v>
      </c>
      <c r="AF49" s="190">
        <v>6.1092945023406807E-2</v>
      </c>
      <c r="AG49" s="276" t="s">
        <v>601</v>
      </c>
      <c r="AH49" s="72">
        <v>1</v>
      </c>
      <c r="AI49" s="276" t="s">
        <v>601</v>
      </c>
    </row>
    <row r="50" spans="1:35" s="120" customFormat="1" x14ac:dyDescent="0.25">
      <c r="A50" s="124" t="s">
        <v>135</v>
      </c>
      <c r="B50" s="82">
        <v>551.57600000000002</v>
      </c>
      <c r="C50" s="276" t="s">
        <v>601</v>
      </c>
      <c r="D50" s="82">
        <v>184.88900000000001</v>
      </c>
      <c r="E50" s="276" t="s">
        <v>601</v>
      </c>
      <c r="F50" s="82">
        <v>50.362000000000002</v>
      </c>
      <c r="G50" s="276" t="s">
        <v>601</v>
      </c>
      <c r="H50" s="82">
        <v>44.234000000000002</v>
      </c>
      <c r="I50" s="276" t="s">
        <v>601</v>
      </c>
      <c r="J50" s="82">
        <v>831.06100000000004</v>
      </c>
      <c r="K50" s="276" t="s">
        <v>601</v>
      </c>
      <c r="L50" s="136"/>
      <c r="M50" s="124" t="s">
        <v>135</v>
      </c>
      <c r="N50" s="190">
        <v>5.0652972281059992E-2</v>
      </c>
      <c r="O50" s="268" t="s">
        <v>601</v>
      </c>
      <c r="P50" s="190">
        <v>0.12199458691879164</v>
      </c>
      <c r="Q50" s="268" t="s">
        <v>601</v>
      </c>
      <c r="R50" s="190">
        <v>0.22897093633324386</v>
      </c>
      <c r="S50" s="308" t="s">
        <v>601</v>
      </c>
      <c r="T50" s="190">
        <v>-0.11724440719232074</v>
      </c>
      <c r="U50" s="276" t="s">
        <v>601</v>
      </c>
      <c r="V50" s="190">
        <v>6.429209920369644E-2</v>
      </c>
      <c r="W50" s="276" t="s">
        <v>601</v>
      </c>
      <c r="X50" s="82"/>
      <c r="Y50" s="124" t="s">
        <v>135</v>
      </c>
      <c r="Z50" s="216">
        <v>0.66370097983180532</v>
      </c>
      <c r="AA50" s="276" t="s">
        <v>601</v>
      </c>
      <c r="AB50" s="216">
        <v>0.22247344057776747</v>
      </c>
      <c r="AC50" s="203" t="s">
        <v>601</v>
      </c>
      <c r="AD50" s="190">
        <v>6.0599643106823683E-2</v>
      </c>
      <c r="AE50" s="276" t="s">
        <v>601</v>
      </c>
      <c r="AF50" s="190">
        <v>5.3225936483603492E-2</v>
      </c>
      <c r="AG50" s="276" t="s">
        <v>601</v>
      </c>
      <c r="AH50" s="72">
        <v>1</v>
      </c>
      <c r="AI50" s="276" t="s">
        <v>601</v>
      </c>
    </row>
    <row r="51" spans="1:35" s="120" customFormat="1" x14ac:dyDescent="0.25">
      <c r="A51" s="124" t="s">
        <v>136</v>
      </c>
      <c r="B51" s="82">
        <v>679.58900000000006</v>
      </c>
      <c r="C51" s="276" t="s">
        <v>601</v>
      </c>
      <c r="D51" s="82">
        <v>244.60900000000001</v>
      </c>
      <c r="E51" s="276" t="s">
        <v>601</v>
      </c>
      <c r="F51" s="82">
        <v>56.034999999999997</v>
      </c>
      <c r="G51" s="276" t="s">
        <v>601</v>
      </c>
      <c r="H51" s="82">
        <v>74.453999999999994</v>
      </c>
      <c r="I51" s="276" t="s">
        <v>601</v>
      </c>
      <c r="J51" s="82">
        <v>1054.6849999999999</v>
      </c>
      <c r="K51" s="276" t="s">
        <v>601</v>
      </c>
      <c r="L51" s="136"/>
      <c r="M51" s="124" t="s">
        <v>136</v>
      </c>
      <c r="N51" s="190">
        <v>-1.4276970027500899E-2</v>
      </c>
      <c r="O51" s="268" t="s">
        <v>601</v>
      </c>
      <c r="P51" s="190">
        <v>0.19671136638274764</v>
      </c>
      <c r="Q51" s="268" t="s">
        <v>601</v>
      </c>
      <c r="R51" s="190">
        <v>4.7970824761548535E-2</v>
      </c>
      <c r="S51" s="308" t="s">
        <v>601</v>
      </c>
      <c r="T51" s="190">
        <v>9.3128762296285417E-2</v>
      </c>
      <c r="U51" s="276" t="s">
        <v>601</v>
      </c>
      <c r="V51" s="190">
        <v>3.8675888530085786E-2</v>
      </c>
      <c r="W51" s="276" t="s">
        <v>601</v>
      </c>
      <c r="X51" s="82"/>
      <c r="Y51" s="124" t="s">
        <v>136</v>
      </c>
      <c r="Z51" s="216">
        <v>0.64435257920611377</v>
      </c>
      <c r="AA51" s="276" t="s">
        <v>601</v>
      </c>
      <c r="AB51" s="216">
        <v>0.23192612012117364</v>
      </c>
      <c r="AC51" s="203" t="s">
        <v>601</v>
      </c>
      <c r="AD51" s="190">
        <v>5.3129607418328693E-2</v>
      </c>
      <c r="AE51" s="276" t="s">
        <v>601</v>
      </c>
      <c r="AF51" s="190">
        <v>7.0593589555175237E-2</v>
      </c>
      <c r="AG51" s="276" t="s">
        <v>601</v>
      </c>
      <c r="AH51" s="72">
        <v>1</v>
      </c>
      <c r="AI51" s="276" t="s">
        <v>601</v>
      </c>
    </row>
    <row r="52" spans="1:35" s="120" customFormat="1" x14ac:dyDescent="0.25">
      <c r="A52" s="124" t="s">
        <v>137</v>
      </c>
      <c r="B52" s="82">
        <v>823.18600000000004</v>
      </c>
      <c r="C52" s="276" t="s">
        <v>601</v>
      </c>
      <c r="D52" s="82">
        <v>286.17200000000003</v>
      </c>
      <c r="E52" s="276" t="s">
        <v>601</v>
      </c>
      <c r="F52" s="82">
        <v>58.018000000000001</v>
      </c>
      <c r="G52" s="276" t="s">
        <v>601</v>
      </c>
      <c r="H52" s="82">
        <v>90.006</v>
      </c>
      <c r="I52" s="276" t="s">
        <v>601</v>
      </c>
      <c r="J52" s="82">
        <v>1257.3820000000001</v>
      </c>
      <c r="K52" s="276" t="s">
        <v>601</v>
      </c>
      <c r="L52" s="136"/>
      <c r="M52" s="124" t="s">
        <v>137</v>
      </c>
      <c r="N52" s="190">
        <v>-6.124692522348793E-2</v>
      </c>
      <c r="O52" s="268" t="s">
        <v>601</v>
      </c>
      <c r="P52" s="190">
        <v>0.16485869313024329</v>
      </c>
      <c r="Q52" s="268" t="s">
        <v>601</v>
      </c>
      <c r="R52" s="190">
        <v>-0.23317472905101772</v>
      </c>
      <c r="S52" s="308" t="s">
        <v>601</v>
      </c>
      <c r="T52" s="190">
        <v>-6.6347171220514103E-2</v>
      </c>
      <c r="U52" s="276" t="s">
        <v>601</v>
      </c>
      <c r="V52" s="190">
        <v>-2.87681538915486E-2</v>
      </c>
      <c r="W52" s="276" t="s">
        <v>601</v>
      </c>
      <c r="X52" s="82"/>
      <c r="Y52" s="124" t="s">
        <v>137</v>
      </c>
      <c r="Z52" s="216">
        <v>0.65468250698673913</v>
      </c>
      <c r="AA52" s="276" t="s">
        <v>601</v>
      </c>
      <c r="AB52" s="216">
        <v>0.22759352368651692</v>
      </c>
      <c r="AC52" s="203" t="s">
        <v>601</v>
      </c>
      <c r="AD52" s="190">
        <v>4.6141904369555155E-2</v>
      </c>
      <c r="AE52" s="276" t="s">
        <v>601</v>
      </c>
      <c r="AF52" s="190">
        <v>7.1582064957188829E-2</v>
      </c>
      <c r="AG52" s="276" t="s">
        <v>601</v>
      </c>
      <c r="AH52" s="72">
        <v>1</v>
      </c>
      <c r="AI52" s="276" t="s">
        <v>601</v>
      </c>
    </row>
    <row r="53" spans="1:35" s="120" customFormat="1" x14ac:dyDescent="0.25">
      <c r="A53" s="124" t="s">
        <v>138</v>
      </c>
      <c r="B53" s="82">
        <v>992.42100000000005</v>
      </c>
      <c r="C53" s="276" t="s">
        <v>601</v>
      </c>
      <c r="D53" s="82">
        <v>277.81700000000001</v>
      </c>
      <c r="E53" s="276" t="s">
        <v>601</v>
      </c>
      <c r="F53" s="82">
        <v>65.876000000000005</v>
      </c>
      <c r="G53" s="276" t="s">
        <v>601</v>
      </c>
      <c r="H53" s="82">
        <v>126.56</v>
      </c>
      <c r="I53" s="276" t="s">
        <v>601</v>
      </c>
      <c r="J53" s="82">
        <v>1462.674</v>
      </c>
      <c r="K53" s="276" t="s">
        <v>601</v>
      </c>
      <c r="L53" s="136"/>
      <c r="M53" s="124" t="s">
        <v>138</v>
      </c>
      <c r="N53" s="190">
        <v>2.506212497727135E-3</v>
      </c>
      <c r="O53" s="268" t="s">
        <v>601</v>
      </c>
      <c r="P53" s="190">
        <v>-1.4875253535310554E-2</v>
      </c>
      <c r="Q53" s="268" t="s">
        <v>601</v>
      </c>
      <c r="R53" s="190">
        <v>-0.15258946718464586</v>
      </c>
      <c r="S53" s="308" t="s">
        <v>601</v>
      </c>
      <c r="T53" s="190">
        <v>0.27412388881618027</v>
      </c>
      <c r="U53" s="276" t="s">
        <v>601</v>
      </c>
      <c r="V53" s="190">
        <v>9.4215270713626162E-3</v>
      </c>
      <c r="W53" s="276" t="s">
        <v>601</v>
      </c>
      <c r="X53" s="82"/>
      <c r="Y53" s="124" t="s">
        <v>138</v>
      </c>
      <c r="Z53" s="216">
        <v>0.67849773770505262</v>
      </c>
      <c r="AA53" s="276" t="s">
        <v>601</v>
      </c>
      <c r="AB53" s="216">
        <v>0.18993774415898554</v>
      </c>
      <c r="AC53" s="203" t="s">
        <v>601</v>
      </c>
      <c r="AD53" s="190">
        <v>4.5038060429049814E-2</v>
      </c>
      <c r="AE53" s="276" t="s">
        <v>601</v>
      </c>
      <c r="AF53" s="190">
        <v>8.6526457706912141E-2</v>
      </c>
      <c r="AG53" s="276" t="s">
        <v>601</v>
      </c>
      <c r="AH53" s="72">
        <v>1</v>
      </c>
      <c r="AI53" s="276" t="s">
        <v>601</v>
      </c>
    </row>
    <row r="54" spans="1:35" s="120" customFormat="1" x14ac:dyDescent="0.25">
      <c r="A54" s="124" t="s">
        <v>139</v>
      </c>
      <c r="B54" s="82">
        <v>969.048</v>
      </c>
      <c r="C54" s="276" t="s">
        <v>601</v>
      </c>
      <c r="D54" s="82">
        <v>316.54599999999999</v>
      </c>
      <c r="E54" s="276" t="s">
        <v>601</v>
      </c>
      <c r="F54" s="82">
        <v>70.456000000000003</v>
      </c>
      <c r="G54" s="276" t="s">
        <v>601</v>
      </c>
      <c r="H54" s="82">
        <v>148.05000000000001</v>
      </c>
      <c r="I54" s="276" t="s">
        <v>601</v>
      </c>
      <c r="J54" s="82">
        <v>1504.1</v>
      </c>
      <c r="K54" s="276" t="s">
        <v>601</v>
      </c>
      <c r="L54" s="136"/>
      <c r="M54" s="124" t="s">
        <v>139</v>
      </c>
      <c r="N54" s="190">
        <v>-7.368057682477995E-3</v>
      </c>
      <c r="O54" s="268" t="s">
        <v>601</v>
      </c>
      <c r="P54" s="190">
        <v>6.1483312151463229E-2</v>
      </c>
      <c r="Q54" s="268" t="s">
        <v>601</v>
      </c>
      <c r="R54" s="190">
        <v>-9.0573490119138275E-2</v>
      </c>
      <c r="S54" s="308" t="s">
        <v>601</v>
      </c>
      <c r="T54" s="190">
        <v>0.44103018327996185</v>
      </c>
      <c r="U54" s="276" t="s">
        <v>601</v>
      </c>
      <c r="V54" s="190">
        <v>3.3985191071746516E-2</v>
      </c>
      <c r="W54" s="276" t="s">
        <v>601</v>
      </c>
      <c r="X54" s="82"/>
      <c r="Y54" s="124" t="s">
        <v>139</v>
      </c>
      <c r="Z54" s="216">
        <v>0.64427099262017162</v>
      </c>
      <c r="AA54" s="276" t="s">
        <v>601</v>
      </c>
      <c r="AB54" s="216">
        <v>0.21045542184695168</v>
      </c>
      <c r="AC54" s="203" t="s">
        <v>601</v>
      </c>
      <c r="AD54" s="190">
        <v>4.6842630144272326E-2</v>
      </c>
      <c r="AE54" s="276" t="s">
        <v>601</v>
      </c>
      <c r="AF54" s="190">
        <v>9.8430955388604496E-2</v>
      </c>
      <c r="AG54" s="276" t="s">
        <v>601</v>
      </c>
      <c r="AH54" s="72">
        <v>1</v>
      </c>
      <c r="AI54" s="276" t="s">
        <v>601</v>
      </c>
    </row>
    <row r="55" spans="1:35" s="120" customFormat="1" x14ac:dyDescent="0.25">
      <c r="A55" s="124" t="s">
        <v>140</v>
      </c>
      <c r="B55" s="82">
        <v>958.33500000000004</v>
      </c>
      <c r="C55" s="276" t="s">
        <v>601</v>
      </c>
      <c r="D55" s="82">
        <v>394.77600000000001</v>
      </c>
      <c r="E55" s="276" t="s">
        <v>601</v>
      </c>
      <c r="F55" s="82">
        <v>189.39400000000001</v>
      </c>
      <c r="G55" s="276" t="s">
        <v>601</v>
      </c>
      <c r="H55" s="82">
        <v>291.61500000000001</v>
      </c>
      <c r="I55" s="276" t="s">
        <v>601</v>
      </c>
      <c r="J55" s="82">
        <v>1834.12</v>
      </c>
      <c r="K55" s="276" t="s">
        <v>601</v>
      </c>
      <c r="L55" s="136"/>
      <c r="M55" s="124" t="s">
        <v>140</v>
      </c>
      <c r="N55" s="190">
        <v>-0.10382881071588212</v>
      </c>
      <c r="O55" s="268" t="s">
        <v>601</v>
      </c>
      <c r="P55" s="190">
        <v>-0.17338420079525776</v>
      </c>
      <c r="Q55" s="268" t="s">
        <v>601</v>
      </c>
      <c r="R55" s="190">
        <v>3.6389703629120515E-2</v>
      </c>
      <c r="S55" s="308" t="s">
        <v>601</v>
      </c>
      <c r="T55" s="190">
        <v>-0.147822910578609</v>
      </c>
      <c r="U55" s="276" t="s">
        <v>601</v>
      </c>
      <c r="V55" s="190">
        <v>-0.11475995347243338</v>
      </c>
      <c r="W55" s="276" t="s">
        <v>601</v>
      </c>
      <c r="X55" s="82"/>
      <c r="Y55" s="124" t="s">
        <v>140</v>
      </c>
      <c r="Z55" s="216">
        <v>0.52250398011035271</v>
      </c>
      <c r="AA55" s="276" t="s">
        <v>601</v>
      </c>
      <c r="AB55" s="216">
        <v>0.2152400061064707</v>
      </c>
      <c r="AC55" s="203" t="s">
        <v>601</v>
      </c>
      <c r="AD55" s="190">
        <v>0.10326150960678691</v>
      </c>
      <c r="AE55" s="276" t="s">
        <v>601</v>
      </c>
      <c r="AF55" s="190">
        <v>0.15899450417638977</v>
      </c>
      <c r="AG55" s="276" t="s">
        <v>601</v>
      </c>
      <c r="AH55" s="72">
        <v>1</v>
      </c>
      <c r="AI55" s="276" t="s">
        <v>601</v>
      </c>
    </row>
    <row r="56" spans="1:35" s="120" customFormat="1" x14ac:dyDescent="0.25">
      <c r="A56" s="124" t="s">
        <v>141</v>
      </c>
      <c r="B56" s="82">
        <v>1089.171</v>
      </c>
      <c r="C56" s="276" t="s">
        <v>601</v>
      </c>
      <c r="D56" s="82">
        <v>398.83100000000002</v>
      </c>
      <c r="E56" s="276" t="s">
        <v>601</v>
      </c>
      <c r="F56" s="82">
        <v>170.76400000000001</v>
      </c>
      <c r="G56" s="276" t="s">
        <v>601</v>
      </c>
      <c r="H56" s="82">
        <v>240.19399999999999</v>
      </c>
      <c r="I56" s="276" t="s">
        <v>601</v>
      </c>
      <c r="J56" s="82">
        <v>1898.96</v>
      </c>
      <c r="K56" s="276" t="s">
        <v>601</v>
      </c>
      <c r="L56" s="136"/>
      <c r="M56" s="124" t="s">
        <v>141</v>
      </c>
      <c r="N56" s="190">
        <v>-0.13525051567181837</v>
      </c>
      <c r="O56" s="268" t="s">
        <v>601</v>
      </c>
      <c r="P56" s="190">
        <v>-0.13307408727709041</v>
      </c>
      <c r="Q56" s="268" t="s">
        <v>601</v>
      </c>
      <c r="R56" s="190">
        <v>9.750761316264081E-3</v>
      </c>
      <c r="S56" s="308" t="s">
        <v>601</v>
      </c>
      <c r="T56" s="190">
        <v>-0.25409296432475403</v>
      </c>
      <c r="U56" s="276" t="s">
        <v>601</v>
      </c>
      <c r="V56" s="190">
        <v>-0.14101610119848645</v>
      </c>
      <c r="W56" s="276" t="s">
        <v>601</v>
      </c>
      <c r="X56" s="82"/>
      <c r="Y56" s="124" t="s">
        <v>141</v>
      </c>
      <c r="Z56" s="216">
        <v>0.57356184437797531</v>
      </c>
      <c r="AA56" s="276" t="s">
        <v>601</v>
      </c>
      <c r="AB56" s="216">
        <v>0.21002601423937314</v>
      </c>
      <c r="AC56" s="203" t="s">
        <v>601</v>
      </c>
      <c r="AD56" s="190">
        <v>8.9925011585288789E-2</v>
      </c>
      <c r="AE56" s="276" t="s">
        <v>601</v>
      </c>
      <c r="AF56" s="190">
        <v>0.12648712979736276</v>
      </c>
      <c r="AG56" s="276" t="s">
        <v>601</v>
      </c>
      <c r="AH56" s="72">
        <v>1</v>
      </c>
      <c r="AI56" s="276" t="s">
        <v>601</v>
      </c>
    </row>
    <row r="57" spans="1:35" s="120" customFormat="1" x14ac:dyDescent="0.25">
      <c r="A57" s="124" t="s">
        <v>142</v>
      </c>
      <c r="B57" s="82">
        <v>896.56200000000001</v>
      </c>
      <c r="C57" s="276" t="s">
        <v>601</v>
      </c>
      <c r="D57" s="82">
        <v>230.32900000000001</v>
      </c>
      <c r="E57" s="276" t="s">
        <v>601</v>
      </c>
      <c r="F57" s="82">
        <v>78.98</v>
      </c>
      <c r="G57" s="276" t="s">
        <v>601</v>
      </c>
      <c r="H57" s="82">
        <v>119.514</v>
      </c>
      <c r="I57" s="276" t="s">
        <v>601</v>
      </c>
      <c r="J57" s="82">
        <v>1325.383</v>
      </c>
      <c r="K57" s="276" t="s">
        <v>601</v>
      </c>
      <c r="L57" s="136"/>
      <c r="M57" s="124" t="s">
        <v>142</v>
      </c>
      <c r="N57" s="190">
        <v>-0.10654454461836195</v>
      </c>
      <c r="O57" s="268" t="s">
        <v>601</v>
      </c>
      <c r="P57" s="190">
        <v>-0.14850646950092422</v>
      </c>
      <c r="Q57" s="268" t="s">
        <v>601</v>
      </c>
      <c r="R57" s="190">
        <v>6.5267530785934905E-2</v>
      </c>
      <c r="S57" s="308" t="s">
        <v>601</v>
      </c>
      <c r="T57" s="190">
        <v>-5.1228109172316343E-2</v>
      </c>
      <c r="U57" s="276" t="s">
        <v>601</v>
      </c>
      <c r="V57" s="190">
        <v>-0.10087688354259323</v>
      </c>
      <c r="W57" s="276" t="s">
        <v>601</v>
      </c>
      <c r="X57" s="82"/>
      <c r="Y57" s="124" t="s">
        <v>142</v>
      </c>
      <c r="Z57" s="216">
        <v>0.67645503224351</v>
      </c>
      <c r="AA57" s="276" t="s">
        <v>601</v>
      </c>
      <c r="AB57" s="216">
        <v>0.17378297443078719</v>
      </c>
      <c r="AC57" s="203" t="s">
        <v>601</v>
      </c>
      <c r="AD57" s="190">
        <v>5.9590322193660249E-2</v>
      </c>
      <c r="AE57" s="276" t="s">
        <v>601</v>
      </c>
      <c r="AF57" s="190">
        <v>9.0173180129819078E-2</v>
      </c>
      <c r="AG57" s="276" t="s">
        <v>601</v>
      </c>
      <c r="AH57" s="72">
        <v>1</v>
      </c>
      <c r="AI57" s="276" t="s">
        <v>601</v>
      </c>
    </row>
    <row r="58" spans="1:35" s="120" customFormat="1" x14ac:dyDescent="0.25">
      <c r="A58" s="124" t="s">
        <v>143</v>
      </c>
      <c r="B58" s="82">
        <v>747.79600000000005</v>
      </c>
      <c r="C58" s="276" t="s">
        <v>601</v>
      </c>
      <c r="D58" s="82">
        <v>188.62100000000001</v>
      </c>
      <c r="E58" s="276" t="s">
        <v>601</v>
      </c>
      <c r="F58" s="82">
        <v>68.834000000000003</v>
      </c>
      <c r="G58" s="276" t="s">
        <v>601</v>
      </c>
      <c r="H58" s="82">
        <v>79.781000000000006</v>
      </c>
      <c r="I58" s="276" t="s">
        <v>601</v>
      </c>
      <c r="J58" s="82">
        <v>1085.0319999999999</v>
      </c>
      <c r="K58" s="276" t="s">
        <v>601</v>
      </c>
      <c r="L58" s="136"/>
      <c r="M58" s="124" t="s">
        <v>143</v>
      </c>
      <c r="N58" s="190">
        <v>-0.15817557953133163</v>
      </c>
      <c r="O58" s="268" t="s">
        <v>601</v>
      </c>
      <c r="P58" s="190">
        <v>-0.1055359547791119</v>
      </c>
      <c r="Q58" s="268" t="s">
        <v>601</v>
      </c>
      <c r="R58" s="190">
        <v>0.42658183250088083</v>
      </c>
      <c r="S58" s="308" t="s">
        <v>601</v>
      </c>
      <c r="T58" s="190">
        <v>0.34799357945425363</v>
      </c>
      <c r="U58" s="276" t="s">
        <v>601</v>
      </c>
      <c r="V58" s="190">
        <v>-0.10076445198803928</v>
      </c>
      <c r="W58" s="276" t="s">
        <v>601</v>
      </c>
      <c r="X58" s="82"/>
      <c r="Y58" s="124" t="s">
        <v>143</v>
      </c>
      <c r="Z58" s="216">
        <v>0.68919257680879464</v>
      </c>
      <c r="AA58" s="276" t="s">
        <v>601</v>
      </c>
      <c r="AB58" s="216">
        <v>0.1738391125791682</v>
      </c>
      <c r="AC58" s="203" t="s">
        <v>601</v>
      </c>
      <c r="AD58" s="190">
        <v>6.3439603624593568E-2</v>
      </c>
      <c r="AE58" s="276" t="s">
        <v>601</v>
      </c>
      <c r="AF58" s="190">
        <v>7.3528706987443695E-2</v>
      </c>
      <c r="AG58" s="276" t="s">
        <v>601</v>
      </c>
      <c r="AH58" s="72">
        <v>1</v>
      </c>
      <c r="AI58" s="276" t="s">
        <v>601</v>
      </c>
    </row>
    <row r="59" spans="1:35" s="120" customFormat="1" x14ac:dyDescent="0.25">
      <c r="A59" s="124" t="s">
        <v>144</v>
      </c>
      <c r="B59" s="82">
        <v>478.21300000000002</v>
      </c>
      <c r="C59" s="276" t="s">
        <v>601</v>
      </c>
      <c r="D59" s="82">
        <v>146.07</v>
      </c>
      <c r="E59" s="276" t="s">
        <v>601</v>
      </c>
      <c r="F59" s="82">
        <v>42.183999999999997</v>
      </c>
      <c r="G59" s="276" t="s">
        <v>601</v>
      </c>
      <c r="H59" s="82">
        <v>53.406999999999996</v>
      </c>
      <c r="I59" s="276" t="s">
        <v>601</v>
      </c>
      <c r="J59" s="82">
        <v>719.87400000000002</v>
      </c>
      <c r="K59" s="276" t="s">
        <v>601</v>
      </c>
      <c r="L59" s="136"/>
      <c r="M59" s="124" t="s">
        <v>144</v>
      </c>
      <c r="N59" s="190">
        <v>-0.16693145749932931</v>
      </c>
      <c r="O59" s="268" t="s">
        <v>601</v>
      </c>
      <c r="P59" s="190">
        <v>-4.9499925167721913E-2</v>
      </c>
      <c r="Q59" s="268" t="s">
        <v>601</v>
      </c>
      <c r="R59" s="190">
        <v>0.28492232713981114</v>
      </c>
      <c r="S59" s="308" t="s">
        <v>601</v>
      </c>
      <c r="T59" s="190">
        <v>0.25262688807580447</v>
      </c>
      <c r="U59" s="276" t="s">
        <v>601</v>
      </c>
      <c r="V59" s="190">
        <v>-0.10372244397907324</v>
      </c>
      <c r="W59" s="276" t="s">
        <v>601</v>
      </c>
      <c r="X59" s="82"/>
      <c r="Y59" s="124" t="s">
        <v>144</v>
      </c>
      <c r="Z59" s="216">
        <v>0.66430097489282847</v>
      </c>
      <c r="AA59" s="276" t="s">
        <v>601</v>
      </c>
      <c r="AB59" s="216">
        <v>0.20291050933913432</v>
      </c>
      <c r="AC59" s="203" t="s">
        <v>601</v>
      </c>
      <c r="AD59" s="190">
        <v>5.8599143739043215E-2</v>
      </c>
      <c r="AE59" s="276" t="s">
        <v>601</v>
      </c>
      <c r="AF59" s="190">
        <v>7.418937202899395E-2</v>
      </c>
      <c r="AG59" s="276" t="s">
        <v>601</v>
      </c>
      <c r="AH59" s="72">
        <v>1</v>
      </c>
      <c r="AI59" s="276" t="s">
        <v>601</v>
      </c>
    </row>
    <row r="60" spans="1:35" s="120" customFormat="1" x14ac:dyDescent="0.25">
      <c r="A60" s="184" t="s">
        <v>145</v>
      </c>
      <c r="B60" s="186">
        <v>456.23700000000002</v>
      </c>
      <c r="C60" s="278" t="s">
        <v>601</v>
      </c>
      <c r="D60" s="186">
        <v>167.709</v>
      </c>
      <c r="E60" s="278" t="s">
        <v>601</v>
      </c>
      <c r="F60" s="186">
        <v>41.137999999999998</v>
      </c>
      <c r="G60" s="278" t="s">
        <v>601</v>
      </c>
      <c r="H60" s="186">
        <v>68.343000000000004</v>
      </c>
      <c r="I60" s="278" t="s">
        <v>601</v>
      </c>
      <c r="J60" s="186">
        <v>733.42700000000002</v>
      </c>
      <c r="K60" s="276" t="s">
        <v>601</v>
      </c>
      <c r="L60" s="136"/>
      <c r="M60" s="184" t="s">
        <v>145</v>
      </c>
      <c r="N60" s="192">
        <v>-0.20827924895012667</v>
      </c>
      <c r="O60" s="269" t="s">
        <v>601</v>
      </c>
      <c r="P60" s="192">
        <v>-0.12069480781632579</v>
      </c>
      <c r="Q60" s="269" t="s">
        <v>601</v>
      </c>
      <c r="R60" s="192">
        <v>0.28846153846153844</v>
      </c>
      <c r="S60" s="309" t="s">
        <v>601</v>
      </c>
      <c r="T60" s="192">
        <v>0.23883843602153462</v>
      </c>
      <c r="U60" s="278" t="s">
        <v>601</v>
      </c>
      <c r="V60" s="192">
        <v>-0.14127165328977795</v>
      </c>
      <c r="W60" s="278" t="s">
        <v>601</v>
      </c>
      <c r="X60" s="82"/>
      <c r="Y60" s="184" t="s">
        <v>145</v>
      </c>
      <c r="Z60" s="219">
        <v>0.62206190936521288</v>
      </c>
      <c r="AA60" s="278" t="s">
        <v>601</v>
      </c>
      <c r="AB60" s="219">
        <v>0.22866488416706776</v>
      </c>
      <c r="AC60" s="301" t="s">
        <v>601</v>
      </c>
      <c r="AD60" s="192">
        <v>5.6090108490688233E-2</v>
      </c>
      <c r="AE60" s="278" t="s">
        <v>601</v>
      </c>
      <c r="AF60" s="192">
        <v>9.3183097977031115E-2</v>
      </c>
      <c r="AG60" s="278" t="s">
        <v>601</v>
      </c>
      <c r="AH60" s="201">
        <v>1</v>
      </c>
      <c r="AI60" s="278" t="s">
        <v>601</v>
      </c>
    </row>
    <row r="61" spans="1:35" s="120" customFormat="1" x14ac:dyDescent="0.25">
      <c r="A61" s="124" t="s">
        <v>151</v>
      </c>
      <c r="B61" s="82">
        <v>330.85500000000002</v>
      </c>
      <c r="C61" s="276" t="s">
        <v>601</v>
      </c>
      <c r="D61" s="82">
        <v>151.07900000000001</v>
      </c>
      <c r="E61" s="276" t="s">
        <v>601</v>
      </c>
      <c r="F61" s="82">
        <v>36.472999999999999</v>
      </c>
      <c r="G61" s="276" t="s">
        <v>601</v>
      </c>
      <c r="H61" s="82">
        <v>47.368000000000002</v>
      </c>
      <c r="I61" s="276" t="s">
        <v>601</v>
      </c>
      <c r="J61" s="82">
        <v>565.77700000000004</v>
      </c>
      <c r="K61" s="276" t="s">
        <v>601</v>
      </c>
      <c r="L61" s="136"/>
      <c r="M61" s="124" t="s">
        <v>151</v>
      </c>
      <c r="N61" s="190">
        <v>-0.25112719667544886</v>
      </c>
      <c r="O61" s="268" t="s">
        <v>601</v>
      </c>
      <c r="P61" s="190">
        <v>0.13984035490101401</v>
      </c>
      <c r="Q61" s="268" t="s">
        <v>601</v>
      </c>
      <c r="R61" s="190">
        <v>0.49884934659324404</v>
      </c>
      <c r="S61" s="308" t="s">
        <v>601</v>
      </c>
      <c r="T61" s="190">
        <v>0.21602402834112031</v>
      </c>
      <c r="U61" s="276" t="s">
        <v>601</v>
      </c>
      <c r="V61" s="190">
        <v>-0.11269456664078979</v>
      </c>
      <c r="W61" s="276" t="s">
        <v>601</v>
      </c>
      <c r="X61" s="82"/>
      <c r="Y61" s="124" t="s">
        <v>151</v>
      </c>
      <c r="Z61" s="216">
        <v>0.58477986910036994</v>
      </c>
      <c r="AA61" s="276" t="s">
        <v>601</v>
      </c>
      <c r="AB61" s="216">
        <v>0.26702923590036354</v>
      </c>
      <c r="AC61" s="203" t="s">
        <v>601</v>
      </c>
      <c r="AD61" s="190">
        <v>6.4465328212352208E-2</v>
      </c>
      <c r="AE61" s="276" t="s">
        <v>601</v>
      </c>
      <c r="AF61" s="190">
        <v>8.3722031825259779E-2</v>
      </c>
      <c r="AG61" s="276" t="s">
        <v>601</v>
      </c>
      <c r="AH61" s="72">
        <v>1</v>
      </c>
      <c r="AI61" s="276" t="s">
        <v>601</v>
      </c>
    </row>
    <row r="62" spans="1:35" s="120" customFormat="1" x14ac:dyDescent="0.25">
      <c r="A62" s="124" t="s">
        <v>152</v>
      </c>
      <c r="B62" s="82">
        <v>429.44900000000001</v>
      </c>
      <c r="C62" s="276" t="s">
        <v>601</v>
      </c>
      <c r="D62" s="82">
        <v>188.54499999999999</v>
      </c>
      <c r="E62" s="276" t="s">
        <v>601</v>
      </c>
      <c r="F62" s="82">
        <v>52.604999999999997</v>
      </c>
      <c r="G62" s="276" t="s">
        <v>601</v>
      </c>
      <c r="H62" s="82">
        <v>55.981000000000002</v>
      </c>
      <c r="I62" s="276" t="s">
        <v>601</v>
      </c>
      <c r="J62" s="82">
        <v>726.58</v>
      </c>
      <c r="K62" s="276" t="s">
        <v>601</v>
      </c>
      <c r="L62" s="136"/>
      <c r="M62" s="124" t="s">
        <v>152</v>
      </c>
      <c r="N62" s="190">
        <v>-0.22141463733012315</v>
      </c>
      <c r="O62" s="268" t="s">
        <v>601</v>
      </c>
      <c r="P62" s="190">
        <v>1.9774026578109026E-2</v>
      </c>
      <c r="Q62" s="268" t="s">
        <v>601</v>
      </c>
      <c r="R62" s="190">
        <v>4.4537548151383978E-2</v>
      </c>
      <c r="S62" s="308" t="s">
        <v>601</v>
      </c>
      <c r="T62" s="190">
        <v>0.265564950038432</v>
      </c>
      <c r="U62" s="276" t="s">
        <v>601</v>
      </c>
      <c r="V62" s="190">
        <v>-0.12572001333235466</v>
      </c>
      <c r="W62" s="276" t="s">
        <v>601</v>
      </c>
      <c r="X62" s="82"/>
      <c r="Y62" s="124" t="s">
        <v>152</v>
      </c>
      <c r="Z62" s="216">
        <v>0.59105535522585262</v>
      </c>
      <c r="AA62" s="276" t="s">
        <v>601</v>
      </c>
      <c r="AB62" s="216">
        <v>0.2594965454595502</v>
      </c>
      <c r="AC62" s="203" t="s">
        <v>601</v>
      </c>
      <c r="AD62" s="190">
        <v>7.2400836797049187E-2</v>
      </c>
      <c r="AE62" s="276" t="s">
        <v>601</v>
      </c>
      <c r="AF62" s="190">
        <v>7.7047262517547968E-2</v>
      </c>
      <c r="AG62" s="276" t="s">
        <v>601</v>
      </c>
      <c r="AH62" s="72">
        <v>1</v>
      </c>
      <c r="AI62" s="276" t="s">
        <v>601</v>
      </c>
    </row>
    <row r="63" spans="1:35" s="120" customFormat="1" x14ac:dyDescent="0.25">
      <c r="A63" s="124" t="s">
        <v>153</v>
      </c>
      <c r="B63" s="82">
        <v>509.71300000000002</v>
      </c>
      <c r="C63" s="276" t="s">
        <v>601</v>
      </c>
      <c r="D63" s="82">
        <v>224.851</v>
      </c>
      <c r="E63" s="276" t="s">
        <v>601</v>
      </c>
      <c r="F63" s="82">
        <v>44.174999999999997</v>
      </c>
      <c r="G63" s="276" t="s">
        <v>601</v>
      </c>
      <c r="H63" s="82">
        <v>48.56</v>
      </c>
      <c r="I63" s="276" t="s">
        <v>601</v>
      </c>
      <c r="J63" s="82">
        <v>827.29899999999998</v>
      </c>
      <c r="K63" s="276" t="s">
        <v>601</v>
      </c>
      <c r="L63" s="136"/>
      <c r="M63" s="124" t="s">
        <v>153</v>
      </c>
      <c r="N63" s="190">
        <v>-0.24996873110070941</v>
      </c>
      <c r="O63" s="268" t="s">
        <v>601</v>
      </c>
      <c r="P63" s="190">
        <v>-8.0773806360354694E-2</v>
      </c>
      <c r="Q63" s="268" t="s">
        <v>601</v>
      </c>
      <c r="R63" s="190">
        <v>-0.21165343089140715</v>
      </c>
      <c r="S63" s="308" t="s">
        <v>601</v>
      </c>
      <c r="T63" s="190">
        <v>-0.34777644957221332</v>
      </c>
      <c r="U63" s="276" t="s">
        <v>601</v>
      </c>
      <c r="V63" s="190">
        <v>-0.2155961258574835</v>
      </c>
      <c r="W63" s="276" t="s">
        <v>601</v>
      </c>
      <c r="X63" s="82"/>
      <c r="Y63" s="124" t="s">
        <v>153</v>
      </c>
      <c r="Z63" s="216">
        <v>0.61611702661311085</v>
      </c>
      <c r="AA63" s="276" t="s">
        <v>601</v>
      </c>
      <c r="AB63" s="216">
        <v>0.27178928053823348</v>
      </c>
      <c r="AC63" s="203" t="s">
        <v>601</v>
      </c>
      <c r="AD63" s="190">
        <v>5.339665586444562E-2</v>
      </c>
      <c r="AE63" s="276" t="s">
        <v>601</v>
      </c>
      <c r="AF63" s="190">
        <v>5.8697036984210069E-2</v>
      </c>
      <c r="AG63" s="276" t="s">
        <v>601</v>
      </c>
      <c r="AH63" s="72">
        <v>1</v>
      </c>
      <c r="AI63" s="276" t="s">
        <v>601</v>
      </c>
    </row>
    <row r="64" spans="1:35" s="120" customFormat="1" x14ac:dyDescent="0.25">
      <c r="A64" s="124" t="s">
        <v>154</v>
      </c>
      <c r="B64" s="82">
        <v>731.50699999999995</v>
      </c>
      <c r="C64" s="276" t="s">
        <v>601</v>
      </c>
      <c r="D64" s="82">
        <v>312.65699999999998</v>
      </c>
      <c r="E64" s="276" t="s">
        <v>601</v>
      </c>
      <c r="F64" s="82">
        <v>79.646000000000001</v>
      </c>
      <c r="G64" s="276" t="s">
        <v>601</v>
      </c>
      <c r="H64" s="82">
        <v>101.123</v>
      </c>
      <c r="I64" s="276" t="s">
        <v>601</v>
      </c>
      <c r="J64" s="82">
        <v>1224.933</v>
      </c>
      <c r="K64" s="276" t="s">
        <v>601</v>
      </c>
      <c r="L64" s="136"/>
      <c r="M64" s="124" t="s">
        <v>154</v>
      </c>
      <c r="N64" s="190">
        <v>-0.11137094168268168</v>
      </c>
      <c r="O64" s="268" t="s">
        <v>601</v>
      </c>
      <c r="P64" s="190">
        <v>9.2549236123729783E-2</v>
      </c>
      <c r="Q64" s="268" t="s">
        <v>601</v>
      </c>
      <c r="R64" s="190">
        <v>0.37278086111206865</v>
      </c>
      <c r="S64" s="308" t="s">
        <v>601</v>
      </c>
      <c r="T64" s="190">
        <v>0.12351398795635847</v>
      </c>
      <c r="U64" s="276" t="s">
        <v>601</v>
      </c>
      <c r="V64" s="190">
        <v>-2.5806795389149838E-2</v>
      </c>
      <c r="W64" s="276" t="s">
        <v>601</v>
      </c>
      <c r="X64" s="82"/>
      <c r="Y64" s="124" t="s">
        <v>154</v>
      </c>
      <c r="Z64" s="216">
        <v>0.59718123358583686</v>
      </c>
      <c r="AA64" s="276" t="s">
        <v>601</v>
      </c>
      <c r="AB64" s="216">
        <v>0.25524416437470454</v>
      </c>
      <c r="AC64" s="203" t="s">
        <v>601</v>
      </c>
      <c r="AD64" s="190">
        <v>6.5020699091297235E-2</v>
      </c>
      <c r="AE64" s="276" t="s">
        <v>601</v>
      </c>
      <c r="AF64" s="190">
        <v>8.2553902948161256E-2</v>
      </c>
      <c r="AG64" s="276" t="s">
        <v>601</v>
      </c>
      <c r="AH64" s="72">
        <v>1</v>
      </c>
      <c r="AI64" s="276" t="s">
        <v>601</v>
      </c>
    </row>
    <row r="65" spans="1:35" s="116" customFormat="1" x14ac:dyDescent="0.25">
      <c r="A65" s="124" t="s">
        <v>155</v>
      </c>
      <c r="B65" s="82">
        <v>859.77599999999995</v>
      </c>
      <c r="C65" s="276" t="s">
        <v>601</v>
      </c>
      <c r="D65" s="82">
        <v>234.19</v>
      </c>
      <c r="E65" s="276" t="s">
        <v>601</v>
      </c>
      <c r="F65" s="82">
        <v>75.161000000000001</v>
      </c>
      <c r="G65" s="276" t="s">
        <v>601</v>
      </c>
      <c r="H65" s="82">
        <v>93.299000000000007</v>
      </c>
      <c r="I65" s="276" t="s">
        <v>601</v>
      </c>
      <c r="J65" s="82">
        <v>1262.4259999999999</v>
      </c>
      <c r="K65" s="276" t="s">
        <v>601</v>
      </c>
      <c r="L65" s="115"/>
      <c r="M65" s="124" t="s">
        <v>155</v>
      </c>
      <c r="N65" s="190">
        <v>-0.13365799393604125</v>
      </c>
      <c r="O65" s="268" t="s">
        <v>601</v>
      </c>
      <c r="P65" s="190">
        <v>-0.15703502665423641</v>
      </c>
      <c r="Q65" s="268" t="s">
        <v>601</v>
      </c>
      <c r="R65" s="190">
        <v>0.14094662699617463</v>
      </c>
      <c r="S65" s="308" t="s">
        <v>601</v>
      </c>
      <c r="T65" s="190">
        <v>-0.26280815423514536</v>
      </c>
      <c r="U65" s="276" t="s">
        <v>601</v>
      </c>
      <c r="V65" s="190">
        <v>-0.13690542116698595</v>
      </c>
      <c r="W65" s="276" t="s">
        <v>601</v>
      </c>
      <c r="X65" s="82"/>
      <c r="Y65" s="124" t="s">
        <v>155</v>
      </c>
      <c r="Z65" s="216">
        <v>0.68105061207548012</v>
      </c>
      <c r="AA65" s="276" t="s">
        <v>601</v>
      </c>
      <c r="AB65" s="216">
        <v>0.18550790303748499</v>
      </c>
      <c r="AC65" s="203" t="s">
        <v>601</v>
      </c>
      <c r="AD65" s="190">
        <v>5.9536955037364572E-2</v>
      </c>
      <c r="AE65" s="276" t="s">
        <v>601</v>
      </c>
      <c r="AF65" s="190">
        <v>7.39045298496704E-2</v>
      </c>
      <c r="AG65" s="276" t="s">
        <v>601</v>
      </c>
      <c r="AH65" s="72">
        <v>1</v>
      </c>
      <c r="AI65" s="276" t="s">
        <v>601</v>
      </c>
    </row>
    <row r="66" spans="1:35" s="150" customFormat="1" x14ac:dyDescent="0.25">
      <c r="A66" s="124" t="s">
        <v>156</v>
      </c>
      <c r="B66" s="82">
        <v>812.53200000000004</v>
      </c>
      <c r="C66" s="276" t="s">
        <v>601</v>
      </c>
      <c r="D66" s="82">
        <v>277.77300000000002</v>
      </c>
      <c r="E66" s="276" t="s">
        <v>601</v>
      </c>
      <c r="F66" s="82">
        <v>71.953000000000003</v>
      </c>
      <c r="G66" s="276" t="s">
        <v>601</v>
      </c>
      <c r="H66" s="82">
        <v>107.053</v>
      </c>
      <c r="I66" s="276" t="s">
        <v>601</v>
      </c>
      <c r="J66" s="82">
        <v>1269.309</v>
      </c>
      <c r="K66" s="276" t="s">
        <v>601</v>
      </c>
      <c r="L66" s="149"/>
      <c r="M66" s="124" t="s">
        <v>156</v>
      </c>
      <c r="N66" s="190">
        <v>-0.16151521906035615</v>
      </c>
      <c r="O66" s="268" t="s">
        <v>601</v>
      </c>
      <c r="P66" s="190">
        <v>-0.12248772690225117</v>
      </c>
      <c r="Q66" s="268" t="s">
        <v>601</v>
      </c>
      <c r="R66" s="190">
        <v>2.124730328148064E-2</v>
      </c>
      <c r="S66" s="308" t="s">
        <v>601</v>
      </c>
      <c r="T66" s="190">
        <v>-0.27691995947315096</v>
      </c>
      <c r="U66" s="276" t="s">
        <v>601</v>
      </c>
      <c r="V66" s="190">
        <v>-0.15610065820091748</v>
      </c>
      <c r="W66" s="276" t="s">
        <v>601</v>
      </c>
      <c r="X66" s="82"/>
      <c r="Y66" s="124" t="s">
        <v>156</v>
      </c>
      <c r="Z66" s="216">
        <v>0.64013727153908151</v>
      </c>
      <c r="AA66" s="276" t="s">
        <v>601</v>
      </c>
      <c r="AB66" s="216">
        <v>0.21883796616899434</v>
      </c>
      <c r="AC66" s="203" t="s">
        <v>601</v>
      </c>
      <c r="AD66" s="190">
        <v>5.6686748459201033E-2</v>
      </c>
      <c r="AE66" s="276" t="s">
        <v>601</v>
      </c>
      <c r="AF66" s="190">
        <v>8.4339589493180933E-2</v>
      </c>
      <c r="AG66" s="276" t="s">
        <v>601</v>
      </c>
      <c r="AH66" s="72">
        <v>1</v>
      </c>
      <c r="AI66" s="276" t="s">
        <v>601</v>
      </c>
    </row>
    <row r="67" spans="1:35" s="120" customFormat="1" x14ac:dyDescent="0.25">
      <c r="A67" s="124" t="s">
        <v>157</v>
      </c>
      <c r="B67" s="82">
        <v>819.529</v>
      </c>
      <c r="C67" s="276" t="s">
        <v>601</v>
      </c>
      <c r="D67" s="82">
        <v>452.87799999999999</v>
      </c>
      <c r="E67" s="276" t="s">
        <v>601</v>
      </c>
      <c r="F67" s="82">
        <v>126.99299999999999</v>
      </c>
      <c r="G67" s="276" t="s">
        <v>601</v>
      </c>
      <c r="H67" s="82">
        <v>249.97</v>
      </c>
      <c r="I67" s="276" t="s">
        <v>601</v>
      </c>
      <c r="J67" s="82">
        <v>1649.3720000000001</v>
      </c>
      <c r="K67" s="276" t="s">
        <v>601</v>
      </c>
      <c r="L67" s="136"/>
      <c r="M67" s="124" t="s">
        <v>157</v>
      </c>
      <c r="N67" s="190">
        <v>-0.14484079158123203</v>
      </c>
      <c r="O67" s="268" t="s">
        <v>601</v>
      </c>
      <c r="P67" s="190">
        <v>0.14717713336170385</v>
      </c>
      <c r="Q67" s="268" t="s">
        <v>601</v>
      </c>
      <c r="R67" s="190">
        <v>-0.32947717456730413</v>
      </c>
      <c r="S67" s="308" t="s">
        <v>601</v>
      </c>
      <c r="T67" s="190">
        <v>-0.14280472540850092</v>
      </c>
      <c r="U67" s="276" t="s">
        <v>601</v>
      </c>
      <c r="V67" s="190">
        <v>-0.10072841471659433</v>
      </c>
      <c r="W67" s="276" t="s">
        <v>601</v>
      </c>
      <c r="X67" s="82"/>
      <c r="Y67" s="124" t="s">
        <v>157</v>
      </c>
      <c r="Z67" s="216">
        <v>0.49687335543467448</v>
      </c>
      <c r="AA67" s="276" t="s">
        <v>601</v>
      </c>
      <c r="AB67" s="216">
        <v>0.2745760204489951</v>
      </c>
      <c r="AC67" s="203" t="s">
        <v>601</v>
      </c>
      <c r="AD67" s="190">
        <v>7.6994759217447598E-2</v>
      </c>
      <c r="AE67" s="276" t="s">
        <v>601</v>
      </c>
      <c r="AF67" s="190">
        <v>0.15155465231615425</v>
      </c>
      <c r="AG67" s="276" t="s">
        <v>601</v>
      </c>
      <c r="AH67" s="72">
        <v>1</v>
      </c>
      <c r="AI67" s="276" t="s">
        <v>601</v>
      </c>
    </row>
    <row r="68" spans="1:35" s="120" customFormat="1" x14ac:dyDescent="0.25">
      <c r="A68" s="124" t="s">
        <v>158</v>
      </c>
      <c r="B68" s="82">
        <v>849.07799999999997</v>
      </c>
      <c r="C68" s="276" t="s">
        <v>601</v>
      </c>
      <c r="D68" s="82">
        <v>413.45800000000003</v>
      </c>
      <c r="E68" s="276" t="s">
        <v>601</v>
      </c>
      <c r="F68" s="82">
        <v>174.81100000000001</v>
      </c>
      <c r="G68" s="276" t="s">
        <v>601</v>
      </c>
      <c r="H68" s="82">
        <v>247.87100000000001</v>
      </c>
      <c r="I68" s="276" t="s">
        <v>601</v>
      </c>
      <c r="J68" s="82">
        <v>1685.2159999999999</v>
      </c>
      <c r="K68" s="276" t="s">
        <v>601</v>
      </c>
      <c r="L68" s="136"/>
      <c r="M68" s="124" t="s">
        <v>158</v>
      </c>
      <c r="N68" s="190">
        <v>-0.2204364603905172</v>
      </c>
      <c r="O68" s="268" t="s">
        <v>601</v>
      </c>
      <c r="P68" s="190">
        <v>3.6674681757436108E-2</v>
      </c>
      <c r="Q68" s="268" t="s">
        <v>601</v>
      </c>
      <c r="R68" s="190">
        <v>2.3699374575437446E-2</v>
      </c>
      <c r="S68" s="308" t="s">
        <v>601</v>
      </c>
      <c r="T68" s="190">
        <v>3.1957501020008827E-2</v>
      </c>
      <c r="U68" s="276" t="s">
        <v>601</v>
      </c>
      <c r="V68" s="190">
        <v>-0.11255845304798416</v>
      </c>
      <c r="W68" s="276" t="s">
        <v>601</v>
      </c>
      <c r="X68" s="82"/>
      <c r="Y68" s="124" t="s">
        <v>158</v>
      </c>
      <c r="Z68" s="216">
        <v>0.50383927045553811</v>
      </c>
      <c r="AA68" s="276" t="s">
        <v>601</v>
      </c>
      <c r="AB68" s="216">
        <v>0.24534421700244957</v>
      </c>
      <c r="AC68" s="203" t="s">
        <v>601</v>
      </c>
      <c r="AD68" s="190">
        <v>0.10373210318439892</v>
      </c>
      <c r="AE68" s="276" t="s">
        <v>601</v>
      </c>
      <c r="AF68" s="190">
        <v>0.147085596149099</v>
      </c>
      <c r="AG68" s="276" t="s">
        <v>601</v>
      </c>
      <c r="AH68" s="72">
        <v>1</v>
      </c>
      <c r="AI68" s="276" t="s">
        <v>601</v>
      </c>
    </row>
    <row r="69" spans="1:35" s="120" customFormat="1" x14ac:dyDescent="0.25">
      <c r="A69" s="124" t="s">
        <v>159</v>
      </c>
      <c r="B69" s="82">
        <v>739.21</v>
      </c>
      <c r="C69" s="276" t="s">
        <v>601</v>
      </c>
      <c r="D69" s="82">
        <v>217.81399999999999</v>
      </c>
      <c r="E69" s="276" t="s">
        <v>601</v>
      </c>
      <c r="F69" s="82">
        <v>92.463999999999999</v>
      </c>
      <c r="G69" s="276" t="s">
        <v>601</v>
      </c>
      <c r="H69" s="82">
        <v>129.95699999999999</v>
      </c>
      <c r="I69" s="276" t="s">
        <v>601</v>
      </c>
      <c r="J69" s="82">
        <v>1179.4449999999999</v>
      </c>
      <c r="K69" s="276" t="s">
        <v>601</v>
      </c>
      <c r="L69" s="136"/>
      <c r="M69" s="124" t="s">
        <v>159</v>
      </c>
      <c r="N69" s="190">
        <v>-0.17550598843136336</v>
      </c>
      <c r="O69" s="268" t="s">
        <v>601</v>
      </c>
      <c r="P69" s="190">
        <v>-5.4335320346113603E-2</v>
      </c>
      <c r="Q69" s="268" t="s">
        <v>601</v>
      </c>
      <c r="R69" s="190">
        <v>0.17072676626994177</v>
      </c>
      <c r="S69" s="308" t="s">
        <v>601</v>
      </c>
      <c r="T69" s="190">
        <v>8.7387982897258035E-2</v>
      </c>
      <c r="U69" s="276" t="s">
        <v>601</v>
      </c>
      <c r="V69" s="190">
        <v>-0.11011005875282842</v>
      </c>
      <c r="W69" s="276" t="s">
        <v>601</v>
      </c>
      <c r="X69" s="82"/>
      <c r="Y69" s="124" t="s">
        <v>159</v>
      </c>
      <c r="Z69" s="216">
        <v>0.62674393464722822</v>
      </c>
      <c r="AA69" s="276" t="s">
        <v>601</v>
      </c>
      <c r="AB69" s="216">
        <v>0.18467499544277183</v>
      </c>
      <c r="AC69" s="203" t="s">
        <v>601</v>
      </c>
      <c r="AD69" s="190">
        <v>7.8396194820445214E-2</v>
      </c>
      <c r="AE69" s="276" t="s">
        <v>601</v>
      </c>
      <c r="AF69" s="190">
        <v>0.11018487508955484</v>
      </c>
      <c r="AG69" s="276" t="s">
        <v>601</v>
      </c>
      <c r="AH69" s="72">
        <v>1</v>
      </c>
      <c r="AI69" s="276" t="s">
        <v>601</v>
      </c>
    </row>
    <row r="70" spans="1:35" s="120" customFormat="1" x14ac:dyDescent="0.25">
      <c r="A70" s="124" t="s">
        <v>160</v>
      </c>
      <c r="B70" s="82">
        <v>719.50300000000004</v>
      </c>
      <c r="C70" s="276" t="s">
        <v>601</v>
      </c>
      <c r="D70" s="82">
        <v>189.751</v>
      </c>
      <c r="E70" s="276" t="s">
        <v>601</v>
      </c>
      <c r="F70" s="82">
        <v>62.329000000000001</v>
      </c>
      <c r="G70" s="276" t="s">
        <v>601</v>
      </c>
      <c r="H70" s="82">
        <v>66.087000000000003</v>
      </c>
      <c r="I70" s="276" t="s">
        <v>601</v>
      </c>
      <c r="J70" s="82">
        <v>1037.6679999999999</v>
      </c>
      <c r="K70" s="276" t="s">
        <v>601</v>
      </c>
      <c r="L70" s="136"/>
      <c r="M70" s="124" t="s">
        <v>160</v>
      </c>
      <c r="N70" s="190">
        <v>-3.7835184996977786E-2</v>
      </c>
      <c r="O70" s="268" t="s">
        <v>601</v>
      </c>
      <c r="P70" s="190">
        <v>5.9908493752021249E-3</v>
      </c>
      <c r="Q70" s="268" t="s">
        <v>601</v>
      </c>
      <c r="R70" s="190">
        <v>-9.4502716680710114E-2</v>
      </c>
      <c r="S70" s="308" t="s">
        <v>601</v>
      </c>
      <c r="T70" s="190">
        <v>-0.17165741216580388</v>
      </c>
      <c r="U70" s="276" t="s">
        <v>601</v>
      </c>
      <c r="V70" s="190">
        <v>-4.3652168783962129E-2</v>
      </c>
      <c r="W70" s="276" t="s">
        <v>601</v>
      </c>
      <c r="X70" s="82"/>
      <c r="Y70" s="124" t="s">
        <v>160</v>
      </c>
      <c r="Z70" s="216">
        <v>0.69338458929060176</v>
      </c>
      <c r="AA70" s="276" t="s">
        <v>601</v>
      </c>
      <c r="AB70" s="216">
        <v>0.18286291954652165</v>
      </c>
      <c r="AC70" s="203" t="s">
        <v>601</v>
      </c>
      <c r="AD70" s="190">
        <v>6.0066418160721932E-2</v>
      </c>
      <c r="AE70" s="276" t="s">
        <v>601</v>
      </c>
      <c r="AF70" s="190">
        <v>6.3688000400898948E-2</v>
      </c>
      <c r="AG70" s="276" t="s">
        <v>601</v>
      </c>
      <c r="AH70" s="72">
        <v>1</v>
      </c>
      <c r="AI70" s="276" t="s">
        <v>601</v>
      </c>
    </row>
    <row r="71" spans="1:35" s="120" customFormat="1" x14ac:dyDescent="0.25">
      <c r="A71" s="124" t="s">
        <v>161</v>
      </c>
      <c r="B71" s="82">
        <v>418.02100000000002</v>
      </c>
      <c r="C71" s="276" t="s">
        <v>601</v>
      </c>
      <c r="D71" s="82">
        <v>160.429</v>
      </c>
      <c r="E71" s="276" t="s">
        <v>601</v>
      </c>
      <c r="F71" s="82">
        <v>32.097999999999999</v>
      </c>
      <c r="G71" s="276" t="s">
        <v>601</v>
      </c>
      <c r="H71" s="82">
        <v>47.710999999999999</v>
      </c>
      <c r="I71" s="276" t="s">
        <v>601</v>
      </c>
      <c r="J71" s="82">
        <v>658.25900000000001</v>
      </c>
      <c r="K71" s="276" t="s">
        <v>601</v>
      </c>
      <c r="L71" s="136"/>
      <c r="M71" s="124" t="s">
        <v>161</v>
      </c>
      <c r="N71" s="190">
        <v>-0.12586859830243008</v>
      </c>
      <c r="O71" s="268" t="s">
        <v>601</v>
      </c>
      <c r="P71" s="190">
        <v>9.8302183884438968E-2</v>
      </c>
      <c r="Q71" s="268" t="s">
        <v>601</v>
      </c>
      <c r="R71" s="190">
        <v>-0.23909539161767496</v>
      </c>
      <c r="S71" s="308" t="s">
        <v>601</v>
      </c>
      <c r="T71" s="190">
        <v>-0.10665268597749358</v>
      </c>
      <c r="U71" s="276" t="s">
        <v>601</v>
      </c>
      <c r="V71" s="190">
        <v>-8.5591367378180072E-2</v>
      </c>
      <c r="W71" s="276" t="s">
        <v>601</v>
      </c>
      <c r="X71" s="82"/>
      <c r="Y71" s="124" t="s">
        <v>161</v>
      </c>
      <c r="Z71" s="216">
        <v>0.63504031088067159</v>
      </c>
      <c r="AA71" s="276" t="s">
        <v>601</v>
      </c>
      <c r="AB71" s="216">
        <v>0.24371713869464753</v>
      </c>
      <c r="AC71" s="203" t="s">
        <v>601</v>
      </c>
      <c r="AD71" s="190">
        <v>4.8761961477169317E-2</v>
      </c>
      <c r="AE71" s="276" t="s">
        <v>601</v>
      </c>
      <c r="AF71" s="190">
        <v>7.248058894751154E-2</v>
      </c>
      <c r="AG71" s="276" t="s">
        <v>601</v>
      </c>
      <c r="AH71" s="72">
        <v>1</v>
      </c>
      <c r="AI71" s="276" t="s">
        <v>601</v>
      </c>
    </row>
    <row r="72" spans="1:35" s="120" customFormat="1" x14ac:dyDescent="0.25">
      <c r="A72" s="184" t="s">
        <v>162</v>
      </c>
      <c r="B72" s="186">
        <v>354.23399999999998</v>
      </c>
      <c r="C72" s="278" t="s">
        <v>601</v>
      </c>
      <c r="D72" s="186">
        <v>158.578</v>
      </c>
      <c r="E72" s="278" t="s">
        <v>601</v>
      </c>
      <c r="F72" s="186">
        <v>32.075000000000003</v>
      </c>
      <c r="G72" s="278" t="s">
        <v>601</v>
      </c>
      <c r="H72" s="186">
        <v>73.412000000000006</v>
      </c>
      <c r="I72" s="278" t="s">
        <v>601</v>
      </c>
      <c r="J72" s="186">
        <v>618.30100000000004</v>
      </c>
      <c r="K72" s="276" t="s">
        <v>601</v>
      </c>
      <c r="L72" s="136"/>
      <c r="M72" s="184" t="s">
        <v>162</v>
      </c>
      <c r="N72" s="192">
        <v>-0.22357458952255077</v>
      </c>
      <c r="O72" s="269" t="s">
        <v>601</v>
      </c>
      <c r="P72" s="192">
        <v>-5.4445497856406039E-2</v>
      </c>
      <c r="Q72" s="269" t="s">
        <v>601</v>
      </c>
      <c r="R72" s="192">
        <v>-0.22030725849579463</v>
      </c>
      <c r="S72" s="309" t="s">
        <v>601</v>
      </c>
      <c r="T72" s="192">
        <v>7.4184627540494277E-2</v>
      </c>
      <c r="U72" s="278" t="s">
        <v>601</v>
      </c>
      <c r="V72" s="192">
        <v>-0.15696995065630254</v>
      </c>
      <c r="W72" s="278" t="s">
        <v>601</v>
      </c>
      <c r="X72" s="82"/>
      <c r="Y72" s="184" t="s">
        <v>162</v>
      </c>
      <c r="Z72" s="219">
        <v>0.57291513356763124</v>
      </c>
      <c r="AA72" s="278" t="s">
        <v>601</v>
      </c>
      <c r="AB72" s="219">
        <v>0.25647378865633402</v>
      </c>
      <c r="AC72" s="301" t="s">
        <v>601</v>
      </c>
      <c r="AD72" s="192">
        <v>5.1876028018715804E-2</v>
      </c>
      <c r="AE72" s="278" t="s">
        <v>601</v>
      </c>
      <c r="AF72" s="192">
        <v>0.11873181508682665</v>
      </c>
      <c r="AG72" s="278" t="s">
        <v>601</v>
      </c>
      <c r="AH72" s="201">
        <v>1</v>
      </c>
      <c r="AI72" s="278" t="s">
        <v>601</v>
      </c>
    </row>
    <row r="73" spans="1:35" s="120" customFormat="1" x14ac:dyDescent="0.25">
      <c r="A73" s="124" t="s">
        <v>168</v>
      </c>
      <c r="B73" s="82">
        <v>332.904</v>
      </c>
      <c r="C73" s="276" t="s">
        <v>601</v>
      </c>
      <c r="D73" s="82">
        <v>177.18700000000001</v>
      </c>
      <c r="E73" s="276" t="s">
        <v>601</v>
      </c>
      <c r="F73" s="82">
        <v>23.843</v>
      </c>
      <c r="G73" s="276" t="s">
        <v>601</v>
      </c>
      <c r="H73" s="82">
        <v>31.998000000000001</v>
      </c>
      <c r="I73" s="276" t="s">
        <v>601</v>
      </c>
      <c r="J73" s="82">
        <v>565.93200000000002</v>
      </c>
      <c r="K73" s="276" t="s">
        <v>601</v>
      </c>
      <c r="L73" s="136"/>
      <c r="M73" s="124" t="s">
        <v>168</v>
      </c>
      <c r="N73" s="190">
        <v>6.1930452917441179E-3</v>
      </c>
      <c r="O73" s="268" t="s">
        <v>601</v>
      </c>
      <c r="P73" s="190">
        <v>0.17281025159022764</v>
      </c>
      <c r="Q73" s="268" t="s">
        <v>601</v>
      </c>
      <c r="R73" s="190">
        <v>-0.34628355221670826</v>
      </c>
      <c r="S73" s="308" t="s">
        <v>601</v>
      </c>
      <c r="T73" s="190">
        <v>-0.32449492283983195</v>
      </c>
      <c r="U73" s="276" t="s">
        <v>601</v>
      </c>
      <c r="V73" s="190">
        <v>2.7395952822401758E-4</v>
      </c>
      <c r="W73" s="276" t="s">
        <v>601</v>
      </c>
      <c r="X73" s="82"/>
      <c r="Y73" s="124" t="s">
        <v>168</v>
      </c>
      <c r="Z73" s="216">
        <v>0.58824028328491762</v>
      </c>
      <c r="AA73" s="276" t="s">
        <v>601</v>
      </c>
      <c r="AB73" s="216">
        <v>0.31308885166415756</v>
      </c>
      <c r="AC73" s="203" t="s">
        <v>601</v>
      </c>
      <c r="AD73" s="190">
        <v>4.2130503311351895E-2</v>
      </c>
      <c r="AE73" s="276" t="s">
        <v>601</v>
      </c>
      <c r="AF73" s="190">
        <v>5.6540361739572956E-2</v>
      </c>
      <c r="AG73" s="276" t="s">
        <v>601</v>
      </c>
      <c r="AH73" s="72">
        <v>1</v>
      </c>
      <c r="AI73" s="276" t="s">
        <v>601</v>
      </c>
    </row>
    <row r="74" spans="1:35" s="120" customFormat="1" x14ac:dyDescent="0.25">
      <c r="A74" s="124" t="s">
        <v>169</v>
      </c>
      <c r="B74" s="82">
        <v>409.46699999999998</v>
      </c>
      <c r="C74" s="276" t="s">
        <v>601</v>
      </c>
      <c r="D74" s="82">
        <v>165.73500000000001</v>
      </c>
      <c r="E74" s="276" t="s">
        <v>601</v>
      </c>
      <c r="F74" s="82">
        <v>38.78</v>
      </c>
      <c r="G74" s="276" t="s">
        <v>601</v>
      </c>
      <c r="H74" s="82">
        <v>55.106999999999999</v>
      </c>
      <c r="I74" s="276" t="s">
        <v>601</v>
      </c>
      <c r="J74" s="82">
        <v>669.08900000000006</v>
      </c>
      <c r="K74" s="276" t="s">
        <v>601</v>
      </c>
      <c r="L74" s="136"/>
      <c r="M74" s="124" t="s">
        <v>169</v>
      </c>
      <c r="N74" s="190">
        <v>-4.6529389985772468E-2</v>
      </c>
      <c r="O74" s="268" t="s">
        <v>601</v>
      </c>
      <c r="P74" s="190">
        <v>-0.12097907661301016</v>
      </c>
      <c r="Q74" s="268" t="s">
        <v>601</v>
      </c>
      <c r="R74" s="190">
        <v>-0.26280771789753826</v>
      </c>
      <c r="S74" s="308" t="s">
        <v>601</v>
      </c>
      <c r="T74" s="190">
        <v>-1.5612439934977939E-2</v>
      </c>
      <c r="U74" s="276" t="s">
        <v>601</v>
      </c>
      <c r="V74" s="190">
        <v>-7.9125492031159678E-2</v>
      </c>
      <c r="W74" s="276" t="s">
        <v>601</v>
      </c>
      <c r="X74" s="82"/>
      <c r="Y74" s="124" t="s">
        <v>169</v>
      </c>
      <c r="Z74" s="216">
        <v>0.6119768819992556</v>
      </c>
      <c r="AA74" s="276" t="s">
        <v>601</v>
      </c>
      <c r="AB74" s="216">
        <v>0.24770247306412152</v>
      </c>
      <c r="AC74" s="203" t="s">
        <v>601</v>
      </c>
      <c r="AD74" s="190">
        <v>5.795940450373567E-2</v>
      </c>
      <c r="AE74" s="276" t="s">
        <v>601</v>
      </c>
      <c r="AF74" s="190">
        <v>8.2361240432887103E-2</v>
      </c>
      <c r="AG74" s="276" t="s">
        <v>601</v>
      </c>
      <c r="AH74" s="72">
        <v>1</v>
      </c>
      <c r="AI74" s="276" t="s">
        <v>601</v>
      </c>
    </row>
    <row r="75" spans="1:35" s="120" customFormat="1" x14ac:dyDescent="0.25">
      <c r="A75" s="124" t="s">
        <v>170</v>
      </c>
      <c r="B75" s="82">
        <v>561.32100000000003</v>
      </c>
      <c r="C75" s="276" t="s">
        <v>601</v>
      </c>
      <c r="D75" s="82">
        <v>202.077</v>
      </c>
      <c r="E75" s="276" t="s">
        <v>601</v>
      </c>
      <c r="F75" s="82">
        <v>37.548000000000002</v>
      </c>
      <c r="G75" s="276" t="s">
        <v>601</v>
      </c>
      <c r="H75" s="82">
        <v>59.838000000000001</v>
      </c>
      <c r="I75" s="276" t="s">
        <v>601</v>
      </c>
      <c r="J75" s="82">
        <v>860.78200000000004</v>
      </c>
      <c r="K75" s="276" t="s">
        <v>601</v>
      </c>
      <c r="L75" s="136"/>
      <c r="M75" s="124" t="s">
        <v>170</v>
      </c>
      <c r="N75" s="190">
        <v>0.10124913431676257</v>
      </c>
      <c r="O75" s="268" t="s">
        <v>601</v>
      </c>
      <c r="P75" s="190">
        <v>-0.10128485085678961</v>
      </c>
      <c r="Q75" s="268" t="s">
        <v>601</v>
      </c>
      <c r="R75" s="190">
        <v>-0.1500169779286927</v>
      </c>
      <c r="S75" s="308" t="s">
        <v>601</v>
      </c>
      <c r="T75" s="190">
        <v>0.23222817133443163</v>
      </c>
      <c r="U75" s="276" t="s">
        <v>601</v>
      </c>
      <c r="V75" s="190">
        <v>4.0472670703095251E-2</v>
      </c>
      <c r="W75" s="276" t="s">
        <v>601</v>
      </c>
      <c r="X75" s="82"/>
      <c r="Y75" s="124" t="s">
        <v>170</v>
      </c>
      <c r="Z75" s="216">
        <v>0.65210587581989399</v>
      </c>
      <c r="AA75" s="276" t="s">
        <v>601</v>
      </c>
      <c r="AB75" s="216">
        <v>0.23475978819259696</v>
      </c>
      <c r="AC75" s="203" t="s">
        <v>601</v>
      </c>
      <c r="AD75" s="190">
        <v>4.3620800620830825E-2</v>
      </c>
      <c r="AE75" s="276" t="s">
        <v>601</v>
      </c>
      <c r="AF75" s="190">
        <v>6.9515858835338104E-2</v>
      </c>
      <c r="AG75" s="276" t="s">
        <v>601</v>
      </c>
      <c r="AH75" s="72">
        <v>1</v>
      </c>
      <c r="AI75" s="276" t="s">
        <v>601</v>
      </c>
    </row>
    <row r="76" spans="1:35" s="120" customFormat="1" x14ac:dyDescent="0.25">
      <c r="A76" s="124" t="s">
        <v>171</v>
      </c>
      <c r="B76" s="82">
        <v>741.20399999999995</v>
      </c>
      <c r="C76" s="276" t="s">
        <v>601</v>
      </c>
      <c r="D76" s="82">
        <v>251.499</v>
      </c>
      <c r="E76" s="276" t="s">
        <v>601</v>
      </c>
      <c r="F76" s="82">
        <v>65.691000000000003</v>
      </c>
      <c r="G76" s="276" t="s">
        <v>601</v>
      </c>
      <c r="H76" s="82">
        <v>77.477000000000004</v>
      </c>
      <c r="I76" s="276" t="s">
        <v>601</v>
      </c>
      <c r="J76" s="82">
        <v>1135.8710000000001</v>
      </c>
      <c r="K76" s="276" t="s">
        <v>601</v>
      </c>
      <c r="L76" s="136"/>
      <c r="M76" s="124" t="s">
        <v>171</v>
      </c>
      <c r="N76" s="190">
        <v>1.3256195771195628E-2</v>
      </c>
      <c r="O76" s="268" t="s">
        <v>601</v>
      </c>
      <c r="P76" s="190">
        <v>-0.195607326878976</v>
      </c>
      <c r="Q76" s="268" t="s">
        <v>601</v>
      </c>
      <c r="R76" s="190">
        <v>-0.17521281671395927</v>
      </c>
      <c r="S76" s="308" t="s">
        <v>601</v>
      </c>
      <c r="T76" s="190">
        <v>-0.23383404368936839</v>
      </c>
      <c r="U76" s="276" t="s">
        <v>601</v>
      </c>
      <c r="V76" s="190">
        <v>-7.270765013270114E-2</v>
      </c>
      <c r="W76" s="276" t="s">
        <v>601</v>
      </c>
      <c r="X76" s="82"/>
      <c r="Y76" s="124" t="s">
        <v>171</v>
      </c>
      <c r="Z76" s="216">
        <v>0.65254241018566361</v>
      </c>
      <c r="AA76" s="276" t="s">
        <v>601</v>
      </c>
      <c r="AB76" s="216">
        <v>0.22141510787756705</v>
      </c>
      <c r="AC76" s="203" t="s">
        <v>601</v>
      </c>
      <c r="AD76" s="190">
        <v>5.7833151827980461E-2</v>
      </c>
      <c r="AE76" s="276" t="s">
        <v>601</v>
      </c>
      <c r="AF76" s="190">
        <v>6.8209330108788754E-2</v>
      </c>
      <c r="AG76" s="276" t="s">
        <v>601</v>
      </c>
      <c r="AH76" s="72">
        <v>1</v>
      </c>
      <c r="AI76" s="276" t="s">
        <v>601</v>
      </c>
    </row>
    <row r="77" spans="1:35" s="120" customFormat="1" x14ac:dyDescent="0.25">
      <c r="A77" s="124" t="s">
        <v>172</v>
      </c>
      <c r="B77" s="82">
        <v>875.18399999999997</v>
      </c>
      <c r="C77" s="276" t="s">
        <v>601</v>
      </c>
      <c r="D77" s="82">
        <v>229.15</v>
      </c>
      <c r="E77" s="276" t="s">
        <v>601</v>
      </c>
      <c r="F77" s="82">
        <v>91.453999999999994</v>
      </c>
      <c r="G77" s="276" t="s">
        <v>601</v>
      </c>
      <c r="H77" s="82">
        <v>96.45</v>
      </c>
      <c r="I77" s="276" t="s">
        <v>601</v>
      </c>
      <c r="J77" s="82">
        <v>1292.24</v>
      </c>
      <c r="K77" s="276" t="s">
        <v>601</v>
      </c>
      <c r="L77" s="136"/>
      <c r="M77" s="124" t="s">
        <v>172</v>
      </c>
      <c r="N77" s="190">
        <v>1.7920946851272889E-2</v>
      </c>
      <c r="O77" s="268" t="s">
        <v>601</v>
      </c>
      <c r="P77" s="190">
        <v>-2.1520987232588922E-2</v>
      </c>
      <c r="Q77" s="268" t="s">
        <v>601</v>
      </c>
      <c r="R77" s="190">
        <v>0.21677465706949084</v>
      </c>
      <c r="S77" s="308" t="s">
        <v>601</v>
      </c>
      <c r="T77" s="190">
        <v>3.3783856204246565E-2</v>
      </c>
      <c r="U77" s="276" t="s">
        <v>601</v>
      </c>
      <c r="V77" s="190">
        <v>2.3616433755325066E-2</v>
      </c>
      <c r="W77" s="276" t="s">
        <v>601</v>
      </c>
      <c r="X77" s="82"/>
      <c r="Y77" s="124" t="s">
        <v>172</v>
      </c>
      <c r="Z77" s="216">
        <v>0.67726118987185036</v>
      </c>
      <c r="AA77" s="276" t="s">
        <v>601</v>
      </c>
      <c r="AB77" s="216">
        <v>0.17732774097690832</v>
      </c>
      <c r="AC77" s="203" t="s">
        <v>601</v>
      </c>
      <c r="AD77" s="190">
        <v>7.0771683278647926E-2</v>
      </c>
      <c r="AE77" s="276" t="s">
        <v>601</v>
      </c>
      <c r="AF77" s="190">
        <v>7.4637838172475698E-2</v>
      </c>
      <c r="AG77" s="276" t="s">
        <v>601</v>
      </c>
      <c r="AH77" s="72">
        <v>1</v>
      </c>
      <c r="AI77" s="276" t="s">
        <v>601</v>
      </c>
    </row>
    <row r="78" spans="1:35" s="120" customFormat="1" x14ac:dyDescent="0.25">
      <c r="A78" s="124" t="s">
        <v>173</v>
      </c>
      <c r="B78" s="82">
        <v>843.45399999999995</v>
      </c>
      <c r="C78" s="276" t="s">
        <v>601</v>
      </c>
      <c r="D78" s="82">
        <v>245.61699999999999</v>
      </c>
      <c r="E78" s="276" t="s">
        <v>601</v>
      </c>
      <c r="F78" s="82">
        <v>94.233999999999995</v>
      </c>
      <c r="G78" s="276" t="s">
        <v>601</v>
      </c>
      <c r="H78" s="82">
        <v>117.758</v>
      </c>
      <c r="I78" s="276" t="s">
        <v>601</v>
      </c>
      <c r="J78" s="82">
        <v>1301.0630000000001</v>
      </c>
      <c r="K78" s="276" t="s">
        <v>601</v>
      </c>
      <c r="L78" s="136"/>
      <c r="M78" s="124" t="s">
        <v>173</v>
      </c>
      <c r="N78" s="190">
        <v>3.8056347319244045E-2</v>
      </c>
      <c r="O78" s="268" t="s">
        <v>601</v>
      </c>
      <c r="P78" s="190">
        <v>-0.1157635911337675</v>
      </c>
      <c r="Q78" s="268" t="s">
        <v>601</v>
      </c>
      <c r="R78" s="190">
        <v>0.30966047280863895</v>
      </c>
      <c r="S78" s="308" t="s">
        <v>601</v>
      </c>
      <c r="T78" s="190">
        <v>0.10000747300377387</v>
      </c>
      <c r="U78" s="276" t="s">
        <v>601</v>
      </c>
      <c r="V78" s="190">
        <v>2.50167610881196E-2</v>
      </c>
      <c r="W78" s="276" t="s">
        <v>601</v>
      </c>
      <c r="X78" s="82"/>
      <c r="Y78" s="124" t="s">
        <v>173</v>
      </c>
      <c r="Z78" s="216">
        <v>0.64828067510950649</v>
      </c>
      <c r="AA78" s="276" t="s">
        <v>601</v>
      </c>
      <c r="AB78" s="216">
        <v>0.18878178842992227</v>
      </c>
      <c r="AC78" s="203" t="s">
        <v>601</v>
      </c>
      <c r="AD78" s="190">
        <v>7.2428468106463709E-2</v>
      </c>
      <c r="AE78" s="276" t="s">
        <v>601</v>
      </c>
      <c r="AF78" s="190">
        <v>9.0509068354107367E-2</v>
      </c>
      <c r="AG78" s="276" t="s">
        <v>601</v>
      </c>
      <c r="AH78" s="72">
        <v>1</v>
      </c>
      <c r="AI78" s="276" t="s">
        <v>601</v>
      </c>
    </row>
    <row r="79" spans="1:35" s="120" customFormat="1" x14ac:dyDescent="0.25">
      <c r="A79" s="124" t="s">
        <v>174</v>
      </c>
      <c r="B79" s="82">
        <v>960.30799999999999</v>
      </c>
      <c r="C79" s="276" t="s">
        <v>601</v>
      </c>
      <c r="D79" s="82">
        <v>439.19600000000003</v>
      </c>
      <c r="E79" s="276" t="s">
        <v>601</v>
      </c>
      <c r="F79" s="82">
        <v>212.60599999999999</v>
      </c>
      <c r="G79" s="276" t="s">
        <v>601</v>
      </c>
      <c r="H79" s="82">
        <v>238.61600000000001</v>
      </c>
      <c r="I79" s="276" t="s">
        <v>601</v>
      </c>
      <c r="J79" s="82">
        <v>1850.7260000000001</v>
      </c>
      <c r="K79" s="276" t="s">
        <v>601</v>
      </c>
      <c r="L79" s="136"/>
      <c r="M79" s="124" t="s">
        <v>174</v>
      </c>
      <c r="N79" s="190">
        <v>0.17178037628930765</v>
      </c>
      <c r="O79" s="268" t="s">
        <v>601</v>
      </c>
      <c r="P79" s="190">
        <v>-3.0211226864630208E-2</v>
      </c>
      <c r="Q79" s="268" t="s">
        <v>601</v>
      </c>
      <c r="R79" s="190">
        <v>0.67415526840062046</v>
      </c>
      <c r="S79" s="308" t="s">
        <v>601</v>
      </c>
      <c r="T79" s="190">
        <v>-4.5425269331242427E-2</v>
      </c>
      <c r="U79" s="276" t="s">
        <v>601</v>
      </c>
      <c r="V79" s="190">
        <v>0.12207919135283005</v>
      </c>
      <c r="W79" s="276" t="s">
        <v>601</v>
      </c>
      <c r="X79" s="82"/>
      <c r="Y79" s="124" t="s">
        <v>174</v>
      </c>
      <c r="Z79" s="216">
        <v>0.51888177936658364</v>
      </c>
      <c r="AA79" s="276" t="s">
        <v>601</v>
      </c>
      <c r="AB79" s="216">
        <v>0.2373101150575504</v>
      </c>
      <c r="AC79" s="203" t="s">
        <v>601</v>
      </c>
      <c r="AD79" s="190">
        <v>0.1148770806699641</v>
      </c>
      <c r="AE79" s="276" t="s">
        <v>601</v>
      </c>
      <c r="AF79" s="190">
        <v>0.1289310249059018</v>
      </c>
      <c r="AG79" s="276" t="s">
        <v>601</v>
      </c>
      <c r="AH79" s="72">
        <v>1</v>
      </c>
      <c r="AI79" s="276" t="s">
        <v>601</v>
      </c>
    </row>
    <row r="80" spans="1:35" s="120" customFormat="1" x14ac:dyDescent="0.25">
      <c r="A80" s="124" t="s">
        <v>175</v>
      </c>
      <c r="B80" s="82">
        <v>967.04</v>
      </c>
      <c r="C80" s="276" t="s">
        <v>601</v>
      </c>
      <c r="D80" s="82">
        <v>380.38900000000001</v>
      </c>
      <c r="E80" s="276" t="s">
        <v>601</v>
      </c>
      <c r="F80" s="82">
        <v>225.75700000000001</v>
      </c>
      <c r="G80" s="276" t="s">
        <v>601</v>
      </c>
      <c r="H80" s="82">
        <v>222.59800000000001</v>
      </c>
      <c r="I80" s="276" t="s">
        <v>601</v>
      </c>
      <c r="J80" s="82">
        <v>1795.7860000000001</v>
      </c>
      <c r="K80" s="276" t="s">
        <v>601</v>
      </c>
      <c r="L80" s="136"/>
      <c r="M80" s="124" t="s">
        <v>175</v>
      </c>
      <c r="N80" s="190">
        <v>0.13892952119828803</v>
      </c>
      <c r="O80" s="268" t="s">
        <v>601</v>
      </c>
      <c r="P80" s="190">
        <v>-7.9981521702325267E-2</v>
      </c>
      <c r="Q80" s="268" t="s">
        <v>601</v>
      </c>
      <c r="R80" s="190">
        <v>0.29143474952949183</v>
      </c>
      <c r="S80" s="308" t="s">
        <v>601</v>
      </c>
      <c r="T80" s="190">
        <v>-0.10195263646266188</v>
      </c>
      <c r="U80" s="276" t="s">
        <v>601</v>
      </c>
      <c r="V80" s="190">
        <v>6.5611767274936866E-2</v>
      </c>
      <c r="W80" s="276" t="s">
        <v>601</v>
      </c>
      <c r="X80" s="82"/>
      <c r="Y80" s="124" t="s">
        <v>175</v>
      </c>
      <c r="Z80" s="216">
        <v>0.53850514482237855</v>
      </c>
      <c r="AA80" s="276" t="s">
        <v>601</v>
      </c>
      <c r="AB80" s="216">
        <v>0.21182312369068473</v>
      </c>
      <c r="AC80" s="203" t="s">
        <v>601</v>
      </c>
      <c r="AD80" s="190">
        <v>0.12571486802993229</v>
      </c>
      <c r="AE80" s="276" t="s">
        <v>601</v>
      </c>
      <c r="AF80" s="190">
        <v>0.1239557497385546</v>
      </c>
      <c r="AG80" s="276" t="s">
        <v>601</v>
      </c>
      <c r="AH80" s="72">
        <v>1</v>
      </c>
      <c r="AI80" s="276" t="s">
        <v>601</v>
      </c>
    </row>
    <row r="81" spans="1:35" s="120" customFormat="1" x14ac:dyDescent="0.25">
      <c r="A81" s="124" t="s">
        <v>176</v>
      </c>
      <c r="B81" s="82">
        <v>872.92899999999997</v>
      </c>
      <c r="C81" s="276" t="s">
        <v>601</v>
      </c>
      <c r="D81" s="82">
        <v>205.67</v>
      </c>
      <c r="E81" s="276" t="s">
        <v>601</v>
      </c>
      <c r="F81" s="82">
        <v>104.512</v>
      </c>
      <c r="G81" s="276" t="s">
        <v>601</v>
      </c>
      <c r="H81" s="82">
        <v>99.51</v>
      </c>
      <c r="I81" s="276" t="s">
        <v>601</v>
      </c>
      <c r="J81" s="82">
        <v>1282.6210000000001</v>
      </c>
      <c r="K81" s="276" t="s">
        <v>601</v>
      </c>
      <c r="L81" s="136"/>
      <c r="M81" s="124" t="s">
        <v>176</v>
      </c>
      <c r="N81" s="190">
        <v>0.18089446841898785</v>
      </c>
      <c r="O81" s="268" t="s">
        <v>601</v>
      </c>
      <c r="P81" s="190">
        <v>-5.5753991938075606E-2</v>
      </c>
      <c r="Q81" s="268" t="s">
        <v>601</v>
      </c>
      <c r="R81" s="190">
        <v>0.13029935975082194</v>
      </c>
      <c r="S81" s="308" t="s">
        <v>601</v>
      </c>
      <c r="T81" s="190">
        <v>-0.23428518663865741</v>
      </c>
      <c r="U81" s="276" t="s">
        <v>601</v>
      </c>
      <c r="V81" s="190">
        <v>8.7478432652645946E-2</v>
      </c>
      <c r="W81" s="276" t="s">
        <v>601</v>
      </c>
      <c r="X81" s="82"/>
      <c r="Y81" s="124" t="s">
        <v>176</v>
      </c>
      <c r="Z81" s="216">
        <v>0.68058218288956751</v>
      </c>
      <c r="AA81" s="276" t="s">
        <v>601</v>
      </c>
      <c r="AB81" s="216">
        <v>0.16035134307016646</v>
      </c>
      <c r="AC81" s="203" t="s">
        <v>601</v>
      </c>
      <c r="AD81" s="190">
        <v>8.1483150517572989E-2</v>
      </c>
      <c r="AE81" s="276" t="s">
        <v>601</v>
      </c>
      <c r="AF81" s="190">
        <v>7.7583323522692982E-2</v>
      </c>
      <c r="AG81" s="276" t="s">
        <v>601</v>
      </c>
      <c r="AH81" s="72">
        <v>1</v>
      </c>
      <c r="AI81" s="276" t="s">
        <v>601</v>
      </c>
    </row>
    <row r="82" spans="1:35" s="120" customFormat="1" x14ac:dyDescent="0.25">
      <c r="A82" s="124" t="s">
        <v>177</v>
      </c>
      <c r="B82" s="82">
        <v>792.86400000000003</v>
      </c>
      <c r="C82" s="276" t="s">
        <v>601</v>
      </c>
      <c r="D82" s="82">
        <v>161.74100000000001</v>
      </c>
      <c r="E82" s="276" t="s">
        <v>601</v>
      </c>
      <c r="F82" s="82">
        <v>78.92</v>
      </c>
      <c r="G82" s="276" t="s">
        <v>601</v>
      </c>
      <c r="H82" s="82">
        <v>58.744999999999997</v>
      </c>
      <c r="I82" s="276" t="s">
        <v>601</v>
      </c>
      <c r="J82" s="82">
        <v>1092.27</v>
      </c>
      <c r="K82" s="276" t="s">
        <v>601</v>
      </c>
      <c r="L82" s="136"/>
      <c r="M82" s="124" t="s">
        <v>177</v>
      </c>
      <c r="N82" s="190">
        <v>0.10196065895486189</v>
      </c>
      <c r="O82" s="268" t="s">
        <v>601</v>
      </c>
      <c r="P82" s="190">
        <v>-0.14761450532540013</v>
      </c>
      <c r="Q82" s="268" t="s">
        <v>601</v>
      </c>
      <c r="R82" s="190">
        <v>0.26618428019060147</v>
      </c>
      <c r="S82" s="308" t="s">
        <v>601</v>
      </c>
      <c r="T82" s="190">
        <v>-0.11108252882607511</v>
      </c>
      <c r="U82" s="276" t="s">
        <v>601</v>
      </c>
      <c r="V82" s="190">
        <v>5.2619913112864618E-2</v>
      </c>
      <c r="W82" s="276" t="s">
        <v>601</v>
      </c>
      <c r="X82" s="82"/>
      <c r="Y82" s="124" t="s">
        <v>177</v>
      </c>
      <c r="Z82" s="216">
        <v>0.72588645664533502</v>
      </c>
      <c r="AA82" s="276" t="s">
        <v>601</v>
      </c>
      <c r="AB82" s="216">
        <v>0.14807785620771421</v>
      </c>
      <c r="AC82" s="203" t="s">
        <v>601</v>
      </c>
      <c r="AD82" s="190">
        <v>7.2253197469490146E-2</v>
      </c>
      <c r="AE82" s="276" t="s">
        <v>601</v>
      </c>
      <c r="AF82" s="190">
        <v>5.3782489677460701E-2</v>
      </c>
      <c r="AG82" s="276" t="s">
        <v>601</v>
      </c>
      <c r="AH82" s="72">
        <v>1</v>
      </c>
      <c r="AI82" s="276" t="s">
        <v>601</v>
      </c>
    </row>
    <row r="83" spans="1:35" s="116" customFormat="1" x14ac:dyDescent="0.25">
      <c r="A83" s="124" t="s">
        <v>178</v>
      </c>
      <c r="B83" s="82">
        <v>500.04300000000001</v>
      </c>
      <c r="C83" s="276" t="s">
        <v>601</v>
      </c>
      <c r="D83" s="82">
        <v>138.203</v>
      </c>
      <c r="E83" s="276" t="s">
        <v>601</v>
      </c>
      <c r="F83" s="82">
        <v>47.161999999999999</v>
      </c>
      <c r="G83" s="276" t="s">
        <v>601</v>
      </c>
      <c r="H83" s="82">
        <v>27.873999999999999</v>
      </c>
      <c r="I83" s="276" t="s">
        <v>601</v>
      </c>
      <c r="J83" s="82">
        <v>713.28599999999994</v>
      </c>
      <c r="K83" s="276" t="s">
        <v>601</v>
      </c>
      <c r="L83" s="115"/>
      <c r="M83" s="124" t="s">
        <v>178</v>
      </c>
      <c r="N83" s="190">
        <v>0.19621502269024763</v>
      </c>
      <c r="O83" s="268" t="s">
        <v>601</v>
      </c>
      <c r="P83" s="190">
        <v>-0.13854103684495944</v>
      </c>
      <c r="Q83" s="268" t="s">
        <v>601</v>
      </c>
      <c r="R83" s="190">
        <v>0.46931272976509442</v>
      </c>
      <c r="S83" s="308" t="s">
        <v>601</v>
      </c>
      <c r="T83" s="190">
        <v>-0.41573222108109242</v>
      </c>
      <c r="U83" s="276" t="s">
        <v>601</v>
      </c>
      <c r="V83" s="190">
        <v>8.3594755255909911E-2</v>
      </c>
      <c r="W83" s="276" t="s">
        <v>601</v>
      </c>
      <c r="X83" s="82"/>
      <c r="Y83" s="124" t="s">
        <v>178</v>
      </c>
      <c r="Z83" s="216">
        <v>0.70104137751196582</v>
      </c>
      <c r="AA83" s="276" t="s">
        <v>601</v>
      </c>
      <c r="AB83" s="216">
        <v>0.19375538002988985</v>
      </c>
      <c r="AC83" s="203" t="s">
        <v>601</v>
      </c>
      <c r="AD83" s="190">
        <v>6.6119340629144555E-2</v>
      </c>
      <c r="AE83" s="276" t="s">
        <v>601</v>
      </c>
      <c r="AF83" s="190">
        <v>3.9078293980254766E-2</v>
      </c>
      <c r="AG83" s="276" t="s">
        <v>601</v>
      </c>
      <c r="AH83" s="72">
        <v>1</v>
      </c>
      <c r="AI83" s="276" t="s">
        <v>601</v>
      </c>
    </row>
    <row r="84" spans="1:35" s="150" customFormat="1" x14ac:dyDescent="0.25">
      <c r="A84" s="184" t="s">
        <v>179</v>
      </c>
      <c r="B84" s="186">
        <v>356.09399999999999</v>
      </c>
      <c r="C84" s="278" t="s">
        <v>601</v>
      </c>
      <c r="D84" s="186">
        <v>154.005</v>
      </c>
      <c r="E84" s="278" t="s">
        <v>601</v>
      </c>
      <c r="F84" s="186">
        <v>38.219000000000001</v>
      </c>
      <c r="G84" s="278" t="s">
        <v>601</v>
      </c>
      <c r="H84" s="186">
        <v>46.543999999999997</v>
      </c>
      <c r="I84" s="278" t="s">
        <v>601</v>
      </c>
      <c r="J84" s="186">
        <v>594.86199999999997</v>
      </c>
      <c r="K84" s="276" t="s">
        <v>601</v>
      </c>
      <c r="L84" s="149"/>
      <c r="M84" s="184" t="s">
        <v>179</v>
      </c>
      <c r="N84" s="192">
        <v>5.2507664425210454E-3</v>
      </c>
      <c r="O84" s="269" t="s">
        <v>601</v>
      </c>
      <c r="P84" s="192">
        <v>-2.8837543669361448E-2</v>
      </c>
      <c r="Q84" s="269" t="s">
        <v>601</v>
      </c>
      <c r="R84" s="192">
        <v>0.19155105222135618</v>
      </c>
      <c r="S84" s="309" t="s">
        <v>601</v>
      </c>
      <c r="T84" s="192">
        <v>-0.36599784779262529</v>
      </c>
      <c r="U84" s="278" t="s">
        <v>601</v>
      </c>
      <c r="V84" s="192">
        <v>-3.7908720833380503E-2</v>
      </c>
      <c r="W84" s="278" t="s">
        <v>601</v>
      </c>
      <c r="X84" s="82"/>
      <c r="Y84" s="184" t="s">
        <v>179</v>
      </c>
      <c r="Z84" s="219">
        <v>0.59861614962798093</v>
      </c>
      <c r="AA84" s="278" t="s">
        <v>601</v>
      </c>
      <c r="AB84" s="219">
        <v>0.25889197830757388</v>
      </c>
      <c r="AC84" s="301" t="s">
        <v>601</v>
      </c>
      <c r="AD84" s="192">
        <v>6.4248514781579599E-2</v>
      </c>
      <c r="AE84" s="278" t="s">
        <v>601</v>
      </c>
      <c r="AF84" s="192">
        <v>7.8243357282865605E-2</v>
      </c>
      <c r="AG84" s="278" t="s">
        <v>601</v>
      </c>
      <c r="AH84" s="201">
        <v>1</v>
      </c>
      <c r="AI84" s="278" t="s">
        <v>601</v>
      </c>
    </row>
    <row r="85" spans="1:35" s="120" customFormat="1" x14ac:dyDescent="0.25">
      <c r="A85" s="124" t="s">
        <v>185</v>
      </c>
      <c r="B85" s="82">
        <v>315.66399999999999</v>
      </c>
      <c r="C85" s="276" t="s">
        <v>601</v>
      </c>
      <c r="D85" s="82">
        <v>200.547</v>
      </c>
      <c r="E85" s="276" t="s">
        <v>601</v>
      </c>
      <c r="F85" s="82">
        <v>35.682000000000002</v>
      </c>
      <c r="G85" s="276" t="s">
        <v>601</v>
      </c>
      <c r="H85" s="82">
        <v>19.914999999999999</v>
      </c>
      <c r="I85" s="276" t="s">
        <v>601</v>
      </c>
      <c r="J85" s="82">
        <v>571.80999999999995</v>
      </c>
      <c r="K85" s="276" t="s">
        <v>601</v>
      </c>
      <c r="L85" s="136"/>
      <c r="M85" s="124" t="s">
        <v>185</v>
      </c>
      <c r="N85" s="190">
        <v>-5.1786701271237356E-2</v>
      </c>
      <c r="O85" s="268" t="s">
        <v>601</v>
      </c>
      <c r="P85" s="190">
        <v>0.13183811453436201</v>
      </c>
      <c r="Q85" s="268" t="s">
        <v>601</v>
      </c>
      <c r="R85" s="190">
        <v>0.49653986494988045</v>
      </c>
      <c r="S85" s="308" t="s">
        <v>601</v>
      </c>
      <c r="T85" s="190">
        <v>-0.37758609913119567</v>
      </c>
      <c r="U85" s="276" t="s">
        <v>601</v>
      </c>
      <c r="V85" s="190">
        <v>1.0386406847465774E-2</v>
      </c>
      <c r="W85" s="276" t="s">
        <v>601</v>
      </c>
      <c r="X85" s="82"/>
      <c r="Y85" s="124" t="s">
        <v>185</v>
      </c>
      <c r="Z85" s="216">
        <v>0.55204351095643656</v>
      </c>
      <c r="AA85" s="276" t="s">
        <v>601</v>
      </c>
      <c r="AB85" s="216">
        <v>0.35072314230251311</v>
      </c>
      <c r="AC85" s="203" t="s">
        <v>601</v>
      </c>
      <c r="AD85" s="190">
        <v>6.2401846767282845E-2</v>
      </c>
      <c r="AE85" s="276" t="s">
        <v>601</v>
      </c>
      <c r="AF85" s="190">
        <v>3.4828002308459102E-2</v>
      </c>
      <c r="AG85" s="276" t="s">
        <v>601</v>
      </c>
      <c r="AH85" s="72">
        <v>1</v>
      </c>
      <c r="AI85" s="276" t="s">
        <v>601</v>
      </c>
    </row>
    <row r="86" spans="1:35" s="120" customFormat="1" x14ac:dyDescent="0.25">
      <c r="A86" s="124" t="s">
        <v>186</v>
      </c>
      <c r="B86" s="82">
        <v>423.30799999999999</v>
      </c>
      <c r="C86" s="276" t="s">
        <v>601</v>
      </c>
      <c r="D86" s="82">
        <v>136.08099999999999</v>
      </c>
      <c r="E86" s="276" t="s">
        <v>601</v>
      </c>
      <c r="F86" s="82">
        <v>35.954999999999998</v>
      </c>
      <c r="G86" s="276" t="s">
        <v>601</v>
      </c>
      <c r="H86" s="82">
        <v>35.340000000000003</v>
      </c>
      <c r="I86" s="276" t="s">
        <v>601</v>
      </c>
      <c r="J86" s="82">
        <v>630.68399999999997</v>
      </c>
      <c r="K86" s="276" t="s">
        <v>601</v>
      </c>
      <c r="L86" s="136"/>
      <c r="M86" s="124" t="s">
        <v>186</v>
      </c>
      <c r="N86" s="190">
        <v>3.3802479809117707E-2</v>
      </c>
      <c r="O86" s="268" t="s">
        <v>601</v>
      </c>
      <c r="P86" s="190">
        <v>-0.17892418620086281</v>
      </c>
      <c r="Q86" s="268" t="s">
        <v>601</v>
      </c>
      <c r="R86" s="190">
        <v>-7.2846828261990723E-2</v>
      </c>
      <c r="S86" s="308" t="s">
        <v>601</v>
      </c>
      <c r="T86" s="190">
        <v>-0.35870216124993193</v>
      </c>
      <c r="U86" s="276" t="s">
        <v>601</v>
      </c>
      <c r="V86" s="190">
        <v>-5.7398940948065205E-2</v>
      </c>
      <c r="W86" s="276" t="s">
        <v>601</v>
      </c>
      <c r="X86" s="82"/>
      <c r="Y86" s="124" t="s">
        <v>186</v>
      </c>
      <c r="Z86" s="216">
        <v>0.67118874111282356</v>
      </c>
      <c r="AA86" s="276" t="s">
        <v>601</v>
      </c>
      <c r="AB86" s="216">
        <v>0.21576732563375636</v>
      </c>
      <c r="AC86" s="203" t="s">
        <v>601</v>
      </c>
      <c r="AD86" s="190">
        <v>5.7009532507563215E-2</v>
      </c>
      <c r="AE86" s="276" t="s">
        <v>601</v>
      </c>
      <c r="AF86" s="190">
        <v>5.6034400745856888E-2</v>
      </c>
      <c r="AG86" s="276" t="s">
        <v>601</v>
      </c>
      <c r="AH86" s="72">
        <v>1</v>
      </c>
      <c r="AI86" s="276" t="s">
        <v>601</v>
      </c>
    </row>
    <row r="87" spans="1:35" s="120" customFormat="1" x14ac:dyDescent="0.25">
      <c r="A87" s="124" t="s">
        <v>187</v>
      </c>
      <c r="B87" s="82">
        <v>523.90499999999997</v>
      </c>
      <c r="C87" s="276" t="s">
        <v>601</v>
      </c>
      <c r="D87" s="82">
        <v>165.64400000000001</v>
      </c>
      <c r="E87" s="276" t="s">
        <v>601</v>
      </c>
      <c r="F87" s="82">
        <v>45.298000000000002</v>
      </c>
      <c r="G87" s="276" t="s">
        <v>601</v>
      </c>
      <c r="H87" s="82">
        <v>30.83</v>
      </c>
      <c r="I87" s="276" t="s">
        <v>601</v>
      </c>
      <c r="J87" s="82">
        <v>765.67700000000002</v>
      </c>
      <c r="K87" s="276" t="s">
        <v>601</v>
      </c>
      <c r="L87" s="136"/>
      <c r="M87" s="124" t="s">
        <v>187</v>
      </c>
      <c r="N87" s="190">
        <v>-6.6657046502803213E-2</v>
      </c>
      <c r="O87" s="268" t="s">
        <v>601</v>
      </c>
      <c r="P87" s="190">
        <v>-0.18029266071843902</v>
      </c>
      <c r="Q87" s="268" t="s">
        <v>601</v>
      </c>
      <c r="R87" s="190">
        <v>0.20640247150314264</v>
      </c>
      <c r="S87" s="308" t="s">
        <v>601</v>
      </c>
      <c r="T87" s="190">
        <v>-0.48476695021475008</v>
      </c>
      <c r="U87" s="276" t="s">
        <v>601</v>
      </c>
      <c r="V87" s="190">
        <v>-0.11048674344956098</v>
      </c>
      <c r="W87" s="276" t="s">
        <v>601</v>
      </c>
      <c r="X87" s="82"/>
      <c r="Y87" s="124" t="s">
        <v>187</v>
      </c>
      <c r="Z87" s="216">
        <v>0.68423760933134981</v>
      </c>
      <c r="AA87" s="276" t="s">
        <v>601</v>
      </c>
      <c r="AB87" s="216">
        <v>0.21633665370645846</v>
      </c>
      <c r="AC87" s="203" t="s">
        <v>601</v>
      </c>
      <c r="AD87" s="190">
        <v>5.9160716594595375E-2</v>
      </c>
      <c r="AE87" s="276" t="s">
        <v>601</v>
      </c>
      <c r="AF87" s="190">
        <v>4.0265020367596258E-2</v>
      </c>
      <c r="AG87" s="276" t="s">
        <v>601</v>
      </c>
      <c r="AH87" s="72">
        <v>1</v>
      </c>
      <c r="AI87" s="276" t="s">
        <v>601</v>
      </c>
    </row>
    <row r="88" spans="1:35" s="120" customFormat="1" x14ac:dyDescent="0.25">
      <c r="A88" s="124" t="s">
        <v>188</v>
      </c>
      <c r="B88" s="82">
        <v>763.37099999999998</v>
      </c>
      <c r="C88" s="276" t="s">
        <v>601</v>
      </c>
      <c r="D88" s="82">
        <v>198.58199999999999</v>
      </c>
      <c r="E88" s="276" t="s">
        <v>601</v>
      </c>
      <c r="F88" s="82">
        <v>61.151000000000003</v>
      </c>
      <c r="G88" s="276" t="s">
        <v>601</v>
      </c>
      <c r="H88" s="82">
        <v>46.18</v>
      </c>
      <c r="I88" s="276" t="s">
        <v>601</v>
      </c>
      <c r="J88" s="82">
        <v>1069.2860000000001</v>
      </c>
      <c r="K88" s="276" t="s">
        <v>601</v>
      </c>
      <c r="L88" s="136"/>
      <c r="M88" s="124" t="s">
        <v>188</v>
      </c>
      <c r="N88" s="190">
        <v>2.9906746320850941E-2</v>
      </c>
      <c r="O88" s="268" t="s">
        <v>601</v>
      </c>
      <c r="P88" s="190">
        <v>-0.21040640320637458</v>
      </c>
      <c r="Q88" s="268" t="s">
        <v>601</v>
      </c>
      <c r="R88" s="190">
        <v>-6.9111446012391345E-2</v>
      </c>
      <c r="S88" s="308" t="s">
        <v>601</v>
      </c>
      <c r="T88" s="190">
        <v>-0.40393923357899764</v>
      </c>
      <c r="U88" s="276" t="s">
        <v>601</v>
      </c>
      <c r="V88" s="190">
        <v>-5.8620213034754828E-2</v>
      </c>
      <c r="W88" s="276" t="s">
        <v>601</v>
      </c>
      <c r="X88" s="82"/>
      <c r="Y88" s="124" t="s">
        <v>188</v>
      </c>
      <c r="Z88" s="216">
        <v>0.71390722407288598</v>
      </c>
      <c r="AA88" s="276" t="s">
        <v>601</v>
      </c>
      <c r="AB88" s="216">
        <v>0.18571457963538285</v>
      </c>
      <c r="AC88" s="203" t="s">
        <v>601</v>
      </c>
      <c r="AD88" s="190">
        <v>5.7188628673713111E-2</v>
      </c>
      <c r="AE88" s="276" t="s">
        <v>601</v>
      </c>
      <c r="AF88" s="190">
        <v>4.3187697211036144E-2</v>
      </c>
      <c r="AG88" s="276" t="s">
        <v>601</v>
      </c>
      <c r="AH88" s="72">
        <v>1</v>
      </c>
      <c r="AI88" s="276" t="s">
        <v>601</v>
      </c>
    </row>
    <row r="89" spans="1:35" s="120" customFormat="1" x14ac:dyDescent="0.25">
      <c r="A89" s="124" t="s">
        <v>189</v>
      </c>
      <c r="B89" s="82">
        <v>927.63900000000001</v>
      </c>
      <c r="C89" s="276" t="s">
        <v>601</v>
      </c>
      <c r="D89" s="82">
        <v>190.852</v>
      </c>
      <c r="E89" s="276" t="s">
        <v>601</v>
      </c>
      <c r="F89" s="82">
        <v>79.507999999999996</v>
      </c>
      <c r="G89" s="276" t="s">
        <v>601</v>
      </c>
      <c r="H89" s="82">
        <v>60.822000000000003</v>
      </c>
      <c r="I89" s="276" t="s">
        <v>601</v>
      </c>
      <c r="J89" s="82">
        <v>1258.8230000000001</v>
      </c>
      <c r="K89" s="276" t="s">
        <v>601</v>
      </c>
      <c r="L89" s="136"/>
      <c r="M89" s="124" t="s">
        <v>189</v>
      </c>
      <c r="N89" s="190">
        <v>5.9935967750781548E-2</v>
      </c>
      <c r="O89" s="268" t="s">
        <v>601</v>
      </c>
      <c r="P89" s="190">
        <v>-0.16713070041457562</v>
      </c>
      <c r="Q89" s="268" t="s">
        <v>601</v>
      </c>
      <c r="R89" s="190">
        <v>-0.13062304546547993</v>
      </c>
      <c r="S89" s="308" t="s">
        <v>601</v>
      </c>
      <c r="T89" s="190">
        <v>-0.3693896382619154</v>
      </c>
      <c r="U89" s="276" t="s">
        <v>601</v>
      </c>
      <c r="V89" s="190">
        <v>-2.5859747415340802E-2</v>
      </c>
      <c r="W89" s="276" t="s">
        <v>601</v>
      </c>
      <c r="X89" s="82"/>
      <c r="Y89" s="124" t="s">
        <v>189</v>
      </c>
      <c r="Z89" s="216">
        <v>0.73690979589664307</v>
      </c>
      <c r="AA89" s="276" t="s">
        <v>601</v>
      </c>
      <c r="AB89" s="216">
        <v>0.15161146563099021</v>
      </c>
      <c r="AC89" s="203" t="s">
        <v>601</v>
      </c>
      <c r="AD89" s="190">
        <v>6.3160587310527372E-2</v>
      </c>
      <c r="AE89" s="276" t="s">
        <v>601</v>
      </c>
      <c r="AF89" s="190">
        <v>4.8316562376124361E-2</v>
      </c>
      <c r="AG89" s="276" t="s">
        <v>601</v>
      </c>
      <c r="AH89" s="72">
        <v>1</v>
      </c>
      <c r="AI89" s="276" t="s">
        <v>601</v>
      </c>
    </row>
    <row r="90" spans="1:35" s="120" customFormat="1" x14ac:dyDescent="0.25">
      <c r="A90" s="124" t="s">
        <v>190</v>
      </c>
      <c r="B90" s="82">
        <v>993.41499999999996</v>
      </c>
      <c r="C90" s="276" t="s">
        <v>601</v>
      </c>
      <c r="D90" s="82">
        <v>196.52699999999999</v>
      </c>
      <c r="E90" s="276" t="s">
        <v>601</v>
      </c>
      <c r="F90" s="82">
        <v>103.072</v>
      </c>
      <c r="G90" s="276" t="s">
        <v>601</v>
      </c>
      <c r="H90" s="82">
        <v>85.637</v>
      </c>
      <c r="I90" s="276" t="s">
        <v>601</v>
      </c>
      <c r="J90" s="82">
        <v>1378.6489999999999</v>
      </c>
      <c r="K90" s="276" t="s">
        <v>601</v>
      </c>
      <c r="L90" s="136"/>
      <c r="M90" s="124" t="s">
        <v>190</v>
      </c>
      <c r="N90" s="190">
        <v>0.17779392829958718</v>
      </c>
      <c r="O90" s="268" t="s">
        <v>601</v>
      </c>
      <c r="P90" s="190">
        <v>-0.19986401592723629</v>
      </c>
      <c r="Q90" s="268" t="s">
        <v>601</v>
      </c>
      <c r="R90" s="190">
        <v>9.3787804826283502E-2</v>
      </c>
      <c r="S90" s="308" t="s">
        <v>601</v>
      </c>
      <c r="T90" s="190">
        <v>-0.27277976867813652</v>
      </c>
      <c r="U90" s="276" t="s">
        <v>601</v>
      </c>
      <c r="V90" s="190">
        <v>5.9632777198337053E-2</v>
      </c>
      <c r="W90" s="276" t="s">
        <v>601</v>
      </c>
      <c r="X90" s="82"/>
      <c r="Y90" s="124" t="s">
        <v>190</v>
      </c>
      <c r="Z90" s="216">
        <v>0.72057137095809021</v>
      </c>
      <c r="AA90" s="276" t="s">
        <v>601</v>
      </c>
      <c r="AB90" s="216">
        <v>0.14255042436472229</v>
      </c>
      <c r="AC90" s="203" t="s">
        <v>601</v>
      </c>
      <c r="AD90" s="190">
        <v>7.4763047011966066E-2</v>
      </c>
      <c r="AE90" s="276" t="s">
        <v>601</v>
      </c>
      <c r="AF90" s="190">
        <v>6.2116608360793794E-2</v>
      </c>
      <c r="AG90" s="276" t="s">
        <v>601</v>
      </c>
      <c r="AH90" s="72">
        <v>1</v>
      </c>
      <c r="AI90" s="276" t="s">
        <v>601</v>
      </c>
    </row>
    <row r="91" spans="1:35" s="120" customFormat="1" x14ac:dyDescent="0.25">
      <c r="A91" s="124" t="s">
        <v>191</v>
      </c>
      <c r="B91" s="82">
        <v>1099.7940000000001</v>
      </c>
      <c r="C91" s="276" t="s">
        <v>601</v>
      </c>
      <c r="D91" s="82">
        <v>363.12</v>
      </c>
      <c r="E91" s="276" t="s">
        <v>601</v>
      </c>
      <c r="F91" s="82">
        <v>208.709</v>
      </c>
      <c r="G91" s="276" t="s">
        <v>601</v>
      </c>
      <c r="H91" s="82">
        <v>187.43899999999999</v>
      </c>
      <c r="I91" s="276" t="s">
        <v>601</v>
      </c>
      <c r="J91" s="82">
        <v>1859.0640000000001</v>
      </c>
      <c r="K91" s="276" t="s">
        <v>601</v>
      </c>
      <c r="L91" s="136"/>
      <c r="M91" s="124" t="s">
        <v>191</v>
      </c>
      <c r="N91" s="190">
        <v>0.14525131520303902</v>
      </c>
      <c r="O91" s="268" t="s">
        <v>601</v>
      </c>
      <c r="P91" s="190">
        <v>-0.17321651381160119</v>
      </c>
      <c r="Q91" s="268" t="s">
        <v>601</v>
      </c>
      <c r="R91" s="190">
        <v>-1.8329680253614668E-2</v>
      </c>
      <c r="S91" s="308" t="s">
        <v>601</v>
      </c>
      <c r="T91" s="190">
        <v>-0.21447011097327925</v>
      </c>
      <c r="U91" s="276" t="s">
        <v>601</v>
      </c>
      <c r="V91" s="190">
        <v>4.5052590172721405E-3</v>
      </c>
      <c r="W91" s="276" t="s">
        <v>601</v>
      </c>
      <c r="X91" s="82"/>
      <c r="Y91" s="124" t="s">
        <v>191</v>
      </c>
      <c r="Z91" s="216">
        <v>0.59158479751100557</v>
      </c>
      <c r="AA91" s="276" t="s">
        <v>601</v>
      </c>
      <c r="AB91" s="216">
        <v>0.19532409857863955</v>
      </c>
      <c r="AC91" s="203" t="s">
        <v>601</v>
      </c>
      <c r="AD91" s="190">
        <v>0.11226563474952987</v>
      </c>
      <c r="AE91" s="276" t="s">
        <v>601</v>
      </c>
      <c r="AF91" s="190">
        <v>0.10082439335063235</v>
      </c>
      <c r="AG91" s="276" t="s">
        <v>601</v>
      </c>
      <c r="AH91" s="72">
        <v>1</v>
      </c>
      <c r="AI91" s="276" t="s">
        <v>601</v>
      </c>
    </row>
    <row r="92" spans="1:35" s="120" customFormat="1" x14ac:dyDescent="0.25">
      <c r="A92" s="124" t="s">
        <v>192</v>
      </c>
      <c r="B92" s="82">
        <v>985.38499999999999</v>
      </c>
      <c r="C92" s="276" t="s">
        <v>601</v>
      </c>
      <c r="D92" s="82">
        <v>293.13799999999998</v>
      </c>
      <c r="E92" s="276" t="s">
        <v>601</v>
      </c>
      <c r="F92" s="82">
        <v>288.267</v>
      </c>
      <c r="G92" s="276" t="s">
        <v>601</v>
      </c>
      <c r="H92" s="82">
        <v>172.80099999999999</v>
      </c>
      <c r="I92" s="276" t="s">
        <v>601</v>
      </c>
      <c r="J92" s="82">
        <v>1739.5930000000001</v>
      </c>
      <c r="K92" s="276" t="s">
        <v>601</v>
      </c>
      <c r="L92" s="136"/>
      <c r="M92" s="124" t="s">
        <v>192</v>
      </c>
      <c r="N92" s="190">
        <v>1.8970259761747186E-2</v>
      </c>
      <c r="O92" s="268" t="s">
        <v>601</v>
      </c>
      <c r="P92" s="190">
        <v>-0.22937308912718296</v>
      </c>
      <c r="Q92" s="268" t="s">
        <v>601</v>
      </c>
      <c r="R92" s="190">
        <v>0.27689063904995193</v>
      </c>
      <c r="S92" s="308" t="s">
        <v>601</v>
      </c>
      <c r="T92" s="190">
        <v>-0.22370720443488065</v>
      </c>
      <c r="U92" s="276" t="s">
        <v>601</v>
      </c>
      <c r="V92" s="190">
        <v>-3.1291590423357794E-2</v>
      </c>
      <c r="W92" s="276" t="s">
        <v>601</v>
      </c>
      <c r="X92" s="82"/>
      <c r="Y92" s="124" t="s">
        <v>192</v>
      </c>
      <c r="Z92" s="216">
        <v>0.56644571460105897</v>
      </c>
      <c r="AA92" s="276" t="s">
        <v>601</v>
      </c>
      <c r="AB92" s="216">
        <v>0.16850953067757801</v>
      </c>
      <c r="AC92" s="203" t="s">
        <v>601</v>
      </c>
      <c r="AD92" s="190">
        <v>0.16570945042892216</v>
      </c>
      <c r="AE92" s="276" t="s">
        <v>601</v>
      </c>
      <c r="AF92" s="190">
        <v>9.9334154598230723E-2</v>
      </c>
      <c r="AG92" s="276" t="s">
        <v>601</v>
      </c>
      <c r="AH92" s="72">
        <v>1</v>
      </c>
      <c r="AI92" s="276" t="s">
        <v>601</v>
      </c>
    </row>
    <row r="93" spans="1:35" s="120" customFormat="1" x14ac:dyDescent="0.25">
      <c r="A93" s="124" t="s">
        <v>193</v>
      </c>
      <c r="B93" s="82">
        <v>967.85299999999995</v>
      </c>
      <c r="C93" s="276" t="s">
        <v>601</v>
      </c>
      <c r="D93" s="82">
        <v>207.97399999999999</v>
      </c>
      <c r="E93" s="276" t="s">
        <v>601</v>
      </c>
      <c r="F93" s="82">
        <v>141.05500000000001</v>
      </c>
      <c r="G93" s="276" t="s">
        <v>601</v>
      </c>
      <c r="H93" s="82">
        <v>85.837000000000003</v>
      </c>
      <c r="I93" s="276" t="s">
        <v>601</v>
      </c>
      <c r="J93" s="82">
        <v>1402.7190000000001</v>
      </c>
      <c r="K93" s="276" t="s">
        <v>601</v>
      </c>
      <c r="L93" s="136"/>
      <c r="M93" s="124" t="s">
        <v>193</v>
      </c>
      <c r="N93" s="190">
        <v>0.10874194808512491</v>
      </c>
      <c r="O93" s="268" t="s">
        <v>601</v>
      </c>
      <c r="P93" s="190">
        <v>1.1202411630281519E-2</v>
      </c>
      <c r="Q93" s="268" t="s">
        <v>601</v>
      </c>
      <c r="R93" s="190">
        <v>0.34965362829148805</v>
      </c>
      <c r="S93" s="308" t="s">
        <v>601</v>
      </c>
      <c r="T93" s="190">
        <v>-0.13740327605265804</v>
      </c>
      <c r="U93" s="276" t="s">
        <v>601</v>
      </c>
      <c r="V93" s="190">
        <v>9.3634830553998419E-2</v>
      </c>
      <c r="W93" s="276" t="s">
        <v>601</v>
      </c>
      <c r="X93" s="82"/>
      <c r="Y93" s="124" t="s">
        <v>193</v>
      </c>
      <c r="Z93" s="216">
        <v>0.68998352485422942</v>
      </c>
      <c r="AA93" s="276" t="s">
        <v>601</v>
      </c>
      <c r="AB93" s="216">
        <v>0.14826490551564495</v>
      </c>
      <c r="AC93" s="203" t="s">
        <v>601</v>
      </c>
      <c r="AD93" s="190">
        <v>0.10055827289713763</v>
      </c>
      <c r="AE93" s="276" t="s">
        <v>601</v>
      </c>
      <c r="AF93" s="190">
        <v>6.1193296732987859E-2</v>
      </c>
      <c r="AG93" s="276" t="s">
        <v>601</v>
      </c>
      <c r="AH93" s="72">
        <v>1</v>
      </c>
      <c r="AI93" s="276" t="s">
        <v>601</v>
      </c>
    </row>
    <row r="94" spans="1:35" s="120" customFormat="1" x14ac:dyDescent="0.25">
      <c r="A94" s="124" t="s">
        <v>194</v>
      </c>
      <c r="B94" s="82">
        <v>882.428</v>
      </c>
      <c r="C94" s="276" t="s">
        <v>601</v>
      </c>
      <c r="D94" s="82">
        <v>162.00399999999999</v>
      </c>
      <c r="E94" s="276" t="s">
        <v>601</v>
      </c>
      <c r="F94" s="82">
        <v>86.596999999999994</v>
      </c>
      <c r="G94" s="276" t="s">
        <v>601</v>
      </c>
      <c r="H94" s="82">
        <v>43.668999999999997</v>
      </c>
      <c r="I94" s="276" t="s">
        <v>601</v>
      </c>
      <c r="J94" s="82">
        <v>1174.6980000000001</v>
      </c>
      <c r="K94" s="276" t="s">
        <v>601</v>
      </c>
      <c r="L94" s="136"/>
      <c r="M94" s="124" t="s">
        <v>194</v>
      </c>
      <c r="N94" s="190">
        <v>0.11296262662953546</v>
      </c>
      <c r="O94" s="268" t="s">
        <v>601</v>
      </c>
      <c r="P94" s="190">
        <v>1.6260564730031346E-3</v>
      </c>
      <c r="Q94" s="268" t="s">
        <v>601</v>
      </c>
      <c r="R94" s="190">
        <v>9.7275722250380128E-2</v>
      </c>
      <c r="S94" s="308" t="s">
        <v>601</v>
      </c>
      <c r="T94" s="190">
        <v>-0.25663460720061282</v>
      </c>
      <c r="U94" s="276" t="s">
        <v>601</v>
      </c>
      <c r="V94" s="190">
        <v>7.5464857590156281E-2</v>
      </c>
      <c r="W94" s="276" t="s">
        <v>601</v>
      </c>
      <c r="X94" s="82"/>
      <c r="Y94" s="124" t="s">
        <v>194</v>
      </c>
      <c r="Z94" s="216">
        <v>0.75119562645037274</v>
      </c>
      <c r="AA94" s="276" t="s">
        <v>601</v>
      </c>
      <c r="AB94" s="216">
        <v>0.13791119079116504</v>
      </c>
      <c r="AC94" s="203" t="s">
        <v>601</v>
      </c>
      <c r="AD94" s="190">
        <v>7.3718521696640324E-2</v>
      </c>
      <c r="AE94" s="276" t="s">
        <v>601</v>
      </c>
      <c r="AF94" s="190">
        <v>3.7174661061821844E-2</v>
      </c>
      <c r="AG94" s="276" t="s">
        <v>601</v>
      </c>
      <c r="AH94" s="72">
        <v>1</v>
      </c>
      <c r="AI94" s="276" t="s">
        <v>601</v>
      </c>
    </row>
    <row r="95" spans="1:35" s="120" customFormat="1" x14ac:dyDescent="0.25">
      <c r="A95" s="124" t="s">
        <v>195</v>
      </c>
      <c r="B95" s="82">
        <v>502.94900000000001</v>
      </c>
      <c r="C95" s="276" t="s">
        <v>601</v>
      </c>
      <c r="D95" s="82">
        <v>128.13</v>
      </c>
      <c r="E95" s="276" t="s">
        <v>601</v>
      </c>
      <c r="F95" s="82">
        <v>45.863</v>
      </c>
      <c r="G95" s="276" t="s">
        <v>601</v>
      </c>
      <c r="H95" s="82">
        <v>33.762999999999998</v>
      </c>
      <c r="I95" s="276" t="s">
        <v>601</v>
      </c>
      <c r="J95" s="82">
        <v>710.70500000000004</v>
      </c>
      <c r="K95" s="276" t="s">
        <v>601</v>
      </c>
      <c r="L95" s="136"/>
      <c r="M95" s="124" t="s">
        <v>195</v>
      </c>
      <c r="N95" s="190">
        <v>5.8115002109818559E-3</v>
      </c>
      <c r="O95" s="268" t="s">
        <v>601</v>
      </c>
      <c r="P95" s="190">
        <v>-7.2885537940565695E-2</v>
      </c>
      <c r="Q95" s="268" t="s">
        <v>601</v>
      </c>
      <c r="R95" s="190">
        <v>-2.7543361180611511E-2</v>
      </c>
      <c r="S95" s="308" t="s">
        <v>601</v>
      </c>
      <c r="T95" s="190">
        <v>0.21118524895967858</v>
      </c>
      <c r="U95" s="276" t="s">
        <v>601</v>
      </c>
      <c r="V95" s="190">
        <v>-3.6184644027781282E-3</v>
      </c>
      <c r="W95" s="276" t="s">
        <v>601</v>
      </c>
      <c r="X95" s="82"/>
      <c r="Y95" s="124" t="s">
        <v>195</v>
      </c>
      <c r="Z95" s="216">
        <v>0.7076761806938181</v>
      </c>
      <c r="AA95" s="276" t="s">
        <v>601</v>
      </c>
      <c r="AB95" s="216">
        <v>0.18028577257793316</v>
      </c>
      <c r="AC95" s="203" t="s">
        <v>601</v>
      </c>
      <c r="AD95" s="190">
        <v>6.4531697399061491E-2</v>
      </c>
      <c r="AE95" s="276" t="s">
        <v>601</v>
      </c>
      <c r="AF95" s="190">
        <v>4.7506349329187209E-2</v>
      </c>
      <c r="AG95" s="276" t="s">
        <v>601</v>
      </c>
      <c r="AH95" s="72">
        <v>1</v>
      </c>
      <c r="AI95" s="276" t="s">
        <v>601</v>
      </c>
    </row>
    <row r="96" spans="1:35" s="120" customFormat="1" x14ac:dyDescent="0.25">
      <c r="A96" s="184" t="s">
        <v>196</v>
      </c>
      <c r="B96" s="186">
        <v>394.81799999999998</v>
      </c>
      <c r="C96" s="278" t="s">
        <v>601</v>
      </c>
      <c r="D96" s="186">
        <v>138.846</v>
      </c>
      <c r="E96" s="278" t="s">
        <v>601</v>
      </c>
      <c r="F96" s="186">
        <v>23.2</v>
      </c>
      <c r="G96" s="278" t="s">
        <v>601</v>
      </c>
      <c r="H96" s="186">
        <v>24.597999999999999</v>
      </c>
      <c r="I96" s="278" t="s">
        <v>601</v>
      </c>
      <c r="J96" s="186">
        <v>581.46199999999999</v>
      </c>
      <c r="K96" s="276" t="s">
        <v>601</v>
      </c>
      <c r="L96" s="136"/>
      <c r="M96" s="184" t="s">
        <v>196</v>
      </c>
      <c r="N96" s="192">
        <v>0.10874656691772397</v>
      </c>
      <c r="O96" s="269" t="s">
        <v>601</v>
      </c>
      <c r="P96" s="192">
        <v>-9.8431869095159247E-2</v>
      </c>
      <c r="Q96" s="269" t="s">
        <v>601</v>
      </c>
      <c r="R96" s="192">
        <v>-0.39297208194876893</v>
      </c>
      <c r="S96" s="309" t="s">
        <v>601</v>
      </c>
      <c r="T96" s="192">
        <v>-0.47151082846338949</v>
      </c>
      <c r="U96" s="278" t="s">
        <v>601</v>
      </c>
      <c r="V96" s="192">
        <v>-2.2526232975042953E-2</v>
      </c>
      <c r="W96" s="278" t="s">
        <v>601</v>
      </c>
      <c r="X96" s="82"/>
      <c r="Y96" s="184" t="s">
        <v>196</v>
      </c>
      <c r="Z96" s="219">
        <v>0.67900911839466727</v>
      </c>
      <c r="AA96" s="278" t="s">
        <v>601</v>
      </c>
      <c r="AB96" s="219">
        <v>0.23878774537287045</v>
      </c>
      <c r="AC96" s="301" t="s">
        <v>601</v>
      </c>
      <c r="AD96" s="192">
        <v>3.9899425929811404E-2</v>
      </c>
      <c r="AE96" s="278" t="s">
        <v>601</v>
      </c>
      <c r="AF96" s="192">
        <v>4.2303710302650906E-2</v>
      </c>
      <c r="AG96" s="278" t="s">
        <v>601</v>
      </c>
      <c r="AH96" s="201">
        <v>1</v>
      </c>
      <c r="AI96" s="278" t="s">
        <v>601</v>
      </c>
    </row>
    <row r="97" spans="1:35" s="120" customFormat="1" x14ac:dyDescent="0.25">
      <c r="A97" s="124" t="s">
        <v>202</v>
      </c>
      <c r="B97" s="82">
        <v>391.464</v>
      </c>
      <c r="C97" s="276" t="s">
        <v>601</v>
      </c>
      <c r="D97" s="82">
        <v>187.376</v>
      </c>
      <c r="E97" s="276" t="s">
        <v>601</v>
      </c>
      <c r="F97" s="82">
        <v>39.825000000000003</v>
      </c>
      <c r="G97" s="276" t="s">
        <v>601</v>
      </c>
      <c r="H97" s="82">
        <v>21.045000000000002</v>
      </c>
      <c r="I97" s="276" t="s">
        <v>601</v>
      </c>
      <c r="J97" s="82">
        <v>639.71</v>
      </c>
      <c r="K97" s="276" t="s">
        <v>601</v>
      </c>
      <c r="L97" s="136"/>
      <c r="M97" s="124" t="s">
        <v>202</v>
      </c>
      <c r="N97" s="190">
        <v>0.24012874448780983</v>
      </c>
      <c r="O97" s="268" t="s">
        <v>601</v>
      </c>
      <c r="P97" s="190">
        <v>-6.5675377841603211E-2</v>
      </c>
      <c r="Q97" s="268" t="s">
        <v>601</v>
      </c>
      <c r="R97" s="190">
        <v>0.1161089625021019</v>
      </c>
      <c r="S97" s="308" t="s">
        <v>601</v>
      </c>
      <c r="T97" s="190">
        <v>5.6688089977907211E-2</v>
      </c>
      <c r="U97" s="276" t="s">
        <v>601</v>
      </c>
      <c r="V97" s="190">
        <v>0.11874573722040538</v>
      </c>
      <c r="W97" s="276" t="s">
        <v>601</v>
      </c>
      <c r="X97" s="82"/>
      <c r="Y97" s="124" t="s">
        <v>202</v>
      </c>
      <c r="Z97" s="216">
        <v>0.61193978521517556</v>
      </c>
      <c r="AA97" s="276" t="s">
        <v>601</v>
      </c>
      <c r="AB97" s="216">
        <v>0.29290772381235247</v>
      </c>
      <c r="AC97" s="203" t="s">
        <v>601</v>
      </c>
      <c r="AD97" s="190">
        <v>6.2254771693423583E-2</v>
      </c>
      <c r="AE97" s="276" t="s">
        <v>601</v>
      </c>
      <c r="AF97" s="190">
        <v>3.2897719279048318E-2</v>
      </c>
      <c r="AG97" s="276" t="s">
        <v>601</v>
      </c>
      <c r="AH97" s="72">
        <v>1</v>
      </c>
      <c r="AI97" s="276" t="s">
        <v>601</v>
      </c>
    </row>
    <row r="98" spans="1:35" s="120" customFormat="1" x14ac:dyDescent="0.25">
      <c r="A98" s="124" t="s">
        <v>203</v>
      </c>
      <c r="B98" s="82">
        <v>485.88499999999999</v>
      </c>
      <c r="C98" s="276" t="s">
        <v>601</v>
      </c>
      <c r="D98" s="82">
        <v>117.893</v>
      </c>
      <c r="E98" s="276" t="s">
        <v>601</v>
      </c>
      <c r="F98" s="82">
        <v>36.113</v>
      </c>
      <c r="G98" s="276" t="s">
        <v>601</v>
      </c>
      <c r="H98" s="82">
        <v>23.486000000000001</v>
      </c>
      <c r="I98" s="276" t="s">
        <v>601</v>
      </c>
      <c r="J98" s="82">
        <v>663.37699999999995</v>
      </c>
      <c r="K98" s="276" t="s">
        <v>601</v>
      </c>
      <c r="L98" s="136"/>
      <c r="M98" s="124" t="s">
        <v>203</v>
      </c>
      <c r="N98" s="190">
        <v>0.14782853147117464</v>
      </c>
      <c r="O98" s="268" t="s">
        <v>601</v>
      </c>
      <c r="P98" s="190">
        <v>-0.13365569036088801</v>
      </c>
      <c r="Q98" s="268" t="s">
        <v>601</v>
      </c>
      <c r="R98" s="190">
        <v>4.3943818662216657E-3</v>
      </c>
      <c r="S98" s="308" t="s">
        <v>601</v>
      </c>
      <c r="T98" s="190">
        <v>-0.33542727787209958</v>
      </c>
      <c r="U98" s="276" t="s">
        <v>601</v>
      </c>
      <c r="V98" s="190">
        <v>5.183737022026879E-2</v>
      </c>
      <c r="W98" s="276" t="s">
        <v>601</v>
      </c>
      <c r="X98" s="82"/>
      <c r="Y98" s="124" t="s">
        <v>203</v>
      </c>
      <c r="Z98" s="216">
        <v>0.73244173373511601</v>
      </c>
      <c r="AA98" s="276" t="s">
        <v>601</v>
      </c>
      <c r="AB98" s="216">
        <v>0.17771644178197316</v>
      </c>
      <c r="AC98" s="203" t="s">
        <v>601</v>
      </c>
      <c r="AD98" s="190">
        <v>5.4438124927454527E-2</v>
      </c>
      <c r="AE98" s="276" t="s">
        <v>601</v>
      </c>
      <c r="AF98" s="190">
        <v>3.54036995554564E-2</v>
      </c>
      <c r="AG98" s="276" t="s">
        <v>601</v>
      </c>
      <c r="AH98" s="72">
        <v>1</v>
      </c>
      <c r="AI98" s="276" t="s">
        <v>601</v>
      </c>
    </row>
    <row r="99" spans="1:35" s="120" customFormat="1" x14ac:dyDescent="0.25">
      <c r="A99" s="124" t="s">
        <v>204</v>
      </c>
      <c r="B99" s="82">
        <v>639.28099999999995</v>
      </c>
      <c r="C99" s="276" t="s">
        <v>601</v>
      </c>
      <c r="D99" s="82">
        <v>142.53100000000001</v>
      </c>
      <c r="E99" s="276" t="s">
        <v>601</v>
      </c>
      <c r="F99" s="82">
        <v>47.557000000000002</v>
      </c>
      <c r="G99" s="276" t="s">
        <v>601</v>
      </c>
      <c r="H99" s="82">
        <v>31.968</v>
      </c>
      <c r="I99" s="276" t="s">
        <v>601</v>
      </c>
      <c r="J99" s="82">
        <v>861.33900000000006</v>
      </c>
      <c r="K99" s="276" t="s">
        <v>601</v>
      </c>
      <c r="L99" s="136"/>
      <c r="M99" s="124" t="s">
        <v>204</v>
      </c>
      <c r="N99" s="190">
        <v>0.22022313205638427</v>
      </c>
      <c r="O99" s="268" t="s">
        <v>601</v>
      </c>
      <c r="P99" s="190">
        <v>-0.13953418173915144</v>
      </c>
      <c r="Q99" s="268" t="s">
        <v>601</v>
      </c>
      <c r="R99" s="190">
        <v>4.9869751423903923E-2</v>
      </c>
      <c r="S99" s="308" t="s">
        <v>601</v>
      </c>
      <c r="T99" s="190">
        <v>3.6944534544275057E-2</v>
      </c>
      <c r="U99" s="276" t="s">
        <v>601</v>
      </c>
      <c r="V99" s="190">
        <v>0.1249378001428801</v>
      </c>
      <c r="W99" s="276" t="s">
        <v>601</v>
      </c>
      <c r="X99" s="82"/>
      <c r="Y99" s="124" t="s">
        <v>204</v>
      </c>
      <c r="Z99" s="216">
        <v>0.7421944205475427</v>
      </c>
      <c r="AA99" s="276" t="s">
        <v>601</v>
      </c>
      <c r="AB99" s="216">
        <v>0.1654760785242512</v>
      </c>
      <c r="AC99" s="203" t="s">
        <v>601</v>
      </c>
      <c r="AD99" s="190">
        <v>5.521287205153836E-2</v>
      </c>
      <c r="AE99" s="276" t="s">
        <v>601</v>
      </c>
      <c r="AF99" s="190">
        <v>3.7114306910519548E-2</v>
      </c>
      <c r="AG99" s="276" t="s">
        <v>601</v>
      </c>
      <c r="AH99" s="72">
        <v>1</v>
      </c>
      <c r="AI99" s="276" t="s">
        <v>601</v>
      </c>
    </row>
    <row r="100" spans="1:35" s="120" customFormat="1" x14ac:dyDescent="0.25">
      <c r="A100" s="124" t="s">
        <v>205</v>
      </c>
      <c r="B100" s="82">
        <v>895.77300000000002</v>
      </c>
      <c r="C100" s="276" t="s">
        <v>601</v>
      </c>
      <c r="D100" s="82">
        <v>195.47800000000001</v>
      </c>
      <c r="E100" s="276" t="s">
        <v>601</v>
      </c>
      <c r="F100" s="82">
        <v>88.671999999999997</v>
      </c>
      <c r="G100" s="276" t="s">
        <v>601</v>
      </c>
      <c r="H100" s="82">
        <v>49.552999999999997</v>
      </c>
      <c r="I100" s="276" t="s">
        <v>601</v>
      </c>
      <c r="J100" s="82">
        <v>1229.4760000000001</v>
      </c>
      <c r="K100" s="276" t="s">
        <v>601</v>
      </c>
      <c r="L100" s="136"/>
      <c r="M100" s="124" t="s">
        <v>205</v>
      </c>
      <c r="N100" s="190">
        <v>0.17344384316407094</v>
      </c>
      <c r="O100" s="268" t="s">
        <v>601</v>
      </c>
      <c r="P100" s="190">
        <v>-1.5630822531750108E-2</v>
      </c>
      <c r="Q100" s="268" t="s">
        <v>601</v>
      </c>
      <c r="R100" s="190">
        <v>0.45004987653513434</v>
      </c>
      <c r="S100" s="308" t="s">
        <v>601</v>
      </c>
      <c r="T100" s="190">
        <v>7.3017041640501504E-2</v>
      </c>
      <c r="U100" s="276" t="s">
        <v>601</v>
      </c>
      <c r="V100" s="190">
        <v>0.14981024721169078</v>
      </c>
      <c r="W100" s="276" t="s">
        <v>601</v>
      </c>
      <c r="X100" s="82"/>
      <c r="Y100" s="124" t="s">
        <v>205</v>
      </c>
      <c r="Z100" s="216">
        <v>0.72858111911090573</v>
      </c>
      <c r="AA100" s="276" t="s">
        <v>601</v>
      </c>
      <c r="AB100" s="216">
        <v>0.1589929368283724</v>
      </c>
      <c r="AC100" s="203" t="s">
        <v>601</v>
      </c>
      <c r="AD100" s="190">
        <v>7.2121781962396977E-2</v>
      </c>
      <c r="AE100" s="276" t="s">
        <v>601</v>
      </c>
      <c r="AF100" s="190">
        <v>4.0304162098324811E-2</v>
      </c>
      <c r="AG100" s="276" t="s">
        <v>601</v>
      </c>
      <c r="AH100" s="72">
        <v>1</v>
      </c>
      <c r="AI100" s="276" t="s">
        <v>601</v>
      </c>
    </row>
    <row r="101" spans="1:35" s="116" customFormat="1" x14ac:dyDescent="0.25">
      <c r="A101" s="124" t="s">
        <v>206</v>
      </c>
      <c r="B101" s="82">
        <v>1050.8240000000001</v>
      </c>
      <c r="C101" s="276" t="s">
        <v>601</v>
      </c>
      <c r="D101" s="82">
        <v>166.535</v>
      </c>
      <c r="E101" s="276" t="s">
        <v>601</v>
      </c>
      <c r="F101" s="82">
        <v>94.165000000000006</v>
      </c>
      <c r="G101" s="276" t="s">
        <v>601</v>
      </c>
      <c r="H101" s="82">
        <v>87.664000000000001</v>
      </c>
      <c r="I101" s="276" t="s">
        <v>601</v>
      </c>
      <c r="J101" s="82">
        <v>1399.1880000000001</v>
      </c>
      <c r="K101" s="276" t="s">
        <v>601</v>
      </c>
      <c r="L101" s="115"/>
      <c r="M101" s="124" t="s">
        <v>206</v>
      </c>
      <c r="N101" s="190">
        <v>0.13279411495204493</v>
      </c>
      <c r="O101" s="268" t="s">
        <v>601</v>
      </c>
      <c r="P101" s="190">
        <v>-0.1274128644185023</v>
      </c>
      <c r="Q101" s="268" t="s">
        <v>601</v>
      </c>
      <c r="R101" s="190">
        <v>0.1843462293102581</v>
      </c>
      <c r="S101" s="308" t="s">
        <v>601</v>
      </c>
      <c r="T101" s="190">
        <v>0.44129687782582244</v>
      </c>
      <c r="U101" s="276" t="s">
        <v>601</v>
      </c>
      <c r="V101" s="190">
        <v>0.11150495343666265</v>
      </c>
      <c r="W101" s="276" t="s">
        <v>601</v>
      </c>
      <c r="X101" s="82"/>
      <c r="Y101" s="124" t="s">
        <v>206</v>
      </c>
      <c r="Z101" s="216">
        <v>0.75102416544452921</v>
      </c>
      <c r="AA101" s="276" t="s">
        <v>601</v>
      </c>
      <c r="AB101" s="216">
        <v>0.11902260453920416</v>
      </c>
      <c r="AC101" s="203" t="s">
        <v>601</v>
      </c>
      <c r="AD101" s="190">
        <v>6.7299748139635268E-2</v>
      </c>
      <c r="AE101" s="276" t="s">
        <v>601</v>
      </c>
      <c r="AF101" s="190">
        <v>6.2653481876631306E-2</v>
      </c>
      <c r="AG101" s="276" t="s">
        <v>601</v>
      </c>
      <c r="AH101" s="72">
        <v>1</v>
      </c>
      <c r="AI101" s="276" t="s">
        <v>601</v>
      </c>
    </row>
    <row r="102" spans="1:35" s="150" customFormat="1" x14ac:dyDescent="0.25">
      <c r="A102" s="124" t="s">
        <v>236</v>
      </c>
      <c r="B102" s="82">
        <v>1130.0640000000001</v>
      </c>
      <c r="C102" s="276" t="s">
        <v>601</v>
      </c>
      <c r="D102" s="82">
        <v>192.71199999999999</v>
      </c>
      <c r="E102" s="276" t="s">
        <v>601</v>
      </c>
      <c r="F102" s="82">
        <v>97.021000000000001</v>
      </c>
      <c r="G102" s="276" t="s">
        <v>601</v>
      </c>
      <c r="H102" s="82">
        <v>113.099</v>
      </c>
      <c r="I102" s="276" t="s">
        <v>601</v>
      </c>
      <c r="J102" s="82">
        <v>1532.894</v>
      </c>
      <c r="K102" s="276" t="s">
        <v>601</v>
      </c>
      <c r="L102" s="149"/>
      <c r="M102" s="124" t="s">
        <v>236</v>
      </c>
      <c r="N102" s="190">
        <v>0.13755479834711576</v>
      </c>
      <c r="O102" s="268" t="s">
        <v>601</v>
      </c>
      <c r="P102" s="190">
        <v>-1.9412090959511925E-2</v>
      </c>
      <c r="Q102" s="268" t="s">
        <v>601</v>
      </c>
      <c r="R102" s="190">
        <v>-5.8706535237503882E-2</v>
      </c>
      <c r="S102" s="308" t="s">
        <v>601</v>
      </c>
      <c r="T102" s="190">
        <v>0.32068289037320752</v>
      </c>
      <c r="U102" s="276" t="s">
        <v>601</v>
      </c>
      <c r="V102" s="190">
        <v>0.111881269271584</v>
      </c>
      <c r="W102" s="276" t="s">
        <v>601</v>
      </c>
      <c r="X102" s="82"/>
      <c r="Y102" s="124" t="s">
        <v>236</v>
      </c>
      <c r="Z102" s="216">
        <v>0.73720948741400261</v>
      </c>
      <c r="AA102" s="276" t="s">
        <v>601</v>
      </c>
      <c r="AB102" s="216">
        <v>0.12571776000167004</v>
      </c>
      <c r="AC102" s="203" t="s">
        <v>601</v>
      </c>
      <c r="AD102" s="190">
        <v>6.3292699951855769E-2</v>
      </c>
      <c r="AE102" s="276" t="s">
        <v>601</v>
      </c>
      <c r="AF102" s="190">
        <v>7.3781357354128857E-2</v>
      </c>
      <c r="AG102" s="276" t="s">
        <v>601</v>
      </c>
      <c r="AH102" s="72">
        <v>1</v>
      </c>
      <c r="AI102" s="276" t="s">
        <v>601</v>
      </c>
    </row>
    <row r="103" spans="1:35" s="120" customFormat="1" x14ac:dyDescent="0.25">
      <c r="A103" s="124" t="s">
        <v>237</v>
      </c>
      <c r="B103" s="82">
        <v>1273.9749999999999</v>
      </c>
      <c r="C103" s="276" t="s">
        <v>601</v>
      </c>
      <c r="D103" s="82">
        <v>338.43900000000002</v>
      </c>
      <c r="E103" s="276" t="s">
        <v>601</v>
      </c>
      <c r="F103" s="82">
        <v>234.85599999999999</v>
      </c>
      <c r="G103" s="276" t="s">
        <v>601</v>
      </c>
      <c r="H103" s="82">
        <v>192.101</v>
      </c>
      <c r="I103" s="276" t="s">
        <v>601</v>
      </c>
      <c r="J103" s="82">
        <v>2039.3710000000001</v>
      </c>
      <c r="K103" s="276" t="s">
        <v>601</v>
      </c>
      <c r="L103" s="136"/>
      <c r="M103" s="124" t="s">
        <v>237</v>
      </c>
      <c r="N103" s="190">
        <v>0.15837602314615282</v>
      </c>
      <c r="O103" s="268" t="s">
        <v>601</v>
      </c>
      <c r="P103" s="190">
        <v>-6.7969266358228683E-2</v>
      </c>
      <c r="Q103" s="268" t="s">
        <v>601</v>
      </c>
      <c r="R103" s="190">
        <v>0.12527969565279887</v>
      </c>
      <c r="S103" s="308" t="s">
        <v>601</v>
      </c>
      <c r="T103" s="190">
        <v>2.4866623986342297E-2</v>
      </c>
      <c r="U103" s="276" t="s">
        <v>601</v>
      </c>
      <c r="V103" s="190">
        <v>9.6988054203620749E-2</v>
      </c>
      <c r="W103" s="276" t="s">
        <v>601</v>
      </c>
      <c r="X103" s="82"/>
      <c r="Y103" s="124" t="s">
        <v>237</v>
      </c>
      <c r="Z103" s="216">
        <v>0.6246901618195021</v>
      </c>
      <c r="AA103" s="276" t="s">
        <v>601</v>
      </c>
      <c r="AB103" s="216">
        <v>0.16595263931869189</v>
      </c>
      <c r="AC103" s="203" t="s">
        <v>601</v>
      </c>
      <c r="AD103" s="190">
        <v>0.11516099817051433</v>
      </c>
      <c r="AE103" s="276" t="s">
        <v>601</v>
      </c>
      <c r="AF103" s="190">
        <v>9.4196200691291573E-2</v>
      </c>
      <c r="AG103" s="276" t="s">
        <v>601</v>
      </c>
      <c r="AH103" s="72">
        <v>1</v>
      </c>
      <c r="AI103" s="276" t="s">
        <v>601</v>
      </c>
    </row>
    <row r="104" spans="1:35" s="120" customFormat="1" x14ac:dyDescent="0.25">
      <c r="A104" s="124" t="s">
        <v>238</v>
      </c>
      <c r="B104" s="82">
        <v>1219.557</v>
      </c>
      <c r="C104" s="276" t="s">
        <v>601</v>
      </c>
      <c r="D104" s="82">
        <v>327.91800000000001</v>
      </c>
      <c r="E104" s="276" t="s">
        <v>601</v>
      </c>
      <c r="F104" s="82">
        <v>266.39</v>
      </c>
      <c r="G104" s="276" t="s">
        <v>601</v>
      </c>
      <c r="H104" s="82">
        <v>189.52</v>
      </c>
      <c r="I104" s="276" t="s">
        <v>601</v>
      </c>
      <c r="J104" s="82">
        <v>2003.385</v>
      </c>
      <c r="K104" s="276" t="s">
        <v>601</v>
      </c>
      <c r="L104" s="136"/>
      <c r="M104" s="124" t="s">
        <v>238</v>
      </c>
      <c r="N104" s="190">
        <v>0.23764518436956114</v>
      </c>
      <c r="O104" s="268" t="s">
        <v>601</v>
      </c>
      <c r="P104" s="190">
        <v>0.11864719006065402</v>
      </c>
      <c r="Q104" s="268" t="s">
        <v>601</v>
      </c>
      <c r="R104" s="190">
        <v>-7.5891447859102845E-2</v>
      </c>
      <c r="S104" s="308" t="s">
        <v>601</v>
      </c>
      <c r="T104" s="190">
        <v>9.6746565433270454E-2</v>
      </c>
      <c r="U104" s="276" t="s">
        <v>601</v>
      </c>
      <c r="V104" s="190">
        <v>0.15164006753303791</v>
      </c>
      <c r="W104" s="276" t="s">
        <v>601</v>
      </c>
      <c r="X104" s="82"/>
      <c r="Y104" s="124" t="s">
        <v>238</v>
      </c>
      <c r="Z104" s="216">
        <v>0.60874819368219291</v>
      </c>
      <c r="AA104" s="276" t="s">
        <v>601</v>
      </c>
      <c r="AB104" s="216">
        <v>0.16368196826870521</v>
      </c>
      <c r="AC104" s="203" t="s">
        <v>601</v>
      </c>
      <c r="AD104" s="190">
        <v>0.13296994836239664</v>
      </c>
      <c r="AE104" s="276" t="s">
        <v>601</v>
      </c>
      <c r="AF104" s="190">
        <v>9.4599889686705255E-2</v>
      </c>
      <c r="AG104" s="276" t="s">
        <v>601</v>
      </c>
      <c r="AH104" s="72">
        <v>1</v>
      </c>
      <c r="AI104" s="276" t="s">
        <v>601</v>
      </c>
    </row>
    <row r="105" spans="1:35" s="120" customFormat="1" x14ac:dyDescent="0.25">
      <c r="A105" s="124" t="s">
        <v>239</v>
      </c>
      <c r="B105" s="82">
        <v>1046.296</v>
      </c>
      <c r="C105" s="276" t="s">
        <v>601</v>
      </c>
      <c r="D105" s="82">
        <v>222.077</v>
      </c>
      <c r="E105" s="276" t="s">
        <v>601</v>
      </c>
      <c r="F105" s="82">
        <v>139.86099999999999</v>
      </c>
      <c r="G105" s="276" t="s">
        <v>601</v>
      </c>
      <c r="H105" s="82">
        <v>104.432</v>
      </c>
      <c r="I105" s="276" t="s">
        <v>601</v>
      </c>
      <c r="J105" s="82">
        <v>1512.6659999999999</v>
      </c>
      <c r="K105" s="276" t="s">
        <v>601</v>
      </c>
      <c r="L105" s="136"/>
      <c r="M105" s="124" t="s">
        <v>239</v>
      </c>
      <c r="N105" s="190">
        <v>8.1048465004499651E-2</v>
      </c>
      <c r="O105" s="268" t="s">
        <v>601</v>
      </c>
      <c r="P105" s="190">
        <v>6.7811361035514051E-2</v>
      </c>
      <c r="Q105" s="268" t="s">
        <v>601</v>
      </c>
      <c r="R105" s="190">
        <v>-8.4647832405799154E-3</v>
      </c>
      <c r="S105" s="308" t="s">
        <v>601</v>
      </c>
      <c r="T105" s="190">
        <v>0.21663152253690135</v>
      </c>
      <c r="U105" s="276" t="s">
        <v>601</v>
      </c>
      <c r="V105" s="190">
        <v>7.8381343661845321E-2</v>
      </c>
      <c r="W105" s="276" t="s">
        <v>601</v>
      </c>
      <c r="X105" s="82"/>
      <c r="Y105" s="124" t="s">
        <v>239</v>
      </c>
      <c r="Z105" s="216">
        <v>0.69169003600266021</v>
      </c>
      <c r="AA105" s="276" t="s">
        <v>601</v>
      </c>
      <c r="AB105" s="216">
        <v>0.14681165571249702</v>
      </c>
      <c r="AC105" s="203" t="s">
        <v>601</v>
      </c>
      <c r="AD105" s="190">
        <v>9.2459934975731586E-2</v>
      </c>
      <c r="AE105" s="276" t="s">
        <v>601</v>
      </c>
      <c r="AF105" s="190">
        <v>6.9038373309111209E-2</v>
      </c>
      <c r="AG105" s="276" t="s">
        <v>601</v>
      </c>
      <c r="AH105" s="72">
        <v>1</v>
      </c>
      <c r="AI105" s="276" t="s">
        <v>601</v>
      </c>
    </row>
    <row r="106" spans="1:35" s="120" customFormat="1" x14ac:dyDescent="0.25">
      <c r="A106" s="124" t="s">
        <v>240</v>
      </c>
      <c r="B106" s="82">
        <v>837.00300000000004</v>
      </c>
      <c r="C106" s="276" t="s">
        <v>601</v>
      </c>
      <c r="D106" s="82">
        <v>173.16</v>
      </c>
      <c r="E106" s="276" t="s">
        <v>601</v>
      </c>
      <c r="F106" s="82">
        <v>108.61799999999999</v>
      </c>
      <c r="G106" s="276" t="s">
        <v>601</v>
      </c>
      <c r="H106" s="82">
        <v>84.971999999999994</v>
      </c>
      <c r="I106" s="276" t="s">
        <v>601</v>
      </c>
      <c r="J106" s="82">
        <v>1203.7529999999999</v>
      </c>
      <c r="K106" s="276" t="s">
        <v>601</v>
      </c>
      <c r="L106" s="136"/>
      <c r="M106" s="124" t="s">
        <v>240</v>
      </c>
      <c r="N106" s="190">
        <v>-5.1477287665395929E-2</v>
      </c>
      <c r="O106" s="268" t="s">
        <v>601</v>
      </c>
      <c r="P106" s="190">
        <v>6.8862497222290805E-2</v>
      </c>
      <c r="Q106" s="268" t="s">
        <v>601</v>
      </c>
      <c r="R106" s="190">
        <v>0.25429287388708616</v>
      </c>
      <c r="S106" s="308" t="s">
        <v>601</v>
      </c>
      <c r="T106" s="190">
        <v>0.94581968902425062</v>
      </c>
      <c r="U106" s="276" t="s">
        <v>601</v>
      </c>
      <c r="V106" s="190">
        <v>2.4734016743026718E-2</v>
      </c>
      <c r="W106" s="276" t="s">
        <v>601</v>
      </c>
      <c r="X106" s="82"/>
      <c r="Y106" s="124" t="s">
        <v>240</v>
      </c>
      <c r="Z106" s="216">
        <v>0.6953278621112472</v>
      </c>
      <c r="AA106" s="276" t="s">
        <v>601</v>
      </c>
      <c r="AB106" s="216">
        <v>0.14385010878477561</v>
      </c>
      <c r="AC106" s="203" t="s">
        <v>601</v>
      </c>
      <c r="AD106" s="190">
        <v>9.023279692760891E-2</v>
      </c>
      <c r="AE106" s="276" t="s">
        <v>601</v>
      </c>
      <c r="AF106" s="190">
        <v>7.0589232176368408E-2</v>
      </c>
      <c r="AG106" s="276" t="s">
        <v>601</v>
      </c>
      <c r="AH106" s="72">
        <v>1</v>
      </c>
      <c r="AI106" s="276" t="s">
        <v>601</v>
      </c>
    </row>
    <row r="107" spans="1:35" s="120" customFormat="1" x14ac:dyDescent="0.25">
      <c r="A107" s="124" t="s">
        <v>241</v>
      </c>
      <c r="B107" s="82">
        <v>496.59500000000003</v>
      </c>
      <c r="C107" s="276" t="s">
        <v>601</v>
      </c>
      <c r="D107" s="82">
        <v>131.18299999999999</v>
      </c>
      <c r="E107" s="276" t="s">
        <v>601</v>
      </c>
      <c r="F107" s="82">
        <v>71.051000000000002</v>
      </c>
      <c r="G107" s="276" t="s">
        <v>601</v>
      </c>
      <c r="H107" s="82">
        <v>31.518000000000001</v>
      </c>
      <c r="I107" s="276" t="s">
        <v>601</v>
      </c>
      <c r="J107" s="82">
        <v>730.34699999999998</v>
      </c>
      <c r="K107" s="276" t="s">
        <v>601</v>
      </c>
      <c r="L107" s="136"/>
      <c r="M107" s="124" t="s">
        <v>241</v>
      </c>
      <c r="N107" s="190">
        <v>-1.26334876896067E-2</v>
      </c>
      <c r="O107" s="268" t="s">
        <v>601</v>
      </c>
      <c r="P107" s="190">
        <v>2.3827362834621089E-2</v>
      </c>
      <c r="Q107" s="268" t="s">
        <v>601</v>
      </c>
      <c r="R107" s="190">
        <v>0.54920088088437302</v>
      </c>
      <c r="S107" s="308" t="s">
        <v>601</v>
      </c>
      <c r="T107" s="190">
        <v>-6.6492906436039445E-2</v>
      </c>
      <c r="U107" s="276" t="s">
        <v>601</v>
      </c>
      <c r="V107" s="190">
        <v>2.7637346015576082E-2</v>
      </c>
      <c r="W107" s="276" t="s">
        <v>601</v>
      </c>
      <c r="X107" s="82"/>
      <c r="Y107" s="124" t="s">
        <v>241</v>
      </c>
      <c r="Z107" s="216">
        <v>0.67994391706955737</v>
      </c>
      <c r="AA107" s="276" t="s">
        <v>601</v>
      </c>
      <c r="AB107" s="216">
        <v>0.17961735996724845</v>
      </c>
      <c r="AC107" s="203" t="s">
        <v>601</v>
      </c>
      <c r="AD107" s="190">
        <v>9.7283893820334727E-2</v>
      </c>
      <c r="AE107" s="276" t="s">
        <v>601</v>
      </c>
      <c r="AF107" s="190">
        <v>4.3154829142859494E-2</v>
      </c>
      <c r="AG107" s="276" t="s">
        <v>601</v>
      </c>
      <c r="AH107" s="72">
        <v>1</v>
      </c>
      <c r="AI107" s="276" t="s">
        <v>601</v>
      </c>
    </row>
    <row r="108" spans="1:35" s="120" customFormat="1" x14ac:dyDescent="0.25">
      <c r="A108" s="184" t="s">
        <v>242</v>
      </c>
      <c r="B108" s="186">
        <v>357.08600000000001</v>
      </c>
      <c r="C108" s="278" t="s">
        <v>601</v>
      </c>
      <c r="D108" s="186">
        <v>176.61099999999999</v>
      </c>
      <c r="E108" s="278" t="s">
        <v>601</v>
      </c>
      <c r="F108" s="186">
        <v>56.168999999999997</v>
      </c>
      <c r="G108" s="278" t="s">
        <v>601</v>
      </c>
      <c r="H108" s="186">
        <v>34.381</v>
      </c>
      <c r="I108" s="278" t="s">
        <v>601</v>
      </c>
      <c r="J108" s="186">
        <v>624.24900000000002</v>
      </c>
      <c r="K108" s="276" t="s">
        <v>601</v>
      </c>
      <c r="L108" s="136"/>
      <c r="M108" s="184" t="s">
        <v>242</v>
      </c>
      <c r="N108" s="192">
        <v>-9.5568084535152906E-2</v>
      </c>
      <c r="O108" s="269" t="s">
        <v>601</v>
      </c>
      <c r="P108" s="192">
        <v>0.27199199112685996</v>
      </c>
      <c r="Q108" s="269" t="s">
        <v>601</v>
      </c>
      <c r="R108" s="192">
        <v>1.4210775862068965</v>
      </c>
      <c r="S108" s="309" t="s">
        <v>601</v>
      </c>
      <c r="T108" s="192">
        <v>0.39775591511504998</v>
      </c>
      <c r="U108" s="278" t="s">
        <v>601</v>
      </c>
      <c r="V108" s="192">
        <v>7.3585204192191403E-2</v>
      </c>
      <c r="W108" s="278" t="s">
        <v>601</v>
      </c>
      <c r="X108" s="82"/>
      <c r="Y108" s="184" t="s">
        <v>242</v>
      </c>
      <c r="Z108" s="219">
        <v>0.57202494517412117</v>
      </c>
      <c r="AA108" s="278" t="s">
        <v>601</v>
      </c>
      <c r="AB108" s="219">
        <v>0.282917553732565</v>
      </c>
      <c r="AC108" s="301" t="s">
        <v>601</v>
      </c>
      <c r="AD108" s="192">
        <v>8.9978518187454032E-2</v>
      </c>
      <c r="AE108" s="278" t="s">
        <v>601</v>
      </c>
      <c r="AF108" s="192">
        <v>5.5075779056113827E-2</v>
      </c>
      <c r="AG108" s="278" t="s">
        <v>601</v>
      </c>
      <c r="AH108" s="201">
        <v>1</v>
      </c>
      <c r="AI108" s="278" t="s">
        <v>601</v>
      </c>
    </row>
    <row r="109" spans="1:35" s="120" customFormat="1" x14ac:dyDescent="0.25">
      <c r="A109" s="124" t="s">
        <v>263</v>
      </c>
      <c r="B109" s="82">
        <v>417.89499999999998</v>
      </c>
      <c r="C109" s="276" t="s">
        <v>601</v>
      </c>
      <c r="D109" s="82">
        <v>165.66900000000001</v>
      </c>
      <c r="E109" s="276" t="s">
        <v>601</v>
      </c>
      <c r="F109" s="82">
        <v>39.359000000000002</v>
      </c>
      <c r="G109" s="276" t="s">
        <v>601</v>
      </c>
      <c r="H109" s="82">
        <v>25.123999999999999</v>
      </c>
      <c r="I109" s="276" t="s">
        <v>601</v>
      </c>
      <c r="J109" s="82">
        <v>648.04700000000003</v>
      </c>
      <c r="K109" s="276" t="s">
        <v>601</v>
      </c>
      <c r="L109" s="136"/>
      <c r="M109" s="124" t="s">
        <v>263</v>
      </c>
      <c r="N109" s="190">
        <v>6.75183414055954E-2</v>
      </c>
      <c r="O109" s="268" t="s">
        <v>601</v>
      </c>
      <c r="P109" s="190">
        <v>-0.11584728033472803</v>
      </c>
      <c r="Q109" s="268" t="s">
        <v>601</v>
      </c>
      <c r="R109" s="190">
        <v>-1.1701192718141872E-2</v>
      </c>
      <c r="S109" s="308" t="s">
        <v>601</v>
      </c>
      <c r="T109" s="190">
        <v>0.19382276075077215</v>
      </c>
      <c r="U109" s="276" t="s">
        <v>601</v>
      </c>
      <c r="V109" s="190">
        <v>1.3032467836988635E-2</v>
      </c>
      <c r="W109" s="276" t="s">
        <v>601</v>
      </c>
      <c r="X109" s="82"/>
      <c r="Y109" s="124" t="s">
        <v>263</v>
      </c>
      <c r="Z109" s="216">
        <v>0.64485291961848445</v>
      </c>
      <c r="AA109" s="276" t="s">
        <v>601</v>
      </c>
      <c r="AB109" s="216">
        <v>0.25564349499341871</v>
      </c>
      <c r="AC109" s="203" t="s">
        <v>601</v>
      </c>
      <c r="AD109" s="190">
        <v>6.0734792383885738E-2</v>
      </c>
      <c r="AE109" s="276" t="s">
        <v>601</v>
      </c>
      <c r="AF109" s="190">
        <v>3.8768793004211113E-2</v>
      </c>
      <c r="AG109" s="276" t="s">
        <v>601</v>
      </c>
      <c r="AH109" s="72">
        <v>1</v>
      </c>
      <c r="AI109" s="276" t="s">
        <v>601</v>
      </c>
    </row>
    <row r="110" spans="1:35" s="120" customFormat="1" x14ac:dyDescent="0.25">
      <c r="A110" s="124" t="s">
        <v>264</v>
      </c>
      <c r="B110" s="82">
        <v>514.64099999999996</v>
      </c>
      <c r="C110" s="276" t="s">
        <v>601</v>
      </c>
      <c r="D110" s="82">
        <v>141.517</v>
      </c>
      <c r="E110" s="276" t="s">
        <v>601</v>
      </c>
      <c r="F110" s="82">
        <v>40.070999999999998</v>
      </c>
      <c r="G110" s="276" t="s">
        <v>601</v>
      </c>
      <c r="H110" s="82">
        <v>17.885000000000002</v>
      </c>
      <c r="I110" s="276" t="s">
        <v>601</v>
      </c>
      <c r="J110" s="82">
        <v>714.11199999999997</v>
      </c>
      <c r="K110" s="276" t="s">
        <v>601</v>
      </c>
      <c r="L110" s="136"/>
      <c r="M110" s="124" t="s">
        <v>264</v>
      </c>
      <c r="N110" s="190">
        <v>5.9182728423392367E-2</v>
      </c>
      <c r="O110" s="268" t="s">
        <v>601</v>
      </c>
      <c r="P110" s="190">
        <v>0.20038509495898824</v>
      </c>
      <c r="Q110" s="268" t="s">
        <v>601</v>
      </c>
      <c r="R110" s="190">
        <v>0.10960042090106056</v>
      </c>
      <c r="S110" s="308" t="s">
        <v>601</v>
      </c>
      <c r="T110" s="190">
        <v>-0.23852507877033127</v>
      </c>
      <c r="U110" s="276" t="s">
        <v>601</v>
      </c>
      <c r="V110" s="190">
        <v>7.6479890017290317E-2</v>
      </c>
      <c r="W110" s="276" t="s">
        <v>601</v>
      </c>
      <c r="X110" s="82"/>
      <c r="Y110" s="124" t="s">
        <v>264</v>
      </c>
      <c r="Z110" s="216">
        <v>0.7206726675927585</v>
      </c>
      <c r="AA110" s="276" t="s">
        <v>601</v>
      </c>
      <c r="AB110" s="216">
        <v>0.1981719954292884</v>
      </c>
      <c r="AC110" s="203" t="s">
        <v>601</v>
      </c>
      <c r="AD110" s="190">
        <v>5.6113046692955727E-2</v>
      </c>
      <c r="AE110" s="276" t="s">
        <v>601</v>
      </c>
      <c r="AF110" s="190">
        <v>2.5045090966122965E-2</v>
      </c>
      <c r="AG110" s="276" t="s">
        <v>601</v>
      </c>
      <c r="AH110" s="72">
        <v>1</v>
      </c>
      <c r="AI110" s="276" t="s">
        <v>601</v>
      </c>
    </row>
    <row r="111" spans="1:35" s="120" customFormat="1" x14ac:dyDescent="0.25">
      <c r="A111" s="124" t="s">
        <v>265</v>
      </c>
      <c r="B111" s="82">
        <v>673.55100000000004</v>
      </c>
      <c r="C111" s="276" t="s">
        <v>601</v>
      </c>
      <c r="D111" s="82">
        <v>167.89699999999999</v>
      </c>
      <c r="E111" s="276" t="s">
        <v>601</v>
      </c>
      <c r="F111" s="82">
        <v>76.95</v>
      </c>
      <c r="G111" s="276" t="s">
        <v>601</v>
      </c>
      <c r="H111" s="82">
        <v>39.402999999999999</v>
      </c>
      <c r="I111" s="276" t="s">
        <v>601</v>
      </c>
      <c r="J111" s="82">
        <v>957.80100000000004</v>
      </c>
      <c r="K111" s="276" t="s">
        <v>601</v>
      </c>
      <c r="L111" s="136"/>
      <c r="M111" s="124" t="s">
        <v>265</v>
      </c>
      <c r="N111" s="190">
        <v>5.3607099225536185E-2</v>
      </c>
      <c r="O111" s="268" t="s">
        <v>601</v>
      </c>
      <c r="P111" s="190">
        <v>0.17796830163262728</v>
      </c>
      <c r="Q111" s="268" t="s">
        <v>601</v>
      </c>
      <c r="R111" s="190">
        <v>0.61805833000399524</v>
      </c>
      <c r="S111" s="308" t="s">
        <v>601</v>
      </c>
      <c r="T111" s="190">
        <v>0.23253777096562295</v>
      </c>
      <c r="U111" s="276" t="s">
        <v>601</v>
      </c>
      <c r="V111" s="190">
        <v>0.11199074928686614</v>
      </c>
      <c r="W111" s="276" t="s">
        <v>601</v>
      </c>
      <c r="X111" s="82"/>
      <c r="Y111" s="124" t="s">
        <v>265</v>
      </c>
      <c r="Z111" s="216">
        <v>0.70322645309411869</v>
      </c>
      <c r="AA111" s="276" t="s">
        <v>601</v>
      </c>
      <c r="AB111" s="216">
        <v>0.17529424170574054</v>
      </c>
      <c r="AC111" s="203" t="s">
        <v>601</v>
      </c>
      <c r="AD111" s="190">
        <v>8.0340279452621163E-2</v>
      </c>
      <c r="AE111" s="276" t="s">
        <v>601</v>
      </c>
      <c r="AF111" s="190">
        <v>4.1139025747519577E-2</v>
      </c>
      <c r="AG111" s="276" t="s">
        <v>601</v>
      </c>
      <c r="AH111" s="72">
        <v>1</v>
      </c>
      <c r="AI111" s="276" t="s">
        <v>601</v>
      </c>
    </row>
    <row r="112" spans="1:35" s="120" customFormat="1" x14ac:dyDescent="0.25">
      <c r="A112" s="124" t="s">
        <v>266</v>
      </c>
      <c r="B112" s="82">
        <v>859.69399999999996</v>
      </c>
      <c r="C112" s="276" t="s">
        <v>601</v>
      </c>
      <c r="D112" s="82">
        <v>208.334</v>
      </c>
      <c r="E112" s="276" t="s">
        <v>601</v>
      </c>
      <c r="F112" s="82">
        <v>121.61499999999999</v>
      </c>
      <c r="G112" s="276" t="s">
        <v>601</v>
      </c>
      <c r="H112" s="82">
        <v>48.356000000000002</v>
      </c>
      <c r="I112" s="276" t="s">
        <v>601</v>
      </c>
      <c r="J112" s="82">
        <v>1238.001</v>
      </c>
      <c r="K112" s="276" t="s">
        <v>601</v>
      </c>
      <c r="L112" s="136"/>
      <c r="M112" s="124" t="s">
        <v>266</v>
      </c>
      <c r="N112" s="190">
        <v>-4.0276945163562644E-2</v>
      </c>
      <c r="O112" s="268" t="s">
        <v>601</v>
      </c>
      <c r="P112" s="190">
        <v>6.57669916819284E-2</v>
      </c>
      <c r="Q112" s="268" t="s">
        <v>601</v>
      </c>
      <c r="R112" s="190">
        <v>0.37151524720317575</v>
      </c>
      <c r="S112" s="308" t="s">
        <v>601</v>
      </c>
      <c r="T112" s="190">
        <v>-2.4135773817932315E-2</v>
      </c>
      <c r="U112" s="276" t="s">
        <v>601</v>
      </c>
      <c r="V112" s="190">
        <v>6.9338482410392721E-3</v>
      </c>
      <c r="W112" s="276" t="s">
        <v>601</v>
      </c>
      <c r="X112" s="82"/>
      <c r="Y112" s="124" t="s">
        <v>266</v>
      </c>
      <c r="Z112" s="216">
        <v>0.69442108689734494</v>
      </c>
      <c r="AA112" s="276" t="s">
        <v>601</v>
      </c>
      <c r="AB112" s="216">
        <v>0.16828257812392722</v>
      </c>
      <c r="AC112" s="203" t="s">
        <v>601</v>
      </c>
      <c r="AD112" s="190">
        <v>9.8234977193071726E-2</v>
      </c>
      <c r="AE112" s="276" t="s">
        <v>601</v>
      </c>
      <c r="AF112" s="190">
        <v>3.905974227807571E-2</v>
      </c>
      <c r="AG112" s="276" t="s">
        <v>601</v>
      </c>
      <c r="AH112" s="72">
        <v>1</v>
      </c>
      <c r="AI112" s="276" t="s">
        <v>601</v>
      </c>
    </row>
    <row r="113" spans="1:35" s="120" customFormat="1" x14ac:dyDescent="0.25">
      <c r="A113" s="124" t="s">
        <v>267</v>
      </c>
      <c r="B113" s="82">
        <v>1048.9459999999999</v>
      </c>
      <c r="C113" s="276" t="s">
        <v>601</v>
      </c>
      <c r="D113" s="82">
        <v>204.06299999999999</v>
      </c>
      <c r="E113" s="276" t="s">
        <v>601</v>
      </c>
      <c r="F113" s="82">
        <v>141.79499999999999</v>
      </c>
      <c r="G113" s="276" t="s">
        <v>601</v>
      </c>
      <c r="H113" s="82">
        <v>92.748999999999995</v>
      </c>
      <c r="I113" s="276" t="s">
        <v>601</v>
      </c>
      <c r="J113" s="82">
        <v>1487.5509999999999</v>
      </c>
      <c r="K113" s="276" t="s">
        <v>601</v>
      </c>
      <c r="L113" s="136"/>
      <c r="M113" s="124" t="s">
        <v>267</v>
      </c>
      <c r="N113" s="190">
        <v>-1.7871689264805524E-3</v>
      </c>
      <c r="O113" s="268" t="s">
        <v>601</v>
      </c>
      <c r="P113" s="190">
        <v>0.22534602335845319</v>
      </c>
      <c r="Q113" s="268" t="s">
        <v>601</v>
      </c>
      <c r="R113" s="190">
        <v>0.50581426219933101</v>
      </c>
      <c r="S113" s="308" t="s">
        <v>601</v>
      </c>
      <c r="T113" s="190">
        <v>5.7994159518160247E-2</v>
      </c>
      <c r="U113" s="276" t="s">
        <v>601</v>
      </c>
      <c r="V113" s="190">
        <v>6.3153057344688485E-2</v>
      </c>
      <c r="W113" s="276" t="s">
        <v>601</v>
      </c>
      <c r="X113" s="82"/>
      <c r="Y113" s="124" t="s">
        <v>267</v>
      </c>
      <c r="Z113" s="216">
        <v>0.7051496049547209</v>
      </c>
      <c r="AA113" s="276" t="s">
        <v>601</v>
      </c>
      <c r="AB113" s="216">
        <v>0.13718050675237353</v>
      </c>
      <c r="AC113" s="203" t="s">
        <v>601</v>
      </c>
      <c r="AD113" s="190">
        <v>9.5321101595844435E-2</v>
      </c>
      <c r="AE113" s="276" t="s">
        <v>601</v>
      </c>
      <c r="AF113" s="190">
        <v>6.2350131188779412E-2</v>
      </c>
      <c r="AG113" s="276" t="s">
        <v>601</v>
      </c>
      <c r="AH113" s="72">
        <v>1</v>
      </c>
      <c r="AI113" s="276" t="s">
        <v>601</v>
      </c>
    </row>
    <row r="114" spans="1:35" s="120" customFormat="1" x14ac:dyDescent="0.25">
      <c r="A114" s="124" t="s">
        <v>268</v>
      </c>
      <c r="B114" s="82">
        <v>1226.33</v>
      </c>
      <c r="C114" s="276" t="s">
        <v>601</v>
      </c>
      <c r="D114" s="82">
        <v>196.691</v>
      </c>
      <c r="E114" s="276" t="s">
        <v>601</v>
      </c>
      <c r="F114" s="82">
        <v>111.79900000000001</v>
      </c>
      <c r="G114" s="276" t="s">
        <v>601</v>
      </c>
      <c r="H114" s="82">
        <v>103.119</v>
      </c>
      <c r="I114" s="276" t="s">
        <v>601</v>
      </c>
      <c r="J114" s="82">
        <v>1637.9390000000001</v>
      </c>
      <c r="K114" s="276" t="s">
        <v>601</v>
      </c>
      <c r="L114" s="136"/>
      <c r="M114" s="124" t="s">
        <v>268</v>
      </c>
      <c r="N114" s="190">
        <v>8.5186325730224124E-2</v>
      </c>
      <c r="O114" s="268" t="s">
        <v>601</v>
      </c>
      <c r="P114" s="190">
        <v>2.0647390925318612E-2</v>
      </c>
      <c r="Q114" s="268" t="s">
        <v>601</v>
      </c>
      <c r="R114" s="190">
        <v>0.15231753950175736</v>
      </c>
      <c r="S114" s="308" t="s">
        <v>601</v>
      </c>
      <c r="T114" s="190">
        <v>-8.8233213673097666E-2</v>
      </c>
      <c r="U114" s="276" t="s">
        <v>601</v>
      </c>
      <c r="V114" s="190">
        <v>6.8527243240563279E-2</v>
      </c>
      <c r="W114" s="276" t="s">
        <v>601</v>
      </c>
      <c r="X114" s="82"/>
      <c r="Y114" s="124" t="s">
        <v>268</v>
      </c>
      <c r="Z114" s="216">
        <v>0.74870309578073413</v>
      </c>
      <c r="AA114" s="276" t="s">
        <v>601</v>
      </c>
      <c r="AB114" s="216">
        <v>0.12008444758931804</v>
      </c>
      <c r="AC114" s="203" t="s">
        <v>601</v>
      </c>
      <c r="AD114" s="190">
        <v>6.825589963973018E-2</v>
      </c>
      <c r="AE114" s="276" t="s">
        <v>601</v>
      </c>
      <c r="AF114" s="190">
        <v>6.2956556990217585E-2</v>
      </c>
      <c r="AG114" s="276" t="s">
        <v>601</v>
      </c>
      <c r="AH114" s="72">
        <v>1</v>
      </c>
      <c r="AI114" s="276" t="s">
        <v>601</v>
      </c>
    </row>
    <row r="115" spans="1:35" s="120" customFormat="1" x14ac:dyDescent="0.25">
      <c r="A115" s="124" t="s">
        <v>269</v>
      </c>
      <c r="B115" s="82">
        <v>1276.6300000000001</v>
      </c>
      <c r="C115" s="276" t="s">
        <v>601</v>
      </c>
      <c r="D115" s="82">
        <v>345.61200000000002</v>
      </c>
      <c r="E115" s="276" t="s">
        <v>601</v>
      </c>
      <c r="F115" s="82">
        <v>260.14999999999998</v>
      </c>
      <c r="G115" s="276" t="s">
        <v>601</v>
      </c>
      <c r="H115" s="82">
        <v>215.03200000000001</v>
      </c>
      <c r="I115" s="276" t="s">
        <v>601</v>
      </c>
      <c r="J115" s="82">
        <v>2097.424</v>
      </c>
      <c r="K115" s="276" t="s">
        <v>601</v>
      </c>
      <c r="L115" s="136"/>
      <c r="M115" s="124" t="s">
        <v>269</v>
      </c>
      <c r="N115" s="190">
        <v>2.0840283365058184E-3</v>
      </c>
      <c r="O115" s="268" t="s">
        <v>601</v>
      </c>
      <c r="P115" s="190">
        <v>2.1194365897547269E-2</v>
      </c>
      <c r="Q115" s="268" t="s">
        <v>601</v>
      </c>
      <c r="R115" s="190">
        <v>0.10770003746976871</v>
      </c>
      <c r="S115" s="308" t="s">
        <v>601</v>
      </c>
      <c r="T115" s="190">
        <v>0.1193694983368124</v>
      </c>
      <c r="U115" s="276" t="s">
        <v>601</v>
      </c>
      <c r="V115" s="190">
        <v>2.8466129997925832E-2</v>
      </c>
      <c r="W115" s="276" t="s">
        <v>601</v>
      </c>
      <c r="X115" s="82"/>
      <c r="Y115" s="124" t="s">
        <v>269</v>
      </c>
      <c r="Z115" s="216">
        <v>0.60866567751680167</v>
      </c>
      <c r="AA115" s="276" t="s">
        <v>601</v>
      </c>
      <c r="AB115" s="216">
        <v>0.16477927209758256</v>
      </c>
      <c r="AC115" s="203" t="s">
        <v>601</v>
      </c>
      <c r="AD115" s="190">
        <v>0.12403309964985619</v>
      </c>
      <c r="AE115" s="276" t="s">
        <v>601</v>
      </c>
      <c r="AF115" s="190">
        <v>0.10252195073575968</v>
      </c>
      <c r="AG115" s="276" t="s">
        <v>601</v>
      </c>
      <c r="AH115" s="72">
        <v>1</v>
      </c>
      <c r="AI115" s="276" t="s">
        <v>601</v>
      </c>
    </row>
    <row r="116" spans="1:35" s="120" customFormat="1" x14ac:dyDescent="0.25">
      <c r="A116" s="124" t="s">
        <v>270</v>
      </c>
      <c r="B116" s="82">
        <v>1321.8019999999999</v>
      </c>
      <c r="C116" s="276" t="s">
        <v>601</v>
      </c>
      <c r="D116" s="82">
        <v>408.38799999999998</v>
      </c>
      <c r="E116" s="276" t="s">
        <v>601</v>
      </c>
      <c r="F116" s="82">
        <v>315.33199999999999</v>
      </c>
      <c r="G116" s="276" t="s">
        <v>601</v>
      </c>
      <c r="H116" s="82">
        <v>198.56</v>
      </c>
      <c r="I116" s="276" t="s">
        <v>601</v>
      </c>
      <c r="J116" s="82">
        <v>2244.0819999999999</v>
      </c>
      <c r="K116" s="276" t="s">
        <v>601</v>
      </c>
      <c r="L116" s="136"/>
      <c r="M116" s="124" t="s">
        <v>270</v>
      </c>
      <c r="N116" s="190">
        <v>8.3837819798500607E-2</v>
      </c>
      <c r="O116" s="268" t="s">
        <v>601</v>
      </c>
      <c r="P116" s="190">
        <v>0.24539671503241664</v>
      </c>
      <c r="Q116" s="268" t="s">
        <v>601</v>
      </c>
      <c r="R116" s="190">
        <v>0.18372311272945682</v>
      </c>
      <c r="S116" s="308" t="s">
        <v>601</v>
      </c>
      <c r="T116" s="190">
        <v>4.7699451245251163E-2</v>
      </c>
      <c r="U116" s="276" t="s">
        <v>601</v>
      </c>
      <c r="V116" s="190">
        <v>0.12014515432630274</v>
      </c>
      <c r="W116" s="276" t="s">
        <v>601</v>
      </c>
      <c r="X116" s="82"/>
      <c r="Y116" s="124" t="s">
        <v>270</v>
      </c>
      <c r="Z116" s="216">
        <v>0.58901680063384487</v>
      </c>
      <c r="AA116" s="276" t="s">
        <v>601</v>
      </c>
      <c r="AB116" s="216">
        <v>0.18198443728883348</v>
      </c>
      <c r="AC116" s="203" t="s">
        <v>601</v>
      </c>
      <c r="AD116" s="190">
        <v>0.140517146877877</v>
      </c>
      <c r="AE116" s="276" t="s">
        <v>601</v>
      </c>
      <c r="AF116" s="190">
        <v>8.8481615199444585E-2</v>
      </c>
      <c r="AG116" s="276" t="s">
        <v>601</v>
      </c>
      <c r="AH116" s="72">
        <v>1</v>
      </c>
      <c r="AI116" s="276" t="s">
        <v>601</v>
      </c>
    </row>
    <row r="117" spans="1:35" s="120" customFormat="1" x14ac:dyDescent="0.25">
      <c r="A117" s="124" t="s">
        <v>271</v>
      </c>
      <c r="B117" s="82">
        <v>1187.521</v>
      </c>
      <c r="C117" s="276" t="s">
        <v>601</v>
      </c>
      <c r="D117" s="82">
        <v>215.25899999999999</v>
      </c>
      <c r="E117" s="276" t="s">
        <v>601</v>
      </c>
      <c r="F117" s="82">
        <v>120.614</v>
      </c>
      <c r="G117" s="276" t="s">
        <v>601</v>
      </c>
      <c r="H117" s="82">
        <v>105.4</v>
      </c>
      <c r="I117" s="276" t="s">
        <v>601</v>
      </c>
      <c r="J117" s="82">
        <v>1628.796</v>
      </c>
      <c r="K117" s="276" t="s">
        <v>601</v>
      </c>
      <c r="L117" s="136"/>
      <c r="M117" s="124" t="s">
        <v>271</v>
      </c>
      <c r="N117" s="190">
        <v>0.13497614441802319</v>
      </c>
      <c r="O117" s="268" t="s">
        <v>601</v>
      </c>
      <c r="P117" s="190">
        <v>-3.0701063144765103E-2</v>
      </c>
      <c r="Q117" s="268" t="s">
        <v>601</v>
      </c>
      <c r="R117" s="190">
        <v>-0.13761520366649746</v>
      </c>
      <c r="S117" s="308" t="s">
        <v>601</v>
      </c>
      <c r="T117" s="190">
        <v>9.2787651294622339E-3</v>
      </c>
      <c r="U117" s="276" t="s">
        <v>601</v>
      </c>
      <c r="V117" s="190">
        <v>7.6771739432234212E-2</v>
      </c>
      <c r="W117" s="276" t="s">
        <v>601</v>
      </c>
      <c r="X117" s="82"/>
      <c r="Y117" s="124" t="s">
        <v>271</v>
      </c>
      <c r="Z117" s="216">
        <v>0.72907902524318569</v>
      </c>
      <c r="AA117" s="276" t="s">
        <v>601</v>
      </c>
      <c r="AB117" s="216">
        <v>0.13215835500578341</v>
      </c>
      <c r="AC117" s="203" t="s">
        <v>601</v>
      </c>
      <c r="AD117" s="190">
        <v>7.4051016824697502E-2</v>
      </c>
      <c r="AE117" s="276" t="s">
        <v>601</v>
      </c>
      <c r="AF117" s="190">
        <v>6.4710375025478939E-2</v>
      </c>
      <c r="AG117" s="276" t="s">
        <v>601</v>
      </c>
      <c r="AH117" s="72">
        <v>1</v>
      </c>
      <c r="AI117" s="276" t="s">
        <v>601</v>
      </c>
    </row>
    <row r="118" spans="1:35" s="120" customFormat="1" x14ac:dyDescent="0.25">
      <c r="A118" s="124" t="s">
        <v>272</v>
      </c>
      <c r="B118" s="82">
        <v>961.37699999999995</v>
      </c>
      <c r="C118" s="276" t="s">
        <v>601</v>
      </c>
      <c r="D118" s="82">
        <v>193.20400000000001</v>
      </c>
      <c r="E118" s="276" t="s">
        <v>601</v>
      </c>
      <c r="F118" s="82">
        <v>115.995</v>
      </c>
      <c r="G118" s="276" t="s">
        <v>601</v>
      </c>
      <c r="H118" s="82">
        <v>69.262</v>
      </c>
      <c r="I118" s="276" t="s">
        <v>601</v>
      </c>
      <c r="J118" s="82">
        <v>1339.838</v>
      </c>
      <c r="K118" s="276" t="s">
        <v>601</v>
      </c>
      <c r="L118" s="136"/>
      <c r="M118" s="124" t="s">
        <v>272</v>
      </c>
      <c r="N118" s="190">
        <v>0.14859444948225992</v>
      </c>
      <c r="O118" s="268" t="s">
        <v>601</v>
      </c>
      <c r="P118" s="190">
        <v>0.11575421575421575</v>
      </c>
      <c r="Q118" s="268" t="s">
        <v>601</v>
      </c>
      <c r="R118" s="190">
        <v>6.7916919847539087E-2</v>
      </c>
      <c r="S118" s="308" t="s">
        <v>601</v>
      </c>
      <c r="T118" s="190">
        <v>-0.18488443251894743</v>
      </c>
      <c r="U118" s="276" t="s">
        <v>601</v>
      </c>
      <c r="V118" s="190">
        <v>0.11305060091231341</v>
      </c>
      <c r="W118" s="276" t="s">
        <v>601</v>
      </c>
      <c r="X118" s="82"/>
      <c r="Y118" s="124" t="s">
        <v>272</v>
      </c>
      <c r="Z118" s="216">
        <v>0.71753226882652976</v>
      </c>
      <c r="AA118" s="276" t="s">
        <v>601</v>
      </c>
      <c r="AB118" s="216">
        <v>0.14419952262885513</v>
      </c>
      <c r="AC118" s="203" t="s">
        <v>601</v>
      </c>
      <c r="AD118" s="190">
        <v>8.6573899232593801E-2</v>
      </c>
      <c r="AE118" s="276" t="s">
        <v>601</v>
      </c>
      <c r="AF118" s="190">
        <v>5.1694309312021305E-2</v>
      </c>
      <c r="AG118" s="276" t="s">
        <v>601</v>
      </c>
      <c r="AH118" s="72">
        <v>1</v>
      </c>
      <c r="AI118" s="276" t="s">
        <v>601</v>
      </c>
    </row>
    <row r="119" spans="1:35" s="116" customFormat="1" x14ac:dyDescent="0.25">
      <c r="A119" s="124" t="s">
        <v>273</v>
      </c>
      <c r="B119" s="82">
        <v>639.93799999999999</v>
      </c>
      <c r="C119" s="276" t="s">
        <v>601</v>
      </c>
      <c r="D119" s="82">
        <v>140.13</v>
      </c>
      <c r="E119" s="276" t="s">
        <v>601</v>
      </c>
      <c r="F119" s="82">
        <v>54.622999999999998</v>
      </c>
      <c r="G119" s="276" t="s">
        <v>601</v>
      </c>
      <c r="H119" s="82">
        <v>38.765000000000001</v>
      </c>
      <c r="I119" s="276" t="s">
        <v>601</v>
      </c>
      <c r="J119" s="82">
        <v>873.45600000000002</v>
      </c>
      <c r="K119" s="276" t="s">
        <v>601</v>
      </c>
      <c r="L119" s="115"/>
      <c r="M119" s="124" t="s">
        <v>273</v>
      </c>
      <c r="N119" s="190">
        <v>0.28865171820094848</v>
      </c>
      <c r="O119" s="268" t="s">
        <v>601</v>
      </c>
      <c r="P119" s="190">
        <v>6.820243476669996E-2</v>
      </c>
      <c r="Q119" s="268" t="s">
        <v>601</v>
      </c>
      <c r="R119" s="190">
        <v>-0.23121419825195985</v>
      </c>
      <c r="S119" s="308" t="s">
        <v>601</v>
      </c>
      <c r="T119" s="190">
        <v>0.2299321022907545</v>
      </c>
      <c r="U119" s="276" t="s">
        <v>601</v>
      </c>
      <c r="V119" s="190">
        <v>0.19594658429486259</v>
      </c>
      <c r="W119" s="276" t="s">
        <v>601</v>
      </c>
      <c r="X119" s="82"/>
      <c r="Y119" s="124" t="s">
        <v>273</v>
      </c>
      <c r="Z119" s="216">
        <v>0.7326505284753897</v>
      </c>
      <c r="AA119" s="276" t="s">
        <v>601</v>
      </c>
      <c r="AB119" s="216">
        <v>0.16043166456009231</v>
      </c>
      <c r="AC119" s="203" t="s">
        <v>601</v>
      </c>
      <c r="AD119" s="190">
        <v>6.2536636075543578E-2</v>
      </c>
      <c r="AE119" s="276" t="s">
        <v>601</v>
      </c>
      <c r="AF119" s="190">
        <v>4.4381170888974371E-2</v>
      </c>
      <c r="AG119" s="276" t="s">
        <v>601</v>
      </c>
      <c r="AH119" s="72">
        <v>1</v>
      </c>
      <c r="AI119" s="276" t="s">
        <v>601</v>
      </c>
    </row>
    <row r="120" spans="1:35" s="150" customFormat="1" x14ac:dyDescent="0.25">
      <c r="A120" s="184" t="s">
        <v>274</v>
      </c>
      <c r="B120" s="186">
        <v>519.50900000000001</v>
      </c>
      <c r="C120" s="278" t="s">
        <v>601</v>
      </c>
      <c r="D120" s="186">
        <v>172.02199999999999</v>
      </c>
      <c r="E120" s="278" t="s">
        <v>601</v>
      </c>
      <c r="F120" s="186">
        <v>40.75</v>
      </c>
      <c r="G120" s="278" t="s">
        <v>601</v>
      </c>
      <c r="H120" s="186">
        <v>32.188000000000002</v>
      </c>
      <c r="I120" s="278" t="s">
        <v>601</v>
      </c>
      <c r="J120" s="186">
        <v>764.46900000000005</v>
      </c>
      <c r="K120" s="276" t="s">
        <v>601</v>
      </c>
      <c r="L120" s="149"/>
      <c r="M120" s="184" t="s">
        <v>274</v>
      </c>
      <c r="N120" s="192">
        <v>0.4548568132046622</v>
      </c>
      <c r="O120" s="269" t="s">
        <v>601</v>
      </c>
      <c r="P120" s="192">
        <v>-2.598365900198742E-2</v>
      </c>
      <c r="Q120" s="269" t="s">
        <v>601</v>
      </c>
      <c r="R120" s="192">
        <v>-0.27451085118125657</v>
      </c>
      <c r="S120" s="309" t="s">
        <v>601</v>
      </c>
      <c r="T120" s="192">
        <v>-6.3812460008143793E-2</v>
      </c>
      <c r="U120" s="278" t="s">
        <v>601</v>
      </c>
      <c r="V120" s="192">
        <v>0.22462190568186732</v>
      </c>
      <c r="W120" s="278" t="s">
        <v>601</v>
      </c>
      <c r="X120" s="82"/>
      <c r="Y120" s="184" t="s">
        <v>274</v>
      </c>
      <c r="Z120" s="219">
        <v>0.67956843246750354</v>
      </c>
      <c r="AA120" s="278" t="s">
        <v>601</v>
      </c>
      <c r="AB120" s="219">
        <v>0.22502155090657697</v>
      </c>
      <c r="AC120" s="301" t="s">
        <v>601</v>
      </c>
      <c r="AD120" s="219">
        <v>5.3304973779185284E-2</v>
      </c>
      <c r="AE120" s="278" t="s">
        <v>601</v>
      </c>
      <c r="AF120" s="219">
        <v>4.2105042846734136E-2</v>
      </c>
      <c r="AG120" s="278" t="s">
        <v>601</v>
      </c>
      <c r="AH120" s="201">
        <v>1</v>
      </c>
      <c r="AI120" s="278" t="s">
        <v>601</v>
      </c>
    </row>
    <row r="121" spans="1:35" s="120" customFormat="1" x14ac:dyDescent="0.25">
      <c r="A121" s="124" t="s">
        <v>281</v>
      </c>
      <c r="B121" s="82">
        <v>482.536</v>
      </c>
      <c r="C121" s="276" t="s">
        <v>601</v>
      </c>
      <c r="D121" s="82">
        <v>172.24</v>
      </c>
      <c r="E121" s="276" t="s">
        <v>601</v>
      </c>
      <c r="F121" s="82">
        <v>37.658999999999999</v>
      </c>
      <c r="G121" s="276" t="s">
        <v>601</v>
      </c>
      <c r="H121" s="82">
        <v>43.448</v>
      </c>
      <c r="I121" s="276" t="s">
        <v>601</v>
      </c>
      <c r="J121" s="82">
        <v>735.88300000000004</v>
      </c>
      <c r="K121" s="276" t="s">
        <v>601</v>
      </c>
      <c r="L121" s="136"/>
      <c r="M121" s="124" t="s">
        <v>281</v>
      </c>
      <c r="N121" s="190">
        <v>0.15468239629572023</v>
      </c>
      <c r="O121" s="268" t="s">
        <v>601</v>
      </c>
      <c r="P121" s="190">
        <v>3.966342526362808E-2</v>
      </c>
      <c r="Q121" s="268" t="s">
        <v>601</v>
      </c>
      <c r="R121" s="190">
        <v>-4.3192154272212201E-2</v>
      </c>
      <c r="S121" s="308" t="s">
        <v>601</v>
      </c>
      <c r="T121" s="190">
        <v>0.72934246139149816</v>
      </c>
      <c r="U121" s="276" t="s">
        <v>601</v>
      </c>
      <c r="V121" s="190">
        <v>0.13553955191521602</v>
      </c>
      <c r="W121" s="276" t="s">
        <v>601</v>
      </c>
      <c r="X121" s="82"/>
      <c r="Y121" s="124" t="s">
        <v>281</v>
      </c>
      <c r="Z121" s="216">
        <v>0.65572380391991658</v>
      </c>
      <c r="AA121" s="276" t="s">
        <v>601</v>
      </c>
      <c r="AB121" s="216">
        <v>0.23405894687063025</v>
      </c>
      <c r="AC121" s="203" t="s">
        <v>601</v>
      </c>
      <c r="AD121" s="190">
        <v>5.117525476196623E-2</v>
      </c>
      <c r="AE121" s="276" t="s">
        <v>601</v>
      </c>
      <c r="AF121" s="190">
        <v>5.9041994447486895E-2</v>
      </c>
      <c r="AG121" s="276" t="s">
        <v>601</v>
      </c>
      <c r="AH121" s="72">
        <v>1</v>
      </c>
      <c r="AI121" s="276" t="s">
        <v>601</v>
      </c>
    </row>
    <row r="122" spans="1:35" s="120" customFormat="1" x14ac:dyDescent="0.25">
      <c r="A122" s="124" t="s">
        <v>282</v>
      </c>
      <c r="B122" s="82">
        <v>543.91300000000001</v>
      </c>
      <c r="C122" s="276" t="s">
        <v>601</v>
      </c>
      <c r="D122" s="82">
        <v>153.363</v>
      </c>
      <c r="E122" s="276" t="s">
        <v>601</v>
      </c>
      <c r="F122" s="82">
        <v>48.466000000000001</v>
      </c>
      <c r="G122" s="276" t="s">
        <v>601</v>
      </c>
      <c r="H122" s="82">
        <v>61.688000000000002</v>
      </c>
      <c r="I122" s="276" t="s">
        <v>601</v>
      </c>
      <c r="J122" s="82">
        <v>807.43</v>
      </c>
      <c r="K122" s="276" t="s">
        <v>601</v>
      </c>
      <c r="L122" s="136"/>
      <c r="M122" s="124" t="s">
        <v>282</v>
      </c>
      <c r="N122" s="190">
        <v>5.6878484224925724E-2</v>
      </c>
      <c r="O122" s="268" t="s">
        <v>601</v>
      </c>
      <c r="P122" s="190">
        <v>8.3707257785283748E-2</v>
      </c>
      <c r="Q122" s="268" t="s">
        <v>601</v>
      </c>
      <c r="R122" s="190">
        <v>0.20950313194080508</v>
      </c>
      <c r="S122" s="308" t="s">
        <v>601</v>
      </c>
      <c r="T122" s="190">
        <v>2.4493401923507045</v>
      </c>
      <c r="U122" s="276" t="s">
        <v>601</v>
      </c>
      <c r="V122" s="190">
        <v>0.13067698064169206</v>
      </c>
      <c r="W122" s="276" t="s">
        <v>601</v>
      </c>
      <c r="X122" s="82"/>
      <c r="Y122" s="124" t="s">
        <v>282</v>
      </c>
      <c r="Z122" s="216">
        <v>0.67363486618035007</v>
      </c>
      <c r="AA122" s="276" t="s">
        <v>601</v>
      </c>
      <c r="AB122" s="216">
        <v>0.18993968517394696</v>
      </c>
      <c r="AC122" s="203" t="s">
        <v>601</v>
      </c>
      <c r="AD122" s="190">
        <v>6.0025017648588738E-2</v>
      </c>
      <c r="AE122" s="276" t="s">
        <v>601</v>
      </c>
      <c r="AF122" s="190">
        <v>7.6400430997114313E-2</v>
      </c>
      <c r="AG122" s="276" t="s">
        <v>601</v>
      </c>
      <c r="AH122" s="72">
        <v>1</v>
      </c>
      <c r="AI122" s="276" t="s">
        <v>601</v>
      </c>
    </row>
    <row r="123" spans="1:35" s="120" customFormat="1" x14ac:dyDescent="0.25">
      <c r="A123" s="124" t="s">
        <v>283</v>
      </c>
      <c r="B123" s="82">
        <v>721.84</v>
      </c>
      <c r="C123" s="276" t="s">
        <v>601</v>
      </c>
      <c r="D123" s="82">
        <v>170.28100000000001</v>
      </c>
      <c r="E123" s="276" t="s">
        <v>601</v>
      </c>
      <c r="F123" s="82">
        <v>54.695999999999998</v>
      </c>
      <c r="G123" s="276" t="s">
        <v>601</v>
      </c>
      <c r="H123" s="82">
        <v>57.622</v>
      </c>
      <c r="I123" s="276" t="s">
        <v>601</v>
      </c>
      <c r="J123" s="82">
        <v>1004.439</v>
      </c>
      <c r="K123" s="276" t="s">
        <v>601</v>
      </c>
      <c r="L123" s="136"/>
      <c r="M123" s="124" t="s">
        <v>283</v>
      </c>
      <c r="N123" s="190">
        <v>7.169316057729852E-2</v>
      </c>
      <c r="O123" s="268" t="s">
        <v>601</v>
      </c>
      <c r="P123" s="190">
        <v>1.4199181641125214E-2</v>
      </c>
      <c r="Q123" s="268" t="s">
        <v>601</v>
      </c>
      <c r="R123" s="190">
        <v>-0.28920077972709551</v>
      </c>
      <c r="S123" s="308" t="s">
        <v>601</v>
      </c>
      <c r="T123" s="190">
        <v>0.46237596122122682</v>
      </c>
      <c r="U123" s="276" t="s">
        <v>601</v>
      </c>
      <c r="V123" s="190">
        <v>4.8692786915027236E-2</v>
      </c>
      <c r="W123" s="276" t="s">
        <v>601</v>
      </c>
      <c r="X123" s="82"/>
      <c r="Y123" s="124" t="s">
        <v>283</v>
      </c>
      <c r="Z123" s="216">
        <v>0.71864991303603309</v>
      </c>
      <c r="AA123" s="276" t="s">
        <v>601</v>
      </c>
      <c r="AB123" s="216">
        <v>0.16952846315206799</v>
      </c>
      <c r="AC123" s="203" t="s">
        <v>601</v>
      </c>
      <c r="AD123" s="190">
        <v>5.4454277462344651E-2</v>
      </c>
      <c r="AE123" s="276" t="s">
        <v>601</v>
      </c>
      <c r="AF123" s="190">
        <v>5.736734634955433E-2</v>
      </c>
      <c r="AG123" s="276" t="s">
        <v>601</v>
      </c>
      <c r="AH123" s="72">
        <v>1</v>
      </c>
      <c r="AI123" s="276" t="s">
        <v>601</v>
      </c>
    </row>
    <row r="124" spans="1:35" s="120" customFormat="1" x14ac:dyDescent="0.25">
      <c r="A124" s="124" t="s">
        <v>284</v>
      </c>
      <c r="B124" s="82">
        <v>925.85299999999995</v>
      </c>
      <c r="C124" s="276" t="s">
        <v>601</v>
      </c>
      <c r="D124" s="82">
        <v>250.95099999999999</v>
      </c>
      <c r="E124" s="276" t="s">
        <v>601</v>
      </c>
      <c r="F124" s="82">
        <v>141.50899999999999</v>
      </c>
      <c r="G124" s="276" t="s">
        <v>601</v>
      </c>
      <c r="H124" s="82">
        <v>61.790999999999997</v>
      </c>
      <c r="I124" s="276" t="s">
        <v>601</v>
      </c>
      <c r="J124" s="82">
        <v>1380.106</v>
      </c>
      <c r="K124" s="276" t="s">
        <v>601</v>
      </c>
      <c r="L124" s="136"/>
      <c r="M124" s="124" t="s">
        <v>284</v>
      </c>
      <c r="N124" s="190">
        <v>7.6956451946855506E-2</v>
      </c>
      <c r="O124" s="268" t="s">
        <v>601</v>
      </c>
      <c r="P124" s="190">
        <v>0.20456094540497471</v>
      </c>
      <c r="Q124" s="268" t="s">
        <v>601</v>
      </c>
      <c r="R124" s="190">
        <v>0.16358179500883938</v>
      </c>
      <c r="S124" s="308" t="s">
        <v>601</v>
      </c>
      <c r="T124" s="190">
        <v>0.27782947660111257</v>
      </c>
      <c r="U124" s="276" t="s">
        <v>601</v>
      </c>
      <c r="V124" s="190">
        <v>0.11478585235391571</v>
      </c>
      <c r="W124" s="276" t="s">
        <v>601</v>
      </c>
      <c r="X124" s="82"/>
      <c r="Y124" s="124" t="s">
        <v>284</v>
      </c>
      <c r="Z124" s="216">
        <v>0.67085644146174273</v>
      </c>
      <c r="AA124" s="276" t="s">
        <v>601</v>
      </c>
      <c r="AB124" s="216">
        <v>0.18183458372038089</v>
      </c>
      <c r="AC124" s="203" t="s">
        <v>601</v>
      </c>
      <c r="AD124" s="190">
        <v>0.10253487775576657</v>
      </c>
      <c r="AE124" s="276" t="s">
        <v>601</v>
      </c>
      <c r="AF124" s="190">
        <v>4.477264789806E-2</v>
      </c>
      <c r="AG124" s="276" t="s">
        <v>601</v>
      </c>
      <c r="AH124" s="72">
        <v>1</v>
      </c>
      <c r="AI124" s="276" t="s">
        <v>601</v>
      </c>
    </row>
    <row r="125" spans="1:35" s="120" customFormat="1" x14ac:dyDescent="0.25">
      <c r="A125" s="124" t="s">
        <v>285</v>
      </c>
      <c r="B125" s="82">
        <v>1061.5340000000001</v>
      </c>
      <c r="C125" s="276" t="s">
        <v>601</v>
      </c>
      <c r="D125" s="82">
        <v>235.75</v>
      </c>
      <c r="E125" s="276" t="s">
        <v>601</v>
      </c>
      <c r="F125" s="82">
        <v>123.712</v>
      </c>
      <c r="G125" s="276" t="s">
        <v>601</v>
      </c>
      <c r="H125" s="82">
        <v>98.256</v>
      </c>
      <c r="I125" s="276" t="s">
        <v>601</v>
      </c>
      <c r="J125" s="82">
        <v>1519.252</v>
      </c>
      <c r="K125" s="276" t="s">
        <v>601</v>
      </c>
      <c r="L125" s="136"/>
      <c r="M125" s="124" t="s">
        <v>285</v>
      </c>
      <c r="N125" s="190">
        <v>1.2000617762973498E-2</v>
      </c>
      <c r="O125" s="268" t="s">
        <v>601</v>
      </c>
      <c r="P125" s="190">
        <v>0.15528047710755993</v>
      </c>
      <c r="Q125" s="268" t="s">
        <v>601</v>
      </c>
      <c r="R125" s="190">
        <v>-0.12752917944920483</v>
      </c>
      <c r="S125" s="308" t="s">
        <v>601</v>
      </c>
      <c r="T125" s="190">
        <v>5.9386725320222537E-2</v>
      </c>
      <c r="U125" s="276" t="s">
        <v>601</v>
      </c>
      <c r="V125" s="190">
        <v>2.1310865980393279E-2</v>
      </c>
      <c r="W125" s="276" t="s">
        <v>601</v>
      </c>
      <c r="X125" s="82"/>
      <c r="Y125" s="124" t="s">
        <v>285</v>
      </c>
      <c r="Z125" s="216">
        <v>0.69872147609481516</v>
      </c>
      <c r="AA125" s="276" t="s">
        <v>601</v>
      </c>
      <c r="AB125" s="216">
        <v>0.15517504666770227</v>
      </c>
      <c r="AC125" s="203" t="s">
        <v>601</v>
      </c>
      <c r="AD125" s="190">
        <v>8.1429545592172997E-2</v>
      </c>
      <c r="AE125" s="276" t="s">
        <v>601</v>
      </c>
      <c r="AF125" s="190">
        <v>6.4673931645309671E-2</v>
      </c>
      <c r="AG125" s="276" t="s">
        <v>601</v>
      </c>
      <c r="AH125" s="72">
        <v>1</v>
      </c>
      <c r="AI125" s="276" t="s">
        <v>601</v>
      </c>
    </row>
    <row r="126" spans="1:35" s="120" customFormat="1" x14ac:dyDescent="0.25">
      <c r="A126" s="124" t="s">
        <v>286</v>
      </c>
      <c r="B126" s="82">
        <v>1165.3009999999999</v>
      </c>
      <c r="C126" s="276" t="s">
        <v>601</v>
      </c>
      <c r="D126" s="82">
        <v>219.72800000000001</v>
      </c>
      <c r="E126" s="276" t="s">
        <v>601</v>
      </c>
      <c r="F126" s="82">
        <v>195.51300000000001</v>
      </c>
      <c r="G126" s="276" t="s">
        <v>601</v>
      </c>
      <c r="H126" s="82">
        <v>96.265000000000001</v>
      </c>
      <c r="I126" s="276" t="s">
        <v>601</v>
      </c>
      <c r="J126" s="82">
        <v>1676.807</v>
      </c>
      <c r="K126" s="276" t="s">
        <v>601</v>
      </c>
      <c r="L126" s="136"/>
      <c r="M126" s="124" t="s">
        <v>286</v>
      </c>
      <c r="N126" s="190">
        <v>-4.9765560656593252E-2</v>
      </c>
      <c r="O126" s="268" t="s">
        <v>601</v>
      </c>
      <c r="P126" s="190">
        <v>0.11712279667092038</v>
      </c>
      <c r="Q126" s="268" t="s">
        <v>601</v>
      </c>
      <c r="R126" s="190">
        <v>0.74879023962647251</v>
      </c>
      <c r="S126" s="308" t="s">
        <v>601</v>
      </c>
      <c r="T126" s="190">
        <v>-6.6466897467973893E-2</v>
      </c>
      <c r="U126" s="276" t="s">
        <v>601</v>
      </c>
      <c r="V126" s="190">
        <v>2.3729821440236786E-2</v>
      </c>
      <c r="W126" s="276" t="s">
        <v>601</v>
      </c>
      <c r="X126" s="82"/>
      <c r="Y126" s="124" t="s">
        <v>286</v>
      </c>
      <c r="Z126" s="216">
        <v>0.69495237078566585</v>
      </c>
      <c r="AA126" s="276" t="s">
        <v>601</v>
      </c>
      <c r="AB126" s="216">
        <v>0.13103952929585813</v>
      </c>
      <c r="AC126" s="203" t="s">
        <v>601</v>
      </c>
      <c r="AD126" s="190">
        <v>0.11659839206301023</v>
      </c>
      <c r="AE126" s="276" t="s">
        <v>601</v>
      </c>
      <c r="AF126" s="190">
        <v>5.7409707855465772E-2</v>
      </c>
      <c r="AG126" s="276" t="s">
        <v>601</v>
      </c>
      <c r="AH126" s="72">
        <v>1</v>
      </c>
      <c r="AI126" s="276" t="s">
        <v>601</v>
      </c>
    </row>
    <row r="127" spans="1:35" s="120" customFormat="1" x14ac:dyDescent="0.25">
      <c r="A127" s="124" t="s">
        <v>287</v>
      </c>
      <c r="B127" s="82">
        <v>1228.3320000000001</v>
      </c>
      <c r="C127" s="276" t="s">
        <v>601</v>
      </c>
      <c r="D127" s="82">
        <v>389.13400000000001</v>
      </c>
      <c r="E127" s="276" t="s">
        <v>601</v>
      </c>
      <c r="F127" s="82">
        <v>252.964</v>
      </c>
      <c r="G127" s="276" t="s">
        <v>601</v>
      </c>
      <c r="H127" s="82">
        <v>274.28399999999999</v>
      </c>
      <c r="I127" s="276" t="s">
        <v>601</v>
      </c>
      <c r="J127" s="82">
        <v>2144.712</v>
      </c>
      <c r="K127" s="276" t="s">
        <v>601</v>
      </c>
      <c r="L127" s="136"/>
      <c r="M127" s="124" t="s">
        <v>287</v>
      </c>
      <c r="N127" s="190">
        <v>-3.7832418163445951E-2</v>
      </c>
      <c r="O127" s="268" t="s">
        <v>601</v>
      </c>
      <c r="P127" s="190">
        <v>0.12592734048586277</v>
      </c>
      <c r="Q127" s="268" t="s">
        <v>601</v>
      </c>
      <c r="R127" s="190">
        <v>-2.7622525466077262E-2</v>
      </c>
      <c r="S127" s="308" t="s">
        <v>601</v>
      </c>
      <c r="T127" s="190">
        <v>0.27554503515755796</v>
      </c>
      <c r="U127" s="276" t="s">
        <v>601</v>
      </c>
      <c r="V127" s="190">
        <v>2.2545751359763215E-2</v>
      </c>
      <c r="W127" s="276" t="s">
        <v>601</v>
      </c>
      <c r="X127" s="82"/>
      <c r="Y127" s="124" t="s">
        <v>287</v>
      </c>
      <c r="Z127" s="216">
        <v>0.57272584850553365</v>
      </c>
      <c r="AA127" s="276" t="s">
        <v>601</v>
      </c>
      <c r="AB127" s="216">
        <v>0.18143881322993485</v>
      </c>
      <c r="AC127" s="203" t="s">
        <v>601</v>
      </c>
      <c r="AD127" s="190">
        <v>0.11794777107602326</v>
      </c>
      <c r="AE127" s="276" t="s">
        <v>601</v>
      </c>
      <c r="AF127" s="190">
        <v>0.127888499714647</v>
      </c>
      <c r="AG127" s="276" t="s">
        <v>601</v>
      </c>
      <c r="AH127" s="72">
        <v>1</v>
      </c>
      <c r="AI127" s="276" t="s">
        <v>601</v>
      </c>
    </row>
    <row r="128" spans="1:35" s="120" customFormat="1" x14ac:dyDescent="0.25">
      <c r="A128" s="124" t="s">
        <v>288</v>
      </c>
      <c r="B128" s="82">
        <v>1341.3330000000001</v>
      </c>
      <c r="C128" s="276" t="s">
        <v>601</v>
      </c>
      <c r="D128" s="82">
        <v>462.53300000000002</v>
      </c>
      <c r="E128" s="276" t="s">
        <v>601</v>
      </c>
      <c r="F128" s="82">
        <v>390.81900000000002</v>
      </c>
      <c r="G128" s="276" t="s">
        <v>601</v>
      </c>
      <c r="H128" s="82">
        <v>216.68299999999999</v>
      </c>
      <c r="I128" s="276" t="s">
        <v>601</v>
      </c>
      <c r="J128" s="82">
        <v>2411.366</v>
      </c>
      <c r="K128" s="276" t="s">
        <v>601</v>
      </c>
      <c r="L128" s="136"/>
      <c r="M128" s="124" t="s">
        <v>288</v>
      </c>
      <c r="N128" s="190">
        <v>1.4776040587016814E-2</v>
      </c>
      <c r="O128" s="268" t="s">
        <v>601</v>
      </c>
      <c r="P128" s="190">
        <v>0.13258225021303272</v>
      </c>
      <c r="Q128" s="268" t="s">
        <v>601</v>
      </c>
      <c r="R128" s="190">
        <v>0.23938896147552421</v>
      </c>
      <c r="S128" s="308" t="s">
        <v>601</v>
      </c>
      <c r="T128" s="190">
        <v>9.126712328767124E-2</v>
      </c>
      <c r="U128" s="276" t="s">
        <v>601</v>
      </c>
      <c r="V128" s="190">
        <v>7.4544513079290331E-2</v>
      </c>
      <c r="W128" s="276" t="s">
        <v>601</v>
      </c>
      <c r="X128" s="82"/>
      <c r="Y128" s="124" t="s">
        <v>288</v>
      </c>
      <c r="Z128" s="216">
        <v>0.55625442176757911</v>
      </c>
      <c r="AA128" s="276" t="s">
        <v>601</v>
      </c>
      <c r="AB128" s="216">
        <v>0.19181368568686794</v>
      </c>
      <c r="AC128" s="203" t="s">
        <v>601</v>
      </c>
      <c r="AD128" s="190">
        <v>0.16207369598808311</v>
      </c>
      <c r="AE128" s="276" t="s">
        <v>601</v>
      </c>
      <c r="AF128" s="190">
        <v>8.9859025962877467E-2</v>
      </c>
      <c r="AG128" s="276" t="s">
        <v>601</v>
      </c>
      <c r="AH128" s="72">
        <v>1</v>
      </c>
      <c r="AI128" s="276" t="s">
        <v>601</v>
      </c>
    </row>
    <row r="129" spans="1:35" s="120" customFormat="1" x14ac:dyDescent="0.25">
      <c r="A129" s="124" t="s">
        <v>289</v>
      </c>
      <c r="B129" s="82">
        <v>1222.0719999999999</v>
      </c>
      <c r="C129" s="276" t="s">
        <v>601</v>
      </c>
      <c r="D129" s="82">
        <v>276.375</v>
      </c>
      <c r="E129" s="276" t="s">
        <v>601</v>
      </c>
      <c r="F129" s="82">
        <v>204.80500000000001</v>
      </c>
      <c r="G129" s="276" t="s">
        <v>601</v>
      </c>
      <c r="H129" s="82">
        <v>96.564999999999998</v>
      </c>
      <c r="I129" s="276" t="s">
        <v>601</v>
      </c>
      <c r="J129" s="82">
        <v>1799.817</v>
      </c>
      <c r="K129" s="276" t="s">
        <v>601</v>
      </c>
      <c r="L129" s="136"/>
      <c r="M129" s="124" t="s">
        <v>289</v>
      </c>
      <c r="N129" s="190">
        <v>2.9095064424123868E-2</v>
      </c>
      <c r="O129" s="268" t="s">
        <v>601</v>
      </c>
      <c r="P129" s="190">
        <v>0.28391844243446268</v>
      </c>
      <c r="Q129" s="268" t="s">
        <v>601</v>
      </c>
      <c r="R129" s="190">
        <v>0.69802013033312882</v>
      </c>
      <c r="S129" s="308" t="s">
        <v>601</v>
      </c>
      <c r="T129" s="190">
        <v>-8.3832221705676419E-2</v>
      </c>
      <c r="U129" s="276" t="s">
        <v>601</v>
      </c>
      <c r="V129" s="190">
        <v>0.10499841600789786</v>
      </c>
      <c r="W129" s="276" t="s">
        <v>601</v>
      </c>
      <c r="X129" s="82"/>
      <c r="Y129" s="124" t="s">
        <v>289</v>
      </c>
      <c r="Z129" s="216">
        <v>0.67899792034412376</v>
      </c>
      <c r="AA129" s="276" t="s">
        <v>601</v>
      </c>
      <c r="AB129" s="216">
        <v>0.15355727832329621</v>
      </c>
      <c r="AC129" s="203" t="s">
        <v>601</v>
      </c>
      <c r="AD129" s="190">
        <v>0.11379212442153841</v>
      </c>
      <c r="AE129" s="276" t="s">
        <v>601</v>
      </c>
      <c r="AF129" s="190">
        <v>5.3652676911041509E-2</v>
      </c>
      <c r="AG129" s="276" t="s">
        <v>601</v>
      </c>
      <c r="AH129" s="72">
        <v>1</v>
      </c>
      <c r="AI129" s="276" t="s">
        <v>601</v>
      </c>
    </row>
    <row r="130" spans="1:35" s="120" customFormat="1" x14ac:dyDescent="0.25">
      <c r="A130" s="124" t="s">
        <v>290</v>
      </c>
      <c r="B130" s="82">
        <v>1019.616</v>
      </c>
      <c r="C130" s="276" t="s">
        <v>601</v>
      </c>
      <c r="D130" s="82">
        <v>230.57</v>
      </c>
      <c r="E130" s="276" t="s">
        <v>601</v>
      </c>
      <c r="F130" s="82">
        <v>143.61000000000001</v>
      </c>
      <c r="G130" s="276" t="s">
        <v>601</v>
      </c>
      <c r="H130" s="82">
        <v>90.942999999999998</v>
      </c>
      <c r="I130" s="276" t="s">
        <v>601</v>
      </c>
      <c r="J130" s="82">
        <v>1484.741</v>
      </c>
      <c r="K130" s="276" t="s">
        <v>601</v>
      </c>
      <c r="L130" s="136"/>
      <c r="M130" s="124" t="s">
        <v>290</v>
      </c>
      <c r="N130" s="190">
        <v>6.0578732380741372E-2</v>
      </c>
      <c r="O130" s="268" t="s">
        <v>601</v>
      </c>
      <c r="P130" s="190">
        <v>0.19340179292354195</v>
      </c>
      <c r="Q130" s="268" t="s">
        <v>601</v>
      </c>
      <c r="R130" s="190">
        <v>0.23807060649165912</v>
      </c>
      <c r="S130" s="308" t="s">
        <v>601</v>
      </c>
      <c r="T130" s="190">
        <v>0.31304322716641159</v>
      </c>
      <c r="U130" s="276" t="s">
        <v>601</v>
      </c>
      <c r="V130" s="190">
        <v>0.10814964197164134</v>
      </c>
      <c r="W130" s="276" t="s">
        <v>601</v>
      </c>
      <c r="X130" s="82"/>
      <c r="Y130" s="124" t="s">
        <v>290</v>
      </c>
      <c r="Z130" s="216">
        <v>0.68672987409925368</v>
      </c>
      <c r="AA130" s="276" t="s">
        <v>601</v>
      </c>
      <c r="AB130" s="216">
        <v>0.15529307805199694</v>
      </c>
      <c r="AC130" s="203" t="s">
        <v>601</v>
      </c>
      <c r="AD130" s="190">
        <v>9.6723940404420714E-2</v>
      </c>
      <c r="AE130" s="276" t="s">
        <v>601</v>
      </c>
      <c r="AF130" s="190">
        <v>6.1251760408044233E-2</v>
      </c>
      <c r="AG130" s="276" t="s">
        <v>601</v>
      </c>
      <c r="AH130" s="72">
        <v>1</v>
      </c>
      <c r="AI130" s="276" t="s">
        <v>601</v>
      </c>
    </row>
    <row r="131" spans="1:35" s="120" customFormat="1" x14ac:dyDescent="0.25">
      <c r="A131" s="124" t="s">
        <v>291</v>
      </c>
      <c r="B131" s="82">
        <v>676.37400000000002</v>
      </c>
      <c r="C131" s="276" t="s">
        <v>601</v>
      </c>
      <c r="D131" s="82">
        <v>182.161</v>
      </c>
      <c r="E131" s="276" t="s">
        <v>601</v>
      </c>
      <c r="F131" s="82">
        <v>73.03</v>
      </c>
      <c r="G131" s="276" t="s">
        <v>601</v>
      </c>
      <c r="H131" s="82">
        <v>33.866</v>
      </c>
      <c r="I131" s="276" t="s">
        <v>601</v>
      </c>
      <c r="J131" s="82">
        <v>965.43100000000004</v>
      </c>
      <c r="K131" s="276" t="s">
        <v>601</v>
      </c>
      <c r="L131" s="136"/>
      <c r="M131" s="124" t="s">
        <v>291</v>
      </c>
      <c r="N131" s="190">
        <v>5.6936765749181953E-2</v>
      </c>
      <c r="O131" s="268" t="s">
        <v>601</v>
      </c>
      <c r="P131" s="190">
        <v>0.29994291015485619</v>
      </c>
      <c r="Q131" s="268" t="s">
        <v>601</v>
      </c>
      <c r="R131" s="190">
        <v>0.33698258975156986</v>
      </c>
      <c r="S131" s="308" t="s">
        <v>601</v>
      </c>
      <c r="T131" s="190">
        <v>-0.12637688636656777</v>
      </c>
      <c r="U131" s="276" t="s">
        <v>601</v>
      </c>
      <c r="V131" s="190">
        <v>0.10530009525379641</v>
      </c>
      <c r="W131" s="276" t="s">
        <v>601</v>
      </c>
      <c r="X131" s="82"/>
      <c r="Y131" s="124" t="s">
        <v>291</v>
      </c>
      <c r="Z131" s="216">
        <v>0.70059279223476356</v>
      </c>
      <c r="AA131" s="276" t="s">
        <v>601</v>
      </c>
      <c r="AB131" s="216">
        <v>0.18868360348901164</v>
      </c>
      <c r="AC131" s="203" t="s">
        <v>601</v>
      </c>
      <c r="AD131" s="190">
        <v>7.5644971002588476E-2</v>
      </c>
      <c r="AE131" s="276" t="s">
        <v>601</v>
      </c>
      <c r="AF131" s="190">
        <v>3.5078633273636334E-2</v>
      </c>
      <c r="AG131" s="276" t="s">
        <v>601</v>
      </c>
      <c r="AH131" s="72">
        <v>1</v>
      </c>
      <c r="AI131" s="276" t="s">
        <v>601</v>
      </c>
    </row>
    <row r="132" spans="1:35" s="120" customFormat="1" x14ac:dyDescent="0.25">
      <c r="A132" s="184" t="s">
        <v>292</v>
      </c>
      <c r="B132" s="186">
        <v>578.149</v>
      </c>
      <c r="C132" s="278" t="s">
        <v>601</v>
      </c>
      <c r="D132" s="186">
        <v>198.423</v>
      </c>
      <c r="E132" s="278" t="s">
        <v>601</v>
      </c>
      <c r="F132" s="186">
        <v>55.402000000000001</v>
      </c>
      <c r="G132" s="278" t="s">
        <v>601</v>
      </c>
      <c r="H132" s="186">
        <v>31.86</v>
      </c>
      <c r="I132" s="278" t="s">
        <v>601</v>
      </c>
      <c r="J132" s="186">
        <v>863.83399999999995</v>
      </c>
      <c r="K132" s="276" t="s">
        <v>601</v>
      </c>
      <c r="L132" s="136"/>
      <c r="M132" s="184" t="s">
        <v>292</v>
      </c>
      <c r="N132" s="192">
        <v>0.11287581158362993</v>
      </c>
      <c r="O132" s="269" t="s">
        <v>601</v>
      </c>
      <c r="P132" s="192">
        <v>0.15347455558010023</v>
      </c>
      <c r="Q132" s="269" t="s">
        <v>601</v>
      </c>
      <c r="R132" s="192">
        <v>0.35955828220858893</v>
      </c>
      <c r="S132" s="309" t="s">
        <v>601</v>
      </c>
      <c r="T132" s="192">
        <v>-1.0190132968808252E-2</v>
      </c>
      <c r="U132" s="278" t="s">
        <v>601</v>
      </c>
      <c r="V132" s="192">
        <v>0.12997910968266863</v>
      </c>
      <c r="W132" s="278" t="s">
        <v>601</v>
      </c>
      <c r="X132" s="82"/>
      <c r="Y132" s="184" t="s">
        <v>292</v>
      </c>
      <c r="Z132" s="219">
        <v>0.66928252418867518</v>
      </c>
      <c r="AA132" s="278" t="s">
        <v>601</v>
      </c>
      <c r="AB132" s="219">
        <v>0.22970038224936737</v>
      </c>
      <c r="AC132" s="301" t="s">
        <v>601</v>
      </c>
      <c r="AD132" s="219">
        <v>6.4135007420407161E-2</v>
      </c>
      <c r="AE132" s="278" t="s">
        <v>601</v>
      </c>
      <c r="AF132" s="219">
        <v>3.6882086141550349E-2</v>
      </c>
      <c r="AG132" s="278" t="s">
        <v>601</v>
      </c>
      <c r="AH132" s="201">
        <v>1</v>
      </c>
      <c r="AI132" s="278" t="s">
        <v>601</v>
      </c>
    </row>
    <row r="133" spans="1:35" s="120" customFormat="1" x14ac:dyDescent="0.25">
      <c r="A133" s="124" t="s">
        <v>326</v>
      </c>
      <c r="B133" s="82">
        <v>500.64800000000002</v>
      </c>
      <c r="C133" s="276" t="s">
        <v>601</v>
      </c>
      <c r="D133" s="82">
        <v>161.036</v>
      </c>
      <c r="E133" s="276" t="s">
        <v>601</v>
      </c>
      <c r="F133" s="82">
        <v>42.164000000000001</v>
      </c>
      <c r="G133" s="276" t="s">
        <v>601</v>
      </c>
      <c r="H133" s="82">
        <v>43.34</v>
      </c>
      <c r="I133" s="276" t="s">
        <v>601</v>
      </c>
      <c r="J133" s="82">
        <v>747.18799999999999</v>
      </c>
      <c r="K133" s="276" t="s">
        <v>601</v>
      </c>
      <c r="L133" s="136"/>
      <c r="M133" s="124" t="s">
        <v>326</v>
      </c>
      <c r="N133" s="190">
        <v>3.753502329359882E-2</v>
      </c>
      <c r="O133" s="268" t="s">
        <v>601</v>
      </c>
      <c r="P133" s="190">
        <v>-6.5048769159312583E-2</v>
      </c>
      <c r="Q133" s="268" t="s">
        <v>601</v>
      </c>
      <c r="R133" s="190">
        <v>0.11962611859050958</v>
      </c>
      <c r="S133" s="308" t="s">
        <v>601</v>
      </c>
      <c r="T133" s="190">
        <v>-2.4857300681274167E-3</v>
      </c>
      <c r="U133" s="276" t="s">
        <v>601</v>
      </c>
      <c r="V133" s="190">
        <v>1.5362496483816041E-2</v>
      </c>
      <c r="W133" s="276" t="s">
        <v>601</v>
      </c>
      <c r="X133" s="82"/>
      <c r="Y133" s="124" t="s">
        <v>326</v>
      </c>
      <c r="Z133" s="216">
        <v>0.67004288077431651</v>
      </c>
      <c r="AA133" s="276" t="s">
        <v>601</v>
      </c>
      <c r="AB133" s="216">
        <v>0.2155227332344738</v>
      </c>
      <c r="AC133" s="203" t="s">
        <v>601</v>
      </c>
      <c r="AD133" s="190">
        <v>5.6430242455713958E-2</v>
      </c>
      <c r="AE133" s="276" t="s">
        <v>601</v>
      </c>
      <c r="AF133" s="190">
        <v>5.800414353549576E-2</v>
      </c>
      <c r="AG133" s="276" t="s">
        <v>601</v>
      </c>
      <c r="AH133" s="72">
        <v>1</v>
      </c>
      <c r="AI133" s="276" t="s">
        <v>601</v>
      </c>
    </row>
    <row r="134" spans="1:35" s="120" customFormat="1" x14ac:dyDescent="0.25">
      <c r="A134" s="124" t="s">
        <v>327</v>
      </c>
      <c r="B134" s="82">
        <v>578.12800000000004</v>
      </c>
      <c r="C134" s="276" t="s">
        <v>601</v>
      </c>
      <c r="D134" s="82">
        <v>163.91800000000001</v>
      </c>
      <c r="E134" s="276" t="s">
        <v>601</v>
      </c>
      <c r="F134" s="82">
        <v>56.228000000000002</v>
      </c>
      <c r="G134" s="276" t="s">
        <v>601</v>
      </c>
      <c r="H134" s="82">
        <v>50.066000000000003</v>
      </c>
      <c r="I134" s="276" t="s">
        <v>601</v>
      </c>
      <c r="J134" s="82">
        <v>848.34</v>
      </c>
      <c r="K134" s="276" t="s">
        <v>601</v>
      </c>
      <c r="L134" s="136"/>
      <c r="M134" s="124" t="s">
        <v>327</v>
      </c>
      <c r="N134" s="190">
        <v>6.2905280807776243E-2</v>
      </c>
      <c r="O134" s="268" t="s">
        <v>601</v>
      </c>
      <c r="P134" s="190">
        <v>6.8823640643440723E-2</v>
      </c>
      <c r="Q134" s="268" t="s">
        <v>601</v>
      </c>
      <c r="R134" s="190">
        <v>0.16015350967688688</v>
      </c>
      <c r="S134" s="308" t="s">
        <v>601</v>
      </c>
      <c r="T134" s="190">
        <v>-0.18839968875632213</v>
      </c>
      <c r="U134" s="276" t="s">
        <v>601</v>
      </c>
      <c r="V134" s="190">
        <v>5.0666930879457041E-2</v>
      </c>
      <c r="W134" s="276" t="s">
        <v>601</v>
      </c>
      <c r="X134" s="82"/>
      <c r="Y134" s="124" t="s">
        <v>327</v>
      </c>
      <c r="Z134" s="216">
        <v>0.68148148148148147</v>
      </c>
      <c r="AA134" s="276" t="s">
        <v>601</v>
      </c>
      <c r="AB134" s="216">
        <v>0.19322205719404956</v>
      </c>
      <c r="AC134" s="203" t="s">
        <v>601</v>
      </c>
      <c r="AD134" s="190">
        <v>6.6280029233562021E-2</v>
      </c>
      <c r="AE134" s="276" t="s">
        <v>601</v>
      </c>
      <c r="AF134" s="190">
        <v>5.9016432090906949E-2</v>
      </c>
      <c r="AG134" s="276" t="s">
        <v>601</v>
      </c>
      <c r="AH134" s="72">
        <v>1</v>
      </c>
      <c r="AI134" s="276" t="s">
        <v>601</v>
      </c>
    </row>
    <row r="135" spans="1:35" s="120" customFormat="1" x14ac:dyDescent="0.25">
      <c r="A135" s="124" t="s">
        <v>328</v>
      </c>
      <c r="B135" s="82">
        <v>779.84</v>
      </c>
      <c r="C135" s="276" t="s">
        <v>601</v>
      </c>
      <c r="D135" s="82">
        <v>183.15199999999999</v>
      </c>
      <c r="E135" s="276" t="s">
        <v>601</v>
      </c>
      <c r="F135" s="82">
        <v>76.936000000000007</v>
      </c>
      <c r="G135" s="276" t="s">
        <v>601</v>
      </c>
      <c r="H135" s="82">
        <v>45.433999999999997</v>
      </c>
      <c r="I135" s="276" t="s">
        <v>601</v>
      </c>
      <c r="J135" s="82">
        <v>1085.3599999999999</v>
      </c>
      <c r="K135" s="276" t="s">
        <v>601</v>
      </c>
      <c r="L135" s="136"/>
      <c r="M135" s="124" t="s">
        <v>328</v>
      </c>
      <c r="N135" s="190">
        <v>8.0350216114374373E-2</v>
      </c>
      <c r="O135" s="268" t="s">
        <v>601</v>
      </c>
      <c r="P135" s="190">
        <v>7.5586824131876132E-2</v>
      </c>
      <c r="Q135" s="268" t="s">
        <v>601</v>
      </c>
      <c r="R135" s="190">
        <v>0.40661108673394764</v>
      </c>
      <c r="S135" s="308" t="s">
        <v>601</v>
      </c>
      <c r="T135" s="190">
        <v>-0.21153378917774462</v>
      </c>
      <c r="U135" s="276" t="s">
        <v>601</v>
      </c>
      <c r="V135" s="190">
        <v>8.056337915990916E-2</v>
      </c>
      <c r="W135" s="276" t="s">
        <v>601</v>
      </c>
      <c r="X135" s="82"/>
      <c r="Y135" s="124" t="s">
        <v>328</v>
      </c>
      <c r="Z135" s="216">
        <v>0.71850814476302804</v>
      </c>
      <c r="AA135" s="276" t="s">
        <v>601</v>
      </c>
      <c r="AB135" s="216">
        <v>0.16874769661679073</v>
      </c>
      <c r="AC135" s="203" t="s">
        <v>601</v>
      </c>
      <c r="AD135" s="190">
        <v>7.0885236234981955E-2</v>
      </c>
      <c r="AE135" s="276" t="s">
        <v>601</v>
      </c>
      <c r="AF135" s="190">
        <v>4.186076509176679E-2</v>
      </c>
      <c r="AG135" s="276" t="s">
        <v>601</v>
      </c>
      <c r="AH135" s="72">
        <v>1</v>
      </c>
      <c r="AI135" s="276" t="s">
        <v>601</v>
      </c>
    </row>
    <row r="136" spans="1:35" s="120" customFormat="1" x14ac:dyDescent="0.25">
      <c r="A136" s="124" t="s">
        <v>329</v>
      </c>
      <c r="B136" s="82">
        <v>962.05899999999997</v>
      </c>
      <c r="C136" s="276" t="s">
        <v>601</v>
      </c>
      <c r="D136" s="82">
        <v>247.74199999999999</v>
      </c>
      <c r="E136" s="276" t="s">
        <v>601</v>
      </c>
      <c r="F136" s="82">
        <v>152.25700000000001</v>
      </c>
      <c r="G136" s="276" t="s">
        <v>601</v>
      </c>
      <c r="H136" s="82">
        <v>62.637999999999998</v>
      </c>
      <c r="I136" s="276" t="s">
        <v>601</v>
      </c>
      <c r="J136" s="82">
        <v>1424.694</v>
      </c>
      <c r="K136" s="276" t="s">
        <v>601</v>
      </c>
      <c r="L136" s="136"/>
      <c r="M136" s="124" t="s">
        <v>329</v>
      </c>
      <c r="N136" s="190">
        <v>3.9105559953901969E-2</v>
      </c>
      <c r="O136" s="268" t="s">
        <v>601</v>
      </c>
      <c r="P136" s="190">
        <v>-1.2787356894373802E-2</v>
      </c>
      <c r="Q136" s="268" t="s">
        <v>601</v>
      </c>
      <c r="R136" s="190">
        <v>7.5952766255149851E-2</v>
      </c>
      <c r="S136" s="308" t="s">
        <v>601</v>
      </c>
      <c r="T136" s="190">
        <v>1.3674909373381668E-2</v>
      </c>
      <c r="U136" s="276" t="s">
        <v>601</v>
      </c>
      <c r="V136" s="190">
        <v>3.2307663324411311E-2</v>
      </c>
      <c r="W136" s="276" t="s">
        <v>601</v>
      </c>
      <c r="X136" s="82"/>
      <c r="Y136" s="124" t="s">
        <v>329</v>
      </c>
      <c r="Z136" s="216">
        <v>0.67527412904104323</v>
      </c>
      <c r="AA136" s="276" t="s">
        <v>601</v>
      </c>
      <c r="AB136" s="216">
        <v>0.17389137597266502</v>
      </c>
      <c r="AC136" s="203" t="s">
        <v>601</v>
      </c>
      <c r="AD136" s="190">
        <v>0.10686996646297381</v>
      </c>
      <c r="AE136" s="276" t="s">
        <v>601</v>
      </c>
      <c r="AF136" s="190">
        <v>4.3965932333539695E-2</v>
      </c>
      <c r="AG136" s="276" t="s">
        <v>601</v>
      </c>
      <c r="AH136" s="72">
        <v>1</v>
      </c>
      <c r="AI136" s="276" t="s">
        <v>601</v>
      </c>
    </row>
    <row r="137" spans="1:35" s="116" customFormat="1" x14ac:dyDescent="0.25">
      <c r="A137" s="124" t="s">
        <v>330</v>
      </c>
      <c r="B137" s="82">
        <v>1088.961</v>
      </c>
      <c r="C137" s="276" t="s">
        <v>601</v>
      </c>
      <c r="D137" s="82">
        <v>273.601</v>
      </c>
      <c r="E137" s="276" t="s">
        <v>601</v>
      </c>
      <c r="F137" s="82">
        <v>153.857</v>
      </c>
      <c r="G137" s="276" t="s">
        <v>601</v>
      </c>
      <c r="H137" s="82">
        <v>111.497</v>
      </c>
      <c r="I137" s="276" t="s">
        <v>601</v>
      </c>
      <c r="J137" s="82">
        <v>1627.914</v>
      </c>
      <c r="K137" s="276" t="s">
        <v>601</v>
      </c>
      <c r="L137" s="115"/>
      <c r="M137" s="124" t="s">
        <v>330</v>
      </c>
      <c r="N137" s="190">
        <v>2.5837137576375322E-2</v>
      </c>
      <c r="O137" s="268" t="s">
        <v>601</v>
      </c>
      <c r="P137" s="190">
        <v>0.16055567338282078</v>
      </c>
      <c r="Q137" s="268" t="s">
        <v>601</v>
      </c>
      <c r="R137" s="190">
        <v>0.24367078375581996</v>
      </c>
      <c r="S137" s="308" t="s">
        <v>601</v>
      </c>
      <c r="T137" s="190">
        <v>0.13475004070998209</v>
      </c>
      <c r="U137" s="276" t="s">
        <v>601</v>
      </c>
      <c r="V137" s="190">
        <v>7.1523354914128798E-2</v>
      </c>
      <c r="W137" s="276" t="s">
        <v>601</v>
      </c>
      <c r="X137" s="82"/>
      <c r="Y137" s="124" t="s">
        <v>330</v>
      </c>
      <c r="Z137" s="216">
        <v>0.66893029975784968</v>
      </c>
      <c r="AA137" s="276" t="s">
        <v>601</v>
      </c>
      <c r="AB137" s="216">
        <v>0.16806846061892705</v>
      </c>
      <c r="AC137" s="203" t="s">
        <v>601</v>
      </c>
      <c r="AD137" s="190">
        <v>9.4511749392166902E-2</v>
      </c>
      <c r="AE137" s="276" t="s">
        <v>601</v>
      </c>
      <c r="AF137" s="190">
        <v>6.8490718797184616E-2</v>
      </c>
      <c r="AG137" s="276" t="s">
        <v>601</v>
      </c>
      <c r="AH137" s="72">
        <v>1</v>
      </c>
      <c r="AI137" s="276" t="s">
        <v>601</v>
      </c>
    </row>
    <row r="138" spans="1:35" s="150" customFormat="1" x14ac:dyDescent="0.25">
      <c r="A138" s="124" t="s">
        <v>331</v>
      </c>
      <c r="B138" s="82">
        <v>1088.4870000000001</v>
      </c>
      <c r="C138" s="276" t="s">
        <v>601</v>
      </c>
      <c r="D138" s="82">
        <v>266.61500000000001</v>
      </c>
      <c r="E138" s="276" t="s">
        <v>601</v>
      </c>
      <c r="F138" s="82">
        <v>225.47200000000001</v>
      </c>
      <c r="G138" s="276" t="s">
        <v>601</v>
      </c>
      <c r="H138" s="82">
        <v>126.306</v>
      </c>
      <c r="I138" s="276" t="s">
        <v>601</v>
      </c>
      <c r="J138" s="82">
        <v>1706.88</v>
      </c>
      <c r="K138" s="276" t="s">
        <v>601</v>
      </c>
      <c r="L138" s="149"/>
      <c r="M138" s="124" t="s">
        <v>331</v>
      </c>
      <c r="N138" s="190">
        <v>-6.5917732843273971E-2</v>
      </c>
      <c r="O138" s="268" t="s">
        <v>601</v>
      </c>
      <c r="P138" s="190">
        <v>0.21338655064443313</v>
      </c>
      <c r="Q138" s="268" t="s">
        <v>601</v>
      </c>
      <c r="R138" s="190">
        <v>0.15323277736007324</v>
      </c>
      <c r="S138" s="308" t="s">
        <v>601</v>
      </c>
      <c r="T138" s="190">
        <v>0.31206565210616527</v>
      </c>
      <c r="U138" s="276" t="s">
        <v>601</v>
      </c>
      <c r="V138" s="190">
        <v>1.793468180893806E-2</v>
      </c>
      <c r="W138" s="276" t="s">
        <v>601</v>
      </c>
      <c r="X138" s="82"/>
      <c r="Y138" s="124" t="s">
        <v>331</v>
      </c>
      <c r="Z138" s="216">
        <v>0.63770563835770533</v>
      </c>
      <c r="AA138" s="276" t="s">
        <v>601</v>
      </c>
      <c r="AB138" s="216">
        <v>0.15620020153730782</v>
      </c>
      <c r="AC138" s="203" t="s">
        <v>601</v>
      </c>
      <c r="AD138" s="190">
        <v>0.1320959880014998</v>
      </c>
      <c r="AE138" s="276" t="s">
        <v>601</v>
      </c>
      <c r="AF138" s="190">
        <v>7.3998172103487053E-2</v>
      </c>
      <c r="AG138" s="276" t="s">
        <v>601</v>
      </c>
      <c r="AH138" s="72">
        <v>1</v>
      </c>
      <c r="AI138" s="276" t="s">
        <v>601</v>
      </c>
    </row>
    <row r="139" spans="1:35" s="120" customFormat="1" x14ac:dyDescent="0.25">
      <c r="A139" s="124" t="s">
        <v>332</v>
      </c>
      <c r="B139" s="82">
        <v>1312.6320000000001</v>
      </c>
      <c r="C139" s="276" t="s">
        <v>601</v>
      </c>
      <c r="D139" s="82">
        <v>421.41399999999999</v>
      </c>
      <c r="E139" s="276" t="s">
        <v>601</v>
      </c>
      <c r="F139" s="82">
        <v>345.83499999999998</v>
      </c>
      <c r="G139" s="276" t="s">
        <v>601</v>
      </c>
      <c r="H139" s="82">
        <v>265.83600000000001</v>
      </c>
      <c r="I139" s="276" t="s">
        <v>601</v>
      </c>
      <c r="J139" s="82">
        <v>2345.7170000000001</v>
      </c>
      <c r="K139" s="276" t="s">
        <v>601</v>
      </c>
      <c r="L139" s="136"/>
      <c r="M139" s="124" t="s">
        <v>332</v>
      </c>
      <c r="N139" s="190">
        <v>6.8629653872080185E-2</v>
      </c>
      <c r="O139" s="268" t="s">
        <v>601</v>
      </c>
      <c r="P139" s="190">
        <v>8.2953429923882258E-2</v>
      </c>
      <c r="Q139" s="268" t="s">
        <v>601</v>
      </c>
      <c r="R139" s="190">
        <v>0.36713129140905426</v>
      </c>
      <c r="S139" s="308" t="s">
        <v>601</v>
      </c>
      <c r="T139" s="190">
        <v>-3.0796658925270615E-2</v>
      </c>
      <c r="U139" s="276" t="s">
        <v>601</v>
      </c>
      <c r="V139" s="190">
        <v>9.3721208255467398E-2</v>
      </c>
      <c r="W139" s="276" t="s">
        <v>601</v>
      </c>
      <c r="X139" s="82"/>
      <c r="Y139" s="124" t="s">
        <v>332</v>
      </c>
      <c r="Z139" s="216">
        <v>0.55958668500931696</v>
      </c>
      <c r="AA139" s="276" t="s">
        <v>601</v>
      </c>
      <c r="AB139" s="216">
        <v>0.17965253267977338</v>
      </c>
      <c r="AC139" s="203" t="s">
        <v>601</v>
      </c>
      <c r="AD139" s="190">
        <v>0.14743253342155083</v>
      </c>
      <c r="AE139" s="276" t="s">
        <v>601</v>
      </c>
      <c r="AF139" s="190">
        <v>0.11332824888935877</v>
      </c>
      <c r="AG139" s="276" t="s">
        <v>601</v>
      </c>
      <c r="AH139" s="72">
        <v>1</v>
      </c>
      <c r="AI139" s="276" t="s">
        <v>601</v>
      </c>
    </row>
    <row r="140" spans="1:35" s="120" customFormat="1" x14ac:dyDescent="0.25">
      <c r="A140" s="124" t="s">
        <v>333</v>
      </c>
      <c r="B140" s="82">
        <v>1331.3330000000001</v>
      </c>
      <c r="C140" s="276" t="s">
        <v>601</v>
      </c>
      <c r="D140" s="82">
        <v>414.26400000000001</v>
      </c>
      <c r="E140" s="276" t="s">
        <v>601</v>
      </c>
      <c r="F140" s="82">
        <v>328.20600000000002</v>
      </c>
      <c r="G140" s="276" t="s">
        <v>601</v>
      </c>
      <c r="H140" s="82">
        <v>277.91399999999999</v>
      </c>
      <c r="I140" s="276" t="s">
        <v>601</v>
      </c>
      <c r="J140" s="82">
        <v>2351.7170000000001</v>
      </c>
      <c r="K140" s="276" t="s">
        <v>601</v>
      </c>
      <c r="L140" s="136"/>
      <c r="M140" s="124" t="s">
        <v>333</v>
      </c>
      <c r="N140" s="190">
        <v>-7.4552702423633802E-3</v>
      </c>
      <c r="O140" s="268" t="s">
        <v>601</v>
      </c>
      <c r="P140" s="190">
        <v>-0.10435795932398337</v>
      </c>
      <c r="Q140" s="268" t="s">
        <v>601</v>
      </c>
      <c r="R140" s="190">
        <v>-0.16020971344791324</v>
      </c>
      <c r="S140" s="308" t="s">
        <v>601</v>
      </c>
      <c r="T140" s="190">
        <v>0.28258923214664811</v>
      </c>
      <c r="U140" s="276" t="s">
        <v>601</v>
      </c>
      <c r="V140" s="190">
        <v>-2.4736601577694965E-2</v>
      </c>
      <c r="W140" s="276" t="s">
        <v>601</v>
      </c>
      <c r="X140" s="82"/>
      <c r="Y140" s="124" t="s">
        <v>333</v>
      </c>
      <c r="Z140" s="216">
        <v>0.56611105843092513</v>
      </c>
      <c r="AA140" s="276" t="s">
        <v>601</v>
      </c>
      <c r="AB140" s="216">
        <v>0.17615384844349893</v>
      </c>
      <c r="AC140" s="203" t="s">
        <v>601</v>
      </c>
      <c r="AD140" s="190">
        <v>0.1395601596620682</v>
      </c>
      <c r="AE140" s="276" t="s">
        <v>601</v>
      </c>
      <c r="AF140" s="190">
        <v>0.11817493346350771</v>
      </c>
      <c r="AG140" s="276" t="s">
        <v>601</v>
      </c>
      <c r="AH140" s="72">
        <v>1</v>
      </c>
      <c r="AI140" s="276" t="s">
        <v>601</v>
      </c>
    </row>
    <row r="141" spans="1:35" s="120" customFormat="1" x14ac:dyDescent="0.25">
      <c r="A141" s="124" t="s">
        <v>334</v>
      </c>
      <c r="B141" s="82">
        <v>1218.9880000000001</v>
      </c>
      <c r="C141" s="276" t="s">
        <v>601</v>
      </c>
      <c r="D141" s="82">
        <v>259.67599999999999</v>
      </c>
      <c r="E141" s="276" t="s">
        <v>601</v>
      </c>
      <c r="F141" s="82">
        <v>189.982</v>
      </c>
      <c r="G141" s="276" t="s">
        <v>601</v>
      </c>
      <c r="H141" s="82">
        <v>134.303</v>
      </c>
      <c r="I141" s="276" t="s">
        <v>601</v>
      </c>
      <c r="J141" s="82">
        <v>1802.9490000000001</v>
      </c>
      <c r="K141" s="276" t="s">
        <v>601</v>
      </c>
      <c r="L141" s="136"/>
      <c r="M141" s="124" t="s">
        <v>334</v>
      </c>
      <c r="N141" s="190">
        <v>-2.523582898552622E-3</v>
      </c>
      <c r="O141" s="268" t="s">
        <v>601</v>
      </c>
      <c r="P141" s="190">
        <v>-6.0421528720036186E-2</v>
      </c>
      <c r="Q141" s="268" t="s">
        <v>601</v>
      </c>
      <c r="R141" s="190">
        <v>-7.2376162691340548E-2</v>
      </c>
      <c r="S141" s="308" t="s">
        <v>601</v>
      </c>
      <c r="T141" s="190">
        <v>0.39080412157614042</v>
      </c>
      <c r="U141" s="276" t="s">
        <v>601</v>
      </c>
      <c r="V141" s="190">
        <v>1.7401769179866619E-3</v>
      </c>
      <c r="W141" s="276" t="s">
        <v>601</v>
      </c>
      <c r="X141" s="82"/>
      <c r="Y141" s="124" t="s">
        <v>334</v>
      </c>
      <c r="Z141" s="216">
        <v>0.67610786550257385</v>
      </c>
      <c r="AA141" s="276" t="s">
        <v>601</v>
      </c>
      <c r="AB141" s="216">
        <v>0.14402847778833455</v>
      </c>
      <c r="AC141" s="203" t="s">
        <v>601</v>
      </c>
      <c r="AD141" s="190">
        <v>0.1053729195889623</v>
      </c>
      <c r="AE141" s="276" t="s">
        <v>601</v>
      </c>
      <c r="AF141" s="190">
        <v>7.4490737120129297E-2</v>
      </c>
      <c r="AG141" s="276" t="s">
        <v>601</v>
      </c>
      <c r="AH141" s="72">
        <v>1</v>
      </c>
      <c r="AI141" s="276" t="s">
        <v>601</v>
      </c>
    </row>
    <row r="142" spans="1:35" s="120" customFormat="1" x14ac:dyDescent="0.25">
      <c r="A142" s="124" t="s">
        <v>335</v>
      </c>
      <c r="B142" s="82">
        <v>932.8438153092801</v>
      </c>
      <c r="C142" s="276" t="s">
        <v>601</v>
      </c>
      <c r="D142" s="82">
        <v>322.03848045554241</v>
      </c>
      <c r="E142" s="276" t="s">
        <v>601</v>
      </c>
      <c r="F142" s="82">
        <v>176.67665521995252</v>
      </c>
      <c r="G142" s="276" t="s">
        <v>601</v>
      </c>
      <c r="H142" s="82">
        <v>90.366784358968872</v>
      </c>
      <c r="I142" s="276" t="s">
        <v>601</v>
      </c>
      <c r="J142" s="82">
        <v>1521.9257353437383</v>
      </c>
      <c r="K142" s="276" t="s">
        <v>601</v>
      </c>
      <c r="L142" s="136"/>
      <c r="M142" s="124" t="s">
        <v>335</v>
      </c>
      <c r="N142" s="190">
        <v>4.9287728175615449E-2</v>
      </c>
      <c r="O142" s="268" t="s">
        <v>601</v>
      </c>
      <c r="P142" s="190">
        <v>-0.13077702730332277</v>
      </c>
      <c r="Q142" s="268" t="s">
        <v>601</v>
      </c>
      <c r="R142" s="190">
        <v>-7.2011981503548664E-2</v>
      </c>
      <c r="S142" s="308" t="s">
        <v>601</v>
      </c>
      <c r="T142" s="190">
        <v>2.0650623482139698</v>
      </c>
      <c r="U142" s="276" t="s">
        <v>601</v>
      </c>
      <c r="V142" s="190">
        <v>2.2271238706130767E-2</v>
      </c>
      <c r="W142" s="276" t="s">
        <v>601</v>
      </c>
      <c r="X142" s="82"/>
      <c r="Y142" s="124" t="s">
        <v>335</v>
      </c>
      <c r="Z142" s="216">
        <v>0.61293648805970835</v>
      </c>
      <c r="AA142" s="276" t="s">
        <v>601</v>
      </c>
      <c r="AB142" s="216">
        <v>0.21159933955831794</v>
      </c>
      <c r="AC142" s="203" t="s">
        <v>601</v>
      </c>
      <c r="AD142" s="190">
        <v>0.11608756663809799</v>
      </c>
      <c r="AE142" s="276" t="s">
        <v>601</v>
      </c>
      <c r="AF142" s="190">
        <v>5.9376605743879388E-2</v>
      </c>
      <c r="AG142" s="276" t="s">
        <v>601</v>
      </c>
      <c r="AH142" s="72">
        <v>1</v>
      </c>
      <c r="AI142" s="276" t="s">
        <v>601</v>
      </c>
    </row>
    <row r="143" spans="1:35" s="120" customFormat="1" x14ac:dyDescent="0.25">
      <c r="A143" s="124" t="s">
        <v>336</v>
      </c>
      <c r="B143" s="82">
        <v>523.60676586055945</v>
      </c>
      <c r="C143" s="276" t="s">
        <v>601</v>
      </c>
      <c r="D143" s="82">
        <v>339.1284763170043</v>
      </c>
      <c r="E143" s="276" t="s">
        <v>601</v>
      </c>
      <c r="F143" s="82">
        <v>118.39255131197896</v>
      </c>
      <c r="G143" s="276" t="s">
        <v>601</v>
      </c>
      <c r="H143" s="82">
        <v>48.142296510090539</v>
      </c>
      <c r="I143" s="276" t="s">
        <v>601</v>
      </c>
      <c r="J143" s="82">
        <v>1029.2700899996541</v>
      </c>
      <c r="K143" s="276" t="s">
        <v>601</v>
      </c>
      <c r="L143" s="136"/>
      <c r="M143" s="124" t="s">
        <v>336</v>
      </c>
      <c r="N143" s="190">
        <v>0.10332898455388898</v>
      </c>
      <c r="O143" s="268" t="s">
        <v>601</v>
      </c>
      <c r="P143" s="190">
        <v>-1.1554225950337442E-2</v>
      </c>
      <c r="Q143" s="268" t="s">
        <v>601</v>
      </c>
      <c r="R143" s="190">
        <v>-6.1877806174135797E-2</v>
      </c>
      <c r="S143" s="308" t="s">
        <v>601</v>
      </c>
      <c r="T143" s="190">
        <v>2.5783315395455872</v>
      </c>
      <c r="U143" s="276" t="s">
        <v>601</v>
      </c>
      <c r="V143" s="190">
        <v>7.5160016046913608E-2</v>
      </c>
      <c r="W143" s="276" t="s">
        <v>601</v>
      </c>
      <c r="X143" s="82"/>
      <c r="Y143" s="124" t="s">
        <v>336</v>
      </c>
      <c r="Z143" s="216">
        <v>0.50871658561528332</v>
      </c>
      <c r="AA143" s="276" t="s">
        <v>601</v>
      </c>
      <c r="AB143" s="216">
        <v>0.32948443718705384</v>
      </c>
      <c r="AC143" s="203" t="s">
        <v>601</v>
      </c>
      <c r="AD143" s="190">
        <v>0.11502573761957734</v>
      </c>
      <c r="AE143" s="276" t="s">
        <v>601</v>
      </c>
      <c r="AF143" s="190">
        <v>4.6773239578065187E-2</v>
      </c>
      <c r="AG143" s="276" t="s">
        <v>601</v>
      </c>
      <c r="AH143" s="72">
        <v>1</v>
      </c>
      <c r="AI143" s="276" t="s">
        <v>601</v>
      </c>
    </row>
    <row r="144" spans="1:35" s="120" customFormat="1" x14ac:dyDescent="0.25">
      <c r="A144" s="184" t="s">
        <v>337</v>
      </c>
      <c r="B144" s="186">
        <v>457.42675632447214</v>
      </c>
      <c r="C144" s="278" t="s">
        <v>601</v>
      </c>
      <c r="D144" s="186">
        <v>314.60926200332585</v>
      </c>
      <c r="E144" s="278" t="s">
        <v>601</v>
      </c>
      <c r="F144" s="186">
        <v>94.344849114801278</v>
      </c>
      <c r="G144" s="278" t="s">
        <v>601</v>
      </c>
      <c r="H144" s="186">
        <v>31.152354159181399</v>
      </c>
      <c r="I144" s="278" t="s">
        <v>601</v>
      </c>
      <c r="J144" s="186">
        <v>890.13322160177427</v>
      </c>
      <c r="K144" s="276" t="s">
        <v>601</v>
      </c>
      <c r="L144" s="136"/>
      <c r="M144" s="184" t="s">
        <v>337</v>
      </c>
      <c r="N144" s="192">
        <v>3.660708571726936E-2</v>
      </c>
      <c r="O144" s="269" t="s">
        <v>601</v>
      </c>
      <c r="P144" s="192">
        <v>0.13891309286770928</v>
      </c>
      <c r="Q144" s="269" t="s">
        <v>601</v>
      </c>
      <c r="R144" s="192">
        <v>0.13891309286770928</v>
      </c>
      <c r="S144" s="309" t="s">
        <v>601</v>
      </c>
      <c r="T144" s="192">
        <v>0.89356133532635784</v>
      </c>
      <c r="U144" s="278" t="s">
        <v>601</v>
      </c>
      <c r="V144" s="192">
        <v>3.2369640275113847E-2</v>
      </c>
      <c r="W144" s="278" t="s">
        <v>601</v>
      </c>
      <c r="X144" s="82"/>
      <c r="Y144" s="184" t="s">
        <v>337</v>
      </c>
      <c r="Z144" s="219">
        <v>0.51388572544381972</v>
      </c>
      <c r="AA144" s="278" t="s">
        <v>601</v>
      </c>
      <c r="AB144" s="219">
        <v>0.35344064727434138</v>
      </c>
      <c r="AC144" s="301" t="s">
        <v>601</v>
      </c>
      <c r="AD144" s="219">
        <v>0.10598958316040591</v>
      </c>
      <c r="AE144" s="278" t="s">
        <v>601</v>
      </c>
      <c r="AF144" s="219">
        <v>3.4997406459140415E-2</v>
      </c>
      <c r="AG144" s="278" t="s">
        <v>601</v>
      </c>
      <c r="AH144" s="201">
        <v>1</v>
      </c>
      <c r="AI144" s="278" t="s">
        <v>601</v>
      </c>
    </row>
    <row r="145" spans="1:35" s="120" customFormat="1" x14ac:dyDescent="0.25">
      <c r="A145" s="124" t="s">
        <v>344</v>
      </c>
      <c r="B145" s="82">
        <v>428.82042147415314</v>
      </c>
      <c r="C145" s="276" t="s">
        <v>601</v>
      </c>
      <c r="D145" s="82">
        <v>311.21477241559074</v>
      </c>
      <c r="E145" s="276" t="s">
        <v>601</v>
      </c>
      <c r="F145" s="82">
        <v>98.590556375660015</v>
      </c>
      <c r="G145" s="276" t="s">
        <v>601</v>
      </c>
      <c r="H145" s="82">
        <v>27.216419734844802</v>
      </c>
      <c r="I145" s="276" t="s">
        <v>601</v>
      </c>
      <c r="J145" s="82">
        <v>865.84217000025546</v>
      </c>
      <c r="K145" s="276" t="s">
        <v>601</v>
      </c>
      <c r="L145" s="136"/>
      <c r="M145" s="124" t="s">
        <v>344</v>
      </c>
      <c r="N145" s="190">
        <v>0.16652213688626857</v>
      </c>
      <c r="O145" s="268" t="s">
        <v>601</v>
      </c>
      <c r="P145" s="190">
        <v>3.7727368880433376E-2</v>
      </c>
      <c r="Q145" s="268" t="s">
        <v>601</v>
      </c>
      <c r="R145" s="190">
        <v>0.45662914674875388</v>
      </c>
      <c r="S145" s="308" t="s">
        <v>601</v>
      </c>
      <c r="T145" s="190">
        <v>1.0929380579563253</v>
      </c>
      <c r="U145" s="276" t="s">
        <v>601</v>
      </c>
      <c r="V145" s="190">
        <v>0.15724255814867311</v>
      </c>
      <c r="W145" s="276" t="s">
        <v>601</v>
      </c>
      <c r="X145" s="82"/>
      <c r="Y145" s="124" t="s">
        <v>344</v>
      </c>
      <c r="Z145" s="216">
        <v>0.49526395956670327</v>
      </c>
      <c r="AA145" s="276" t="s">
        <v>601</v>
      </c>
      <c r="AB145" s="216">
        <v>0.35943591476434894</v>
      </c>
      <c r="AC145" s="203" t="s">
        <v>601</v>
      </c>
      <c r="AD145" s="190">
        <v>0.1138666604510969</v>
      </c>
      <c r="AE145" s="276" t="s">
        <v>601</v>
      </c>
      <c r="AF145" s="190">
        <v>3.1433465217843078E-2</v>
      </c>
      <c r="AG145" s="276" t="s">
        <v>601</v>
      </c>
      <c r="AH145" s="72">
        <v>1</v>
      </c>
      <c r="AI145" s="276" t="s">
        <v>601</v>
      </c>
    </row>
    <row r="146" spans="1:35" s="120" customFormat="1" x14ac:dyDescent="0.25">
      <c r="A146" s="124" t="s">
        <v>345</v>
      </c>
      <c r="B146" s="82">
        <v>529.1825346337414</v>
      </c>
      <c r="C146" s="276" t="s">
        <v>601</v>
      </c>
      <c r="D146" s="82">
        <v>247.11745912214852</v>
      </c>
      <c r="E146" s="276" t="s">
        <v>601</v>
      </c>
      <c r="F146" s="82">
        <v>111.91309551576136</v>
      </c>
      <c r="G146" s="276" t="s">
        <v>601</v>
      </c>
      <c r="H146" s="82">
        <v>42.140550728904458</v>
      </c>
      <c r="I146" s="276" t="s">
        <v>601</v>
      </c>
      <c r="J146" s="82">
        <v>930.35364000055097</v>
      </c>
      <c r="K146" s="276" t="s">
        <v>601</v>
      </c>
      <c r="L146" s="136"/>
      <c r="M146" s="124" t="s">
        <v>345</v>
      </c>
      <c r="N146" s="190">
        <v>0.18625228540997599</v>
      </c>
      <c r="O146" s="268" t="s">
        <v>601</v>
      </c>
      <c r="P146" s="190">
        <v>-0.15082685785766928</v>
      </c>
      <c r="Q146" s="268" t="s">
        <v>601</v>
      </c>
      <c r="R146" s="190">
        <v>0.3060286648487881</v>
      </c>
      <c r="S146" s="308" t="s">
        <v>601</v>
      </c>
      <c r="T146" s="190">
        <v>2.6793603201891516</v>
      </c>
      <c r="U146" s="276" t="s">
        <v>601</v>
      </c>
      <c r="V146" s="190">
        <v>0.11519969584121628</v>
      </c>
      <c r="W146" s="276" t="s">
        <v>601</v>
      </c>
      <c r="X146" s="82"/>
      <c r="Y146" s="124" t="s">
        <v>345</v>
      </c>
      <c r="Z146" s="216">
        <v>0.5687971883825037</v>
      </c>
      <c r="AA146" s="276" t="s">
        <v>601</v>
      </c>
      <c r="AB146" s="216">
        <v>0.26561669509026931</v>
      </c>
      <c r="AC146" s="203" t="s">
        <v>601</v>
      </c>
      <c r="AD146" s="190">
        <v>0.12029092025231941</v>
      </c>
      <c r="AE146" s="276" t="s">
        <v>601</v>
      </c>
      <c r="AF146" s="190">
        <v>4.5295196274912734E-2</v>
      </c>
      <c r="AG146" s="276" t="s">
        <v>601</v>
      </c>
      <c r="AH146" s="72">
        <v>1</v>
      </c>
      <c r="AI146" s="276" t="s">
        <v>601</v>
      </c>
    </row>
    <row r="147" spans="1:35" s="120" customFormat="1" x14ac:dyDescent="0.25">
      <c r="A147" s="124" t="s">
        <v>346</v>
      </c>
      <c r="B147" s="82">
        <v>693.16728537477172</v>
      </c>
      <c r="C147" s="276" t="s">
        <v>601</v>
      </c>
      <c r="D147" s="82">
        <v>243.46481047766883</v>
      </c>
      <c r="E147" s="276" t="s">
        <v>601</v>
      </c>
      <c r="F147" s="82">
        <v>95.331296877358184</v>
      </c>
      <c r="G147" s="276" t="s">
        <v>601</v>
      </c>
      <c r="H147" s="82">
        <v>44.545087993496907</v>
      </c>
      <c r="I147" s="276" t="s">
        <v>601</v>
      </c>
      <c r="J147" s="82">
        <v>1076.4344807232885</v>
      </c>
      <c r="K147" s="276" t="s">
        <v>601</v>
      </c>
      <c r="L147" s="136"/>
      <c r="M147" s="124" t="s">
        <v>346</v>
      </c>
      <c r="N147" s="190">
        <v>0.19655964582372701</v>
      </c>
      <c r="O147" s="268" t="s">
        <v>601</v>
      </c>
      <c r="P147" s="190">
        <v>-0.26373057438253367</v>
      </c>
      <c r="Q147" s="268" t="s">
        <v>601</v>
      </c>
      <c r="R147" s="190">
        <v>-0.23074086399219143</v>
      </c>
      <c r="S147" s="308" t="s">
        <v>601</v>
      </c>
      <c r="T147" s="190">
        <v>2.2693953348860192</v>
      </c>
      <c r="U147" s="276" t="s">
        <v>601</v>
      </c>
      <c r="V147" s="190">
        <v>2.7620325698048915E-2</v>
      </c>
      <c r="W147" s="276" t="s">
        <v>601</v>
      </c>
      <c r="X147" s="82"/>
      <c r="Y147" s="124" t="s">
        <v>346</v>
      </c>
      <c r="Z147" s="216">
        <v>0.64394749312472033</v>
      </c>
      <c r="AA147" s="276" t="s">
        <v>601</v>
      </c>
      <c r="AB147" s="216">
        <v>0.22617708261637767</v>
      </c>
      <c r="AC147" s="203" t="s">
        <v>601</v>
      </c>
      <c r="AD147" s="190">
        <v>8.8562098840704387E-2</v>
      </c>
      <c r="AE147" s="276" t="s">
        <v>601</v>
      </c>
      <c r="AF147" s="190">
        <v>4.1382070893498067E-2</v>
      </c>
      <c r="AG147" s="276" t="s">
        <v>601</v>
      </c>
      <c r="AH147" s="72">
        <v>1</v>
      </c>
      <c r="AI147" s="276" t="s">
        <v>601</v>
      </c>
    </row>
    <row r="148" spans="1:35" s="120" customFormat="1" x14ac:dyDescent="0.25">
      <c r="A148" s="124" t="s">
        <v>347</v>
      </c>
      <c r="B148" s="82">
        <v>905.99747326983152</v>
      </c>
      <c r="C148" s="276" t="s">
        <v>601</v>
      </c>
      <c r="D148" s="82">
        <v>292.18893425988432</v>
      </c>
      <c r="E148" s="276" t="s">
        <v>601</v>
      </c>
      <c r="F148" s="82">
        <v>208.71963952482031</v>
      </c>
      <c r="G148" s="276" t="s">
        <v>601</v>
      </c>
      <c r="H148" s="82">
        <v>76.115272946763994</v>
      </c>
      <c r="I148" s="276" t="s">
        <v>601</v>
      </c>
      <c r="J148" s="82">
        <v>1483.0213200012845</v>
      </c>
      <c r="K148" s="276" t="s">
        <v>601</v>
      </c>
      <c r="L148" s="136"/>
      <c r="M148" s="124" t="s">
        <v>347</v>
      </c>
      <c r="N148" s="190">
        <v>3.0887512881578424E-2</v>
      </c>
      <c r="O148" s="268" t="s">
        <v>601</v>
      </c>
      <c r="P148" s="190">
        <v>-0.13576439607920318</v>
      </c>
      <c r="Q148" s="268" t="s">
        <v>601</v>
      </c>
      <c r="R148" s="190">
        <v>0.12965406016673914</v>
      </c>
      <c r="S148" s="308" t="s">
        <v>601</v>
      </c>
      <c r="T148" s="190">
        <v>1.0882619872644315</v>
      </c>
      <c r="U148" s="276" t="s">
        <v>601</v>
      </c>
      <c r="V148" s="190">
        <v>3.1197374618962329E-2</v>
      </c>
      <c r="W148" s="276" t="s">
        <v>601</v>
      </c>
      <c r="X148" s="82"/>
      <c r="Y148" s="124" t="s">
        <v>347</v>
      </c>
      <c r="Z148" s="216">
        <v>0.6109133166534968</v>
      </c>
      <c r="AA148" s="276" t="s">
        <v>601</v>
      </c>
      <c r="AB148" s="216">
        <v>0.1970227469552705</v>
      </c>
      <c r="AC148" s="203" t="s">
        <v>601</v>
      </c>
      <c r="AD148" s="190">
        <v>0.14073947333720024</v>
      </c>
      <c r="AE148" s="276" t="s">
        <v>601</v>
      </c>
      <c r="AF148" s="190">
        <v>5.1324463054042993E-2</v>
      </c>
      <c r="AG148" s="276" t="s">
        <v>601</v>
      </c>
      <c r="AH148" s="72">
        <v>1</v>
      </c>
      <c r="AI148" s="276" t="s">
        <v>601</v>
      </c>
    </row>
    <row r="149" spans="1:35" s="120" customFormat="1" x14ac:dyDescent="0.25">
      <c r="A149" s="124" t="s">
        <v>348</v>
      </c>
      <c r="B149" s="82">
        <v>1144.1979273504721</v>
      </c>
      <c r="C149" s="276" t="s">
        <v>601</v>
      </c>
      <c r="D149" s="82">
        <v>207.4992845155171</v>
      </c>
      <c r="E149" s="276" t="s">
        <v>601</v>
      </c>
      <c r="F149" s="82">
        <v>167.45200829380198</v>
      </c>
      <c r="G149" s="276" t="s">
        <v>601</v>
      </c>
      <c r="H149" s="82">
        <v>111.28416985256098</v>
      </c>
      <c r="I149" s="276" t="s">
        <v>601</v>
      </c>
      <c r="J149" s="82">
        <v>1630.4333900123147</v>
      </c>
      <c r="K149" s="276" t="s">
        <v>601</v>
      </c>
      <c r="L149" s="136"/>
      <c r="M149" s="124" t="s">
        <v>348</v>
      </c>
      <c r="N149" s="190">
        <v>1.2574414663760662E-2</v>
      </c>
      <c r="O149" s="268" t="s">
        <v>601</v>
      </c>
      <c r="P149" s="190">
        <v>-0.28043792803688505</v>
      </c>
      <c r="Q149" s="268" t="s">
        <v>601</v>
      </c>
      <c r="R149" s="190">
        <v>0.1849206172863444</v>
      </c>
      <c r="S149" s="308" t="s">
        <v>601</v>
      </c>
      <c r="T149" s="190">
        <v>0.4465296093957466</v>
      </c>
      <c r="U149" s="276" t="s">
        <v>601</v>
      </c>
      <c r="V149" s="190">
        <v>-3.7733206915830427E-3</v>
      </c>
      <c r="W149" s="276" t="s">
        <v>601</v>
      </c>
      <c r="X149" s="82"/>
      <c r="Y149" s="124" t="s">
        <v>348</v>
      </c>
      <c r="Z149" s="216">
        <v>0.70177532817935606</v>
      </c>
      <c r="AA149" s="276" t="s">
        <v>601</v>
      </c>
      <c r="AB149" s="216">
        <v>0.12726633653764283</v>
      </c>
      <c r="AC149" s="203" t="s">
        <v>601</v>
      </c>
      <c r="AD149" s="190">
        <v>0.10270398614232086</v>
      </c>
      <c r="AE149" s="276" t="s">
        <v>601</v>
      </c>
      <c r="AF149" s="190">
        <v>6.8254349140703288E-2</v>
      </c>
      <c r="AG149" s="276" t="s">
        <v>601</v>
      </c>
      <c r="AH149" s="72">
        <v>1</v>
      </c>
      <c r="AI149" s="276" t="s">
        <v>601</v>
      </c>
    </row>
    <row r="150" spans="1:35" s="120" customFormat="1" x14ac:dyDescent="0.25">
      <c r="A150" s="124" t="s">
        <v>349</v>
      </c>
      <c r="B150" s="82">
        <v>1200.7578114319372</v>
      </c>
      <c r="C150" s="276" t="s">
        <v>601</v>
      </c>
      <c r="D150" s="82">
        <v>269.04095857692124</v>
      </c>
      <c r="E150" s="276" t="s">
        <v>601</v>
      </c>
      <c r="F150" s="82">
        <v>220.30297422687323</v>
      </c>
      <c r="G150" s="276" t="s">
        <v>601</v>
      </c>
      <c r="H150" s="82">
        <v>160.72096485805767</v>
      </c>
      <c r="I150" s="276" t="s">
        <v>601</v>
      </c>
      <c r="J150" s="82">
        <v>1850.8227090938274</v>
      </c>
      <c r="K150" s="276" t="s">
        <v>601</v>
      </c>
      <c r="L150" s="136"/>
      <c r="M150" s="124" t="s">
        <v>349</v>
      </c>
      <c r="N150" s="190">
        <v>7.5283639531734711E-2</v>
      </c>
      <c r="O150" s="268" t="s">
        <v>601</v>
      </c>
      <c r="P150" s="190">
        <v>-0.10472348519814109</v>
      </c>
      <c r="Q150" s="268" t="s">
        <v>601</v>
      </c>
      <c r="R150" s="190">
        <v>3.0940913468722117E-2</v>
      </c>
      <c r="S150" s="308" t="s">
        <v>601</v>
      </c>
      <c r="T150" s="190">
        <v>1.0446315258111563</v>
      </c>
      <c r="U150" s="276" t="s">
        <v>601</v>
      </c>
      <c r="V150" s="190">
        <v>8.26700198685177E-2</v>
      </c>
      <c r="W150" s="276" t="s">
        <v>601</v>
      </c>
      <c r="X150" s="82"/>
      <c r="Y150" s="124" t="s">
        <v>349</v>
      </c>
      <c r="Z150" s="216">
        <v>0.64876976359331284</v>
      </c>
      <c r="AA150" s="276" t="s">
        <v>601</v>
      </c>
      <c r="AB150" s="216">
        <v>0.14536290118714024</v>
      </c>
      <c r="AC150" s="203" t="s">
        <v>601</v>
      </c>
      <c r="AD150" s="190">
        <v>0.11902975533228395</v>
      </c>
      <c r="AE150" s="276" t="s">
        <v>601</v>
      </c>
      <c r="AF150" s="190">
        <v>8.6837579887242416E-2</v>
      </c>
      <c r="AG150" s="276" t="s">
        <v>601</v>
      </c>
      <c r="AH150" s="72">
        <v>1</v>
      </c>
      <c r="AI150" s="276" t="s">
        <v>601</v>
      </c>
    </row>
    <row r="151" spans="1:35" s="120" customFormat="1" x14ac:dyDescent="0.25">
      <c r="A151" s="124" t="s">
        <v>350</v>
      </c>
      <c r="B151" s="82">
        <v>1598.4390692238399</v>
      </c>
      <c r="C151" s="276" t="s">
        <v>601</v>
      </c>
      <c r="D151" s="82">
        <v>293.93164404123422</v>
      </c>
      <c r="E151" s="276" t="s">
        <v>601</v>
      </c>
      <c r="F151" s="82">
        <v>264.13944120212648</v>
      </c>
      <c r="G151" s="276" t="s">
        <v>601</v>
      </c>
      <c r="H151" s="82">
        <v>238.2924649706122</v>
      </c>
      <c r="I151" s="276" t="s">
        <v>601</v>
      </c>
      <c r="J151" s="82">
        <v>2394.8026194378795</v>
      </c>
      <c r="K151" s="276" t="s">
        <v>601</v>
      </c>
      <c r="L151" s="136"/>
      <c r="M151" s="124" t="s">
        <v>350</v>
      </c>
      <c r="N151" s="190">
        <v>0.13156557105045771</v>
      </c>
      <c r="O151" s="268" t="s">
        <v>601</v>
      </c>
      <c r="P151" s="190">
        <v>-0.28049026261040022</v>
      </c>
      <c r="Q151" s="268" t="s">
        <v>601</v>
      </c>
      <c r="R151" s="190">
        <v>-4.4285903776963814E-2</v>
      </c>
      <c r="S151" s="308" t="s">
        <v>601</v>
      </c>
      <c r="T151" s="190">
        <v>0.10583217986086503</v>
      </c>
      <c r="U151" s="276" t="s">
        <v>601</v>
      </c>
      <c r="V151" s="190">
        <v>3.5378330407834883E-2</v>
      </c>
      <c r="W151" s="276" t="s">
        <v>601</v>
      </c>
      <c r="X151" s="82"/>
      <c r="Y151" s="124" t="s">
        <v>350</v>
      </c>
      <c r="Z151" s="216">
        <v>0.66746171740827387</v>
      </c>
      <c r="AA151" s="276" t="s">
        <v>601</v>
      </c>
      <c r="AB151" s="216">
        <v>0.12273731524071382</v>
      </c>
      <c r="AC151" s="203" t="s">
        <v>601</v>
      </c>
      <c r="AD151" s="190">
        <v>0.11029695685906953</v>
      </c>
      <c r="AE151" s="276" t="s">
        <v>601</v>
      </c>
      <c r="AF151" s="190">
        <v>9.9504010491914971E-2</v>
      </c>
      <c r="AG151" s="276" t="s">
        <v>601</v>
      </c>
      <c r="AH151" s="72">
        <v>1</v>
      </c>
      <c r="AI151" s="276" t="s">
        <v>601</v>
      </c>
    </row>
    <row r="152" spans="1:35" s="120" customFormat="1" x14ac:dyDescent="0.25">
      <c r="A152" s="124" t="s">
        <v>351</v>
      </c>
      <c r="B152" s="82">
        <v>1593.2110950765648</v>
      </c>
      <c r="C152" s="276" t="s">
        <v>601</v>
      </c>
      <c r="D152" s="82">
        <v>349.98960725371904</v>
      </c>
      <c r="E152" s="276" t="s">
        <v>601</v>
      </c>
      <c r="F152" s="82">
        <v>328.93427488212006</v>
      </c>
      <c r="G152" s="276" t="s">
        <v>601</v>
      </c>
      <c r="H152" s="82">
        <v>229.05795123641221</v>
      </c>
      <c r="I152" s="276" t="s">
        <v>601</v>
      </c>
      <c r="J152" s="82">
        <v>2501.1929284487178</v>
      </c>
      <c r="K152" s="276" t="s">
        <v>601</v>
      </c>
      <c r="L152" s="136"/>
      <c r="M152" s="124" t="s">
        <v>351</v>
      </c>
      <c r="N152" s="190">
        <v>4.5796063350933044E-2</v>
      </c>
      <c r="O152" s="268" t="s">
        <v>601</v>
      </c>
      <c r="P152" s="190">
        <v>-8.3978693863500972E-2</v>
      </c>
      <c r="Q152" s="268" t="s">
        <v>601</v>
      </c>
      <c r="R152" s="190">
        <v>0.32935101693850805</v>
      </c>
      <c r="S152" s="308" t="s">
        <v>601</v>
      </c>
      <c r="T152" s="190">
        <v>-4.5914711696316932E-2</v>
      </c>
      <c r="U152" s="276" t="s">
        <v>601</v>
      </c>
      <c r="V152" s="190">
        <v>4.5194707094303982E-2</v>
      </c>
      <c r="W152" s="276" t="s">
        <v>601</v>
      </c>
      <c r="X152" s="82"/>
      <c r="Y152" s="124" t="s">
        <v>351</v>
      </c>
      <c r="Z152" s="216">
        <v>0.63698048917190142</v>
      </c>
      <c r="AA152" s="276" t="s">
        <v>601</v>
      </c>
      <c r="AB152" s="216">
        <v>0.1399290727528118</v>
      </c>
      <c r="AC152" s="203" t="s">
        <v>601</v>
      </c>
      <c r="AD152" s="190">
        <v>0.13151095668822743</v>
      </c>
      <c r="AE152" s="276" t="s">
        <v>601</v>
      </c>
      <c r="AF152" s="190">
        <v>9.1579481387098691E-2</v>
      </c>
      <c r="AG152" s="276" t="s">
        <v>601</v>
      </c>
      <c r="AH152" s="72">
        <v>1</v>
      </c>
      <c r="AI152" s="276" t="s">
        <v>601</v>
      </c>
    </row>
    <row r="153" spans="1:35" s="120" customFormat="1" x14ac:dyDescent="0.25">
      <c r="A153" s="124" t="s">
        <v>352</v>
      </c>
      <c r="B153" s="82">
        <v>1220.8622171261359</v>
      </c>
      <c r="C153" s="276" t="s">
        <v>601</v>
      </c>
      <c r="D153" s="82">
        <v>288.12681877441202</v>
      </c>
      <c r="E153" s="276" t="s">
        <v>601</v>
      </c>
      <c r="F153" s="82">
        <v>217.18441129079656</v>
      </c>
      <c r="G153" s="276" t="s">
        <v>601</v>
      </c>
      <c r="H153" s="82">
        <v>150.76375700019383</v>
      </c>
      <c r="I153" s="276" t="s">
        <v>601</v>
      </c>
      <c r="J153" s="82">
        <v>1876.9372041175559</v>
      </c>
      <c r="K153" s="276" t="s">
        <v>601</v>
      </c>
      <c r="L153" s="136"/>
      <c r="M153" s="124" t="s">
        <v>352</v>
      </c>
      <c r="N153" s="190">
        <v>8.3658908544808008E-2</v>
      </c>
      <c r="O153" s="268" t="s">
        <v>601</v>
      </c>
      <c r="P153" s="190">
        <v>-0.26113718587725271</v>
      </c>
      <c r="Q153" s="268" t="s">
        <v>601</v>
      </c>
      <c r="R153" s="190">
        <v>-6.6526214336925807E-2</v>
      </c>
      <c r="S153" s="308" t="s">
        <v>601</v>
      </c>
      <c r="T153" s="190">
        <v>1.2078811311990036</v>
      </c>
      <c r="U153" s="276" t="s">
        <v>601</v>
      </c>
      <c r="V153" s="190">
        <v>3.2692547167251867E-2</v>
      </c>
      <c r="W153" s="276" t="s">
        <v>601</v>
      </c>
      <c r="X153" s="82"/>
      <c r="Y153" s="124" t="s">
        <v>352</v>
      </c>
      <c r="Z153" s="216">
        <v>0.65045448214668722</v>
      </c>
      <c r="AA153" s="276" t="s">
        <v>601</v>
      </c>
      <c r="AB153" s="216">
        <v>0.15350903490129025</v>
      </c>
      <c r="AC153" s="203" t="s">
        <v>601</v>
      </c>
      <c r="AD153" s="190">
        <v>0.11571213507534796</v>
      </c>
      <c r="AE153" s="276" t="s">
        <v>601</v>
      </c>
      <c r="AF153" s="190">
        <v>8.0324347916091082E-2</v>
      </c>
      <c r="AG153" s="276" t="s">
        <v>601</v>
      </c>
      <c r="AH153" s="72">
        <v>1</v>
      </c>
      <c r="AI153" s="276" t="s">
        <v>601</v>
      </c>
    </row>
    <row r="154" spans="1:35" s="120" customFormat="1" x14ac:dyDescent="0.25">
      <c r="A154" s="124" t="s">
        <v>353</v>
      </c>
      <c r="B154" s="82">
        <v>1010.6360964369918</v>
      </c>
      <c r="C154" s="276" t="s">
        <v>601</v>
      </c>
      <c r="D154" s="82">
        <v>271.52773099346393</v>
      </c>
      <c r="E154" s="276" t="s">
        <v>601</v>
      </c>
      <c r="F154" s="82">
        <v>185.45418589286854</v>
      </c>
      <c r="G154" s="276" t="s">
        <v>601</v>
      </c>
      <c r="H154" s="82">
        <v>96.019115794733693</v>
      </c>
      <c r="I154" s="276" t="s">
        <v>601</v>
      </c>
      <c r="J154" s="82">
        <v>1562.8971291180619</v>
      </c>
      <c r="K154" s="276" t="s">
        <v>601</v>
      </c>
      <c r="L154" s="136"/>
      <c r="M154" s="124" t="s">
        <v>353</v>
      </c>
      <c r="N154" s="190">
        <v>8.3392609065041604E-2</v>
      </c>
      <c r="O154" s="268" t="s">
        <v>601</v>
      </c>
      <c r="P154" s="190">
        <v>-0.15684693953343729</v>
      </c>
      <c r="Q154" s="268" t="s">
        <v>601</v>
      </c>
      <c r="R154" s="190">
        <v>4.9682061799948003E-2</v>
      </c>
      <c r="S154" s="308" t="s">
        <v>601</v>
      </c>
      <c r="T154" s="190">
        <v>5.4360020352611838E-2</v>
      </c>
      <c r="U154" s="276" t="s">
        <v>601</v>
      </c>
      <c r="V154" s="190">
        <v>2.6920755016601617E-2</v>
      </c>
      <c r="W154" s="276" t="s">
        <v>601</v>
      </c>
      <c r="X154" s="82"/>
      <c r="Y154" s="124" t="s">
        <v>353</v>
      </c>
      <c r="Z154" s="216">
        <v>0.64664274929424859</v>
      </c>
      <c r="AA154" s="276" t="s">
        <v>601</v>
      </c>
      <c r="AB154" s="216">
        <v>0.17373359124838</v>
      </c>
      <c r="AC154" s="203" t="s">
        <v>601</v>
      </c>
      <c r="AD154" s="190">
        <v>0.11866051990096096</v>
      </c>
      <c r="AE154" s="276" t="s">
        <v>601</v>
      </c>
      <c r="AF154" s="190">
        <v>6.1436619215569858E-2</v>
      </c>
      <c r="AG154" s="276" t="s">
        <v>601</v>
      </c>
      <c r="AH154" s="72">
        <v>1</v>
      </c>
      <c r="AI154" s="276" t="s">
        <v>601</v>
      </c>
    </row>
    <row r="155" spans="1:35" s="116" customFormat="1" x14ac:dyDescent="0.25">
      <c r="A155" s="124" t="s">
        <v>354</v>
      </c>
      <c r="B155" s="82">
        <v>577.32864624206604</v>
      </c>
      <c r="C155" s="276" t="s">
        <v>601</v>
      </c>
      <c r="D155" s="82">
        <v>261.51083799421673</v>
      </c>
      <c r="E155" s="276" t="s">
        <v>601</v>
      </c>
      <c r="F155" s="82">
        <v>135.45730824607244</v>
      </c>
      <c r="G155" s="276" t="s">
        <v>601</v>
      </c>
      <c r="H155" s="82">
        <v>35.674412337358923</v>
      </c>
      <c r="I155" s="276" t="s">
        <v>601</v>
      </c>
      <c r="J155" s="82">
        <v>1009.9712048114746</v>
      </c>
      <c r="K155" s="276" t="s">
        <v>601</v>
      </c>
      <c r="L155" s="115"/>
      <c r="M155" s="124" t="s">
        <v>354</v>
      </c>
      <c r="N155" s="190">
        <v>0.10259966653983485</v>
      </c>
      <c r="O155" s="268" t="s">
        <v>601</v>
      </c>
      <c r="P155" s="190">
        <v>-0.22887384745745915</v>
      </c>
      <c r="Q155" s="268" t="s">
        <v>601</v>
      </c>
      <c r="R155" s="190">
        <v>0.14413710997862614</v>
      </c>
      <c r="S155" s="308" t="s">
        <v>601</v>
      </c>
      <c r="T155" s="190">
        <v>-0.25898014843495221</v>
      </c>
      <c r="U155" s="276" t="s">
        <v>601</v>
      </c>
      <c r="V155" s="190">
        <v>-1.8750063940942852E-2</v>
      </c>
      <c r="W155" s="276" t="s">
        <v>601</v>
      </c>
      <c r="X155" s="82"/>
      <c r="Y155" s="124" t="s">
        <v>354</v>
      </c>
      <c r="Z155" s="216">
        <v>0.57162881821945866</v>
      </c>
      <c r="AA155" s="276" t="s">
        <v>601</v>
      </c>
      <c r="AB155" s="216">
        <v>0.25892900386504725</v>
      </c>
      <c r="AC155" s="203" t="s">
        <v>601</v>
      </c>
      <c r="AD155" s="190">
        <v>0.13411997055040539</v>
      </c>
      <c r="AE155" s="276" t="s">
        <v>601</v>
      </c>
      <c r="AF155" s="190">
        <v>3.53222073732469E-2</v>
      </c>
      <c r="AG155" s="276" t="s">
        <v>601</v>
      </c>
      <c r="AH155" s="72">
        <v>1</v>
      </c>
      <c r="AI155" s="276" t="s">
        <v>601</v>
      </c>
    </row>
    <row r="156" spans="1:35" s="150" customFormat="1" x14ac:dyDescent="0.25">
      <c r="A156" s="184" t="s">
        <v>355</v>
      </c>
      <c r="B156" s="186">
        <v>513.18251770820041</v>
      </c>
      <c r="C156" s="278" t="s">
        <v>601</v>
      </c>
      <c r="D156" s="186">
        <v>303.5500581502705</v>
      </c>
      <c r="E156" s="278" t="s">
        <v>601</v>
      </c>
      <c r="F156" s="186">
        <v>114.66830206180018</v>
      </c>
      <c r="G156" s="278" t="s">
        <v>601</v>
      </c>
      <c r="H156" s="186">
        <v>25.067262080135702</v>
      </c>
      <c r="I156" s="278" t="s">
        <v>601</v>
      </c>
      <c r="J156" s="186">
        <v>956.46814000041297</v>
      </c>
      <c r="K156" s="276" t="s">
        <v>601</v>
      </c>
      <c r="L156" s="149"/>
      <c r="M156" s="184" t="s">
        <v>355</v>
      </c>
      <c r="N156" s="192">
        <v>0.20689002672252901</v>
      </c>
      <c r="O156" s="269" t="s">
        <v>601</v>
      </c>
      <c r="P156" s="192">
        <v>-3.5152175749690491E-2</v>
      </c>
      <c r="Q156" s="269" t="s">
        <v>601</v>
      </c>
      <c r="R156" s="192">
        <v>0.21541663376432307</v>
      </c>
      <c r="S156" s="309" t="s">
        <v>601</v>
      </c>
      <c r="T156" s="192">
        <v>5.5359130629545859E-2</v>
      </c>
      <c r="U156" s="278" t="s">
        <v>601</v>
      </c>
      <c r="V156" s="192">
        <v>7.4522463053339413E-2</v>
      </c>
      <c r="W156" s="278" t="s">
        <v>601</v>
      </c>
      <c r="X156" s="82"/>
      <c r="Y156" s="184" t="s">
        <v>355</v>
      </c>
      <c r="Z156" s="219">
        <v>0.53653906099577853</v>
      </c>
      <c r="AA156" s="278" t="s">
        <v>601</v>
      </c>
      <c r="AB156" s="219">
        <v>0.3173655717901272</v>
      </c>
      <c r="AC156" s="301" t="s">
        <v>601</v>
      </c>
      <c r="AD156" s="219">
        <v>0.11988721554462929</v>
      </c>
      <c r="AE156" s="278" t="s">
        <v>601</v>
      </c>
      <c r="AF156" s="219">
        <v>2.6208151669458512E-2</v>
      </c>
      <c r="AG156" s="278" t="s">
        <v>601</v>
      </c>
      <c r="AH156" s="192">
        <v>1</v>
      </c>
      <c r="AI156" s="278" t="s">
        <v>601</v>
      </c>
    </row>
    <row r="157" spans="1:35" s="120" customFormat="1" x14ac:dyDescent="0.25">
      <c r="A157" s="124" t="s">
        <v>370</v>
      </c>
      <c r="B157" s="82">
        <v>486.29009967162801</v>
      </c>
      <c r="C157" s="276" t="s">
        <v>601</v>
      </c>
      <c r="D157" s="82">
        <v>248.85189573065136</v>
      </c>
      <c r="E157" s="276" t="s">
        <v>601</v>
      </c>
      <c r="F157" s="82">
        <v>85.702008556621337</v>
      </c>
      <c r="G157" s="276" t="s">
        <v>601</v>
      </c>
      <c r="H157" s="82">
        <v>25.369124861515324</v>
      </c>
      <c r="I157" s="276" t="s">
        <v>601</v>
      </c>
      <c r="J157" s="82">
        <v>846.21312882041605</v>
      </c>
      <c r="K157" s="276" t="s">
        <v>601</v>
      </c>
      <c r="L157" s="136"/>
      <c r="M157" s="124" t="s">
        <v>370</v>
      </c>
      <c r="N157" s="72">
        <v>0.13401805352439089</v>
      </c>
      <c r="O157" s="268" t="s">
        <v>601</v>
      </c>
      <c r="P157" s="190">
        <v>-0.20038533582737872</v>
      </c>
      <c r="Q157" s="268" t="s">
        <v>601</v>
      </c>
      <c r="R157" s="190">
        <v>-0.13072801587536831</v>
      </c>
      <c r="S157" s="308" t="s">
        <v>601</v>
      </c>
      <c r="T157" s="190">
        <v>-6.787427925225642E-2</v>
      </c>
      <c r="U157" s="276" t="s">
        <v>601</v>
      </c>
      <c r="V157" s="190">
        <v>-2.2670461037758938E-2</v>
      </c>
      <c r="W157" s="276" t="s">
        <v>601</v>
      </c>
      <c r="X157" s="82"/>
      <c r="Y157" s="124" t="s">
        <v>370</v>
      </c>
      <c r="Z157" s="216">
        <v>0.5746662195486083</v>
      </c>
      <c r="AA157" s="276" t="s">
        <v>601</v>
      </c>
      <c r="AB157" s="216">
        <v>0.29407709152130501</v>
      </c>
      <c r="AC157" s="203" t="s">
        <v>601</v>
      </c>
      <c r="AD157" s="72">
        <v>0.10127709632215962</v>
      </c>
      <c r="AE157" s="276" t="s">
        <v>601</v>
      </c>
      <c r="AF157" s="72">
        <v>2.9979592607927E-2</v>
      </c>
      <c r="AG157" s="276" t="s">
        <v>601</v>
      </c>
      <c r="AH157" s="72">
        <v>1</v>
      </c>
      <c r="AI157" s="276" t="s">
        <v>601</v>
      </c>
    </row>
    <row r="158" spans="1:35" s="120" customFormat="1" x14ac:dyDescent="0.25">
      <c r="A158" s="124" t="s">
        <v>371</v>
      </c>
      <c r="B158" s="82">
        <v>544.70167109949534</v>
      </c>
      <c r="C158" s="276" t="s">
        <v>601</v>
      </c>
      <c r="D158" s="82">
        <v>263.46798269784568</v>
      </c>
      <c r="E158" s="276" t="s">
        <v>601</v>
      </c>
      <c r="F158" s="82">
        <v>156.67682399464783</v>
      </c>
      <c r="G158" s="276" t="s">
        <v>601</v>
      </c>
      <c r="H158" s="82">
        <v>24.351763998397008</v>
      </c>
      <c r="I158" s="276" t="s">
        <v>601</v>
      </c>
      <c r="J158" s="82">
        <v>989.19824179039699</v>
      </c>
      <c r="K158" s="276" t="s">
        <v>601</v>
      </c>
      <c r="L158" s="136"/>
      <c r="M158" s="124" t="s">
        <v>371</v>
      </c>
      <c r="N158" s="190">
        <v>2.9326622573617511E-2</v>
      </c>
      <c r="O158" s="268" t="s">
        <v>601</v>
      </c>
      <c r="P158" s="190">
        <v>6.6164987426546862E-2</v>
      </c>
      <c r="Q158" s="268" t="s">
        <v>601</v>
      </c>
      <c r="R158" s="190">
        <v>0.39998650982343831</v>
      </c>
      <c r="S158" s="308" t="s">
        <v>601</v>
      </c>
      <c r="T158" s="190">
        <v>-0.42212990629726188</v>
      </c>
      <c r="U158" s="276" t="s">
        <v>601</v>
      </c>
      <c r="V158" s="190">
        <v>6.3249714151503822E-2</v>
      </c>
      <c r="W158" s="276" t="s">
        <v>601</v>
      </c>
      <c r="X158" s="82"/>
      <c r="Y158" s="124" t="s">
        <v>371</v>
      </c>
      <c r="Z158" s="216">
        <v>0.55064965553680512</v>
      </c>
      <c r="AA158" s="276" t="s">
        <v>601</v>
      </c>
      <c r="AB158" s="216">
        <v>0.2663449767369</v>
      </c>
      <c r="AC158" s="203" t="s">
        <v>601</v>
      </c>
      <c r="AD158" s="190">
        <v>0.15838768952022295</v>
      </c>
      <c r="AE158" s="276" t="s">
        <v>601</v>
      </c>
      <c r="AF158" s="190">
        <v>2.461767820606069E-2</v>
      </c>
      <c r="AG158" s="276" t="s">
        <v>601</v>
      </c>
      <c r="AH158" s="72">
        <v>1</v>
      </c>
      <c r="AI158" s="276" t="s">
        <v>601</v>
      </c>
    </row>
    <row r="159" spans="1:35" s="120" customFormat="1" x14ac:dyDescent="0.25">
      <c r="A159" s="124" t="s">
        <v>372</v>
      </c>
      <c r="B159" s="82">
        <v>730.36774307368512</v>
      </c>
      <c r="C159" s="276" t="s">
        <v>601</v>
      </c>
      <c r="D159" s="82">
        <v>266.80315995442857</v>
      </c>
      <c r="E159" s="276" t="s">
        <v>601</v>
      </c>
      <c r="F159" s="82">
        <v>127.33015779041742</v>
      </c>
      <c r="G159" s="276" t="s">
        <v>601</v>
      </c>
      <c r="H159" s="82">
        <v>30.501719180688493</v>
      </c>
      <c r="I159" s="276" t="s">
        <v>601</v>
      </c>
      <c r="J159" s="82">
        <v>1155.002779999217</v>
      </c>
      <c r="K159" s="276" t="s">
        <v>601</v>
      </c>
      <c r="L159" s="136"/>
      <c r="M159" s="124" t="s">
        <v>372</v>
      </c>
      <c r="N159" s="190">
        <v>5.3667359213007915E-2</v>
      </c>
      <c r="O159" s="268" t="s">
        <v>601</v>
      </c>
      <c r="P159" s="190">
        <v>9.5859230871889745E-2</v>
      </c>
      <c r="Q159" s="268" t="s">
        <v>601</v>
      </c>
      <c r="R159" s="190">
        <v>0.33565955736682285</v>
      </c>
      <c r="S159" s="308" t="s">
        <v>601</v>
      </c>
      <c r="T159" s="190">
        <v>-0.31526189408041105</v>
      </c>
      <c r="U159" s="276" t="s">
        <v>601</v>
      </c>
      <c r="V159" s="190">
        <v>7.2989392929085684E-2</v>
      </c>
      <c r="W159" s="276" t="s">
        <v>601</v>
      </c>
      <c r="X159" s="82"/>
      <c r="Y159" s="124" t="s">
        <v>372</v>
      </c>
      <c r="Z159" s="216">
        <v>0.63235150228312031</v>
      </c>
      <c r="AA159" s="276" t="s">
        <v>601</v>
      </c>
      <c r="AB159" s="216">
        <v>0.2309978508922805</v>
      </c>
      <c r="AC159" s="203" t="s">
        <v>601</v>
      </c>
      <c r="AD159" s="190">
        <v>0.11024229551248677</v>
      </c>
      <c r="AE159" s="276" t="s">
        <v>601</v>
      </c>
      <c r="AF159" s="190">
        <v>2.640835131211474E-2</v>
      </c>
      <c r="AG159" s="276" t="s">
        <v>601</v>
      </c>
      <c r="AH159" s="72">
        <v>1</v>
      </c>
      <c r="AI159" s="276" t="s">
        <v>601</v>
      </c>
    </row>
    <row r="160" spans="1:35" s="120" customFormat="1" x14ac:dyDescent="0.25">
      <c r="A160" s="124" t="s">
        <v>373</v>
      </c>
      <c r="B160" s="82">
        <v>1097.3442533130997</v>
      </c>
      <c r="C160" s="276" t="s">
        <v>601</v>
      </c>
      <c r="D160" s="82">
        <v>332.71372506195905</v>
      </c>
      <c r="E160" s="276" t="s">
        <v>601</v>
      </c>
      <c r="F160" s="82">
        <v>230.56968963280218</v>
      </c>
      <c r="G160" s="276" t="s">
        <v>601</v>
      </c>
      <c r="H160" s="82">
        <v>94.391611990937932</v>
      </c>
      <c r="I160" s="276" t="s">
        <v>601</v>
      </c>
      <c r="J160" s="82">
        <v>1755.0192799987383</v>
      </c>
      <c r="K160" s="276" t="s">
        <v>601</v>
      </c>
      <c r="L160" s="136"/>
      <c r="M160" s="124" t="s">
        <v>373</v>
      </c>
      <c r="N160" s="190">
        <v>0.21120012548454392</v>
      </c>
      <c r="O160" s="268" t="s">
        <v>601</v>
      </c>
      <c r="P160" s="190">
        <v>0.13869379038848351</v>
      </c>
      <c r="Q160" s="268" t="s">
        <v>601</v>
      </c>
      <c r="R160" s="190">
        <v>0.1046861242081798</v>
      </c>
      <c r="S160" s="308" t="s">
        <v>601</v>
      </c>
      <c r="T160" s="190">
        <v>0.24011395264859203</v>
      </c>
      <c r="U160" s="276" t="s">
        <v>601</v>
      </c>
      <c r="V160" s="190">
        <v>0.18340799038358946</v>
      </c>
      <c r="W160" s="276" t="s">
        <v>601</v>
      </c>
      <c r="X160" s="82"/>
      <c r="Y160" s="124" t="s">
        <v>373</v>
      </c>
      <c r="Z160" s="216">
        <v>0.62526051184684905</v>
      </c>
      <c r="AA160" s="276" t="s">
        <v>601</v>
      </c>
      <c r="AB160" s="216">
        <v>0.18957838745919547</v>
      </c>
      <c r="AC160" s="203" t="s">
        <v>601</v>
      </c>
      <c r="AD160" s="190">
        <v>0.13137729725280736</v>
      </c>
      <c r="AE160" s="276" t="s">
        <v>601</v>
      </c>
      <c r="AF160" s="190">
        <v>5.3783803441182589E-2</v>
      </c>
      <c r="AG160" s="276" t="s">
        <v>601</v>
      </c>
      <c r="AH160" s="72">
        <v>1</v>
      </c>
      <c r="AI160" s="276" t="s">
        <v>601</v>
      </c>
    </row>
    <row r="161" spans="1:35" s="120" customFormat="1" x14ac:dyDescent="0.25">
      <c r="A161" s="124" t="s">
        <v>374</v>
      </c>
      <c r="B161" s="82">
        <v>1248.0893942680482</v>
      </c>
      <c r="C161" s="276" t="s">
        <v>601</v>
      </c>
      <c r="D161" s="82">
        <v>362.90653288428155</v>
      </c>
      <c r="E161" s="276" t="s">
        <v>601</v>
      </c>
      <c r="F161" s="82">
        <v>187.65079094239027</v>
      </c>
      <c r="G161" s="276" t="s">
        <v>601</v>
      </c>
      <c r="H161" s="82">
        <v>122.29954190594823</v>
      </c>
      <c r="I161" s="276" t="s">
        <v>601</v>
      </c>
      <c r="J161" s="82">
        <v>1920.9462600006834</v>
      </c>
      <c r="K161" s="276" t="s">
        <v>601</v>
      </c>
      <c r="L161" s="136"/>
      <c r="M161" s="124" t="s">
        <v>374</v>
      </c>
      <c r="N161" s="190">
        <v>9.079850997296357E-2</v>
      </c>
      <c r="O161" s="268" t="s">
        <v>601</v>
      </c>
      <c r="P161" s="190">
        <v>0.74895317702718578</v>
      </c>
      <c r="Q161" s="268" t="s">
        <v>601</v>
      </c>
      <c r="R161" s="190">
        <v>0.12062430814892733</v>
      </c>
      <c r="S161" s="308" t="s">
        <v>601</v>
      </c>
      <c r="T161" s="190">
        <v>9.8984177785406358E-2</v>
      </c>
      <c r="U161" s="276" t="s">
        <v>601</v>
      </c>
      <c r="V161" s="190">
        <v>0.17818137911550891</v>
      </c>
      <c r="W161" s="276" t="s">
        <v>601</v>
      </c>
      <c r="X161" s="82"/>
      <c r="Y161" s="124" t="s">
        <v>374</v>
      </c>
      <c r="Z161" s="216">
        <v>0.64972634594556755</v>
      </c>
      <c r="AA161" s="276" t="s">
        <v>601</v>
      </c>
      <c r="AB161" s="216">
        <v>0.18892071081892339</v>
      </c>
      <c r="AC161" s="203" t="s">
        <v>601</v>
      </c>
      <c r="AD161" s="190">
        <v>9.7686642697814727E-2</v>
      </c>
      <c r="AE161" s="276" t="s">
        <v>601</v>
      </c>
      <c r="AF161" s="190">
        <v>6.3666300537686418E-2</v>
      </c>
      <c r="AG161" s="276" t="s">
        <v>601</v>
      </c>
      <c r="AH161" s="72">
        <v>1</v>
      </c>
      <c r="AI161" s="276" t="s">
        <v>601</v>
      </c>
    </row>
    <row r="162" spans="1:35" s="120" customFormat="1" x14ac:dyDescent="0.25">
      <c r="A162" s="124" t="s">
        <v>375</v>
      </c>
      <c r="B162" s="82">
        <v>1380.657372864059</v>
      </c>
      <c r="C162" s="276" t="s">
        <v>601</v>
      </c>
      <c r="D162" s="82">
        <v>312.07974335060919</v>
      </c>
      <c r="E162" s="276" t="s">
        <v>601</v>
      </c>
      <c r="F162" s="82">
        <v>200.82066859758268</v>
      </c>
      <c r="G162" s="276" t="s">
        <v>601</v>
      </c>
      <c r="H162" s="82">
        <v>132.79827827214586</v>
      </c>
      <c r="I162" s="276" t="s">
        <v>601</v>
      </c>
      <c r="J162" s="82">
        <v>2026.356063084387</v>
      </c>
      <c r="K162" s="276" t="s">
        <v>601</v>
      </c>
      <c r="L162" s="136"/>
      <c r="M162" s="124" t="s">
        <v>375</v>
      </c>
      <c r="N162" s="190">
        <v>0.14982168737056689</v>
      </c>
      <c r="O162" s="268" t="s">
        <v>601</v>
      </c>
      <c r="P162" s="190">
        <v>0.15997112484782794</v>
      </c>
      <c r="Q162" s="268" t="s">
        <v>601</v>
      </c>
      <c r="R162" s="190">
        <v>-8.843414709974462E-2</v>
      </c>
      <c r="S162" s="308" t="s">
        <v>601</v>
      </c>
      <c r="T162" s="190">
        <v>-0.17373394074987047</v>
      </c>
      <c r="U162" s="276" t="s">
        <v>601</v>
      </c>
      <c r="V162" s="190">
        <v>9.4840717659284479E-2</v>
      </c>
      <c r="W162" s="276" t="s">
        <v>601</v>
      </c>
      <c r="X162" s="82"/>
      <c r="Y162" s="124" t="s">
        <v>375</v>
      </c>
      <c r="Z162" s="216">
        <v>0.68134983679152239</v>
      </c>
      <c r="AA162" s="276" t="s">
        <v>601</v>
      </c>
      <c r="AB162" s="216">
        <v>0.15401031883586233</v>
      </c>
      <c r="AC162" s="203" t="s">
        <v>601</v>
      </c>
      <c r="AD162" s="190">
        <v>9.9104334255997711E-2</v>
      </c>
      <c r="AE162" s="276" t="s">
        <v>601</v>
      </c>
      <c r="AF162" s="190">
        <v>6.5535510116622342E-2</v>
      </c>
      <c r="AG162" s="276" t="s">
        <v>601</v>
      </c>
      <c r="AH162" s="72">
        <v>1</v>
      </c>
      <c r="AI162" s="276" t="s">
        <v>601</v>
      </c>
    </row>
    <row r="163" spans="1:35" s="120" customFormat="1" x14ac:dyDescent="0.25">
      <c r="A163" s="124" t="s">
        <v>376</v>
      </c>
      <c r="B163" s="82">
        <v>1644.0808486974986</v>
      </c>
      <c r="C163" s="276" t="s">
        <v>601</v>
      </c>
      <c r="D163" s="82">
        <v>368.47902613316802</v>
      </c>
      <c r="E163" s="276" t="s">
        <v>601</v>
      </c>
      <c r="F163" s="82">
        <v>253.37576602054486</v>
      </c>
      <c r="G163" s="276" t="s">
        <v>601</v>
      </c>
      <c r="H163" s="82">
        <v>291.18940175971039</v>
      </c>
      <c r="I163" s="276" t="s">
        <v>601</v>
      </c>
      <c r="J163" s="82">
        <v>2557.1250426109405</v>
      </c>
      <c r="K163" s="276" t="s">
        <v>601</v>
      </c>
      <c r="L163" s="136"/>
      <c r="M163" s="124" t="s">
        <v>376</v>
      </c>
      <c r="N163" s="190">
        <v>2.8553968901561699E-2</v>
      </c>
      <c r="O163" s="268" t="s">
        <v>601</v>
      </c>
      <c r="P163" s="190">
        <v>0.25362149194618833</v>
      </c>
      <c r="Q163" s="268" t="s">
        <v>601</v>
      </c>
      <c r="R163" s="190">
        <v>-4.0749973319376354E-2</v>
      </c>
      <c r="S163" s="308" t="s">
        <v>601</v>
      </c>
      <c r="T163" s="190">
        <v>0.22198325404717179</v>
      </c>
      <c r="U163" s="276" t="s">
        <v>601</v>
      </c>
      <c r="V163" s="190">
        <v>6.7781128121181977E-2</v>
      </c>
      <c r="W163" s="276" t="s">
        <v>601</v>
      </c>
      <c r="X163" s="82"/>
      <c r="Y163" s="124" t="s">
        <v>376</v>
      </c>
      <c r="Z163" s="216">
        <v>0.64294112384070889</v>
      </c>
      <c r="AA163" s="276" t="s">
        <v>601</v>
      </c>
      <c r="AB163" s="216">
        <v>0.14409894705693949</v>
      </c>
      <c r="AC163" s="203" t="s">
        <v>601</v>
      </c>
      <c r="AD163" s="190">
        <v>9.9086185383346265E-2</v>
      </c>
      <c r="AE163" s="276" t="s">
        <v>601</v>
      </c>
      <c r="AF163" s="190">
        <v>0.11387374371899812</v>
      </c>
      <c r="AG163" s="276" t="s">
        <v>601</v>
      </c>
      <c r="AH163" s="72">
        <v>1</v>
      </c>
      <c r="AI163" s="276" t="s">
        <v>601</v>
      </c>
    </row>
    <row r="164" spans="1:35" s="120" customFormat="1" x14ac:dyDescent="0.25">
      <c r="A164" s="124" t="s">
        <v>377</v>
      </c>
      <c r="B164" s="82">
        <v>1594.9389134625237</v>
      </c>
      <c r="C164" s="276" t="s">
        <v>601</v>
      </c>
      <c r="D164" s="82">
        <v>379.41088970260824</v>
      </c>
      <c r="E164" s="276" t="s">
        <v>601</v>
      </c>
      <c r="F164" s="82">
        <v>280.47909933213589</v>
      </c>
      <c r="G164" s="276" t="s">
        <v>601</v>
      </c>
      <c r="H164" s="82">
        <v>312.78321086394425</v>
      </c>
      <c r="I164" s="276" t="s">
        <v>601</v>
      </c>
      <c r="J164" s="82">
        <v>2567.6121133610864</v>
      </c>
      <c r="K164" s="276" t="s">
        <v>601</v>
      </c>
      <c r="L164" s="136"/>
      <c r="M164" s="124" t="s">
        <v>377</v>
      </c>
      <c r="N164" s="190">
        <v>1.0844880451172934E-3</v>
      </c>
      <c r="O164" s="268" t="s">
        <v>601</v>
      </c>
      <c r="P164" s="190">
        <v>8.4063303135629042E-2</v>
      </c>
      <c r="Q164" s="268" t="s">
        <v>601</v>
      </c>
      <c r="R164" s="190">
        <v>-0.1473095972359495</v>
      </c>
      <c r="S164" s="308" t="s">
        <v>601</v>
      </c>
      <c r="T164" s="190">
        <v>0.36551998817591214</v>
      </c>
      <c r="U164" s="276" t="s">
        <v>601</v>
      </c>
      <c r="V164" s="190">
        <v>2.6555002677687511E-2</v>
      </c>
      <c r="W164" s="276" t="s">
        <v>601</v>
      </c>
      <c r="X164" s="82"/>
      <c r="Y164" s="124" t="s">
        <v>377</v>
      </c>
      <c r="Z164" s="216">
        <v>0.62117595767792888</v>
      </c>
      <c r="AA164" s="276" t="s">
        <v>601</v>
      </c>
      <c r="AB164" s="216">
        <v>0.14776799335392887</v>
      </c>
      <c r="AC164" s="203" t="s">
        <v>601</v>
      </c>
      <c r="AD164" s="190">
        <v>0.10923733295718868</v>
      </c>
      <c r="AE164" s="276" t="s">
        <v>601</v>
      </c>
      <c r="AF164" s="190">
        <v>0.12181871601100254</v>
      </c>
      <c r="AG164" s="276" t="s">
        <v>601</v>
      </c>
      <c r="AH164" s="72">
        <v>1</v>
      </c>
      <c r="AI164" s="276" t="s">
        <v>601</v>
      </c>
    </row>
    <row r="165" spans="1:35" s="120" customFormat="1" x14ac:dyDescent="0.25">
      <c r="A165" s="124" t="s">
        <v>378</v>
      </c>
      <c r="B165" s="82">
        <v>1357.7174353634059</v>
      </c>
      <c r="C165" s="276" t="s">
        <v>601</v>
      </c>
      <c r="D165" s="82">
        <v>276.89684477642476</v>
      </c>
      <c r="E165" s="276" t="s">
        <v>601</v>
      </c>
      <c r="F165" s="82">
        <v>187.39407194129083</v>
      </c>
      <c r="G165" s="276" t="s">
        <v>601</v>
      </c>
      <c r="H165" s="82">
        <v>177.68068792132132</v>
      </c>
      <c r="I165" s="276" t="s">
        <v>601</v>
      </c>
      <c r="J165" s="82">
        <v>1999.6890400024713</v>
      </c>
      <c r="K165" s="276" t="s">
        <v>601</v>
      </c>
      <c r="L165" s="136"/>
      <c r="M165" s="124" t="s">
        <v>378</v>
      </c>
      <c r="N165" s="190">
        <v>0.11209718534776347</v>
      </c>
      <c r="O165" s="268" t="s">
        <v>601</v>
      </c>
      <c r="P165" s="190">
        <v>-3.8975802550264338E-2</v>
      </c>
      <c r="Q165" s="268" t="s">
        <v>601</v>
      </c>
      <c r="R165" s="190">
        <v>-0.13716610309391997</v>
      </c>
      <c r="S165" s="308" t="s">
        <v>601</v>
      </c>
      <c r="T165" s="190">
        <v>0.17853714617295502</v>
      </c>
      <c r="U165" s="276" t="s">
        <v>601</v>
      </c>
      <c r="V165" s="190">
        <v>6.5400076047097855E-2</v>
      </c>
      <c r="W165" s="276" t="s">
        <v>601</v>
      </c>
      <c r="X165" s="82"/>
      <c r="Y165" s="124" t="s">
        <v>378</v>
      </c>
      <c r="Z165" s="216">
        <v>0.67896428304759227</v>
      </c>
      <c r="AA165" s="276" t="s">
        <v>601</v>
      </c>
      <c r="AB165" s="216">
        <v>0.13846995169613099</v>
      </c>
      <c r="AC165" s="203" t="s">
        <v>601</v>
      </c>
      <c r="AD165" s="190">
        <v>9.3711606251069543E-2</v>
      </c>
      <c r="AE165" s="276" t="s">
        <v>601</v>
      </c>
      <c r="AF165" s="190">
        <v>8.8854159005193001E-2</v>
      </c>
      <c r="AG165" s="276" t="s">
        <v>601</v>
      </c>
      <c r="AH165" s="72">
        <v>1</v>
      </c>
      <c r="AI165" s="276" t="s">
        <v>601</v>
      </c>
    </row>
    <row r="166" spans="1:35" s="120" customFormat="1" x14ac:dyDescent="0.25">
      <c r="A166" s="124" t="s">
        <v>379</v>
      </c>
      <c r="B166" s="82">
        <v>1018.40426764884</v>
      </c>
      <c r="C166" s="276" t="s">
        <v>601</v>
      </c>
      <c r="D166" s="82">
        <v>256.77895536763685</v>
      </c>
      <c r="E166" s="276" t="s">
        <v>601</v>
      </c>
      <c r="F166" s="82">
        <v>151.22334894606081</v>
      </c>
      <c r="G166" s="276" t="s">
        <v>601</v>
      </c>
      <c r="H166" s="82">
        <v>70.625178036519301</v>
      </c>
      <c r="I166" s="276" t="s">
        <v>601</v>
      </c>
      <c r="J166" s="82">
        <v>1497.0317499990445</v>
      </c>
      <c r="K166" s="276" t="s">
        <v>601</v>
      </c>
      <c r="L166" s="136"/>
      <c r="M166" s="124" t="s">
        <v>379</v>
      </c>
      <c r="N166" s="190">
        <v>7.6864177315998372E-3</v>
      </c>
      <c r="O166" s="268" t="s">
        <v>601</v>
      </c>
      <c r="P166" s="190">
        <v>-5.4317750794235176E-2</v>
      </c>
      <c r="Q166" s="268" t="s">
        <v>601</v>
      </c>
      <c r="R166" s="190">
        <v>-0.18457840022323291</v>
      </c>
      <c r="S166" s="308" t="s">
        <v>601</v>
      </c>
      <c r="T166" s="190">
        <v>-0.26446752345127467</v>
      </c>
      <c r="U166" s="276" t="s">
        <v>601</v>
      </c>
      <c r="V166" s="190">
        <v>-4.2143131426816915E-2</v>
      </c>
      <c r="W166" s="276" t="s">
        <v>601</v>
      </c>
      <c r="X166" s="82"/>
      <c r="Y166" s="124" t="s">
        <v>379</v>
      </c>
      <c r="Z166" s="216">
        <v>0.68028234381100472</v>
      </c>
      <c r="AA166" s="276" t="s">
        <v>601</v>
      </c>
      <c r="AB166" s="216">
        <v>0.17152539040524742</v>
      </c>
      <c r="AC166" s="203" t="s">
        <v>601</v>
      </c>
      <c r="AD166" s="190">
        <v>0.10101545872100397</v>
      </c>
      <c r="AE166" s="276" t="s">
        <v>601</v>
      </c>
      <c r="AF166" s="190">
        <v>4.7176807062752263E-2</v>
      </c>
      <c r="AG166" s="276" t="s">
        <v>601</v>
      </c>
      <c r="AH166" s="72">
        <v>1</v>
      </c>
      <c r="AI166" s="276" t="s">
        <v>601</v>
      </c>
    </row>
    <row r="167" spans="1:35" s="120" customFormat="1" x14ac:dyDescent="0.25">
      <c r="A167" s="124" t="s">
        <v>380</v>
      </c>
      <c r="B167" s="82">
        <v>539.50948569157549</v>
      </c>
      <c r="C167" s="276" t="s">
        <v>601</v>
      </c>
      <c r="D167" s="82">
        <v>265.9567683029743</v>
      </c>
      <c r="E167" s="276" t="s">
        <v>601</v>
      </c>
      <c r="F167" s="82">
        <v>128.21205890071269</v>
      </c>
      <c r="G167" s="276" t="s">
        <v>601</v>
      </c>
      <c r="H167" s="82">
        <v>47.783777141351266</v>
      </c>
      <c r="I167" s="276" t="s">
        <v>601</v>
      </c>
      <c r="J167" s="82">
        <v>981.46209003659226</v>
      </c>
      <c r="K167" s="276" t="s">
        <v>601</v>
      </c>
      <c r="L167" s="136"/>
      <c r="M167" s="124" t="s">
        <v>380</v>
      </c>
      <c r="N167" s="190">
        <v>-6.5507160950114218E-2</v>
      </c>
      <c r="O167" s="268" t="s">
        <v>601</v>
      </c>
      <c r="P167" s="190">
        <v>1.7000940927947017E-2</v>
      </c>
      <c r="Q167" s="268" t="s">
        <v>601</v>
      </c>
      <c r="R167" s="190">
        <v>-5.348732703441883E-2</v>
      </c>
      <c r="S167" s="308" t="s">
        <v>601</v>
      </c>
      <c r="T167" s="190">
        <v>0.33944118516876554</v>
      </c>
      <c r="U167" s="276" t="s">
        <v>601</v>
      </c>
      <c r="V167" s="190">
        <v>-2.822765108457137E-2</v>
      </c>
      <c r="W167" s="276" t="s">
        <v>601</v>
      </c>
      <c r="X167" s="82"/>
      <c r="Y167" s="124" t="s">
        <v>380</v>
      </c>
      <c r="Z167" s="216">
        <v>0.54969977054484165</v>
      </c>
      <c r="AA167" s="276" t="s">
        <v>601</v>
      </c>
      <c r="AB167" s="216">
        <v>0.27098017437745203</v>
      </c>
      <c r="AC167" s="203" t="s">
        <v>601</v>
      </c>
      <c r="AD167" s="190">
        <v>0.13063373532433892</v>
      </c>
      <c r="AE167" s="276" t="s">
        <v>601</v>
      </c>
      <c r="AF167" s="190">
        <v>4.8686319753389273E-2</v>
      </c>
      <c r="AG167" s="276" t="s">
        <v>601</v>
      </c>
      <c r="AH167" s="72">
        <v>1</v>
      </c>
      <c r="AI167" s="276" t="s">
        <v>601</v>
      </c>
    </row>
    <row r="168" spans="1:35" s="120" customFormat="1" x14ac:dyDescent="0.25">
      <c r="A168" s="184" t="s">
        <v>381</v>
      </c>
      <c r="B168" s="186">
        <v>485.99716543840009</v>
      </c>
      <c r="C168" s="278" t="s">
        <v>601</v>
      </c>
      <c r="D168" s="186">
        <v>217.83049379502944</v>
      </c>
      <c r="E168" s="278" t="s">
        <v>601</v>
      </c>
      <c r="F168" s="186">
        <v>85.865319891287783</v>
      </c>
      <c r="G168" s="278" t="s">
        <v>601</v>
      </c>
      <c r="H168" s="186">
        <v>33.071800875826902</v>
      </c>
      <c r="I168" s="278" t="s">
        <v>601</v>
      </c>
      <c r="J168" s="186">
        <v>822.76478000055113</v>
      </c>
      <c r="K168" s="276" t="s">
        <v>601</v>
      </c>
      <c r="L168" s="136"/>
      <c r="M168" s="184" t="s">
        <v>381</v>
      </c>
      <c r="N168" s="192">
        <v>-5.2974042044935943E-2</v>
      </c>
      <c r="O168" s="269" t="s">
        <v>601</v>
      </c>
      <c r="P168" s="192">
        <v>-0.28239020897438316</v>
      </c>
      <c r="Q168" s="269" t="s">
        <v>601</v>
      </c>
      <c r="R168" s="192">
        <v>-0.25118521555319706</v>
      </c>
      <c r="S168" s="309" t="s">
        <v>601</v>
      </c>
      <c r="T168" s="192">
        <v>0.3193224202189322</v>
      </c>
      <c r="U168" s="278" t="s">
        <v>601</v>
      </c>
      <c r="V168" s="192">
        <v>-0.13978861857312264</v>
      </c>
      <c r="W168" s="278" t="s">
        <v>601</v>
      </c>
      <c r="X168" s="82"/>
      <c r="Y168" s="184" t="s">
        <v>381</v>
      </c>
      <c r="Z168" s="219">
        <v>0.59068785788092992</v>
      </c>
      <c r="AA168" s="278" t="s">
        <v>601</v>
      </c>
      <c r="AB168" s="219">
        <v>0.26475427617949754</v>
      </c>
      <c r="AC168" s="301" t="s">
        <v>601</v>
      </c>
      <c r="AD168" s="219">
        <v>0.10436192940980078</v>
      </c>
      <c r="AE168" s="278" t="s">
        <v>601</v>
      </c>
      <c r="AF168" s="219">
        <v>4.0195936529763401E-2</v>
      </c>
      <c r="AG168" s="278" t="s">
        <v>601</v>
      </c>
      <c r="AH168" s="201">
        <v>1</v>
      </c>
      <c r="AI168" s="278" t="s">
        <v>601</v>
      </c>
    </row>
    <row r="169" spans="1:35" s="120" customFormat="1" x14ac:dyDescent="0.25">
      <c r="A169" s="124" t="s">
        <v>387</v>
      </c>
      <c r="B169" s="82">
        <v>494.1649874307364</v>
      </c>
      <c r="C169" s="276" t="s">
        <v>601</v>
      </c>
      <c r="D169" s="82">
        <v>258.48961956120178</v>
      </c>
      <c r="E169" s="276" t="s">
        <v>601</v>
      </c>
      <c r="F169" s="82">
        <v>83.273927216181264</v>
      </c>
      <c r="G169" s="276" t="s">
        <v>601</v>
      </c>
      <c r="H169" s="82">
        <v>28.869469621546113</v>
      </c>
      <c r="I169" s="276" t="s">
        <v>601</v>
      </c>
      <c r="J169" s="82">
        <v>864.79800382968006</v>
      </c>
      <c r="K169" s="276" t="s">
        <v>601</v>
      </c>
      <c r="L169" s="136"/>
      <c r="M169" s="124" t="s">
        <v>387</v>
      </c>
      <c r="N169" s="190">
        <v>1.6193806463314697E-2</v>
      </c>
      <c r="O169" s="268" t="s">
        <v>601</v>
      </c>
      <c r="P169" s="190">
        <v>3.87287539130583E-2</v>
      </c>
      <c r="Q169" s="268" t="s">
        <v>601</v>
      </c>
      <c r="R169" s="190">
        <v>-2.8331673683422376E-2</v>
      </c>
      <c r="S169" s="308" t="s">
        <v>601</v>
      </c>
      <c r="T169" s="190">
        <v>0.13797656715154449</v>
      </c>
      <c r="U169" s="276" t="s">
        <v>601</v>
      </c>
      <c r="V169" s="190">
        <v>2.1962404477428032E-2</v>
      </c>
      <c r="W169" s="276" t="s">
        <v>601</v>
      </c>
      <c r="X169" s="82"/>
      <c r="Y169" s="124" t="s">
        <v>387</v>
      </c>
      <c r="Z169" s="216">
        <v>0.57142244228406092</v>
      </c>
      <c r="AA169" s="276" t="s">
        <v>601</v>
      </c>
      <c r="AB169" s="216">
        <v>0.29890173013409349</v>
      </c>
      <c r="AC169" s="203" t="s">
        <v>601</v>
      </c>
      <c r="AD169" s="190">
        <v>9.629292256389374E-2</v>
      </c>
      <c r="AE169" s="276" t="s">
        <v>601</v>
      </c>
      <c r="AF169" s="190">
        <v>3.338290501793513E-2</v>
      </c>
      <c r="AG169" s="276" t="s">
        <v>601</v>
      </c>
      <c r="AH169" s="72">
        <v>1</v>
      </c>
      <c r="AI169" s="276" t="s">
        <v>601</v>
      </c>
    </row>
    <row r="170" spans="1:35" s="120" customFormat="1" x14ac:dyDescent="0.25">
      <c r="A170" s="124" t="s">
        <v>388</v>
      </c>
      <c r="B170" s="82">
        <v>585.4391348255682</v>
      </c>
      <c r="C170" s="276" t="s">
        <v>601</v>
      </c>
      <c r="D170" s="82">
        <v>236.96613660279675</v>
      </c>
      <c r="E170" s="276" t="s">
        <v>601</v>
      </c>
      <c r="F170" s="82">
        <v>117.2915966300482</v>
      </c>
      <c r="G170" s="276" t="s">
        <v>601</v>
      </c>
      <c r="H170" s="82">
        <v>76.095674592581176</v>
      </c>
      <c r="I170" s="276" t="s">
        <v>601</v>
      </c>
      <c r="J170" s="82">
        <v>1015.792542650956</v>
      </c>
      <c r="K170" s="276" t="s">
        <v>601</v>
      </c>
      <c r="L170" s="136"/>
      <c r="M170" s="124" t="s">
        <v>388</v>
      </c>
      <c r="N170" s="190">
        <v>7.4788578569702446E-2</v>
      </c>
      <c r="O170" s="268" t="s">
        <v>601</v>
      </c>
      <c r="P170" s="190">
        <v>-0.10058848830008371</v>
      </c>
      <c r="Q170" s="268" t="s">
        <v>601</v>
      </c>
      <c r="R170" s="190">
        <v>-0.25137877039136969</v>
      </c>
      <c r="S170" s="308" t="s">
        <v>601</v>
      </c>
      <c r="T170" s="190">
        <v>2.1248526635520237</v>
      </c>
      <c r="U170" s="276" t="s">
        <v>601</v>
      </c>
      <c r="V170" s="190">
        <v>2.6884702921049275E-2</v>
      </c>
      <c r="W170" s="276" t="s">
        <v>601</v>
      </c>
      <c r="X170" s="82"/>
      <c r="Y170" s="124" t="s">
        <v>388</v>
      </c>
      <c r="Z170" s="216">
        <v>0.57633730338059319</v>
      </c>
      <c r="AA170" s="276" t="s">
        <v>601</v>
      </c>
      <c r="AB170" s="216">
        <v>0.23328202034676923</v>
      </c>
      <c r="AC170" s="203" t="s">
        <v>601</v>
      </c>
      <c r="AD170" s="190">
        <v>0.11546806233086478</v>
      </c>
      <c r="AE170" s="276" t="s">
        <v>601</v>
      </c>
      <c r="AF170" s="190">
        <v>7.4912613941810535E-2</v>
      </c>
      <c r="AG170" s="276" t="s">
        <v>601</v>
      </c>
      <c r="AH170" s="72">
        <v>1</v>
      </c>
      <c r="AI170" s="276" t="s">
        <v>601</v>
      </c>
    </row>
    <row r="171" spans="1:35" s="120" customFormat="1" x14ac:dyDescent="0.25">
      <c r="A171" s="124" t="s">
        <v>389</v>
      </c>
      <c r="B171" s="82">
        <v>767.52269918659829</v>
      </c>
      <c r="C171" s="276" t="s">
        <v>601</v>
      </c>
      <c r="D171" s="82">
        <v>260.54120369678066</v>
      </c>
      <c r="E171" s="276" t="s">
        <v>601</v>
      </c>
      <c r="F171" s="82">
        <v>131.77710048495936</v>
      </c>
      <c r="G171" s="276" t="s">
        <v>601</v>
      </c>
      <c r="H171" s="82">
        <v>57.488556308320142</v>
      </c>
      <c r="I171" s="276" t="s">
        <v>601</v>
      </c>
      <c r="J171" s="82">
        <v>1217.3295596766789</v>
      </c>
      <c r="K171" s="276" t="s">
        <v>601</v>
      </c>
      <c r="L171" s="136"/>
      <c r="M171" s="124" t="s">
        <v>389</v>
      </c>
      <c r="N171" s="190">
        <v>5.0871573211256571E-2</v>
      </c>
      <c r="O171" s="268" t="s">
        <v>601</v>
      </c>
      <c r="P171" s="190">
        <v>-2.347032268552407E-2</v>
      </c>
      <c r="Q171" s="268" t="s">
        <v>601</v>
      </c>
      <c r="R171" s="190">
        <v>3.492450470266073E-2</v>
      </c>
      <c r="S171" s="308" t="s">
        <v>601</v>
      </c>
      <c r="T171" s="190">
        <v>0.88476446090677352</v>
      </c>
      <c r="U171" s="276" t="s">
        <v>601</v>
      </c>
      <c r="V171" s="190">
        <v>5.3962449923717237E-2</v>
      </c>
      <c r="W171" s="276" t="s">
        <v>601</v>
      </c>
      <c r="X171" s="82"/>
      <c r="Y171" s="124" t="s">
        <v>389</v>
      </c>
      <c r="Z171" s="216">
        <v>0.63049705240908738</v>
      </c>
      <c r="AA171" s="276" t="s">
        <v>601</v>
      </c>
      <c r="AB171" s="216">
        <v>0.21402684394354152</v>
      </c>
      <c r="AC171" s="203" t="s">
        <v>601</v>
      </c>
      <c r="AD171" s="190">
        <v>0.10825096576144852</v>
      </c>
      <c r="AE171" s="276" t="s">
        <v>601</v>
      </c>
      <c r="AF171" s="190">
        <v>4.7225137885905794E-2</v>
      </c>
      <c r="AG171" s="276" t="s">
        <v>601</v>
      </c>
      <c r="AH171" s="72">
        <v>1</v>
      </c>
      <c r="AI171" s="276" t="s">
        <v>601</v>
      </c>
    </row>
    <row r="172" spans="1:35" s="120" customFormat="1" x14ac:dyDescent="0.25">
      <c r="A172" s="124" t="s">
        <v>390</v>
      </c>
      <c r="B172" s="82">
        <v>1045.6734592338667</v>
      </c>
      <c r="C172" s="276" t="s">
        <v>601</v>
      </c>
      <c r="D172" s="82">
        <v>272.7540501253161</v>
      </c>
      <c r="E172" s="276" t="s">
        <v>601</v>
      </c>
      <c r="F172" s="82">
        <v>170.20876499233273</v>
      </c>
      <c r="G172" s="276" t="s">
        <v>601</v>
      </c>
      <c r="H172" s="82">
        <v>82.263011233243418</v>
      </c>
      <c r="I172" s="276" t="s">
        <v>601</v>
      </c>
      <c r="J172" s="82">
        <v>1570.8992855848442</v>
      </c>
      <c r="K172" s="276" t="s">
        <v>601</v>
      </c>
      <c r="L172" s="136"/>
      <c r="M172" s="124" t="s">
        <v>390</v>
      </c>
      <c r="N172" s="190">
        <v>-4.7087132340857263E-2</v>
      </c>
      <c r="O172" s="268" t="s">
        <v>601</v>
      </c>
      <c r="P172" s="190">
        <v>-0.18021401108558743</v>
      </c>
      <c r="Q172" s="268" t="s">
        <v>601</v>
      </c>
      <c r="R172" s="190">
        <v>-0.26179037121747573</v>
      </c>
      <c r="S172" s="308" t="s">
        <v>601</v>
      </c>
      <c r="T172" s="190">
        <v>-0.1284923575503607</v>
      </c>
      <c r="U172" s="276" t="s">
        <v>601</v>
      </c>
      <c r="V172" s="190">
        <v>-0.10491052520746469</v>
      </c>
      <c r="W172" s="276" t="s">
        <v>601</v>
      </c>
      <c r="X172" s="82"/>
      <c r="Y172" s="124" t="s">
        <v>390</v>
      </c>
      <c r="Z172" s="216">
        <v>0.66565276897720627</v>
      </c>
      <c r="AA172" s="276" t="s">
        <v>601</v>
      </c>
      <c r="AB172" s="216">
        <v>0.17362924067011085</v>
      </c>
      <c r="AC172" s="203" t="s">
        <v>601</v>
      </c>
      <c r="AD172" s="190">
        <v>0.10835116328222416</v>
      </c>
      <c r="AE172" s="276" t="s">
        <v>601</v>
      </c>
      <c r="AF172" s="190">
        <v>5.2366827070404444E-2</v>
      </c>
      <c r="AG172" s="276" t="s">
        <v>601</v>
      </c>
      <c r="AH172" s="72">
        <v>1</v>
      </c>
      <c r="AI172" s="276" t="s">
        <v>601</v>
      </c>
    </row>
    <row r="173" spans="1:35" s="116" customFormat="1" x14ac:dyDescent="0.25">
      <c r="A173" s="124" t="s">
        <v>391</v>
      </c>
      <c r="B173" s="82">
        <v>1283.6709165543029</v>
      </c>
      <c r="C173" s="276" t="s">
        <v>601</v>
      </c>
      <c r="D173" s="82">
        <v>271.45459037651261</v>
      </c>
      <c r="E173" s="276" t="s">
        <v>601</v>
      </c>
      <c r="F173" s="82">
        <v>165.02665768480318</v>
      </c>
      <c r="G173" s="276" t="s">
        <v>601</v>
      </c>
      <c r="H173" s="82">
        <v>165.2126646674779</v>
      </c>
      <c r="I173" s="276" t="s">
        <v>601</v>
      </c>
      <c r="J173" s="82">
        <v>1885.3648292830999</v>
      </c>
      <c r="K173" s="276" t="s">
        <v>601</v>
      </c>
      <c r="L173" s="115"/>
      <c r="M173" s="124" t="s">
        <v>391</v>
      </c>
      <c r="N173" s="190">
        <v>2.850879307977916E-2</v>
      </c>
      <c r="O173" s="268" t="s">
        <v>601</v>
      </c>
      <c r="P173" s="190">
        <v>-0.25199861182143501</v>
      </c>
      <c r="Q173" s="268" t="s">
        <v>601</v>
      </c>
      <c r="R173" s="190">
        <v>-0.12056508338690042</v>
      </c>
      <c r="S173" s="308" t="s">
        <v>601</v>
      </c>
      <c r="T173" s="190">
        <v>0.35088539247784789</v>
      </c>
      <c r="U173" s="276" t="s">
        <v>601</v>
      </c>
      <c r="V173" s="190">
        <v>-1.8522866286520112E-2</v>
      </c>
      <c r="W173" s="276" t="s">
        <v>601</v>
      </c>
      <c r="X173" s="82"/>
      <c r="Y173" s="124" t="s">
        <v>391</v>
      </c>
      <c r="Z173" s="216">
        <v>0.68086075258039691</v>
      </c>
      <c r="AA173" s="276" t="s">
        <v>601</v>
      </c>
      <c r="AB173" s="216">
        <v>0.14397987390044387</v>
      </c>
      <c r="AC173" s="203" t="s">
        <v>601</v>
      </c>
      <c r="AD173" s="190">
        <v>8.7530357584719401E-2</v>
      </c>
      <c r="AE173" s="276" t="s">
        <v>601</v>
      </c>
      <c r="AF173" s="190">
        <v>8.7629015934438087E-2</v>
      </c>
      <c r="AG173" s="276" t="s">
        <v>601</v>
      </c>
      <c r="AH173" s="72">
        <v>1</v>
      </c>
      <c r="AI173" s="276" t="s">
        <v>601</v>
      </c>
    </row>
    <row r="174" spans="1:35" s="150" customFormat="1" x14ac:dyDescent="0.25">
      <c r="A174" s="124" t="s">
        <v>392</v>
      </c>
      <c r="B174" s="82">
        <v>1429.1538254575437</v>
      </c>
      <c r="C174" s="276" t="s">
        <v>601</v>
      </c>
      <c r="D174" s="82">
        <v>295.97130316654892</v>
      </c>
      <c r="E174" s="276" t="s">
        <v>601</v>
      </c>
      <c r="F174" s="82">
        <v>223.78245942861392</v>
      </c>
      <c r="G174" s="276" t="s">
        <v>601</v>
      </c>
      <c r="H174" s="82">
        <v>155.46556666872721</v>
      </c>
      <c r="I174" s="276" t="s">
        <v>601</v>
      </c>
      <c r="J174" s="82">
        <v>2104.3731547214006</v>
      </c>
      <c r="K174" s="276" t="s">
        <v>601</v>
      </c>
      <c r="L174" s="149"/>
      <c r="M174" s="124" t="s">
        <v>392</v>
      </c>
      <c r="N174" s="190">
        <v>3.5125624609444461E-2</v>
      </c>
      <c r="O174" s="268" t="s">
        <v>601</v>
      </c>
      <c r="P174" s="190">
        <v>-5.161642345355022E-2</v>
      </c>
      <c r="Q174" s="268" t="s">
        <v>601</v>
      </c>
      <c r="R174" s="190">
        <v>0.11433977882547319</v>
      </c>
      <c r="S174" s="308" t="s">
        <v>601</v>
      </c>
      <c r="T174" s="190">
        <v>0.17068962558482026</v>
      </c>
      <c r="U174" s="276" t="s">
        <v>601</v>
      </c>
      <c r="V174" s="190">
        <v>3.8501176105378621E-2</v>
      </c>
      <c r="W174" s="276" t="s">
        <v>601</v>
      </c>
      <c r="X174" s="82"/>
      <c r="Y174" s="124" t="s">
        <v>392</v>
      </c>
      <c r="Z174" s="216">
        <v>0.67913517251019595</v>
      </c>
      <c r="AA174" s="276" t="s">
        <v>601</v>
      </c>
      <c r="AB174" s="216">
        <v>0.14064582723957661</v>
      </c>
      <c r="AC174" s="203" t="s">
        <v>601</v>
      </c>
      <c r="AD174" s="190">
        <v>0.10634162431056132</v>
      </c>
      <c r="AE174" s="276" t="s">
        <v>601</v>
      </c>
      <c r="AF174" s="190">
        <v>7.3877375939681855E-2</v>
      </c>
      <c r="AG174" s="276" t="s">
        <v>601</v>
      </c>
      <c r="AH174" s="72">
        <v>1</v>
      </c>
      <c r="AI174" s="276" t="s">
        <v>601</v>
      </c>
    </row>
    <row r="175" spans="1:35" s="120" customFormat="1" x14ac:dyDescent="0.25">
      <c r="A175" s="124" t="s">
        <v>393</v>
      </c>
      <c r="B175" s="82">
        <v>1577.3863779074313</v>
      </c>
      <c r="C175" s="276" t="s">
        <v>601</v>
      </c>
      <c r="D175" s="82">
        <v>268.828802185249</v>
      </c>
      <c r="E175" s="276" t="s">
        <v>601</v>
      </c>
      <c r="F175" s="82">
        <v>270.01864501333722</v>
      </c>
      <c r="G175" s="276" t="s">
        <v>601</v>
      </c>
      <c r="H175" s="82">
        <v>311.60854483131249</v>
      </c>
      <c r="I175" s="276" t="s">
        <v>601</v>
      </c>
      <c r="J175" s="82">
        <v>2427.8423699373675</v>
      </c>
      <c r="K175" s="276" t="s">
        <v>601</v>
      </c>
      <c r="L175" s="136"/>
      <c r="M175" s="124" t="s">
        <v>393</v>
      </c>
      <c r="N175" s="190">
        <v>-4.0566417912419106E-2</v>
      </c>
      <c r="O175" s="268" t="s">
        <v>601</v>
      </c>
      <c r="P175" s="190">
        <v>-0.27043662428673898</v>
      </c>
      <c r="Q175" s="268" t="s">
        <v>601</v>
      </c>
      <c r="R175" s="190">
        <v>6.5684572973103039E-2</v>
      </c>
      <c r="S175" s="308" t="s">
        <v>601</v>
      </c>
      <c r="T175" s="190">
        <v>7.0123235764095515E-2</v>
      </c>
      <c r="U175" s="276" t="s">
        <v>601</v>
      </c>
      <c r="V175" s="190">
        <v>-5.0557821975561135E-2</v>
      </c>
      <c r="W175" s="276" t="s">
        <v>601</v>
      </c>
      <c r="X175" s="82"/>
      <c r="Y175" s="124" t="s">
        <v>393</v>
      </c>
      <c r="Z175" s="216">
        <v>0.64970708042636394</v>
      </c>
      <c r="AA175" s="276" t="s">
        <v>601</v>
      </c>
      <c r="AB175" s="216">
        <v>0.11072745311392854</v>
      </c>
      <c r="AC175" s="203" t="s">
        <v>601</v>
      </c>
      <c r="AD175" s="190">
        <v>0.11121753551912147</v>
      </c>
      <c r="AE175" s="276" t="s">
        <v>601</v>
      </c>
      <c r="AF175" s="190">
        <v>0.12834793094057059</v>
      </c>
      <c r="AG175" s="276" t="s">
        <v>601</v>
      </c>
      <c r="AH175" s="72">
        <v>1</v>
      </c>
      <c r="AI175" s="276" t="s">
        <v>601</v>
      </c>
    </row>
    <row r="176" spans="1:35" s="120" customFormat="1" x14ac:dyDescent="0.25">
      <c r="A176" s="124" t="s">
        <v>394</v>
      </c>
      <c r="B176" s="82">
        <v>1598.988094633414</v>
      </c>
      <c r="C176" s="276" t="s">
        <v>601</v>
      </c>
      <c r="D176" s="82">
        <v>276.09043174259415</v>
      </c>
      <c r="E176" s="276" t="s">
        <v>601</v>
      </c>
      <c r="F176" s="82">
        <v>269.25379152783415</v>
      </c>
      <c r="G176" s="276" t="s">
        <v>601</v>
      </c>
      <c r="H176" s="82">
        <v>288.96748786486461</v>
      </c>
      <c r="I176" s="276" t="s">
        <v>601</v>
      </c>
      <c r="J176" s="82">
        <v>2433.2998057688151</v>
      </c>
      <c r="K176" s="276" t="s">
        <v>601</v>
      </c>
      <c r="L176" s="136"/>
      <c r="M176" s="124" t="s">
        <v>394</v>
      </c>
      <c r="N176" s="190">
        <v>2.5387688122171514E-3</v>
      </c>
      <c r="O176" s="268" t="s">
        <v>601</v>
      </c>
      <c r="P176" s="190">
        <v>-0.272318114118968</v>
      </c>
      <c r="Q176" s="268" t="s">
        <v>601</v>
      </c>
      <c r="R176" s="190">
        <v>-4.0021904773050565E-2</v>
      </c>
      <c r="S176" s="308" t="s">
        <v>601</v>
      </c>
      <c r="T176" s="190">
        <v>-7.6141308650479744E-2</v>
      </c>
      <c r="U176" s="276" t="s">
        <v>601</v>
      </c>
      <c r="V176" s="190">
        <v>-5.2310201721416649E-2</v>
      </c>
      <c r="W176" s="276" t="s">
        <v>601</v>
      </c>
      <c r="X176" s="82"/>
      <c r="Y176" s="124" t="s">
        <v>394</v>
      </c>
      <c r="Z176" s="216">
        <v>0.65712744925330091</v>
      </c>
      <c r="AA176" s="276" t="s">
        <v>601</v>
      </c>
      <c r="AB176" s="216">
        <v>0.11346338461378448</v>
      </c>
      <c r="AC176" s="203" t="s">
        <v>601</v>
      </c>
      <c r="AD176" s="190">
        <v>0.11065376773116614</v>
      </c>
      <c r="AE176" s="276" t="s">
        <v>601</v>
      </c>
      <c r="AF176" s="190">
        <v>0.118755398401704</v>
      </c>
      <c r="AG176" s="276" t="s">
        <v>601</v>
      </c>
      <c r="AH176" s="72">
        <v>1</v>
      </c>
      <c r="AI176" s="276" t="s">
        <v>601</v>
      </c>
    </row>
    <row r="177" spans="1:35" s="120" customFormat="1" x14ac:dyDescent="0.25">
      <c r="A177" s="124" t="s">
        <v>395</v>
      </c>
      <c r="B177" s="82">
        <v>1372.066222694586</v>
      </c>
      <c r="C177" s="276" t="s">
        <v>601</v>
      </c>
      <c r="D177" s="82">
        <v>290.57164634100155</v>
      </c>
      <c r="E177" s="276" t="s">
        <v>601</v>
      </c>
      <c r="F177" s="82">
        <v>216.22409756158703</v>
      </c>
      <c r="G177" s="276" t="s">
        <v>601</v>
      </c>
      <c r="H177" s="82">
        <v>128.61208341589406</v>
      </c>
      <c r="I177" s="276" t="s">
        <v>601</v>
      </c>
      <c r="J177" s="82">
        <v>2007.4740500130595</v>
      </c>
      <c r="K177" s="276" t="s">
        <v>601</v>
      </c>
      <c r="L177" s="136"/>
      <c r="M177" s="124" t="s">
        <v>395</v>
      </c>
      <c r="N177" s="190">
        <v>1.0568316320795912E-2</v>
      </c>
      <c r="O177" s="268" t="s">
        <v>601</v>
      </c>
      <c r="P177" s="190">
        <v>4.9385906060497975E-2</v>
      </c>
      <c r="Q177" s="268" t="s">
        <v>601</v>
      </c>
      <c r="R177" s="190">
        <v>0.15384705247948527</v>
      </c>
      <c r="S177" s="308" t="s">
        <v>601</v>
      </c>
      <c r="T177" s="190">
        <v>-0.27616172066575573</v>
      </c>
      <c r="U177" s="276" t="s">
        <v>601</v>
      </c>
      <c r="V177" s="190">
        <v>3.8931103060797501E-3</v>
      </c>
      <c r="W177" s="276" t="s">
        <v>601</v>
      </c>
      <c r="X177" s="82"/>
      <c r="Y177" s="124" t="s">
        <v>395</v>
      </c>
      <c r="Z177" s="216">
        <v>0.68347893348143662</v>
      </c>
      <c r="AA177" s="276" t="s">
        <v>601</v>
      </c>
      <c r="AB177" s="216">
        <v>0.14474490783037083</v>
      </c>
      <c r="AC177" s="203" t="s">
        <v>601</v>
      </c>
      <c r="AD177" s="190">
        <v>0.10770953555299029</v>
      </c>
      <c r="AE177" s="276" t="s">
        <v>601</v>
      </c>
      <c r="AF177" s="190">
        <v>6.4066623135206849E-2</v>
      </c>
      <c r="AG177" s="276" t="s">
        <v>601</v>
      </c>
      <c r="AH177" s="72">
        <v>1</v>
      </c>
      <c r="AI177" s="276" t="s">
        <v>601</v>
      </c>
    </row>
    <row r="178" spans="1:35" s="120" customFormat="1" x14ac:dyDescent="0.25">
      <c r="A178" s="124" t="s">
        <v>396</v>
      </c>
      <c r="B178" s="82">
        <v>1156.9874855928317</v>
      </c>
      <c r="C178" s="276" t="s">
        <v>601</v>
      </c>
      <c r="D178" s="82">
        <v>218.28055313385772</v>
      </c>
      <c r="E178" s="276" t="s">
        <v>601</v>
      </c>
      <c r="F178" s="82">
        <v>187.6350493731039</v>
      </c>
      <c r="G178" s="276" t="s">
        <v>601</v>
      </c>
      <c r="H178" s="82">
        <v>102.31190753386717</v>
      </c>
      <c r="I178" s="276" t="s">
        <v>601</v>
      </c>
      <c r="J178" s="82">
        <v>1665.2149956336582</v>
      </c>
      <c r="K178" s="276" t="s">
        <v>601</v>
      </c>
      <c r="L178" s="136"/>
      <c r="M178" s="124" t="s">
        <v>396</v>
      </c>
      <c r="N178" s="190">
        <v>0.1360787875171956</v>
      </c>
      <c r="O178" s="268" t="s">
        <v>601</v>
      </c>
      <c r="P178" s="190">
        <v>-0.14992818308906974</v>
      </c>
      <c r="Q178" s="268" t="s">
        <v>601</v>
      </c>
      <c r="R178" s="190">
        <v>0.2407809421019409</v>
      </c>
      <c r="S178" s="308" t="s">
        <v>601</v>
      </c>
      <c r="T178" s="190">
        <v>0.44866052558427683</v>
      </c>
      <c r="U178" s="276" t="s">
        <v>601</v>
      </c>
      <c r="V178" s="190">
        <v>0.11234447474792786</v>
      </c>
      <c r="W178" s="276" t="s">
        <v>601</v>
      </c>
      <c r="X178" s="82"/>
      <c r="Y178" s="124" t="s">
        <v>396</v>
      </c>
      <c r="Z178" s="216">
        <v>0.69479766193948278</v>
      </c>
      <c r="AA178" s="276" t="s">
        <v>601</v>
      </c>
      <c r="AB178" s="216">
        <v>0.13108250508565486</v>
      </c>
      <c r="AC178" s="203" t="s">
        <v>601</v>
      </c>
      <c r="AD178" s="190">
        <v>0.11267917347916016</v>
      </c>
      <c r="AE178" s="276" t="s">
        <v>601</v>
      </c>
      <c r="AF178" s="190">
        <v>6.1440659495703612E-2</v>
      </c>
      <c r="AG178" s="276" t="s">
        <v>601</v>
      </c>
      <c r="AH178" s="72">
        <v>1</v>
      </c>
      <c r="AI178" s="276" t="s">
        <v>601</v>
      </c>
    </row>
    <row r="179" spans="1:35" s="120" customFormat="1" x14ac:dyDescent="0.25">
      <c r="A179" s="124" t="s">
        <v>397</v>
      </c>
      <c r="B179" s="82">
        <v>660.34845753809896</v>
      </c>
      <c r="C179" s="276" t="s">
        <v>601</v>
      </c>
      <c r="D179" s="82">
        <v>211.40884947309013</v>
      </c>
      <c r="E179" s="276" t="s">
        <v>601</v>
      </c>
      <c r="F179" s="82">
        <v>121.33355337958726</v>
      </c>
      <c r="G179" s="276" t="s">
        <v>601</v>
      </c>
      <c r="H179" s="82">
        <v>41.542609361478725</v>
      </c>
      <c r="I179" s="276" t="s">
        <v>601</v>
      </c>
      <c r="J179" s="82">
        <v>1034.6334697522766</v>
      </c>
      <c r="K179" s="276" t="s">
        <v>601</v>
      </c>
      <c r="L179" s="136"/>
      <c r="M179" s="124" t="s">
        <v>397</v>
      </c>
      <c r="N179" s="190">
        <v>0.22397932761390638</v>
      </c>
      <c r="O179" s="268" t="s">
        <v>601</v>
      </c>
      <c r="P179" s="190">
        <v>-0.20510069804933084</v>
      </c>
      <c r="Q179" s="268" t="s">
        <v>601</v>
      </c>
      <c r="R179" s="190">
        <v>-5.3649442806718572E-2</v>
      </c>
      <c r="S179" s="308" t="s">
        <v>601</v>
      </c>
      <c r="T179" s="190">
        <v>-0.13061269228278616</v>
      </c>
      <c r="U179" s="276" t="s">
        <v>601</v>
      </c>
      <c r="V179" s="190">
        <v>5.4175683661609408E-2</v>
      </c>
      <c r="W179" s="276" t="s">
        <v>601</v>
      </c>
      <c r="X179" s="82"/>
      <c r="Y179" s="124" t="s">
        <v>397</v>
      </c>
      <c r="Z179" s="216">
        <v>0.63824385818120388</v>
      </c>
      <c r="AA179" s="276" t="s">
        <v>601</v>
      </c>
      <c r="AB179" s="216">
        <v>0.20433211920324593</v>
      </c>
      <c r="AC179" s="203" t="s">
        <v>601</v>
      </c>
      <c r="AD179" s="190">
        <v>0.11727201654189505</v>
      </c>
      <c r="AE179" s="276" t="s">
        <v>601</v>
      </c>
      <c r="AF179" s="190">
        <v>4.0152006073634283E-2</v>
      </c>
      <c r="AG179" s="276" t="s">
        <v>601</v>
      </c>
      <c r="AH179" s="72">
        <v>1</v>
      </c>
      <c r="AI179" s="276" t="s">
        <v>601</v>
      </c>
    </row>
    <row r="180" spans="1:35" s="120" customFormat="1" x14ac:dyDescent="0.25">
      <c r="A180" s="184" t="s">
        <v>398</v>
      </c>
      <c r="B180" s="186">
        <v>572.30800659815895</v>
      </c>
      <c r="C180" s="278" t="s">
        <v>601</v>
      </c>
      <c r="D180" s="186">
        <v>238.04475054788958</v>
      </c>
      <c r="E180" s="278" t="s">
        <v>601</v>
      </c>
      <c r="F180" s="186">
        <v>132.10438038907145</v>
      </c>
      <c r="G180" s="278" t="s">
        <v>601</v>
      </c>
      <c r="H180" s="186">
        <v>26.86519246368562</v>
      </c>
      <c r="I180" s="278" t="s">
        <v>601</v>
      </c>
      <c r="J180" s="186">
        <v>969.3223299988349</v>
      </c>
      <c r="K180" s="276" t="s">
        <v>601</v>
      </c>
      <c r="L180" s="136"/>
      <c r="M180" s="184" t="s">
        <v>398</v>
      </c>
      <c r="N180" s="192">
        <v>0.17759535918671676</v>
      </c>
      <c r="O180" s="269" t="s">
        <v>601</v>
      </c>
      <c r="P180" s="192">
        <v>9.2798103702969259E-2</v>
      </c>
      <c r="Q180" s="269" t="s">
        <v>601</v>
      </c>
      <c r="R180" s="192">
        <v>0.53850682157040741</v>
      </c>
      <c r="S180" s="309" t="s">
        <v>601</v>
      </c>
      <c r="T180" s="192">
        <v>-0.18767071183830997</v>
      </c>
      <c r="U180" s="278" t="s">
        <v>601</v>
      </c>
      <c r="V180" s="192">
        <v>0.17812812794221156</v>
      </c>
      <c r="W180" s="278" t="s">
        <v>601</v>
      </c>
      <c r="X180" s="82"/>
      <c r="Y180" s="184" t="s">
        <v>398</v>
      </c>
      <c r="Z180" s="219">
        <v>0.59042073919709126</v>
      </c>
      <c r="AA180" s="278" t="s">
        <v>601</v>
      </c>
      <c r="AB180" s="219">
        <v>0.24557852757624565</v>
      </c>
      <c r="AC180" s="301" t="s">
        <v>601</v>
      </c>
      <c r="AD180" s="219">
        <v>0.13628529571709158</v>
      </c>
      <c r="AE180" s="278" t="s">
        <v>601</v>
      </c>
      <c r="AF180" s="219">
        <v>2.7715437509541238E-2</v>
      </c>
      <c r="AG180" s="278" t="s">
        <v>601</v>
      </c>
      <c r="AH180" s="201">
        <v>1</v>
      </c>
      <c r="AI180" s="278" t="s">
        <v>601</v>
      </c>
    </row>
    <row r="181" spans="1:35" s="120" customFormat="1" x14ac:dyDescent="0.25">
      <c r="A181" s="124" t="s">
        <v>404</v>
      </c>
      <c r="B181" s="82">
        <v>549.49686277411774</v>
      </c>
      <c r="C181" s="276" t="s">
        <v>601</v>
      </c>
      <c r="D181" s="82">
        <v>242.96810468498728</v>
      </c>
      <c r="E181" s="276" t="s">
        <v>601</v>
      </c>
      <c r="F181" s="82">
        <v>84.280463044617392</v>
      </c>
      <c r="G181" s="276" t="s">
        <v>601</v>
      </c>
      <c r="H181" s="82">
        <v>33.583269495985178</v>
      </c>
      <c r="I181" s="276" t="s">
        <v>601</v>
      </c>
      <c r="J181" s="82">
        <v>910.3286999996933</v>
      </c>
      <c r="K181" s="276" t="s">
        <v>601</v>
      </c>
      <c r="L181" s="136"/>
      <c r="M181" s="124" t="s">
        <v>404</v>
      </c>
      <c r="N181" s="190">
        <v>0.11197044863713002</v>
      </c>
      <c r="O181" s="268" t="s">
        <v>601</v>
      </c>
      <c r="P181" s="190">
        <v>-6.0046956247461702E-2</v>
      </c>
      <c r="Q181" s="268" t="s">
        <v>601</v>
      </c>
      <c r="R181" s="190">
        <v>1.2087046475220742E-2</v>
      </c>
      <c r="S181" s="308" t="s">
        <v>601</v>
      </c>
      <c r="T181" s="190">
        <v>0.16327975318677224</v>
      </c>
      <c r="U181" s="276" t="s">
        <v>601</v>
      </c>
      <c r="V181" s="190">
        <v>5.2648937634435677E-2</v>
      </c>
      <c r="W181" s="276" t="s">
        <v>601</v>
      </c>
      <c r="X181" s="82"/>
      <c r="Y181" s="124" t="s">
        <v>404</v>
      </c>
      <c r="Z181" s="216">
        <v>0.60362467180734047</v>
      </c>
      <c r="AA181" s="276" t="s">
        <v>601</v>
      </c>
      <c r="AB181" s="216">
        <v>0.26690151006451751</v>
      </c>
      <c r="AC181" s="203" t="s">
        <v>601</v>
      </c>
      <c r="AD181" s="190">
        <v>9.2582451860131171E-2</v>
      </c>
      <c r="AE181" s="276" t="s">
        <v>601</v>
      </c>
      <c r="AF181" s="190">
        <v>3.6891366268026582E-2</v>
      </c>
      <c r="AG181" s="276" t="s">
        <v>601</v>
      </c>
      <c r="AH181" s="72">
        <v>1</v>
      </c>
      <c r="AI181" s="276" t="s">
        <v>601</v>
      </c>
    </row>
    <row r="182" spans="1:35" s="120" customFormat="1" x14ac:dyDescent="0.25">
      <c r="A182" s="124" t="s">
        <v>405</v>
      </c>
      <c r="B182" s="82">
        <v>647.414859848829</v>
      </c>
      <c r="C182" s="276" t="s">
        <v>601</v>
      </c>
      <c r="D182" s="82">
        <v>211.89608851172903</v>
      </c>
      <c r="E182" s="276" t="s">
        <v>601</v>
      </c>
      <c r="F182" s="82">
        <v>118.15728260159703</v>
      </c>
      <c r="G182" s="276" t="s">
        <v>601</v>
      </c>
      <c r="H182" s="82">
        <v>52.823869037556911</v>
      </c>
      <c r="I182" s="276" t="s">
        <v>601</v>
      </c>
      <c r="J182" s="82">
        <v>1030.2920999997186</v>
      </c>
      <c r="K182" s="276" t="s">
        <v>601</v>
      </c>
      <c r="L182" s="136"/>
      <c r="M182" s="124" t="s">
        <v>405</v>
      </c>
      <c r="N182" s="190">
        <v>0.10586194419976125</v>
      </c>
      <c r="O182" s="268" t="s">
        <v>601</v>
      </c>
      <c r="P182" s="190">
        <v>-0.10579591012656042</v>
      </c>
      <c r="Q182" s="268" t="s">
        <v>601</v>
      </c>
      <c r="R182" s="190">
        <v>7.3806308075019533E-3</v>
      </c>
      <c r="S182" s="308" t="s">
        <v>601</v>
      </c>
      <c r="T182" s="190">
        <v>-0.30582297455962237</v>
      </c>
      <c r="U182" s="276" t="s">
        <v>601</v>
      </c>
      <c r="V182" s="190">
        <v>1.427413250241294E-2</v>
      </c>
      <c r="W182" s="276" t="s">
        <v>601</v>
      </c>
      <c r="X182" s="82"/>
      <c r="Y182" s="124" t="s">
        <v>405</v>
      </c>
      <c r="Z182" s="216">
        <v>0.62837991269563831</v>
      </c>
      <c r="AA182" s="276" t="s">
        <v>601</v>
      </c>
      <c r="AB182" s="216">
        <v>0.20566603248902607</v>
      </c>
      <c r="AC182" s="203" t="s">
        <v>601</v>
      </c>
      <c r="AD182" s="190">
        <v>0.11468328506219673</v>
      </c>
      <c r="AE182" s="276" t="s">
        <v>601</v>
      </c>
      <c r="AF182" s="190">
        <v>5.1270769753132474E-2</v>
      </c>
      <c r="AG182" s="276" t="s">
        <v>601</v>
      </c>
      <c r="AH182" s="72">
        <v>1</v>
      </c>
      <c r="AI182" s="276" t="s">
        <v>601</v>
      </c>
    </row>
    <row r="183" spans="1:35" s="120" customFormat="1" x14ac:dyDescent="0.25">
      <c r="A183" s="124" t="s">
        <v>406</v>
      </c>
      <c r="B183" s="82">
        <v>810.62871071754057</v>
      </c>
      <c r="C183" s="276" t="s">
        <v>601</v>
      </c>
      <c r="D183" s="82">
        <v>249.96275891222976</v>
      </c>
      <c r="E183" s="276" t="s">
        <v>601</v>
      </c>
      <c r="F183" s="82">
        <v>165.39034565076372</v>
      </c>
      <c r="G183" s="276" t="s">
        <v>601</v>
      </c>
      <c r="H183" s="82">
        <v>54.889104717721054</v>
      </c>
      <c r="I183" s="276" t="s">
        <v>601</v>
      </c>
      <c r="J183" s="82">
        <v>1280.87091999825</v>
      </c>
      <c r="K183" s="276" t="s">
        <v>601</v>
      </c>
      <c r="L183" s="136"/>
      <c r="M183" s="124" t="s">
        <v>406</v>
      </c>
      <c r="N183" s="190">
        <v>5.6162523371132922E-2</v>
      </c>
      <c r="O183" s="268" t="s">
        <v>601</v>
      </c>
      <c r="P183" s="190">
        <v>-4.0601811285335576E-2</v>
      </c>
      <c r="Q183" s="268" t="s">
        <v>601</v>
      </c>
      <c r="R183" s="190">
        <v>0.25507652727296759</v>
      </c>
      <c r="S183" s="308" t="s">
        <v>601</v>
      </c>
      <c r="T183" s="190">
        <v>-4.5216852840377797E-2</v>
      </c>
      <c r="U183" s="276" t="s">
        <v>601</v>
      </c>
      <c r="V183" s="190">
        <v>5.2197336223764657E-2</v>
      </c>
      <c r="W183" s="276" t="s">
        <v>601</v>
      </c>
      <c r="X183" s="82"/>
      <c r="Y183" s="124" t="s">
        <v>406</v>
      </c>
      <c r="Z183" s="216">
        <v>0.63287306945702859</v>
      </c>
      <c r="AA183" s="276" t="s">
        <v>601</v>
      </c>
      <c r="AB183" s="216">
        <v>0.19515062369639188</v>
      </c>
      <c r="AC183" s="203" t="s">
        <v>601</v>
      </c>
      <c r="AD183" s="190">
        <v>0.1291233512046551</v>
      </c>
      <c r="AE183" s="276" t="s">
        <v>601</v>
      </c>
      <c r="AF183" s="190">
        <v>4.2852955641928418E-2</v>
      </c>
      <c r="AG183" s="276" t="s">
        <v>601</v>
      </c>
      <c r="AH183" s="72">
        <v>1</v>
      </c>
      <c r="AI183" s="276" t="s">
        <v>601</v>
      </c>
    </row>
    <row r="184" spans="1:35" s="120" customFormat="1" x14ac:dyDescent="0.25">
      <c r="A184" s="124" t="s">
        <v>407</v>
      </c>
      <c r="B184" s="82">
        <v>1117.5159612054726</v>
      </c>
      <c r="C184" s="276" t="s">
        <v>601</v>
      </c>
      <c r="D184" s="82">
        <v>256.59922932761168</v>
      </c>
      <c r="E184" s="276" t="s">
        <v>601</v>
      </c>
      <c r="F184" s="82">
        <v>168.13853558017667</v>
      </c>
      <c r="G184" s="276" t="s">
        <v>601</v>
      </c>
      <c r="H184" s="82">
        <v>129.17252388603166</v>
      </c>
      <c r="I184" s="276" t="s">
        <v>601</v>
      </c>
      <c r="J184" s="82">
        <v>1671.4262499992751</v>
      </c>
      <c r="K184" s="276" t="s">
        <v>601</v>
      </c>
      <c r="L184" s="136"/>
      <c r="M184" s="124" t="s">
        <v>407</v>
      </c>
      <c r="N184" s="190">
        <v>6.8704528490416861E-2</v>
      </c>
      <c r="O184" s="268" t="s">
        <v>601</v>
      </c>
      <c r="P184" s="190">
        <v>-5.9228527643428674E-2</v>
      </c>
      <c r="Q184" s="268" t="s">
        <v>601</v>
      </c>
      <c r="R184" s="190">
        <v>-1.2162883693147775E-2</v>
      </c>
      <c r="S184" s="308" t="s">
        <v>601</v>
      </c>
      <c r="T184" s="190">
        <v>0.57023821459421065</v>
      </c>
      <c r="U184" s="276" t="s">
        <v>601</v>
      </c>
      <c r="V184" s="190">
        <v>6.3993258725689062E-2</v>
      </c>
      <c r="W184" s="276" t="s">
        <v>601</v>
      </c>
      <c r="X184" s="82"/>
      <c r="Y184" s="124" t="s">
        <v>407</v>
      </c>
      <c r="Z184" s="216">
        <v>0.66860022164062416</v>
      </c>
      <c r="AA184" s="276" t="s">
        <v>601</v>
      </c>
      <c r="AB184" s="216">
        <v>0.15352111965916712</v>
      </c>
      <c r="AC184" s="203" t="s">
        <v>601</v>
      </c>
      <c r="AD184" s="190">
        <v>0.10059584476446363</v>
      </c>
      <c r="AE184" s="276" t="s">
        <v>601</v>
      </c>
      <c r="AF184" s="190">
        <v>7.7282813935755576E-2</v>
      </c>
      <c r="AG184" s="276" t="s">
        <v>601</v>
      </c>
      <c r="AH184" s="72">
        <v>1</v>
      </c>
      <c r="AI184" s="276" t="s">
        <v>601</v>
      </c>
    </row>
    <row r="185" spans="1:35" s="120" customFormat="1" x14ac:dyDescent="0.25">
      <c r="A185" s="124" t="s">
        <v>408</v>
      </c>
      <c r="B185" s="82">
        <v>1360.6809634838855</v>
      </c>
      <c r="C185" s="276" t="s">
        <v>601</v>
      </c>
      <c r="D185" s="82">
        <v>209.35775476852791</v>
      </c>
      <c r="E185" s="276" t="s">
        <v>601</v>
      </c>
      <c r="F185" s="82">
        <v>144.34722198435574</v>
      </c>
      <c r="G185" s="276" t="s">
        <v>601</v>
      </c>
      <c r="H185" s="82">
        <v>120.74336976642846</v>
      </c>
      <c r="I185" s="276" t="s">
        <v>601</v>
      </c>
      <c r="J185" s="82">
        <v>1835.1293100030912</v>
      </c>
      <c r="K185" s="276" t="s">
        <v>601</v>
      </c>
      <c r="L185" s="136"/>
      <c r="M185" s="124" t="s">
        <v>408</v>
      </c>
      <c r="N185" s="190">
        <v>5.9992047756521005E-2</v>
      </c>
      <c r="O185" s="268" t="s">
        <v>601</v>
      </c>
      <c r="P185" s="190">
        <v>-0.2287558870227806</v>
      </c>
      <c r="Q185" s="268" t="s">
        <v>601</v>
      </c>
      <c r="R185" s="190">
        <v>-0.12530966808977406</v>
      </c>
      <c r="S185" s="308" t="s">
        <v>601</v>
      </c>
      <c r="T185" s="190">
        <v>-0.26916395901338674</v>
      </c>
      <c r="U185" s="276" t="s">
        <v>601</v>
      </c>
      <c r="V185" s="190">
        <v>-2.6644985893319428E-2</v>
      </c>
      <c r="W185" s="276" t="s">
        <v>601</v>
      </c>
      <c r="X185" s="82"/>
      <c r="Y185" s="124" t="s">
        <v>408</v>
      </c>
      <c r="Z185" s="216">
        <v>0.74146326150803699</v>
      </c>
      <c r="AA185" s="276" t="s">
        <v>601</v>
      </c>
      <c r="AB185" s="216">
        <v>0.11408338018871012</v>
      </c>
      <c r="AC185" s="203" t="s">
        <v>601</v>
      </c>
      <c r="AD185" s="190">
        <v>7.8657793321448607E-2</v>
      </c>
      <c r="AE185" s="276" t="s">
        <v>601</v>
      </c>
      <c r="AF185" s="190">
        <v>6.5795564981862273E-2</v>
      </c>
      <c r="AG185" s="276" t="s">
        <v>601</v>
      </c>
      <c r="AH185" s="72">
        <v>1</v>
      </c>
      <c r="AI185" s="276" t="s">
        <v>601</v>
      </c>
    </row>
    <row r="186" spans="1:35" s="120" customFormat="1" x14ac:dyDescent="0.25">
      <c r="A186" s="124" t="s">
        <v>409</v>
      </c>
      <c r="B186" s="82">
        <v>1476.2774541404794</v>
      </c>
      <c r="C186" s="276" t="s">
        <v>601</v>
      </c>
      <c r="D186" s="82">
        <v>250.98639489568643</v>
      </c>
      <c r="E186" s="276" t="s">
        <v>601</v>
      </c>
      <c r="F186" s="82">
        <v>239.29263349352206</v>
      </c>
      <c r="G186" s="276" t="s">
        <v>601</v>
      </c>
      <c r="H186" s="82">
        <v>210.16930819212968</v>
      </c>
      <c r="I186" s="276" t="s">
        <v>601</v>
      </c>
      <c r="J186" s="82">
        <v>2176.7257907218545</v>
      </c>
      <c r="K186" s="276" t="s">
        <v>601</v>
      </c>
      <c r="L186" s="136"/>
      <c r="M186" s="124" t="s">
        <v>409</v>
      </c>
      <c r="N186" s="190">
        <v>3.2973097677466034E-2</v>
      </c>
      <c r="O186" s="268" t="s">
        <v>601</v>
      </c>
      <c r="P186" s="190">
        <v>-0.15199077677320827</v>
      </c>
      <c r="Q186" s="268" t="s">
        <v>601</v>
      </c>
      <c r="R186" s="190">
        <v>6.9309159013223987E-2</v>
      </c>
      <c r="S186" s="308" t="s">
        <v>601</v>
      </c>
      <c r="T186" s="190">
        <v>0.35187046685371559</v>
      </c>
      <c r="U186" s="276" t="s">
        <v>601</v>
      </c>
      <c r="V186" s="190">
        <v>3.4382037158249501E-2</v>
      </c>
      <c r="W186" s="276" t="s">
        <v>601</v>
      </c>
      <c r="X186" s="82"/>
      <c r="Y186" s="124" t="s">
        <v>409</v>
      </c>
      <c r="Z186" s="216">
        <v>0.67821011743096515</v>
      </c>
      <c r="AA186" s="276" t="s">
        <v>601</v>
      </c>
      <c r="AB186" s="216">
        <v>0.11530455327239603</v>
      </c>
      <c r="AC186" s="203" t="s">
        <v>601</v>
      </c>
      <c r="AD186" s="190">
        <v>0.10993237389545832</v>
      </c>
      <c r="AE186" s="276" t="s">
        <v>601</v>
      </c>
      <c r="AF186" s="190">
        <v>9.6552955401163543E-2</v>
      </c>
      <c r="AG186" s="276" t="s">
        <v>601</v>
      </c>
      <c r="AH186" s="72">
        <v>1</v>
      </c>
      <c r="AI186" s="276" t="s">
        <v>601</v>
      </c>
    </row>
    <row r="187" spans="1:35" s="120" customFormat="1" x14ac:dyDescent="0.25">
      <c r="A187" s="124" t="s">
        <v>410</v>
      </c>
      <c r="B187" s="82">
        <v>1657.8068428914248</v>
      </c>
      <c r="C187" s="276" t="s">
        <v>601</v>
      </c>
      <c r="D187" s="82">
        <v>197.96353438929816</v>
      </c>
      <c r="E187" s="276" t="s">
        <v>601</v>
      </c>
      <c r="F187" s="82">
        <v>213.6089028659737</v>
      </c>
      <c r="G187" s="276" t="s">
        <v>601</v>
      </c>
      <c r="H187" s="82">
        <v>309.21407985323481</v>
      </c>
      <c r="I187" s="276" t="s">
        <v>601</v>
      </c>
      <c r="J187" s="82">
        <v>2378.5933599999407</v>
      </c>
      <c r="K187" s="276" t="s">
        <v>601</v>
      </c>
      <c r="L187" s="136"/>
      <c r="M187" s="124" t="s">
        <v>410</v>
      </c>
      <c r="N187" s="190">
        <v>5.0983364704011214E-2</v>
      </c>
      <c r="O187" s="268" t="s">
        <v>601</v>
      </c>
      <c r="P187" s="190">
        <v>-0.26360742308823681</v>
      </c>
      <c r="Q187" s="268" t="s">
        <v>601</v>
      </c>
      <c r="R187" s="190">
        <v>-0.20891054447213153</v>
      </c>
      <c r="S187" s="308" t="s">
        <v>601</v>
      </c>
      <c r="T187" s="190">
        <v>-7.684208337014331E-3</v>
      </c>
      <c r="U187" s="276" t="s">
        <v>601</v>
      </c>
      <c r="V187" s="190">
        <v>-2.028509368946263E-2</v>
      </c>
      <c r="W187" s="276" t="s">
        <v>601</v>
      </c>
      <c r="X187" s="82"/>
      <c r="Y187" s="124" t="s">
        <v>410</v>
      </c>
      <c r="Z187" s="216">
        <v>0.69696942351317503</v>
      </c>
      <c r="AA187" s="276" t="s">
        <v>601</v>
      </c>
      <c r="AB187" s="216">
        <v>8.3227144966596181E-2</v>
      </c>
      <c r="AC187" s="203" t="s">
        <v>601</v>
      </c>
      <c r="AD187" s="190">
        <v>8.9804716711215843E-2</v>
      </c>
      <c r="AE187" s="276" t="s">
        <v>601</v>
      </c>
      <c r="AF187" s="190">
        <v>0.12999871480900901</v>
      </c>
      <c r="AG187" s="276" t="s">
        <v>601</v>
      </c>
      <c r="AH187" s="72">
        <v>1</v>
      </c>
      <c r="AI187" s="276" t="s">
        <v>601</v>
      </c>
    </row>
    <row r="188" spans="1:35" s="120" customFormat="1" x14ac:dyDescent="0.25">
      <c r="A188" s="124" t="s">
        <v>411</v>
      </c>
      <c r="B188" s="82">
        <v>1706.9558700943867</v>
      </c>
      <c r="C188" s="276" t="s">
        <v>601</v>
      </c>
      <c r="D188" s="82">
        <v>190.50007828407084</v>
      </c>
      <c r="E188" s="276" t="s">
        <v>601</v>
      </c>
      <c r="F188" s="82">
        <v>180.18772460585365</v>
      </c>
      <c r="G188" s="276" t="s">
        <v>601</v>
      </c>
      <c r="H188" s="82">
        <v>285.68711701534653</v>
      </c>
      <c r="I188" s="276" t="s">
        <v>601</v>
      </c>
      <c r="J188" s="82">
        <v>2363.3307899996144</v>
      </c>
      <c r="K188" s="276" t="s">
        <v>601</v>
      </c>
      <c r="L188" s="136"/>
      <c r="M188" s="124" t="s">
        <v>411</v>
      </c>
      <c r="N188" s="190">
        <v>6.7522563690960657E-2</v>
      </c>
      <c r="O188" s="268" t="s">
        <v>601</v>
      </c>
      <c r="P188" s="190">
        <v>-0.31000840166138499</v>
      </c>
      <c r="Q188" s="268" t="s">
        <v>601</v>
      </c>
      <c r="R188" s="190">
        <v>-0.33078853380890383</v>
      </c>
      <c r="S188" s="308" t="s">
        <v>601</v>
      </c>
      <c r="T188" s="190">
        <v>-1.1352041275495051E-2</v>
      </c>
      <c r="U188" s="276" t="s">
        <v>601</v>
      </c>
      <c r="V188" s="190">
        <v>-2.8754786238555319E-2</v>
      </c>
      <c r="W188" s="276" t="s">
        <v>601</v>
      </c>
      <c r="X188" s="82"/>
      <c r="Y188" s="124" t="s">
        <v>411</v>
      </c>
      <c r="Z188" s="216">
        <v>0.72226701286055062</v>
      </c>
      <c r="AA188" s="276" t="s">
        <v>601</v>
      </c>
      <c r="AB188" s="216">
        <v>8.0606607881625381E-2</v>
      </c>
      <c r="AC188" s="203" t="s">
        <v>601</v>
      </c>
      <c r="AD188" s="190">
        <v>7.6243124901649098E-2</v>
      </c>
      <c r="AE188" s="276" t="s">
        <v>601</v>
      </c>
      <c r="AF188" s="190">
        <v>0.12088325435619325</v>
      </c>
      <c r="AG188" s="276" t="s">
        <v>601</v>
      </c>
      <c r="AH188" s="72">
        <v>1</v>
      </c>
      <c r="AI188" s="276" t="s">
        <v>601</v>
      </c>
    </row>
    <row r="189" spans="1:35" s="120" customFormat="1" x14ac:dyDescent="0.25">
      <c r="A189" s="124" t="s">
        <v>412</v>
      </c>
      <c r="B189" s="82">
        <v>1396.6648413943626</v>
      </c>
      <c r="C189" s="276" t="s">
        <v>601</v>
      </c>
      <c r="D189" s="82">
        <v>241.95322456909449</v>
      </c>
      <c r="E189" s="276" t="s">
        <v>601</v>
      </c>
      <c r="F189" s="82">
        <v>218.91561790917487</v>
      </c>
      <c r="G189" s="276" t="s">
        <v>601</v>
      </c>
      <c r="H189" s="82">
        <v>154.16991613047693</v>
      </c>
      <c r="I189" s="276" t="s">
        <v>601</v>
      </c>
      <c r="J189" s="82">
        <v>2011.7036000030698</v>
      </c>
      <c r="K189" s="276" t="s">
        <v>601</v>
      </c>
      <c r="L189" s="136"/>
      <c r="M189" s="124" t="s">
        <v>412</v>
      </c>
      <c r="N189" s="190">
        <v>1.7928157032732317E-2</v>
      </c>
      <c r="O189" s="268" t="s">
        <v>601</v>
      </c>
      <c r="P189" s="190">
        <v>-0.16731991019815717</v>
      </c>
      <c r="Q189" s="268" t="s">
        <v>601</v>
      </c>
      <c r="R189" s="190">
        <v>1.2447827869052519E-2</v>
      </c>
      <c r="S189" s="308" t="s">
        <v>601</v>
      </c>
      <c r="T189" s="190">
        <v>0.19872030711092892</v>
      </c>
      <c r="U189" s="276" t="s">
        <v>601</v>
      </c>
      <c r="V189" s="190">
        <v>2.1069014515942008E-3</v>
      </c>
      <c r="W189" s="276" t="s">
        <v>601</v>
      </c>
      <c r="X189" s="82"/>
      <c r="Y189" s="124" t="s">
        <v>412</v>
      </c>
      <c r="Z189" s="216">
        <v>0.69426969330483446</v>
      </c>
      <c r="AA189" s="276" t="s">
        <v>601</v>
      </c>
      <c r="AB189" s="216">
        <v>0.1202727999138269</v>
      </c>
      <c r="AC189" s="203" t="s">
        <v>601</v>
      </c>
      <c r="AD189" s="190">
        <v>0.10882101016712442</v>
      </c>
      <c r="AE189" s="276" t="s">
        <v>601</v>
      </c>
      <c r="AF189" s="190">
        <v>7.6636496614233662E-2</v>
      </c>
      <c r="AG189" s="276" t="s">
        <v>601</v>
      </c>
      <c r="AH189" s="72">
        <v>1</v>
      </c>
      <c r="AI189" s="276" t="s">
        <v>601</v>
      </c>
    </row>
    <row r="190" spans="1:35" s="120" customFormat="1" x14ac:dyDescent="0.25">
      <c r="A190" s="124" t="s">
        <v>413</v>
      </c>
      <c r="B190" s="82">
        <v>1221.0351585908329</v>
      </c>
      <c r="C190" s="276" t="s">
        <v>601</v>
      </c>
      <c r="D190" s="82">
        <v>206.34754004435641</v>
      </c>
      <c r="E190" s="276" t="s">
        <v>601</v>
      </c>
      <c r="F190" s="82">
        <v>150.27667696962129</v>
      </c>
      <c r="G190" s="276" t="s">
        <v>601</v>
      </c>
      <c r="H190" s="82">
        <v>98.770394396826276</v>
      </c>
      <c r="I190" s="276" t="s">
        <v>601</v>
      </c>
      <c r="J190" s="82">
        <v>1676.4297700016061</v>
      </c>
      <c r="K190" s="276" t="s">
        <v>601</v>
      </c>
      <c r="L190" s="136"/>
      <c r="M190" s="124" t="s">
        <v>413</v>
      </c>
      <c r="N190" s="190">
        <v>5.5357273778275928E-2</v>
      </c>
      <c r="O190" s="268" t="s">
        <v>601</v>
      </c>
      <c r="P190" s="190">
        <v>-5.4668237358659999E-2</v>
      </c>
      <c r="Q190" s="268" t="s">
        <v>601</v>
      </c>
      <c r="R190" s="190">
        <v>-0.19910124749239755</v>
      </c>
      <c r="S190" s="308" t="s">
        <v>601</v>
      </c>
      <c r="T190" s="190">
        <v>-3.4614867637655866E-2</v>
      </c>
      <c r="U190" s="276" t="s">
        <v>601</v>
      </c>
      <c r="V190" s="190">
        <v>6.7347305887552888E-3</v>
      </c>
      <c r="W190" s="276" t="s">
        <v>601</v>
      </c>
      <c r="X190" s="82"/>
      <c r="Y190" s="124" t="s">
        <v>413</v>
      </c>
      <c r="Z190" s="216">
        <v>0.72835449503480432</v>
      </c>
      <c r="AA190" s="276" t="s">
        <v>601</v>
      </c>
      <c r="AB190" s="216">
        <v>0.12308749446996441</v>
      </c>
      <c r="AC190" s="203" t="s">
        <v>601</v>
      </c>
      <c r="AD190" s="190">
        <v>8.9640902147351695E-2</v>
      </c>
      <c r="AE190" s="276" t="s">
        <v>601</v>
      </c>
      <c r="AF190" s="190">
        <v>5.8917108347897956E-2</v>
      </c>
      <c r="AG190" s="276" t="s">
        <v>601</v>
      </c>
      <c r="AH190" s="72">
        <v>1</v>
      </c>
      <c r="AI190" s="276" t="s">
        <v>601</v>
      </c>
    </row>
    <row r="191" spans="1:35" s="116" customFormat="1" x14ac:dyDescent="0.25">
      <c r="A191" s="124" t="s">
        <v>414</v>
      </c>
      <c r="B191" s="82">
        <v>718.63136276269199</v>
      </c>
      <c r="C191" s="276" t="s">
        <v>601</v>
      </c>
      <c r="D191" s="82">
        <v>173.74007153747974</v>
      </c>
      <c r="E191" s="276" t="s">
        <v>601</v>
      </c>
      <c r="F191" s="82">
        <v>97.832775052151106</v>
      </c>
      <c r="G191" s="276" t="s">
        <v>601</v>
      </c>
      <c r="H191" s="82">
        <v>56.949067392451205</v>
      </c>
      <c r="I191" s="276" t="s">
        <v>601</v>
      </c>
      <c r="J191" s="82">
        <v>1047.1532767447702</v>
      </c>
      <c r="K191" s="276" t="s">
        <v>601</v>
      </c>
      <c r="L191" s="115"/>
      <c r="M191" s="124" t="s">
        <v>414</v>
      </c>
      <c r="N191" s="190">
        <v>8.8260833442214137E-2</v>
      </c>
      <c r="O191" s="268" t="s">
        <v>601</v>
      </c>
      <c r="P191" s="190">
        <v>-0.17817975940692676</v>
      </c>
      <c r="Q191" s="268" t="s">
        <v>601</v>
      </c>
      <c r="R191" s="190">
        <v>-0.19368738220263682</v>
      </c>
      <c r="S191" s="308" t="s">
        <v>601</v>
      </c>
      <c r="T191" s="190">
        <v>0.37085917971388804</v>
      </c>
      <c r="U191" s="276" t="s">
        <v>601</v>
      </c>
      <c r="V191" s="190">
        <v>1.2100717170391961E-2</v>
      </c>
      <c r="W191" s="276" t="s">
        <v>601</v>
      </c>
      <c r="X191" s="82"/>
      <c r="Y191" s="124" t="s">
        <v>414</v>
      </c>
      <c r="Z191" s="216">
        <v>0.68627141672770497</v>
      </c>
      <c r="AA191" s="276" t="s">
        <v>601</v>
      </c>
      <c r="AB191" s="216">
        <v>0.16591656197417085</v>
      </c>
      <c r="AC191" s="203" t="s">
        <v>601</v>
      </c>
      <c r="AD191" s="190">
        <v>9.3427368490197213E-2</v>
      </c>
      <c r="AE191" s="276" t="s">
        <v>601</v>
      </c>
      <c r="AF191" s="190">
        <v>5.438465280793061E-2</v>
      </c>
      <c r="AG191" s="276" t="s">
        <v>601</v>
      </c>
      <c r="AH191" s="72">
        <v>1</v>
      </c>
      <c r="AI191" s="276" t="s">
        <v>601</v>
      </c>
    </row>
    <row r="192" spans="1:35" s="150" customFormat="1" x14ac:dyDescent="0.25">
      <c r="A192" s="184" t="s">
        <v>415</v>
      </c>
      <c r="B192" s="186">
        <v>633.92192601984061</v>
      </c>
      <c r="C192" s="278" t="s">
        <v>601</v>
      </c>
      <c r="D192" s="186">
        <v>231.8490049468457</v>
      </c>
      <c r="E192" s="278" t="s">
        <v>601</v>
      </c>
      <c r="F192" s="186">
        <v>91.413746728696751</v>
      </c>
      <c r="G192" s="278" t="s">
        <v>601</v>
      </c>
      <c r="H192" s="186">
        <v>35.983935560032677</v>
      </c>
      <c r="I192" s="278" t="s">
        <v>601</v>
      </c>
      <c r="J192" s="186">
        <v>993.16861325540992</v>
      </c>
      <c r="K192" s="276" t="s">
        <v>601</v>
      </c>
      <c r="L192" s="149"/>
      <c r="M192" s="184" t="s">
        <v>415</v>
      </c>
      <c r="N192" s="192">
        <v>0.10765867105008597</v>
      </c>
      <c r="O192" s="269" t="s">
        <v>601</v>
      </c>
      <c r="P192" s="192">
        <v>-2.6027650627806764E-2</v>
      </c>
      <c r="Q192" s="269" t="s">
        <v>601</v>
      </c>
      <c r="R192" s="192">
        <v>-0.30801880710187945</v>
      </c>
      <c r="S192" s="309" t="s">
        <v>601</v>
      </c>
      <c r="T192" s="192">
        <v>0.33942593594567017</v>
      </c>
      <c r="U192" s="278" t="s">
        <v>601</v>
      </c>
      <c r="V192" s="192">
        <v>2.4600984129400594E-2</v>
      </c>
      <c r="W192" s="278" t="s">
        <v>601</v>
      </c>
      <c r="X192" s="82"/>
      <c r="Y192" s="184" t="s">
        <v>415</v>
      </c>
      <c r="Z192" s="219">
        <v>0.63828227912073277</v>
      </c>
      <c r="AA192" s="278" t="s">
        <v>601</v>
      </c>
      <c r="AB192" s="219">
        <v>0.23344374948266899</v>
      </c>
      <c r="AC192" s="301" t="s">
        <v>601</v>
      </c>
      <c r="AD192" s="219">
        <v>9.2042524812640428E-2</v>
      </c>
      <c r="AE192" s="278" t="s">
        <v>601</v>
      </c>
      <c r="AF192" s="219">
        <v>3.623144658396369E-2</v>
      </c>
      <c r="AG192" s="278" t="s">
        <v>601</v>
      </c>
      <c r="AH192" s="201">
        <v>1</v>
      </c>
      <c r="AI192" s="278" t="s">
        <v>601</v>
      </c>
    </row>
    <row r="193" spans="1:35" s="120" customFormat="1" x14ac:dyDescent="0.25">
      <c r="A193" s="124" t="s">
        <v>422</v>
      </c>
      <c r="B193" s="82">
        <v>574.3545346991649</v>
      </c>
      <c r="C193" s="276" t="s">
        <v>601</v>
      </c>
      <c r="D193" s="82">
        <v>203.54943740646436</v>
      </c>
      <c r="E193" s="276" t="s">
        <v>601</v>
      </c>
      <c r="F193" s="82">
        <v>66.55415369886029</v>
      </c>
      <c r="G193" s="276" t="s">
        <v>601</v>
      </c>
      <c r="H193" s="82">
        <v>25.698488984752501</v>
      </c>
      <c r="I193" s="276" t="s">
        <v>601</v>
      </c>
      <c r="J193" s="82">
        <v>870.15661478923778</v>
      </c>
      <c r="K193" s="276" t="s">
        <v>601</v>
      </c>
      <c r="L193" s="136"/>
      <c r="M193" s="124" t="s">
        <v>422</v>
      </c>
      <c r="N193" s="190">
        <v>4.5237149852965564E-2</v>
      </c>
      <c r="O193" s="268" t="s">
        <v>601</v>
      </c>
      <c r="P193" s="190">
        <v>-0.16223803255834734</v>
      </c>
      <c r="Q193" s="268" t="s">
        <v>601</v>
      </c>
      <c r="R193" s="190">
        <v>-0.21032524864478908</v>
      </c>
      <c r="S193" s="308" t="s">
        <v>601</v>
      </c>
      <c r="T193" s="190">
        <v>-0.23478299253070911</v>
      </c>
      <c r="U193" s="276" t="s">
        <v>601</v>
      </c>
      <c r="V193" s="190">
        <v>-4.4129208724792646E-2</v>
      </c>
      <c r="W193" s="276" t="s">
        <v>601</v>
      </c>
      <c r="X193" s="82"/>
      <c r="Y193" s="124" t="s">
        <v>422</v>
      </c>
      <c r="Z193" s="216">
        <v>0.66005880428580133</v>
      </c>
      <c r="AA193" s="276" t="s">
        <v>601</v>
      </c>
      <c r="AB193" s="216">
        <v>0.2339227605087694</v>
      </c>
      <c r="AC193" s="203" t="s">
        <v>601</v>
      </c>
      <c r="AD193" s="190">
        <v>7.6485258593340114E-2</v>
      </c>
      <c r="AE193" s="276" t="s">
        <v>601</v>
      </c>
      <c r="AF193" s="190">
        <v>2.9533176612094109E-2</v>
      </c>
      <c r="AG193" s="276" t="s">
        <v>601</v>
      </c>
      <c r="AH193" s="72">
        <v>1</v>
      </c>
      <c r="AI193" s="276" t="s">
        <v>601</v>
      </c>
    </row>
    <row r="194" spans="1:35" s="120" customFormat="1" x14ac:dyDescent="0.25">
      <c r="A194" s="124" t="s">
        <v>423</v>
      </c>
      <c r="B194" s="82">
        <v>618.48957734784142</v>
      </c>
      <c r="C194" s="276" t="s">
        <v>601</v>
      </c>
      <c r="D194" s="82">
        <v>182.75720101565113</v>
      </c>
      <c r="E194" s="276" t="s">
        <v>601</v>
      </c>
      <c r="F194" s="82">
        <v>130.43283263432204</v>
      </c>
      <c r="G194" s="276" t="s">
        <v>601</v>
      </c>
      <c r="H194" s="82">
        <v>34.676329026319017</v>
      </c>
      <c r="I194" s="276" t="s">
        <v>601</v>
      </c>
      <c r="J194" s="82">
        <v>966.35594002412711</v>
      </c>
      <c r="K194" s="276" t="s">
        <v>601</v>
      </c>
      <c r="L194" s="136"/>
      <c r="M194" s="124" t="s">
        <v>423</v>
      </c>
      <c r="N194" s="190">
        <v>-4.4678125719483153E-2</v>
      </c>
      <c r="O194" s="268" t="s">
        <v>601</v>
      </c>
      <c r="P194" s="190">
        <v>-0.13751498529650763</v>
      </c>
      <c r="Q194" s="268" t="s">
        <v>601</v>
      </c>
      <c r="R194" s="190">
        <v>0.1038916075458145</v>
      </c>
      <c r="S194" s="308" t="s">
        <v>601</v>
      </c>
      <c r="T194" s="190">
        <v>-0.34354810319432094</v>
      </c>
      <c r="U194" s="276" t="s">
        <v>601</v>
      </c>
      <c r="V194" s="190">
        <v>-6.2056343027000693E-2</v>
      </c>
      <c r="W194" s="276" t="s">
        <v>601</v>
      </c>
      <c r="X194" s="82"/>
      <c r="Y194" s="124" t="s">
        <v>423</v>
      </c>
      <c r="Z194" s="216">
        <v>0.64002253386303964</v>
      </c>
      <c r="AA194" s="276" t="s">
        <v>601</v>
      </c>
      <c r="AB194" s="216">
        <v>0.18911996444197179</v>
      </c>
      <c r="AC194" s="203" t="s">
        <v>601</v>
      </c>
      <c r="AD194" s="190">
        <v>0.13497390271235413</v>
      </c>
      <c r="AE194" s="276" t="s">
        <v>601</v>
      </c>
      <c r="AF194" s="190">
        <v>3.5883598982641166E-2</v>
      </c>
      <c r="AG194" s="276" t="s">
        <v>601</v>
      </c>
      <c r="AH194" s="72">
        <v>1</v>
      </c>
      <c r="AI194" s="276" t="s">
        <v>601</v>
      </c>
    </row>
    <row r="195" spans="1:35" s="120" customFormat="1" x14ac:dyDescent="0.25">
      <c r="A195" s="124" t="s">
        <v>424</v>
      </c>
      <c r="B195" s="82">
        <v>228.39158689079898</v>
      </c>
      <c r="C195" s="276" t="s">
        <v>601</v>
      </c>
      <c r="D195" s="82">
        <v>96.509303193252777</v>
      </c>
      <c r="E195" s="276" t="s">
        <v>601</v>
      </c>
      <c r="F195" s="82">
        <v>57.178816917256491</v>
      </c>
      <c r="G195" s="276" t="s">
        <v>601</v>
      </c>
      <c r="H195" s="82">
        <v>17.060662998817605</v>
      </c>
      <c r="I195" s="276" t="s">
        <v>601</v>
      </c>
      <c r="J195" s="82">
        <v>399.1403700001149</v>
      </c>
      <c r="K195" s="276" t="s">
        <v>601</v>
      </c>
      <c r="L195" s="136"/>
      <c r="M195" s="124" t="s">
        <v>424</v>
      </c>
      <c r="N195" s="190">
        <v>-0.71825376541544572</v>
      </c>
      <c r="O195" s="268" t="s">
        <v>601</v>
      </c>
      <c r="P195" s="190">
        <v>-0.61390527287650709</v>
      </c>
      <c r="Q195" s="268" t="s">
        <v>601</v>
      </c>
      <c r="R195" s="190">
        <v>-0.65427959720215711</v>
      </c>
      <c r="S195" s="308" t="s">
        <v>601</v>
      </c>
      <c r="T195" s="190">
        <v>-0.68917942665387399</v>
      </c>
      <c r="U195" s="276" t="s">
        <v>601</v>
      </c>
      <c r="V195" s="190">
        <v>-0.68838361167520279</v>
      </c>
      <c r="W195" s="276" t="s">
        <v>601</v>
      </c>
      <c r="X195" s="82"/>
      <c r="Y195" s="124" t="s">
        <v>424</v>
      </c>
      <c r="Z195" s="216">
        <v>0.57220868661000945</v>
      </c>
      <c r="AA195" s="276" t="s">
        <v>601</v>
      </c>
      <c r="AB195" s="216">
        <v>0.24179288903606769</v>
      </c>
      <c r="AC195" s="203" t="s">
        <v>601</v>
      </c>
      <c r="AD195" s="190">
        <v>0.14325490783415376</v>
      </c>
      <c r="AE195" s="276" t="s">
        <v>601</v>
      </c>
      <c r="AF195" s="190">
        <v>4.2743516519796514E-2</v>
      </c>
      <c r="AG195" s="276" t="s">
        <v>601</v>
      </c>
      <c r="AH195" s="72">
        <v>1</v>
      </c>
      <c r="AI195" s="276" t="s">
        <v>601</v>
      </c>
    </row>
    <row r="196" spans="1:35" s="120" customFormat="1" x14ac:dyDescent="0.25">
      <c r="A196" s="124" t="s">
        <v>425</v>
      </c>
      <c r="B196" s="82" t="s">
        <v>602</v>
      </c>
      <c r="C196" s="276" t="s">
        <v>601</v>
      </c>
      <c r="D196" s="82" t="s">
        <v>602</v>
      </c>
      <c r="E196" s="276" t="s">
        <v>601</v>
      </c>
      <c r="F196" s="82" t="s">
        <v>602</v>
      </c>
      <c r="G196" s="276" t="s">
        <v>601</v>
      </c>
      <c r="H196" s="82" t="s">
        <v>602</v>
      </c>
      <c r="I196" s="276" t="s">
        <v>601</v>
      </c>
      <c r="J196" s="82" t="s">
        <v>602</v>
      </c>
      <c r="K196" s="276" t="s">
        <v>601</v>
      </c>
      <c r="L196" s="136"/>
      <c r="M196" s="124" t="s">
        <v>425</v>
      </c>
      <c r="N196" s="190" t="s">
        <v>603</v>
      </c>
      <c r="O196" s="268" t="s">
        <v>601</v>
      </c>
      <c r="P196" s="190" t="s">
        <v>603</v>
      </c>
      <c r="Q196" s="268" t="s">
        <v>601</v>
      </c>
      <c r="R196" s="190" t="s">
        <v>603</v>
      </c>
      <c r="S196" s="308" t="s">
        <v>601</v>
      </c>
      <c r="T196" s="190" t="s">
        <v>603</v>
      </c>
      <c r="U196" s="276" t="s">
        <v>601</v>
      </c>
      <c r="V196" s="190" t="s">
        <v>603</v>
      </c>
      <c r="W196" s="276" t="s">
        <v>601</v>
      </c>
      <c r="X196" s="82"/>
      <c r="Y196" s="124" t="s">
        <v>425</v>
      </c>
      <c r="Z196" s="216" t="s">
        <v>603</v>
      </c>
      <c r="AA196" s="276" t="s">
        <v>601</v>
      </c>
      <c r="AB196" s="216" t="s">
        <v>603</v>
      </c>
      <c r="AC196" s="203" t="s">
        <v>601</v>
      </c>
      <c r="AD196" s="190" t="s">
        <v>603</v>
      </c>
      <c r="AE196" s="276" t="s">
        <v>601</v>
      </c>
      <c r="AF196" s="190" t="s">
        <v>603</v>
      </c>
      <c r="AG196" s="276" t="s">
        <v>601</v>
      </c>
      <c r="AH196" s="72" t="s">
        <v>603</v>
      </c>
      <c r="AI196" s="276" t="s">
        <v>601</v>
      </c>
    </row>
    <row r="197" spans="1:35" s="120" customFormat="1" x14ac:dyDescent="0.25">
      <c r="A197" s="124" t="s">
        <v>426</v>
      </c>
      <c r="B197" s="82" t="s">
        <v>602</v>
      </c>
      <c r="C197" s="276" t="s">
        <v>601</v>
      </c>
      <c r="D197" s="82" t="s">
        <v>602</v>
      </c>
      <c r="E197" s="276" t="s">
        <v>601</v>
      </c>
      <c r="F197" s="82" t="s">
        <v>602</v>
      </c>
      <c r="G197" s="276" t="s">
        <v>601</v>
      </c>
      <c r="H197" s="82" t="s">
        <v>602</v>
      </c>
      <c r="I197" s="276" t="s">
        <v>601</v>
      </c>
      <c r="J197" s="82" t="s">
        <v>602</v>
      </c>
      <c r="K197" s="276" t="s">
        <v>601</v>
      </c>
      <c r="L197" s="136"/>
      <c r="M197" s="124" t="s">
        <v>426</v>
      </c>
      <c r="N197" s="190" t="s">
        <v>603</v>
      </c>
      <c r="O197" s="268" t="s">
        <v>601</v>
      </c>
      <c r="P197" s="190" t="s">
        <v>603</v>
      </c>
      <c r="Q197" s="268" t="s">
        <v>601</v>
      </c>
      <c r="R197" s="190" t="s">
        <v>603</v>
      </c>
      <c r="S197" s="308" t="s">
        <v>601</v>
      </c>
      <c r="T197" s="190" t="s">
        <v>603</v>
      </c>
      <c r="U197" s="276" t="s">
        <v>601</v>
      </c>
      <c r="V197" s="190" t="s">
        <v>603</v>
      </c>
      <c r="W197" s="276" t="s">
        <v>601</v>
      </c>
      <c r="X197" s="82"/>
      <c r="Y197" s="124" t="s">
        <v>426</v>
      </c>
      <c r="Z197" s="216" t="s">
        <v>603</v>
      </c>
      <c r="AA197" s="276" t="s">
        <v>601</v>
      </c>
      <c r="AB197" s="216" t="s">
        <v>603</v>
      </c>
      <c r="AC197" s="203" t="s">
        <v>601</v>
      </c>
      <c r="AD197" s="190" t="s">
        <v>603</v>
      </c>
      <c r="AE197" s="276" t="s">
        <v>601</v>
      </c>
      <c r="AF197" s="190" t="s">
        <v>603</v>
      </c>
      <c r="AG197" s="276" t="s">
        <v>601</v>
      </c>
      <c r="AH197" s="72" t="s">
        <v>603</v>
      </c>
      <c r="AI197" s="276" t="s">
        <v>601</v>
      </c>
    </row>
    <row r="198" spans="1:35" s="120" customFormat="1" x14ac:dyDescent="0.25">
      <c r="A198" s="124" t="s">
        <v>427</v>
      </c>
      <c r="B198" s="82">
        <v>35.684619630966068</v>
      </c>
      <c r="C198" s="276" t="s">
        <v>601</v>
      </c>
      <c r="D198" s="82">
        <v>24.505870749265792</v>
      </c>
      <c r="E198" s="276" t="s">
        <v>601</v>
      </c>
      <c r="F198" s="82">
        <v>8.0433669752437016</v>
      </c>
      <c r="G198" s="276" t="s">
        <v>601</v>
      </c>
      <c r="H198" s="82">
        <v>8.5458926448342023</v>
      </c>
      <c r="I198" s="276" t="s">
        <v>601</v>
      </c>
      <c r="J198" s="82">
        <v>76.779750000309846</v>
      </c>
      <c r="K198" s="276" t="s">
        <v>601</v>
      </c>
      <c r="L198" s="136"/>
      <c r="M198" s="124" t="s">
        <v>427</v>
      </c>
      <c r="N198" s="190">
        <v>-0.97582797222101969</v>
      </c>
      <c r="O198" s="268" t="s">
        <v>601</v>
      </c>
      <c r="P198" s="190">
        <v>-0.90236175646313099</v>
      </c>
      <c r="Q198" s="268" t="s">
        <v>601</v>
      </c>
      <c r="R198" s="190">
        <v>-0.96638690101815672</v>
      </c>
      <c r="S198" s="308" t="s">
        <v>601</v>
      </c>
      <c r="T198" s="190">
        <v>-0.9593380559780792</v>
      </c>
      <c r="U198" s="276" t="s">
        <v>601</v>
      </c>
      <c r="V198" s="190">
        <v>-0.96472695351542292</v>
      </c>
      <c r="W198" s="276" t="s">
        <v>601</v>
      </c>
      <c r="X198" s="82"/>
      <c r="Y198" s="124" t="s">
        <v>427</v>
      </c>
      <c r="Z198" s="216">
        <v>0.46476603050702903</v>
      </c>
      <c r="AA198" s="276" t="s">
        <v>601</v>
      </c>
      <c r="AB198" s="216">
        <v>0.31917101513311646</v>
      </c>
      <c r="AC198" s="203" t="s">
        <v>601</v>
      </c>
      <c r="AD198" s="190">
        <v>0.10475896281521159</v>
      </c>
      <c r="AE198" s="276" t="s">
        <v>601</v>
      </c>
      <c r="AF198" s="190">
        <v>0.11130399154464185</v>
      </c>
      <c r="AG198" s="276" t="s">
        <v>601</v>
      </c>
      <c r="AH198" s="72">
        <v>1</v>
      </c>
      <c r="AI198" s="276" t="s">
        <v>601</v>
      </c>
    </row>
    <row r="199" spans="1:35" s="120" customFormat="1" x14ac:dyDescent="0.25">
      <c r="A199" s="124" t="s">
        <v>428</v>
      </c>
      <c r="B199" s="82">
        <v>283.32161511816906</v>
      </c>
      <c r="C199" s="276" t="s">
        <v>601</v>
      </c>
      <c r="D199" s="82">
        <v>45.772785919645393</v>
      </c>
      <c r="E199" s="276" t="s">
        <v>601</v>
      </c>
      <c r="F199" s="82">
        <v>30.968321357941797</v>
      </c>
      <c r="G199" s="276" t="s">
        <v>601</v>
      </c>
      <c r="H199" s="82">
        <v>76.877977604214294</v>
      </c>
      <c r="I199" s="276" t="s">
        <v>601</v>
      </c>
      <c r="J199" s="82">
        <v>436.94069999997555</v>
      </c>
      <c r="K199" s="276" t="s">
        <v>601</v>
      </c>
      <c r="L199" s="136"/>
      <c r="M199" s="124" t="s">
        <v>428</v>
      </c>
      <c r="N199" s="190">
        <v>-0.82909853682108081</v>
      </c>
      <c r="O199" s="268" t="s">
        <v>601</v>
      </c>
      <c r="P199" s="190">
        <v>-0.76878173012595064</v>
      </c>
      <c r="Q199" s="268" t="s">
        <v>601</v>
      </c>
      <c r="R199" s="190">
        <v>-0.8550232647495386</v>
      </c>
      <c r="S199" s="308" t="s">
        <v>601</v>
      </c>
      <c r="T199" s="190">
        <v>-0.75137620628173329</v>
      </c>
      <c r="U199" s="276" t="s">
        <v>601</v>
      </c>
      <c r="V199" s="190">
        <v>-0.816302900971696</v>
      </c>
      <c r="W199" s="276" t="s">
        <v>601</v>
      </c>
      <c r="X199" s="82"/>
      <c r="Y199" s="124" t="s">
        <v>428</v>
      </c>
      <c r="Z199" s="216">
        <v>0.64842120479549037</v>
      </c>
      <c r="AA199" s="276" t="s">
        <v>601</v>
      </c>
      <c r="AB199" s="216">
        <v>0.10475743257528529</v>
      </c>
      <c r="AC199" s="203" t="s">
        <v>601</v>
      </c>
      <c r="AD199" s="190">
        <v>7.08753415691043E-2</v>
      </c>
      <c r="AE199" s="276" t="s">
        <v>601</v>
      </c>
      <c r="AF199" s="190">
        <v>0.17594602106010859</v>
      </c>
      <c r="AG199" s="276" t="s">
        <v>601</v>
      </c>
      <c r="AH199" s="72">
        <v>1</v>
      </c>
      <c r="AI199" s="276" t="s">
        <v>601</v>
      </c>
    </row>
    <row r="200" spans="1:35" s="120" customFormat="1" x14ac:dyDescent="0.25">
      <c r="A200" s="124" t="s">
        <v>429</v>
      </c>
      <c r="B200" s="82">
        <v>270.51993014391462</v>
      </c>
      <c r="C200" s="276" t="s">
        <v>601</v>
      </c>
      <c r="D200" s="82">
        <v>70.086465233590744</v>
      </c>
      <c r="E200" s="276" t="s">
        <v>601</v>
      </c>
      <c r="F200" s="82">
        <v>46.704277011492501</v>
      </c>
      <c r="G200" s="276" t="s">
        <v>601</v>
      </c>
      <c r="H200" s="82">
        <v>71.038427610293809</v>
      </c>
      <c r="I200" s="276" t="s">
        <v>601</v>
      </c>
      <c r="J200" s="82">
        <v>458.34909999929681</v>
      </c>
      <c r="K200" s="276" t="s">
        <v>601</v>
      </c>
      <c r="L200" s="136"/>
      <c r="M200" s="124" t="s">
        <v>429</v>
      </c>
      <c r="N200" s="190">
        <v>-0.84151908383609464</v>
      </c>
      <c r="O200" s="268" t="s">
        <v>601</v>
      </c>
      <c r="P200" s="190">
        <v>-0.63209219720593035</v>
      </c>
      <c r="Q200" s="268" t="s">
        <v>601</v>
      </c>
      <c r="R200" s="190">
        <v>-0.74080211560662967</v>
      </c>
      <c r="S200" s="308" t="s">
        <v>601</v>
      </c>
      <c r="T200" s="190">
        <v>-0.75134185835030931</v>
      </c>
      <c r="U200" s="276" t="s">
        <v>601</v>
      </c>
      <c r="V200" s="190">
        <v>-0.80605800003165373</v>
      </c>
      <c r="W200" s="276" t="s">
        <v>601</v>
      </c>
      <c r="X200" s="82"/>
      <c r="Y200" s="124" t="s">
        <v>429</v>
      </c>
      <c r="Z200" s="216">
        <v>0.59020499908111446</v>
      </c>
      <c r="AA200" s="276" t="s">
        <v>601</v>
      </c>
      <c r="AB200" s="216">
        <v>0.1529106640194085</v>
      </c>
      <c r="AC200" s="203" t="s">
        <v>601</v>
      </c>
      <c r="AD200" s="190">
        <v>0.10189673550480224</v>
      </c>
      <c r="AE200" s="276" t="s">
        <v>601</v>
      </c>
      <c r="AF200" s="190">
        <v>0.15498760139466358</v>
      </c>
      <c r="AG200" s="276" t="s">
        <v>601</v>
      </c>
      <c r="AH200" s="72">
        <v>1</v>
      </c>
      <c r="AI200" s="276" t="s">
        <v>601</v>
      </c>
    </row>
    <row r="201" spans="1:35" s="120" customFormat="1" x14ac:dyDescent="0.25">
      <c r="A201" s="124" t="s">
        <v>430</v>
      </c>
      <c r="B201" s="82">
        <v>150.18123384881667</v>
      </c>
      <c r="C201" s="276" t="s">
        <v>601</v>
      </c>
      <c r="D201" s="82">
        <v>85.811336792271391</v>
      </c>
      <c r="E201" s="276" t="s">
        <v>601</v>
      </c>
      <c r="F201" s="82">
        <v>20.359901137019833</v>
      </c>
      <c r="G201" s="276" t="s">
        <v>601</v>
      </c>
      <c r="H201" s="82">
        <v>18.853478221869491</v>
      </c>
      <c r="I201" s="276" t="s">
        <v>601</v>
      </c>
      <c r="J201" s="82">
        <v>275.20594999997161</v>
      </c>
      <c r="K201" s="276" t="s">
        <v>601</v>
      </c>
      <c r="L201" s="136"/>
      <c r="M201" s="124" t="s">
        <v>430</v>
      </c>
      <c r="N201" s="190">
        <v>-0.89247152974876709</v>
      </c>
      <c r="O201" s="268" t="s">
        <v>601</v>
      </c>
      <c r="P201" s="190">
        <v>-0.64533914790721747</v>
      </c>
      <c r="Q201" s="268" t="s">
        <v>601</v>
      </c>
      <c r="R201" s="190">
        <v>-0.90699658009111583</v>
      </c>
      <c r="S201" s="308" t="s">
        <v>601</v>
      </c>
      <c r="T201" s="190">
        <v>-0.87770974587601491</v>
      </c>
      <c r="U201" s="276" t="s">
        <v>601</v>
      </c>
      <c r="V201" s="190">
        <v>-0.86319756548651028</v>
      </c>
      <c r="W201" s="276" t="s">
        <v>601</v>
      </c>
      <c r="X201" s="82"/>
      <c r="Y201" s="124" t="s">
        <v>430</v>
      </c>
      <c r="Z201" s="216">
        <v>0.54570489427584024</v>
      </c>
      <c r="AA201" s="276" t="s">
        <v>601</v>
      </c>
      <c r="AB201" s="216">
        <v>0.31180770907126187</v>
      </c>
      <c r="AC201" s="203" t="s">
        <v>601</v>
      </c>
      <c r="AD201" s="190">
        <v>7.3980599391190241E-2</v>
      </c>
      <c r="AE201" s="276" t="s">
        <v>601</v>
      </c>
      <c r="AF201" s="190">
        <v>6.8506797261728661E-2</v>
      </c>
      <c r="AG201" s="276" t="s">
        <v>601</v>
      </c>
      <c r="AH201" s="72">
        <v>1</v>
      </c>
      <c r="AI201" s="276" t="s">
        <v>601</v>
      </c>
    </row>
    <row r="202" spans="1:35" s="120" customFormat="1" x14ac:dyDescent="0.25">
      <c r="A202" s="124" t="s">
        <v>431</v>
      </c>
      <c r="B202" s="82">
        <v>89.583998555025957</v>
      </c>
      <c r="C202" s="276" t="s">
        <v>601</v>
      </c>
      <c r="D202" s="82">
        <v>107.10828688373878</v>
      </c>
      <c r="E202" s="276" t="s">
        <v>601</v>
      </c>
      <c r="F202" s="82">
        <v>21.325688641421777</v>
      </c>
      <c r="G202" s="276" t="s">
        <v>601</v>
      </c>
      <c r="H202" s="82">
        <v>12.985695919735605</v>
      </c>
      <c r="I202" s="276" t="s">
        <v>601</v>
      </c>
      <c r="J202" s="82">
        <v>231.00366999992005</v>
      </c>
      <c r="K202" s="276" t="s">
        <v>601</v>
      </c>
      <c r="L202" s="136"/>
      <c r="M202" s="124" t="s">
        <v>431</v>
      </c>
      <c r="N202" s="190">
        <v>-0.92663274441793086</v>
      </c>
      <c r="O202" s="268" t="s">
        <v>601</v>
      </c>
      <c r="P202" s="190">
        <v>-0.48093257200587503</v>
      </c>
      <c r="Q202" s="268" t="s">
        <v>601</v>
      </c>
      <c r="R202" s="190">
        <v>-0.85809049633342105</v>
      </c>
      <c r="S202" s="308" t="s">
        <v>601</v>
      </c>
      <c r="T202" s="190">
        <v>-0.86852643447424704</v>
      </c>
      <c r="U202" s="276" t="s">
        <v>601</v>
      </c>
      <c r="V202" s="190">
        <v>-0.86220498219874808</v>
      </c>
      <c r="W202" s="276" t="s">
        <v>601</v>
      </c>
      <c r="X202" s="82"/>
      <c r="Y202" s="124" t="s">
        <v>431</v>
      </c>
      <c r="Z202" s="216">
        <v>0.38780335634952018</v>
      </c>
      <c r="AA202" s="276" t="s">
        <v>601</v>
      </c>
      <c r="AB202" s="216">
        <v>0.46366487114155308</v>
      </c>
      <c r="AC202" s="203" t="s">
        <v>601</v>
      </c>
      <c r="AD202" s="190">
        <v>9.2317531757955013E-2</v>
      </c>
      <c r="AE202" s="276" t="s">
        <v>601</v>
      </c>
      <c r="AF202" s="190">
        <v>5.6214240750980707E-2</v>
      </c>
      <c r="AG202" s="276" t="s">
        <v>601</v>
      </c>
      <c r="AH202" s="72">
        <v>1</v>
      </c>
      <c r="AI202" s="276" t="s">
        <v>601</v>
      </c>
    </row>
    <row r="203" spans="1:35" s="120" customFormat="1" x14ac:dyDescent="0.25">
      <c r="A203" s="124" t="s">
        <v>432</v>
      </c>
      <c r="B203" s="82">
        <v>30.064938087295111</v>
      </c>
      <c r="C203" s="276" t="s">
        <v>601</v>
      </c>
      <c r="D203" s="82">
        <v>24.37386976561125</v>
      </c>
      <c r="E203" s="276" t="s">
        <v>601</v>
      </c>
      <c r="F203" s="82">
        <v>2.7514249192955087</v>
      </c>
      <c r="G203" s="276" t="s">
        <v>601</v>
      </c>
      <c r="H203" s="82">
        <v>1.647657228085899</v>
      </c>
      <c r="I203" s="276" t="s">
        <v>601</v>
      </c>
      <c r="J203" s="82">
        <v>58.837890000287175</v>
      </c>
      <c r="K203" s="276" t="s">
        <v>601</v>
      </c>
      <c r="L203" s="136"/>
      <c r="M203" s="124" t="s">
        <v>432</v>
      </c>
      <c r="N203" s="190">
        <v>-0.95816361538729111</v>
      </c>
      <c r="O203" s="268" t="s">
        <v>601</v>
      </c>
      <c r="P203" s="190">
        <v>-0.85971071871952554</v>
      </c>
      <c r="Q203" s="268" t="s">
        <v>601</v>
      </c>
      <c r="R203" s="190">
        <v>-0.97187624578952381</v>
      </c>
      <c r="S203" s="308" t="s">
        <v>601</v>
      </c>
      <c r="T203" s="190">
        <v>-0.97106788041441572</v>
      </c>
      <c r="U203" s="276" t="s">
        <v>601</v>
      </c>
      <c r="V203" s="190">
        <v>-0.94381157820257855</v>
      </c>
      <c r="W203" s="276" t="s">
        <v>601</v>
      </c>
      <c r="X203" s="82"/>
      <c r="Y203" s="124" t="s">
        <v>432</v>
      </c>
      <c r="Z203" s="216">
        <v>0.51097920212890657</v>
      </c>
      <c r="AA203" s="276" t="s">
        <v>601</v>
      </c>
      <c r="AB203" s="216">
        <v>0.41425465402468181</v>
      </c>
      <c r="AC203" s="203" t="s">
        <v>601</v>
      </c>
      <c r="AD203" s="190">
        <v>4.6762807423619025E-2</v>
      </c>
      <c r="AE203" s="276" t="s">
        <v>601</v>
      </c>
      <c r="AF203" s="190">
        <v>2.8003336422802672E-2</v>
      </c>
      <c r="AG203" s="276" t="s">
        <v>601</v>
      </c>
      <c r="AH203" s="72">
        <v>1</v>
      </c>
      <c r="AI203" s="276" t="s">
        <v>601</v>
      </c>
    </row>
    <row r="204" spans="1:35" s="120" customFormat="1" x14ac:dyDescent="0.25">
      <c r="A204" s="184" t="s">
        <v>433</v>
      </c>
      <c r="B204" s="186">
        <v>43.993515541301832</v>
      </c>
      <c r="C204" s="278" t="s">
        <v>601</v>
      </c>
      <c r="D204" s="186">
        <v>42.720373218564575</v>
      </c>
      <c r="E204" s="278" t="s">
        <v>601</v>
      </c>
      <c r="F204" s="186">
        <v>3.6033586099001922</v>
      </c>
      <c r="G204" s="278" t="s">
        <v>601</v>
      </c>
      <c r="H204" s="186">
        <v>7.1714826302810959</v>
      </c>
      <c r="I204" s="278" t="s">
        <v>601</v>
      </c>
      <c r="J204" s="186">
        <v>97.488730000047681</v>
      </c>
      <c r="K204" s="276" t="s">
        <v>601</v>
      </c>
      <c r="L204" s="136"/>
      <c r="M204" s="184" t="s">
        <v>433</v>
      </c>
      <c r="N204" s="192">
        <v>-0.93060105079891986</v>
      </c>
      <c r="O204" s="269" t="s">
        <v>601</v>
      </c>
      <c r="P204" s="192">
        <v>-0.81574053669818958</v>
      </c>
      <c r="Q204" s="269" t="s">
        <v>601</v>
      </c>
      <c r="R204" s="192">
        <v>-0.9605818737460301</v>
      </c>
      <c r="S204" s="309" t="s">
        <v>601</v>
      </c>
      <c r="T204" s="192">
        <v>-0.80070321606938255</v>
      </c>
      <c r="U204" s="278" t="s">
        <v>601</v>
      </c>
      <c r="V204" s="192">
        <v>-0.90184070589937493</v>
      </c>
      <c r="W204" s="278" t="s">
        <v>601</v>
      </c>
      <c r="X204" s="82"/>
      <c r="Y204" s="184" t="s">
        <v>433</v>
      </c>
      <c r="Z204" s="219">
        <v>0.45126770593155041</v>
      </c>
      <c r="AA204" s="278" t="s">
        <v>601</v>
      </c>
      <c r="AB204" s="219">
        <v>0.43820832642443575</v>
      </c>
      <c r="AC204" s="301" t="s">
        <v>601</v>
      </c>
      <c r="AD204" s="219">
        <v>3.6961796608679071E-2</v>
      </c>
      <c r="AE204" s="278" t="s">
        <v>601</v>
      </c>
      <c r="AF204" s="219">
        <v>7.3562171035334939E-2</v>
      </c>
      <c r="AG204" s="278" t="s">
        <v>601</v>
      </c>
      <c r="AH204" s="201">
        <v>1</v>
      </c>
      <c r="AI204" s="278" t="s">
        <v>601</v>
      </c>
    </row>
    <row r="205" spans="1:35" s="120" customFormat="1" x14ac:dyDescent="0.25">
      <c r="A205" s="124" t="s">
        <v>460</v>
      </c>
      <c r="B205" s="82">
        <v>37.034845411610618</v>
      </c>
      <c r="C205" s="276" t="s">
        <v>601</v>
      </c>
      <c r="D205" s="82">
        <v>45.118006218649818</v>
      </c>
      <c r="E205" s="276" t="s">
        <v>601</v>
      </c>
      <c r="F205" s="82">
        <v>1.9642808171018962</v>
      </c>
      <c r="G205" s="276" t="s">
        <v>601</v>
      </c>
      <c r="H205" s="82">
        <v>1.3232375524859998</v>
      </c>
      <c r="I205" s="276" t="s">
        <v>604</v>
      </c>
      <c r="J205" s="82">
        <v>85.440369999848699</v>
      </c>
      <c r="K205" s="276" t="s">
        <v>601</v>
      </c>
      <c r="L205" s="136"/>
      <c r="M205" s="124" t="s">
        <v>460</v>
      </c>
      <c r="N205" s="373">
        <v>-0.93551919037078957</v>
      </c>
      <c r="O205" s="375" t="s">
        <v>601</v>
      </c>
      <c r="P205" s="373">
        <v>-0.77834374393993311</v>
      </c>
      <c r="Q205" s="375" t="s">
        <v>601</v>
      </c>
      <c r="R205" s="373">
        <v>-0.97048597708882689</v>
      </c>
      <c r="S205" s="381" t="s">
        <v>601</v>
      </c>
      <c r="T205" s="373">
        <v>-0.9485091301176849</v>
      </c>
      <c r="U205" s="375" t="s">
        <v>604</v>
      </c>
      <c r="V205" s="373">
        <v>-0.90181035396651743</v>
      </c>
      <c r="W205" s="276" t="s">
        <v>601</v>
      </c>
      <c r="X205" s="82"/>
      <c r="Y205" s="124" t="s">
        <v>460</v>
      </c>
      <c r="Z205" s="216">
        <v>0.43345839222929633</v>
      </c>
      <c r="AA205" s="276" t="s">
        <v>601</v>
      </c>
      <c r="AB205" s="216">
        <v>0.52806426539035023</v>
      </c>
      <c r="AC205" s="203" t="s">
        <v>601</v>
      </c>
      <c r="AD205" s="190">
        <v>2.2990078543730259E-2</v>
      </c>
      <c r="AE205" s="276" t="s">
        <v>601</v>
      </c>
      <c r="AF205" s="190">
        <v>1.5487263836618956E-2</v>
      </c>
      <c r="AG205" s="276" t="s">
        <v>604</v>
      </c>
      <c r="AH205" s="72">
        <v>1</v>
      </c>
      <c r="AI205" s="276" t="s">
        <v>601</v>
      </c>
    </row>
    <row r="206" spans="1:35" s="120" customFormat="1" x14ac:dyDescent="0.25">
      <c r="A206" s="124" t="s">
        <v>461</v>
      </c>
      <c r="B206" s="82">
        <v>38.103576086674344</v>
      </c>
      <c r="C206" s="276" t="s">
        <v>601</v>
      </c>
      <c r="D206" s="82">
        <v>12.948808659885213</v>
      </c>
      <c r="E206" s="276" t="s">
        <v>601</v>
      </c>
      <c r="F206" s="82">
        <v>0.84697780230869979</v>
      </c>
      <c r="G206" s="276" t="s">
        <v>601</v>
      </c>
      <c r="H206" s="82">
        <v>2.4482874512131003</v>
      </c>
      <c r="I206" s="276" t="s">
        <v>604</v>
      </c>
      <c r="J206" s="82">
        <v>54.347650000081359</v>
      </c>
      <c r="K206" s="276" t="s">
        <v>601</v>
      </c>
      <c r="L206" s="136"/>
      <c r="M206" s="124" t="s">
        <v>461</v>
      </c>
      <c r="N206" s="373">
        <v>-0.93839253322575444</v>
      </c>
      <c r="O206" s="375" t="s">
        <v>601</v>
      </c>
      <c r="P206" s="373">
        <v>-0.92914747770307393</v>
      </c>
      <c r="Q206" s="375" t="s">
        <v>601</v>
      </c>
      <c r="R206" s="373">
        <v>-0.99350640643768529</v>
      </c>
      <c r="S206" s="381" t="s">
        <v>601</v>
      </c>
      <c r="T206" s="373">
        <v>-0.92939600240397791</v>
      </c>
      <c r="U206" s="375" t="s">
        <v>604</v>
      </c>
      <c r="V206" s="373">
        <v>-0.94376021531080523</v>
      </c>
      <c r="W206" s="276" t="s">
        <v>601</v>
      </c>
      <c r="X206" s="82"/>
      <c r="Y206" s="124" t="s">
        <v>461</v>
      </c>
      <c r="Z206" s="216">
        <v>0.70110807158391031</v>
      </c>
      <c r="AA206" s="276" t="s">
        <v>601</v>
      </c>
      <c r="AB206" s="216">
        <v>0.23825885130020946</v>
      </c>
      <c r="AC206" s="203" t="s">
        <v>601</v>
      </c>
      <c r="AD206" s="190">
        <v>1.5584442056049008E-2</v>
      </c>
      <c r="AE206" s="276" t="s">
        <v>601</v>
      </c>
      <c r="AF206" s="190">
        <v>4.5048635059831199E-2</v>
      </c>
      <c r="AG206" s="276" t="s">
        <v>604</v>
      </c>
      <c r="AH206" s="72">
        <v>1</v>
      </c>
      <c r="AI206" s="276" t="s">
        <v>601</v>
      </c>
    </row>
    <row r="207" spans="1:35" s="120" customFormat="1" x14ac:dyDescent="0.25">
      <c r="A207" s="124" t="s">
        <v>462</v>
      </c>
      <c r="B207" s="82">
        <v>59.347758151867303</v>
      </c>
      <c r="C207" s="276" t="s">
        <v>601</v>
      </c>
      <c r="D207" s="82">
        <v>20.939484815029008</v>
      </c>
      <c r="E207" s="276" t="s">
        <v>601</v>
      </c>
      <c r="F207" s="82">
        <v>1.8529283610428027</v>
      </c>
      <c r="G207" s="276" t="s">
        <v>601</v>
      </c>
      <c r="H207" s="82">
        <v>3.4870386722338993</v>
      </c>
      <c r="I207" s="276" t="s">
        <v>601</v>
      </c>
      <c r="J207" s="82">
        <v>85.627210000174443</v>
      </c>
      <c r="K207" s="276" t="s">
        <v>601</v>
      </c>
      <c r="L207" s="136"/>
      <c r="M207" s="124" t="s">
        <v>462</v>
      </c>
      <c r="N207" s="373">
        <v>-0.74014910549116109</v>
      </c>
      <c r="O207" s="375" t="s">
        <v>601</v>
      </c>
      <c r="P207" s="373">
        <v>-0.78303143715482815</v>
      </c>
      <c r="Q207" s="375" t="s">
        <v>601</v>
      </c>
      <c r="R207" s="373">
        <v>-0.96759414655738374</v>
      </c>
      <c r="S207" s="381" t="s">
        <v>601</v>
      </c>
      <c r="T207" s="373">
        <v>-0.79560942781206279</v>
      </c>
      <c r="U207" s="375" t="s">
        <v>601</v>
      </c>
      <c r="V207" s="373">
        <v>-0.78547093595130502</v>
      </c>
      <c r="W207" s="276" t="s">
        <v>601</v>
      </c>
      <c r="X207" s="82"/>
      <c r="Y207" s="124" t="s">
        <v>462</v>
      </c>
      <c r="Z207" s="216">
        <v>0.69309461503821501</v>
      </c>
      <c r="AA207" s="276" t="s">
        <v>601</v>
      </c>
      <c r="AB207" s="216">
        <v>0.24454241607295565</v>
      </c>
      <c r="AC207" s="203" t="s">
        <v>601</v>
      </c>
      <c r="AD207" s="190">
        <v>2.1639480733274246E-2</v>
      </c>
      <c r="AE207" s="276" t="s">
        <v>601</v>
      </c>
      <c r="AF207" s="190">
        <v>4.0723488155538355E-2</v>
      </c>
      <c r="AG207" s="276" t="s">
        <v>601</v>
      </c>
      <c r="AH207" s="72">
        <v>1</v>
      </c>
      <c r="AI207" s="276" t="s">
        <v>601</v>
      </c>
    </row>
    <row r="208" spans="1:35" s="120" customFormat="1" x14ac:dyDescent="0.25">
      <c r="A208" s="124" t="s">
        <v>463</v>
      </c>
      <c r="B208" s="82">
        <v>82.790078102295269</v>
      </c>
      <c r="C208" s="276" t="s">
        <v>601</v>
      </c>
      <c r="D208" s="82">
        <v>5.7522957496575051</v>
      </c>
      <c r="E208" s="276" t="s">
        <v>601</v>
      </c>
      <c r="F208" s="82">
        <v>0.7275823865443023</v>
      </c>
      <c r="G208" s="276" t="s">
        <v>601</v>
      </c>
      <c r="H208" s="82">
        <v>4.2653637616575999</v>
      </c>
      <c r="I208" s="276" t="s">
        <v>601</v>
      </c>
      <c r="J208" s="82">
        <v>93.535320000154456</v>
      </c>
      <c r="K208" s="276" t="s">
        <v>601</v>
      </c>
      <c r="L208" s="136"/>
      <c r="M208" s="124" t="s">
        <v>463</v>
      </c>
      <c r="N208" s="373" t="s">
        <v>603</v>
      </c>
      <c r="O208" s="375" t="s">
        <v>601</v>
      </c>
      <c r="P208" s="373" t="s">
        <v>603</v>
      </c>
      <c r="Q208" s="375" t="s">
        <v>601</v>
      </c>
      <c r="R208" s="373" t="s">
        <v>603</v>
      </c>
      <c r="S208" s="381" t="s">
        <v>601</v>
      </c>
      <c r="T208" s="373" t="s">
        <v>603</v>
      </c>
      <c r="U208" s="375" t="s">
        <v>601</v>
      </c>
      <c r="V208" s="373" t="s">
        <v>603</v>
      </c>
      <c r="W208" s="276" t="s">
        <v>601</v>
      </c>
      <c r="X208" s="82"/>
      <c r="Y208" s="124" t="s">
        <v>463</v>
      </c>
      <c r="Z208" s="216">
        <v>0.88512102275545279</v>
      </c>
      <c r="AA208" s="276" t="s">
        <v>601</v>
      </c>
      <c r="AB208" s="216">
        <v>6.1498648314326679E-2</v>
      </c>
      <c r="AC208" s="203" t="s">
        <v>601</v>
      </c>
      <c r="AD208" s="190">
        <v>7.7786913707367528E-3</v>
      </c>
      <c r="AE208" s="276" t="s">
        <v>601</v>
      </c>
      <c r="AF208" s="190">
        <v>4.5601637559486152E-2</v>
      </c>
      <c r="AG208" s="276" t="s">
        <v>601</v>
      </c>
      <c r="AH208" s="72">
        <v>1</v>
      </c>
      <c r="AI208" s="276" t="s">
        <v>601</v>
      </c>
    </row>
    <row r="209" spans="1:35" s="116" customFormat="1" x14ac:dyDescent="0.25">
      <c r="A209" s="124" t="s">
        <v>464</v>
      </c>
      <c r="B209" s="82">
        <v>169.02844907629958</v>
      </c>
      <c r="C209" s="276" t="s">
        <v>601</v>
      </c>
      <c r="D209" s="82">
        <v>46.609932172300589</v>
      </c>
      <c r="E209" s="276" t="s">
        <v>601</v>
      </c>
      <c r="F209" s="82">
        <v>14.824625616696771</v>
      </c>
      <c r="G209" s="276" t="s">
        <v>601</v>
      </c>
      <c r="H209" s="82">
        <v>20.691753134627103</v>
      </c>
      <c r="I209" s="276" t="s">
        <v>601</v>
      </c>
      <c r="J209" s="82">
        <v>251.15475999992086</v>
      </c>
      <c r="K209" s="276" t="s">
        <v>601</v>
      </c>
      <c r="L209" s="115"/>
      <c r="M209" s="124" t="s">
        <v>464</v>
      </c>
      <c r="N209" s="373" t="s">
        <v>603</v>
      </c>
      <c r="O209" s="375" t="s">
        <v>601</v>
      </c>
      <c r="P209" s="373" t="s">
        <v>603</v>
      </c>
      <c r="Q209" s="375" t="s">
        <v>601</v>
      </c>
      <c r="R209" s="373" t="s">
        <v>603</v>
      </c>
      <c r="S209" s="381" t="s">
        <v>601</v>
      </c>
      <c r="T209" s="373" t="s">
        <v>603</v>
      </c>
      <c r="U209" s="375" t="s">
        <v>601</v>
      </c>
      <c r="V209" s="373" t="s">
        <v>603</v>
      </c>
      <c r="W209" s="276" t="s">
        <v>601</v>
      </c>
      <c r="X209" s="82"/>
      <c r="Y209" s="124" t="s">
        <v>464</v>
      </c>
      <c r="Z209" s="216">
        <v>0.67300515855782639</v>
      </c>
      <c r="AA209" s="276" t="s">
        <v>601</v>
      </c>
      <c r="AB209" s="216">
        <v>0.18558251562628267</v>
      </c>
      <c r="AC209" s="203" t="s">
        <v>601</v>
      </c>
      <c r="AD209" s="190">
        <v>5.9025859660001838E-2</v>
      </c>
      <c r="AE209" s="276" t="s">
        <v>601</v>
      </c>
      <c r="AF209" s="190">
        <v>8.2386466155901741E-2</v>
      </c>
      <c r="AG209" s="276" t="s">
        <v>601</v>
      </c>
      <c r="AH209" s="72">
        <v>1</v>
      </c>
      <c r="AI209" s="276" t="s">
        <v>601</v>
      </c>
    </row>
    <row r="210" spans="1:35" s="150" customFormat="1" x14ac:dyDescent="0.25">
      <c r="A210" s="124" t="s">
        <v>465</v>
      </c>
      <c r="B210" s="82">
        <v>315.8554302925599</v>
      </c>
      <c r="C210" s="276" t="s">
        <v>601</v>
      </c>
      <c r="D210" s="82">
        <v>55.174947850405822</v>
      </c>
      <c r="E210" s="276" t="s">
        <v>601</v>
      </c>
      <c r="F210" s="82">
        <v>14.943855982426054</v>
      </c>
      <c r="G210" s="276" t="s">
        <v>601</v>
      </c>
      <c r="H210" s="82">
        <v>18.3616058746709</v>
      </c>
      <c r="I210" s="276" t="s">
        <v>601</v>
      </c>
      <c r="J210" s="82">
        <v>404.33584000005158</v>
      </c>
      <c r="K210" s="276" t="s">
        <v>601</v>
      </c>
      <c r="L210" s="149"/>
      <c r="M210" s="124" t="s">
        <v>465</v>
      </c>
      <c r="N210" s="373">
        <v>7.8513043871278878</v>
      </c>
      <c r="O210" s="375" t="s">
        <v>601</v>
      </c>
      <c r="P210" s="373">
        <v>1.2514991780922085</v>
      </c>
      <c r="Q210" s="375" t="s">
        <v>601</v>
      </c>
      <c r="R210" s="373">
        <v>0.85791050295492455</v>
      </c>
      <c r="S210" s="381" t="s">
        <v>601</v>
      </c>
      <c r="T210" s="373">
        <v>1.1485884082302475</v>
      </c>
      <c r="U210" s="375" t="s">
        <v>601</v>
      </c>
      <c r="V210" s="373">
        <v>4.2661781263734246</v>
      </c>
      <c r="W210" s="276" t="s">
        <v>601</v>
      </c>
      <c r="X210" s="82"/>
      <c r="Y210" s="124" t="s">
        <v>465</v>
      </c>
      <c r="Z210" s="216">
        <v>0.78117099461803741</v>
      </c>
      <c r="AA210" s="276" t="s">
        <v>601</v>
      </c>
      <c r="AB210" s="216">
        <v>0.13645821713553463</v>
      </c>
      <c r="AC210" s="203" t="s">
        <v>601</v>
      </c>
      <c r="AD210" s="190">
        <v>3.6959018973989913E-2</v>
      </c>
      <c r="AE210" s="276" t="s">
        <v>601</v>
      </c>
      <c r="AF210" s="190">
        <v>4.5411769272465576E-2</v>
      </c>
      <c r="AG210" s="276" t="s">
        <v>601</v>
      </c>
      <c r="AH210" s="72">
        <v>1</v>
      </c>
      <c r="AI210" s="276" t="s">
        <v>601</v>
      </c>
    </row>
    <row r="211" spans="1:35" s="120" customFormat="1" x14ac:dyDescent="0.25">
      <c r="A211" s="124" t="s">
        <v>466</v>
      </c>
      <c r="B211" s="82">
        <v>648.2605899013455</v>
      </c>
      <c r="C211" s="276" t="s">
        <v>601</v>
      </c>
      <c r="D211" s="82">
        <v>37.866176442750536</v>
      </c>
      <c r="E211" s="276" t="s">
        <v>601</v>
      </c>
      <c r="F211" s="82">
        <v>22.158735347824869</v>
      </c>
      <c r="G211" s="276" t="s">
        <v>601</v>
      </c>
      <c r="H211" s="82">
        <v>107.36802830794382</v>
      </c>
      <c r="I211" s="276" t="s">
        <v>601</v>
      </c>
      <c r="J211" s="82">
        <v>815.6535299998709</v>
      </c>
      <c r="K211" s="276" t="s">
        <v>601</v>
      </c>
      <c r="L211" s="136"/>
      <c r="M211" s="124" t="s">
        <v>466</v>
      </c>
      <c r="N211" s="373">
        <v>1.2880731836537289</v>
      </c>
      <c r="O211" s="375" t="s">
        <v>601</v>
      </c>
      <c r="P211" s="373">
        <v>-0.17273603338837618</v>
      </c>
      <c r="Q211" s="375" t="s">
        <v>601</v>
      </c>
      <c r="R211" s="373">
        <v>-0.28447089231259604</v>
      </c>
      <c r="S211" s="381" t="s">
        <v>601</v>
      </c>
      <c r="T211" s="373">
        <v>0.39660318408347583</v>
      </c>
      <c r="U211" s="375" t="s">
        <v>601</v>
      </c>
      <c r="V211" s="373">
        <v>0.86673736275864566</v>
      </c>
      <c r="W211" s="276" t="s">
        <v>601</v>
      </c>
      <c r="X211" s="82"/>
      <c r="Y211" s="124" t="s">
        <v>466</v>
      </c>
      <c r="Z211" s="216">
        <v>0.79477445515554634</v>
      </c>
      <c r="AA211" s="276" t="s">
        <v>601</v>
      </c>
      <c r="AB211" s="216">
        <v>4.6424339563339509E-2</v>
      </c>
      <c r="AC211" s="203" t="s">
        <v>601</v>
      </c>
      <c r="AD211" s="190">
        <v>2.7166847850003638E-2</v>
      </c>
      <c r="AE211" s="276" t="s">
        <v>601</v>
      </c>
      <c r="AF211" s="190">
        <v>0.13163435743110291</v>
      </c>
      <c r="AG211" s="276" t="s">
        <v>601</v>
      </c>
      <c r="AH211" s="72">
        <v>1</v>
      </c>
      <c r="AI211" s="276" t="s">
        <v>601</v>
      </c>
    </row>
    <row r="212" spans="1:35" s="120" customFormat="1" x14ac:dyDescent="0.25">
      <c r="A212" s="124" t="s">
        <v>467</v>
      </c>
      <c r="B212" s="82">
        <v>842.4248377416551</v>
      </c>
      <c r="C212" s="276" t="s">
        <v>601</v>
      </c>
      <c r="D212" s="82">
        <v>39.784832196812282</v>
      </c>
      <c r="E212" s="276" t="s">
        <v>601</v>
      </c>
      <c r="F212" s="82">
        <v>23.640917768910363</v>
      </c>
      <c r="G212" s="276" t="s">
        <v>601</v>
      </c>
      <c r="H212" s="82">
        <v>170.90582244782161</v>
      </c>
      <c r="I212" s="276" t="s">
        <v>601</v>
      </c>
      <c r="J212" s="82">
        <v>1076.7564101551927</v>
      </c>
      <c r="K212" s="276" t="s">
        <v>601</v>
      </c>
      <c r="L212" s="136"/>
      <c r="M212" s="124" t="s">
        <v>467</v>
      </c>
      <c r="N212" s="373">
        <v>2.1140952804974158</v>
      </c>
      <c r="O212" s="375" t="s">
        <v>601</v>
      </c>
      <c r="P212" s="373">
        <v>-0.43234643002448958</v>
      </c>
      <c r="Q212" s="375" t="s">
        <v>601</v>
      </c>
      <c r="R212" s="373">
        <v>-0.49381685615017545</v>
      </c>
      <c r="S212" s="381" t="s">
        <v>601</v>
      </c>
      <c r="T212" s="373">
        <v>1.4058221472100341</v>
      </c>
      <c r="U212" s="375" t="s">
        <v>601</v>
      </c>
      <c r="V212" s="373">
        <v>1.3492059003865058</v>
      </c>
      <c r="W212" s="276" t="s">
        <v>601</v>
      </c>
      <c r="X212" s="82"/>
      <c r="Y212" s="124" t="s">
        <v>467</v>
      </c>
      <c r="Z212" s="216">
        <v>0.78237271661121255</v>
      </c>
      <c r="AA212" s="276" t="s">
        <v>601</v>
      </c>
      <c r="AB212" s="216">
        <v>3.6948776735007412E-2</v>
      </c>
      <c r="AC212" s="203" t="s">
        <v>601</v>
      </c>
      <c r="AD212" s="190">
        <v>2.1955678690134754E-2</v>
      </c>
      <c r="AE212" s="276" t="s">
        <v>601</v>
      </c>
      <c r="AF212" s="190">
        <v>0.15872282796365147</v>
      </c>
      <c r="AG212" s="276" t="s">
        <v>601</v>
      </c>
      <c r="AH212" s="72">
        <v>1</v>
      </c>
      <c r="AI212" s="276" t="s">
        <v>601</v>
      </c>
    </row>
    <row r="213" spans="1:35" s="120" customFormat="1" x14ac:dyDescent="0.25">
      <c r="A213" s="124" t="s">
        <v>468</v>
      </c>
      <c r="B213" s="82">
        <v>616.85523939589962</v>
      </c>
      <c r="C213" s="276" t="s">
        <v>601</v>
      </c>
      <c r="D213" s="82">
        <v>115.06279775158836</v>
      </c>
      <c r="E213" s="276" t="s">
        <v>601</v>
      </c>
      <c r="F213" s="82">
        <v>69.526344441338892</v>
      </c>
      <c r="G213" s="276" t="s">
        <v>601</v>
      </c>
      <c r="H213" s="82">
        <v>76.380358411202081</v>
      </c>
      <c r="I213" s="276" t="s">
        <v>601</v>
      </c>
      <c r="J213" s="82">
        <v>877.82474000000047</v>
      </c>
      <c r="K213" s="276" t="s">
        <v>601</v>
      </c>
      <c r="L213" s="136"/>
      <c r="M213" s="124" t="s">
        <v>468</v>
      </c>
      <c r="N213" s="373">
        <v>3.107405589814709</v>
      </c>
      <c r="O213" s="375" t="s">
        <v>601</v>
      </c>
      <c r="P213" s="373">
        <v>0.34088107763811815</v>
      </c>
      <c r="Q213" s="375" t="s">
        <v>601</v>
      </c>
      <c r="R213" s="373">
        <v>2.4148665051679012</v>
      </c>
      <c r="S213" s="381" t="s">
        <v>601</v>
      </c>
      <c r="T213" s="373">
        <v>3.0512608608528833</v>
      </c>
      <c r="U213" s="375" t="s">
        <v>601</v>
      </c>
      <c r="V213" s="373">
        <v>2.189701167435119</v>
      </c>
      <c r="W213" s="276" t="s">
        <v>601</v>
      </c>
      <c r="X213" s="82"/>
      <c r="Y213" s="124" t="s">
        <v>468</v>
      </c>
      <c r="Z213" s="216">
        <v>0.70270887944659577</v>
      </c>
      <c r="AA213" s="276" t="s">
        <v>601</v>
      </c>
      <c r="AB213" s="216">
        <v>0.13107718717472955</v>
      </c>
      <c r="AC213" s="203" t="s">
        <v>601</v>
      </c>
      <c r="AD213" s="190">
        <v>7.9202990384320743E-2</v>
      </c>
      <c r="AE213" s="276" t="s">
        <v>601</v>
      </c>
      <c r="AF213" s="190">
        <v>8.7010942994386373E-2</v>
      </c>
      <c r="AG213" s="276" t="s">
        <v>601</v>
      </c>
      <c r="AH213" s="72">
        <v>1</v>
      </c>
      <c r="AI213" s="276" t="s">
        <v>601</v>
      </c>
    </row>
    <row r="214" spans="1:35" s="120" customFormat="1" x14ac:dyDescent="0.25">
      <c r="A214" s="124" t="s">
        <v>469</v>
      </c>
      <c r="B214" s="82">
        <v>659.44905124573836</v>
      </c>
      <c r="C214" s="276" t="s">
        <v>601</v>
      </c>
      <c r="D214" s="82">
        <v>111.65516522947482</v>
      </c>
      <c r="E214" s="276" t="s">
        <v>601</v>
      </c>
      <c r="F214" s="82">
        <v>50.746934501828704</v>
      </c>
      <c r="G214" s="276" t="s">
        <v>601</v>
      </c>
      <c r="H214" s="82">
        <v>46.91233902401931</v>
      </c>
      <c r="I214" s="276" t="s">
        <v>601</v>
      </c>
      <c r="J214" s="82">
        <v>868.76349000106904</v>
      </c>
      <c r="K214" s="276" t="s">
        <v>601</v>
      </c>
      <c r="L214" s="136"/>
      <c r="M214" s="124" t="s">
        <v>469</v>
      </c>
      <c r="N214" s="373">
        <v>6.3612370722733402</v>
      </c>
      <c r="O214" s="375" t="s">
        <v>601</v>
      </c>
      <c r="P214" s="373">
        <v>4.2451228359869697E-2</v>
      </c>
      <c r="Q214" s="375" t="s">
        <v>601</v>
      </c>
      <c r="R214" s="373">
        <v>1.3796152778513711</v>
      </c>
      <c r="S214" s="381" t="s">
        <v>601</v>
      </c>
      <c r="T214" s="373">
        <v>2.6126164753882879</v>
      </c>
      <c r="U214" s="375" t="s">
        <v>601</v>
      </c>
      <c r="V214" s="373">
        <v>2.7608211592541787</v>
      </c>
      <c r="W214" s="276" t="s">
        <v>601</v>
      </c>
      <c r="X214" s="82"/>
      <c r="Y214" s="124" t="s">
        <v>469</v>
      </c>
      <c r="Z214" s="216">
        <v>0.75906625777393899</v>
      </c>
      <c r="AA214" s="276" t="s">
        <v>601</v>
      </c>
      <c r="AB214" s="216">
        <v>0.12852193550322588</v>
      </c>
      <c r="AC214" s="203" t="s">
        <v>601</v>
      </c>
      <c r="AD214" s="190">
        <v>5.8412830518195763E-2</v>
      </c>
      <c r="AE214" s="276" t="s">
        <v>601</v>
      </c>
      <c r="AF214" s="190">
        <v>5.399897620463031E-2</v>
      </c>
      <c r="AG214" s="276" t="s">
        <v>601</v>
      </c>
      <c r="AH214" s="72">
        <v>1</v>
      </c>
      <c r="AI214" s="276" t="s">
        <v>601</v>
      </c>
    </row>
    <row r="215" spans="1:35" s="120" customFormat="1" x14ac:dyDescent="0.25">
      <c r="A215" s="124" t="s">
        <v>470</v>
      </c>
      <c r="B215" s="82">
        <v>415.55670506310952</v>
      </c>
      <c r="C215" s="276" t="s">
        <v>601</v>
      </c>
      <c r="D215" s="82">
        <v>127.86731538066738</v>
      </c>
      <c r="E215" s="276" t="s">
        <v>601</v>
      </c>
      <c r="F215" s="82">
        <v>53.945406455173725</v>
      </c>
      <c r="G215" s="276" t="s">
        <v>601</v>
      </c>
      <c r="H215" s="82">
        <v>18.690015587154207</v>
      </c>
      <c r="I215" s="276" t="s">
        <v>601</v>
      </c>
      <c r="J215" s="82">
        <v>616.0594424861016</v>
      </c>
      <c r="K215" s="276" t="s">
        <v>601</v>
      </c>
      <c r="L215" s="136"/>
      <c r="M215" s="124" t="s">
        <v>470</v>
      </c>
      <c r="N215" s="373">
        <v>12.821971089929372</v>
      </c>
      <c r="O215" s="375" t="s">
        <v>601</v>
      </c>
      <c r="P215" s="373">
        <v>4.2460818331389287</v>
      </c>
      <c r="Q215" s="375" t="s">
        <v>601</v>
      </c>
      <c r="R215" s="373">
        <v>18.606352358321388</v>
      </c>
      <c r="S215" s="381" t="s">
        <v>601</v>
      </c>
      <c r="T215" s="373">
        <v>10.343388217260818</v>
      </c>
      <c r="U215" s="375" t="s">
        <v>601</v>
      </c>
      <c r="V215" s="373">
        <v>9.4704543701872179</v>
      </c>
      <c r="W215" s="276" t="s">
        <v>601</v>
      </c>
      <c r="X215" s="82"/>
      <c r="Y215" s="124" t="s">
        <v>470</v>
      </c>
      <c r="Z215" s="216">
        <v>0.67453994923953231</v>
      </c>
      <c r="AA215" s="276" t="s">
        <v>601</v>
      </c>
      <c r="AB215" s="216">
        <v>0.20755678196353933</v>
      </c>
      <c r="AC215" s="203" t="s">
        <v>601</v>
      </c>
      <c r="AD215" s="190">
        <v>8.7565261945304479E-2</v>
      </c>
      <c r="AE215" s="276" t="s">
        <v>601</v>
      </c>
      <c r="AF215" s="190">
        <v>3.0338006851629185E-2</v>
      </c>
      <c r="AG215" s="276" t="s">
        <v>601</v>
      </c>
      <c r="AH215" s="72">
        <v>1</v>
      </c>
      <c r="AI215" s="276" t="s">
        <v>601</v>
      </c>
    </row>
    <row r="216" spans="1:35" s="120" customFormat="1" x14ac:dyDescent="0.25">
      <c r="A216" s="184" t="s">
        <v>471</v>
      </c>
      <c r="B216" s="186">
        <v>345.04183230957244</v>
      </c>
      <c r="C216" s="278" t="s">
        <v>601</v>
      </c>
      <c r="D216" s="186">
        <v>147.57607297712477</v>
      </c>
      <c r="E216" s="278" t="s">
        <v>601</v>
      </c>
      <c r="F216" s="186">
        <v>48.73257192130621</v>
      </c>
      <c r="G216" s="278" t="s">
        <v>601</v>
      </c>
      <c r="H216" s="186">
        <v>16.987932791110101</v>
      </c>
      <c r="I216" s="278" t="s">
        <v>601</v>
      </c>
      <c r="J216" s="186">
        <v>558.33840999910387</v>
      </c>
      <c r="K216" s="276" t="s">
        <v>601</v>
      </c>
      <c r="L216" s="136"/>
      <c r="M216" s="184" t="s">
        <v>471</v>
      </c>
      <c r="N216" s="374">
        <v>6.843015682291667</v>
      </c>
      <c r="O216" s="376" t="s">
        <v>601</v>
      </c>
      <c r="P216" s="374">
        <v>2.4544659107283757</v>
      </c>
      <c r="Q216" s="376" t="s">
        <v>601</v>
      </c>
      <c r="R216" s="374">
        <v>12.524208161633968</v>
      </c>
      <c r="S216" s="382" t="s">
        <v>601</v>
      </c>
      <c r="T216" s="374">
        <v>1.3688173934047767</v>
      </c>
      <c r="U216" s="376" t="s">
        <v>601</v>
      </c>
      <c r="V216" s="374">
        <v>4.7272098015722515</v>
      </c>
      <c r="W216" s="278" t="s">
        <v>601</v>
      </c>
      <c r="X216" s="82"/>
      <c r="Y216" s="184" t="s">
        <v>471</v>
      </c>
      <c r="Z216" s="219">
        <v>0.61797975229776192</v>
      </c>
      <c r="AA216" s="278" t="s">
        <v>601</v>
      </c>
      <c r="AB216" s="219">
        <v>0.26431295131094712</v>
      </c>
      <c r="AC216" s="301" t="s">
        <v>601</v>
      </c>
      <c r="AD216" s="219">
        <v>8.7281424757047296E-2</v>
      </c>
      <c r="AE216" s="278" t="s">
        <v>601</v>
      </c>
      <c r="AF216" s="219">
        <v>3.042587163426096E-2</v>
      </c>
      <c r="AG216" s="278" t="s">
        <v>601</v>
      </c>
      <c r="AH216" s="201">
        <v>1</v>
      </c>
      <c r="AI216" s="278" t="s">
        <v>601</v>
      </c>
    </row>
    <row r="217" spans="1:35" s="120" customFormat="1" x14ac:dyDescent="0.25">
      <c r="A217" s="124" t="s">
        <v>477</v>
      </c>
      <c r="B217" s="82">
        <v>243.31585695270536</v>
      </c>
      <c r="C217" s="276" t="s">
        <v>601</v>
      </c>
      <c r="D217" s="82">
        <v>170.2321560343936</v>
      </c>
      <c r="E217" s="276" t="s">
        <v>601</v>
      </c>
      <c r="F217" s="82">
        <v>41.976696778041848</v>
      </c>
      <c r="G217" s="276" t="s">
        <v>601</v>
      </c>
      <c r="H217" s="82">
        <v>9.6476202344090964</v>
      </c>
      <c r="I217" s="276" t="s">
        <v>601</v>
      </c>
      <c r="J217" s="82">
        <v>465.17232999955178</v>
      </c>
      <c r="K217" s="276" t="s">
        <v>601</v>
      </c>
      <c r="L217" s="136"/>
      <c r="M217" s="124" t="s">
        <v>477</v>
      </c>
      <c r="N217" s="373">
        <v>5.5699169052403983</v>
      </c>
      <c r="O217" s="375" t="s">
        <v>601</v>
      </c>
      <c r="P217" s="373">
        <v>2.7730425234089142</v>
      </c>
      <c r="Q217" s="375" t="s">
        <v>601</v>
      </c>
      <c r="R217" s="373">
        <v>20.370008001185059</v>
      </c>
      <c r="S217" s="381" t="s">
        <v>601</v>
      </c>
      <c r="T217" s="373">
        <v>6.2909208299627437</v>
      </c>
      <c r="U217" s="375" t="s">
        <v>601</v>
      </c>
      <c r="V217" s="373">
        <v>4.4444091241690025</v>
      </c>
      <c r="W217" s="276" t="s">
        <v>601</v>
      </c>
      <c r="X217" s="82"/>
      <c r="Y217" s="124" t="s">
        <v>477</v>
      </c>
      <c r="Z217" s="216">
        <v>0.52306605801970163</v>
      </c>
      <c r="AA217" s="276" t="s">
        <v>601</v>
      </c>
      <c r="AB217" s="216">
        <v>0.36595503441607891</v>
      </c>
      <c r="AC217" s="203" t="s">
        <v>601</v>
      </c>
      <c r="AD217" s="190">
        <v>9.0239023413284908E-2</v>
      </c>
      <c r="AE217" s="276" t="s">
        <v>601</v>
      </c>
      <c r="AF217" s="190">
        <v>2.0739884150930456E-2</v>
      </c>
      <c r="AG217" s="276" t="s">
        <v>601</v>
      </c>
      <c r="AH217" s="72">
        <v>1</v>
      </c>
      <c r="AI217" s="276" t="s">
        <v>601</v>
      </c>
    </row>
    <row r="218" spans="1:35" s="120" customFormat="1" x14ac:dyDescent="0.25">
      <c r="A218" s="124" t="s">
        <v>478</v>
      </c>
      <c r="B218" s="82">
        <v>414.0410637710562</v>
      </c>
      <c r="C218" s="276" t="s">
        <v>601</v>
      </c>
      <c r="D218" s="82">
        <v>126.97318874726497</v>
      </c>
      <c r="E218" s="276" t="s">
        <v>601</v>
      </c>
      <c r="F218" s="82">
        <v>62.76835754119962</v>
      </c>
      <c r="G218" s="276" t="s">
        <v>601</v>
      </c>
      <c r="H218" s="82">
        <v>15.292429941459307</v>
      </c>
      <c r="I218" s="276" t="s">
        <v>601</v>
      </c>
      <c r="J218" s="82">
        <v>619.07504000097947</v>
      </c>
      <c r="K218" s="276" t="s">
        <v>601</v>
      </c>
      <c r="L218" s="136"/>
      <c r="M218" s="124" t="s">
        <v>478</v>
      </c>
      <c r="N218" s="373">
        <v>9.86619961415788</v>
      </c>
      <c r="O218" s="375" t="s">
        <v>601</v>
      </c>
      <c r="P218" s="373">
        <v>8.8057815264984036</v>
      </c>
      <c r="Q218" s="375" t="s">
        <v>601</v>
      </c>
      <c r="R218" s="373">
        <v>73.108621701897107</v>
      </c>
      <c r="S218" s="381" t="s">
        <v>601</v>
      </c>
      <c r="T218" s="373">
        <v>5.2461742120526216</v>
      </c>
      <c r="U218" s="375" t="s">
        <v>601</v>
      </c>
      <c r="V218" s="373">
        <v>10.391017642898133</v>
      </c>
      <c r="W218" s="276" t="s">
        <v>601</v>
      </c>
      <c r="X218" s="82"/>
      <c r="Y218" s="124" t="s">
        <v>478</v>
      </c>
      <c r="Z218" s="216">
        <v>0.66880593953586165</v>
      </c>
      <c r="AA218" s="276" t="s">
        <v>601</v>
      </c>
      <c r="AB218" s="216">
        <v>0.20510145062069388</v>
      </c>
      <c r="AC218" s="203" t="s">
        <v>601</v>
      </c>
      <c r="AD218" s="190">
        <v>0.10139054797153559</v>
      </c>
      <c r="AE218" s="276" t="s">
        <v>601</v>
      </c>
      <c r="AF218" s="190">
        <v>2.4702061871909927E-2</v>
      </c>
      <c r="AG218" s="276" t="s">
        <v>601</v>
      </c>
      <c r="AH218" s="72">
        <v>1</v>
      </c>
      <c r="AI218" s="276" t="s">
        <v>601</v>
      </c>
    </row>
    <row r="219" spans="1:35" s="120" customFormat="1" x14ac:dyDescent="0.25">
      <c r="A219" s="124" t="s">
        <v>479</v>
      </c>
      <c r="B219" s="82">
        <v>524.950411832491</v>
      </c>
      <c r="C219" s="276" t="s">
        <v>601</v>
      </c>
      <c r="D219" s="82">
        <v>118.24845964780498</v>
      </c>
      <c r="E219" s="276" t="s">
        <v>601</v>
      </c>
      <c r="F219" s="82">
        <v>44.306216275499807</v>
      </c>
      <c r="G219" s="276" t="s">
        <v>601</v>
      </c>
      <c r="H219" s="82">
        <v>21.458262185288682</v>
      </c>
      <c r="I219" s="276" t="s">
        <v>601</v>
      </c>
      <c r="J219" s="82">
        <v>708.96334994108156</v>
      </c>
      <c r="K219" s="276" t="s">
        <v>601</v>
      </c>
      <c r="L219" s="136"/>
      <c r="M219" s="124" t="s">
        <v>479</v>
      </c>
      <c r="N219" s="373">
        <v>7.8453284198061013</v>
      </c>
      <c r="O219" s="375" t="s">
        <v>601</v>
      </c>
      <c r="P219" s="373">
        <v>4.6471522911076528</v>
      </c>
      <c r="Q219" s="375" t="s">
        <v>601</v>
      </c>
      <c r="R219" s="373">
        <v>22.911456701199651</v>
      </c>
      <c r="S219" s="381" t="s">
        <v>601</v>
      </c>
      <c r="T219" s="373">
        <v>5.1537207362090678</v>
      </c>
      <c r="U219" s="375" t="s">
        <v>601</v>
      </c>
      <c r="V219" s="373">
        <v>7.2796502413150836</v>
      </c>
      <c r="W219" s="276" t="s">
        <v>601</v>
      </c>
      <c r="X219" s="82"/>
      <c r="Y219" s="124" t="s">
        <v>479</v>
      </c>
      <c r="Z219" s="216">
        <v>0.7404478833442053</v>
      </c>
      <c r="AA219" s="276" t="s">
        <v>601</v>
      </c>
      <c r="AB219" s="216">
        <v>0.16679065237664545</v>
      </c>
      <c r="AC219" s="203" t="s">
        <v>601</v>
      </c>
      <c r="AD219" s="190">
        <v>6.2494367697825112E-2</v>
      </c>
      <c r="AE219" s="276" t="s">
        <v>601</v>
      </c>
      <c r="AF219" s="190">
        <v>3.0267096581328177E-2</v>
      </c>
      <c r="AG219" s="276" t="s">
        <v>601</v>
      </c>
      <c r="AH219" s="72">
        <v>1</v>
      </c>
      <c r="AI219" s="276" t="s">
        <v>601</v>
      </c>
    </row>
    <row r="220" spans="1:35" s="120" customFormat="1" x14ac:dyDescent="0.25">
      <c r="A220" s="124" t="s">
        <v>480</v>
      </c>
      <c r="B220" s="82">
        <v>904.78600274236737</v>
      </c>
      <c r="C220" s="276" t="s">
        <v>601</v>
      </c>
      <c r="D220" s="82">
        <v>115.41205022027746</v>
      </c>
      <c r="E220" s="276" t="s">
        <v>601</v>
      </c>
      <c r="F220" s="82">
        <v>78.634841746494757</v>
      </c>
      <c r="G220" s="276" t="s">
        <v>601</v>
      </c>
      <c r="H220" s="82">
        <v>58.053655290259044</v>
      </c>
      <c r="I220" s="276" t="s">
        <v>601</v>
      </c>
      <c r="J220" s="82">
        <v>1156.8865499993676</v>
      </c>
      <c r="K220" s="276" t="s">
        <v>601</v>
      </c>
      <c r="L220" s="136"/>
      <c r="M220" s="124" t="s">
        <v>480</v>
      </c>
      <c r="N220" s="373">
        <v>9.9286767627446295</v>
      </c>
      <c r="O220" s="375" t="s">
        <v>601</v>
      </c>
      <c r="P220" s="373">
        <v>19.063650278612528</v>
      </c>
      <c r="Q220" s="375" t="s">
        <v>601</v>
      </c>
      <c r="R220" s="373">
        <v>107.07689026115079</v>
      </c>
      <c r="S220" s="381" t="s">
        <v>601</v>
      </c>
      <c r="T220" s="373">
        <v>12.610481669140995</v>
      </c>
      <c r="U220" s="375" t="s">
        <v>601</v>
      </c>
      <c r="V220" s="373">
        <v>11.368445951726654</v>
      </c>
      <c r="W220" s="276" t="s">
        <v>601</v>
      </c>
      <c r="X220" s="82"/>
      <c r="Y220" s="124" t="s">
        <v>480</v>
      </c>
      <c r="Z220" s="216">
        <v>0.78208706181506038</v>
      </c>
      <c r="AA220" s="276" t="s">
        <v>601</v>
      </c>
      <c r="AB220" s="216">
        <v>9.9760905873043954E-2</v>
      </c>
      <c r="AC220" s="203" t="s">
        <v>601</v>
      </c>
      <c r="AD220" s="190">
        <v>6.7971091674060638E-2</v>
      </c>
      <c r="AE220" s="276" t="s">
        <v>601</v>
      </c>
      <c r="AF220" s="190">
        <v>5.0180940637861833E-2</v>
      </c>
      <c r="AG220" s="276" t="s">
        <v>601</v>
      </c>
      <c r="AH220" s="72">
        <v>1</v>
      </c>
      <c r="AI220" s="276" t="s">
        <v>601</v>
      </c>
    </row>
    <row r="221" spans="1:35" s="120" customFormat="1" x14ac:dyDescent="0.25">
      <c r="A221" s="124" t="s">
        <v>481</v>
      </c>
      <c r="B221" s="82">
        <v>1152.0537746541036</v>
      </c>
      <c r="C221" s="276" t="s">
        <v>601</v>
      </c>
      <c r="D221" s="82">
        <v>140.65094828260541</v>
      </c>
      <c r="E221" s="276" t="s">
        <v>601</v>
      </c>
      <c r="F221" s="82">
        <v>90.59783996310577</v>
      </c>
      <c r="G221" s="276" t="s">
        <v>601</v>
      </c>
      <c r="H221" s="82">
        <v>91.63212129149349</v>
      </c>
      <c r="I221" s="276" t="s">
        <v>601</v>
      </c>
      <c r="J221" s="82">
        <v>1474.9346841913275</v>
      </c>
      <c r="K221" s="276" t="s">
        <v>601</v>
      </c>
      <c r="L221" s="136"/>
      <c r="M221" s="124" t="s">
        <v>481</v>
      </c>
      <c r="N221" s="373">
        <v>5.8157388945458859</v>
      </c>
      <c r="O221" s="375" t="s">
        <v>601</v>
      </c>
      <c r="P221" s="373">
        <v>2.0176175275833517</v>
      </c>
      <c r="Q221" s="375" t="s">
        <v>601</v>
      </c>
      <c r="R221" s="373">
        <v>5.1113071119358775</v>
      </c>
      <c r="S221" s="381" t="s">
        <v>601</v>
      </c>
      <c r="T221" s="373">
        <v>3.4284368122558719</v>
      </c>
      <c r="U221" s="375" t="s">
        <v>601</v>
      </c>
      <c r="V221" s="373">
        <v>4.872612902864323</v>
      </c>
      <c r="W221" s="276" t="s">
        <v>601</v>
      </c>
      <c r="X221" s="82"/>
      <c r="Y221" s="124" t="s">
        <v>481</v>
      </c>
      <c r="Z221" s="216">
        <v>0.78108799460889211</v>
      </c>
      <c r="AA221" s="276" t="s">
        <v>601</v>
      </c>
      <c r="AB221" s="216">
        <v>9.5360797864565153E-2</v>
      </c>
      <c r="AC221" s="203" t="s">
        <v>601</v>
      </c>
      <c r="AD221" s="190">
        <v>6.1424984397040243E-2</v>
      </c>
      <c r="AE221" s="276" t="s">
        <v>601</v>
      </c>
      <c r="AF221" s="190">
        <v>6.2126223129489462E-2</v>
      </c>
      <c r="AG221" s="276" t="s">
        <v>601</v>
      </c>
      <c r="AH221" s="72">
        <v>1</v>
      </c>
      <c r="AI221" s="276" t="s">
        <v>601</v>
      </c>
    </row>
    <row r="222" spans="1:35" s="120" customFormat="1" x14ac:dyDescent="0.25">
      <c r="A222" s="124" t="s">
        <v>482</v>
      </c>
      <c r="B222" s="82">
        <v>1260.1552579765378</v>
      </c>
      <c r="C222" s="276" t="s">
        <v>601</v>
      </c>
      <c r="D222" s="82">
        <v>152.15837401478913</v>
      </c>
      <c r="E222" s="276" t="s">
        <v>601</v>
      </c>
      <c r="F222" s="82">
        <v>107.71445569887942</v>
      </c>
      <c r="G222" s="276" t="s">
        <v>601</v>
      </c>
      <c r="H222" s="82">
        <v>111.03895342789667</v>
      </c>
      <c r="I222" s="276" t="s">
        <v>601</v>
      </c>
      <c r="J222" s="82">
        <v>1631.0670411181113</v>
      </c>
      <c r="K222" s="276" t="s">
        <v>601</v>
      </c>
      <c r="L222" s="136"/>
      <c r="M222" s="124" t="s">
        <v>482</v>
      </c>
      <c r="N222" s="373">
        <v>2.9896583598683857</v>
      </c>
      <c r="O222" s="375" t="s">
        <v>601</v>
      </c>
      <c r="P222" s="373">
        <v>1.7577438664252396</v>
      </c>
      <c r="Q222" s="375" t="s">
        <v>601</v>
      </c>
      <c r="R222" s="373">
        <v>6.207942570214235</v>
      </c>
      <c r="S222" s="381" t="s">
        <v>601</v>
      </c>
      <c r="T222" s="373">
        <v>5.0473443437248848</v>
      </c>
      <c r="U222" s="375" t="s">
        <v>601</v>
      </c>
      <c r="V222" s="373">
        <v>3.0339412927577802</v>
      </c>
      <c r="W222" s="276" t="s">
        <v>601</v>
      </c>
      <c r="X222" s="82"/>
      <c r="Y222" s="124" t="s">
        <v>482</v>
      </c>
      <c r="Z222" s="216">
        <v>0.77259562372904667</v>
      </c>
      <c r="AA222" s="276" t="s">
        <v>601</v>
      </c>
      <c r="AB222" s="216">
        <v>9.3287627166129955E-2</v>
      </c>
      <c r="AC222" s="203" t="s">
        <v>601</v>
      </c>
      <c r="AD222" s="190">
        <v>6.6039257114189606E-2</v>
      </c>
      <c r="AE222" s="276" t="s">
        <v>601</v>
      </c>
      <c r="AF222" s="190">
        <v>6.8077491990628694E-2</v>
      </c>
      <c r="AG222" s="276" t="s">
        <v>601</v>
      </c>
      <c r="AH222" s="72">
        <v>1</v>
      </c>
      <c r="AI222" s="276" t="s">
        <v>601</v>
      </c>
    </row>
    <row r="223" spans="1:35" s="120" customFormat="1" x14ac:dyDescent="0.25">
      <c r="A223" s="124" t="s">
        <v>483</v>
      </c>
      <c r="B223" s="82">
        <v>1610.1708012348242</v>
      </c>
      <c r="C223" s="276" t="s">
        <v>601</v>
      </c>
      <c r="D223" s="82">
        <v>66.014321811365434</v>
      </c>
      <c r="E223" s="276" t="s">
        <v>601</v>
      </c>
      <c r="F223" s="82">
        <v>65.007815148815752</v>
      </c>
      <c r="G223" s="276" t="s">
        <v>601</v>
      </c>
      <c r="H223" s="82">
        <v>254.53654271344558</v>
      </c>
      <c r="I223" s="276" t="s">
        <v>601</v>
      </c>
      <c r="J223" s="82">
        <v>1995.7294809085195</v>
      </c>
      <c r="K223" s="276" t="s">
        <v>601</v>
      </c>
      <c r="L223" s="136"/>
      <c r="M223" s="124" t="s">
        <v>483</v>
      </c>
      <c r="N223" s="373">
        <v>1.4838326227418288</v>
      </c>
      <c r="O223" s="375" t="s">
        <v>601</v>
      </c>
      <c r="P223" s="373">
        <v>0.74335853294223608</v>
      </c>
      <c r="Q223" s="375" t="s">
        <v>601</v>
      </c>
      <c r="R223" s="373">
        <v>1.9337330911891146</v>
      </c>
      <c r="S223" s="381" t="s">
        <v>601</v>
      </c>
      <c r="T223" s="373">
        <v>1.3706921578498727</v>
      </c>
      <c r="U223" s="375" t="s">
        <v>601</v>
      </c>
      <c r="V223" s="373">
        <v>1.4467858073376267</v>
      </c>
      <c r="W223" s="276" t="s">
        <v>601</v>
      </c>
      <c r="X223" s="82"/>
      <c r="Y223" s="124" t="s">
        <v>483</v>
      </c>
      <c r="Z223" s="216">
        <v>0.80680814541148305</v>
      </c>
      <c r="AA223" s="276" t="s">
        <v>601</v>
      </c>
      <c r="AB223" s="216">
        <v>3.3077790573757329E-2</v>
      </c>
      <c r="AC223" s="203" t="s">
        <v>601</v>
      </c>
      <c r="AD223" s="190">
        <v>3.2573460366593435E-2</v>
      </c>
      <c r="AE223" s="276" t="s">
        <v>601</v>
      </c>
      <c r="AF223" s="190">
        <v>0.12754060364813194</v>
      </c>
      <c r="AG223" s="276" t="s">
        <v>601</v>
      </c>
      <c r="AH223" s="72">
        <v>1</v>
      </c>
      <c r="AI223" s="276" t="s">
        <v>601</v>
      </c>
    </row>
    <row r="224" spans="1:35" s="120" customFormat="1" x14ac:dyDescent="0.25">
      <c r="A224" s="124" t="s">
        <v>484</v>
      </c>
      <c r="B224" s="82">
        <v>1594.0560477058959</v>
      </c>
      <c r="C224" s="276" t="s">
        <v>601</v>
      </c>
      <c r="D224" s="82">
        <v>31.931453163181597</v>
      </c>
      <c r="E224" s="276" t="s">
        <v>601</v>
      </c>
      <c r="F224" s="82">
        <v>30.92722443845798</v>
      </c>
      <c r="G224" s="276" t="s">
        <v>601</v>
      </c>
      <c r="H224" s="82">
        <v>244.83727303237728</v>
      </c>
      <c r="I224" s="276" t="s">
        <v>601</v>
      </c>
      <c r="J224" s="82">
        <v>1901.7519983398417</v>
      </c>
      <c r="K224" s="276" t="s">
        <v>601</v>
      </c>
      <c r="L224" s="136"/>
      <c r="M224" s="124" t="s">
        <v>484</v>
      </c>
      <c r="N224" s="373">
        <v>0.89222346764987281</v>
      </c>
      <c r="O224" s="375" t="s">
        <v>601</v>
      </c>
      <c r="P224" s="373">
        <v>-0.19739630909540262</v>
      </c>
      <c r="Q224" s="375" t="s">
        <v>601</v>
      </c>
      <c r="R224" s="373">
        <v>0.30820743681658902</v>
      </c>
      <c r="S224" s="381" t="s">
        <v>601</v>
      </c>
      <c r="T224" s="373">
        <v>0.43258590916132933</v>
      </c>
      <c r="U224" s="375" t="s">
        <v>601</v>
      </c>
      <c r="V224" s="373">
        <v>0.76618590834833533</v>
      </c>
      <c r="W224" s="276" t="s">
        <v>601</v>
      </c>
      <c r="X224" s="82"/>
      <c r="Y224" s="124" t="s">
        <v>484</v>
      </c>
      <c r="Z224" s="216">
        <v>0.83820395566690464</v>
      </c>
      <c r="AA224" s="276" t="s">
        <v>601</v>
      </c>
      <c r="AB224" s="216">
        <v>1.6790545345058958E-2</v>
      </c>
      <c r="AC224" s="203" t="s">
        <v>601</v>
      </c>
      <c r="AD224" s="190">
        <v>1.6262490832377876E-2</v>
      </c>
      <c r="AE224" s="276" t="s">
        <v>601</v>
      </c>
      <c r="AF224" s="190">
        <v>0.12874300815569592</v>
      </c>
      <c r="AG224" s="276" t="s">
        <v>601</v>
      </c>
      <c r="AH224" s="72">
        <v>1</v>
      </c>
      <c r="AI224" s="276" t="s">
        <v>601</v>
      </c>
    </row>
    <row r="225" spans="1:35" s="120" customFormat="1" x14ac:dyDescent="0.25">
      <c r="A225" s="124" t="s">
        <v>485</v>
      </c>
      <c r="B225" s="82">
        <v>1296.0825786111302</v>
      </c>
      <c r="C225" s="276" t="s">
        <v>601</v>
      </c>
      <c r="D225" s="82">
        <v>149.67131016209026</v>
      </c>
      <c r="E225" s="276" t="s">
        <v>601</v>
      </c>
      <c r="F225" s="82">
        <v>104.49386603002192</v>
      </c>
      <c r="G225" s="276" t="s">
        <v>601</v>
      </c>
      <c r="H225" s="82">
        <v>92.141095984825441</v>
      </c>
      <c r="I225" s="276" t="s">
        <v>601</v>
      </c>
      <c r="J225" s="82">
        <v>1642.3888507880733</v>
      </c>
      <c r="K225" s="276" t="s">
        <v>601</v>
      </c>
      <c r="L225" s="136"/>
      <c r="M225" s="124" t="s">
        <v>485</v>
      </c>
      <c r="N225" s="373">
        <v>1.1011130259352475</v>
      </c>
      <c r="O225" s="375" t="s">
        <v>601</v>
      </c>
      <c r="P225" s="373">
        <v>0.30077934038436105</v>
      </c>
      <c r="Q225" s="375" t="s">
        <v>601</v>
      </c>
      <c r="R225" s="373">
        <v>0.50293916456640386</v>
      </c>
      <c r="S225" s="381" t="s">
        <v>601</v>
      </c>
      <c r="T225" s="373">
        <v>0.20634542572808701</v>
      </c>
      <c r="U225" s="375" t="s">
        <v>601</v>
      </c>
      <c r="V225" s="373">
        <v>0.87097580638712979</v>
      </c>
      <c r="W225" s="276" t="s">
        <v>601</v>
      </c>
      <c r="X225" s="82"/>
      <c r="Y225" s="124" t="s">
        <v>485</v>
      </c>
      <c r="Z225" s="216">
        <v>0.78914477408271877</v>
      </c>
      <c r="AA225" s="276" t="s">
        <v>601</v>
      </c>
      <c r="AB225" s="216">
        <v>9.1130252187399438E-2</v>
      </c>
      <c r="AC225" s="203" t="s">
        <v>601</v>
      </c>
      <c r="AD225" s="190">
        <v>6.3623097526436717E-2</v>
      </c>
      <c r="AE225" s="276" t="s">
        <v>601</v>
      </c>
      <c r="AF225" s="190">
        <v>5.6101876203441745E-2</v>
      </c>
      <c r="AG225" s="276" t="s">
        <v>601</v>
      </c>
      <c r="AH225" s="72">
        <v>1</v>
      </c>
      <c r="AI225" s="276" t="s">
        <v>601</v>
      </c>
    </row>
    <row r="226" spans="1:35" s="120" customFormat="1" x14ac:dyDescent="0.25">
      <c r="A226" s="124" t="s">
        <v>486</v>
      </c>
      <c r="B226" s="82">
        <v>1101.6689973435907</v>
      </c>
      <c r="C226" s="276" t="s">
        <v>601</v>
      </c>
      <c r="D226" s="82">
        <v>172.34466041439137</v>
      </c>
      <c r="E226" s="276" t="s">
        <v>601</v>
      </c>
      <c r="F226" s="82">
        <v>146.49600882554901</v>
      </c>
      <c r="G226" s="276" t="s">
        <v>601</v>
      </c>
      <c r="H226" s="82">
        <v>64.328073387219575</v>
      </c>
      <c r="I226" s="276" t="s">
        <v>601</v>
      </c>
      <c r="J226" s="82">
        <v>1484.8377399707535</v>
      </c>
      <c r="K226" s="276" t="s">
        <v>601</v>
      </c>
      <c r="L226" s="136"/>
      <c r="M226" s="124" t="s">
        <v>486</v>
      </c>
      <c r="N226" s="373">
        <v>0.67059001034647414</v>
      </c>
      <c r="O226" s="375" t="s">
        <v>601</v>
      </c>
      <c r="P226" s="373">
        <v>0.54354400049641138</v>
      </c>
      <c r="Q226" s="375" t="s">
        <v>601</v>
      </c>
      <c r="R226" s="373">
        <v>1.8867952372624579</v>
      </c>
      <c r="S226" s="381" t="s">
        <v>601</v>
      </c>
      <c r="T226" s="373">
        <v>0.37123994935070992</v>
      </c>
      <c r="U226" s="375" t="s">
        <v>601</v>
      </c>
      <c r="V226" s="373">
        <v>0.70913920423719268</v>
      </c>
      <c r="W226" s="276" t="s">
        <v>601</v>
      </c>
      <c r="X226" s="82"/>
      <c r="Y226" s="124" t="s">
        <v>486</v>
      </c>
      <c r="Z226" s="216">
        <v>0.74194571412583443</v>
      </c>
      <c r="AA226" s="276" t="s">
        <v>601</v>
      </c>
      <c r="AB226" s="216">
        <v>0.1160696928526251</v>
      </c>
      <c r="AC226" s="203" t="s">
        <v>601</v>
      </c>
      <c r="AD226" s="190">
        <v>9.8661291319571728E-2</v>
      </c>
      <c r="AE226" s="276" t="s">
        <v>601</v>
      </c>
      <c r="AF226" s="190">
        <v>4.3323301701966861E-2</v>
      </c>
      <c r="AG226" s="276" t="s">
        <v>601</v>
      </c>
      <c r="AH226" s="72">
        <v>1</v>
      </c>
      <c r="AI226" s="276" t="s">
        <v>601</v>
      </c>
    </row>
    <row r="227" spans="1:35" s="116" customFormat="1" x14ac:dyDescent="0.25">
      <c r="A227" s="124" t="s">
        <v>487</v>
      </c>
      <c r="B227" s="82">
        <v>606.08806990961284</v>
      </c>
      <c r="C227" s="276" t="s">
        <v>601</v>
      </c>
      <c r="D227" s="82">
        <v>201.66521862873807</v>
      </c>
      <c r="E227" s="276" t="s">
        <v>601</v>
      </c>
      <c r="F227" s="82">
        <v>119.37106741718894</v>
      </c>
      <c r="G227" s="276" t="s">
        <v>601</v>
      </c>
      <c r="H227" s="82">
        <v>29.998764044547791</v>
      </c>
      <c r="I227" s="276" t="s">
        <v>601</v>
      </c>
      <c r="J227" s="82">
        <v>957.12312000009001</v>
      </c>
      <c r="K227" s="276" t="s">
        <v>601</v>
      </c>
      <c r="L227" s="115"/>
      <c r="M227" s="124" t="s">
        <v>487</v>
      </c>
      <c r="N227" s="373">
        <v>0.45849666850536774</v>
      </c>
      <c r="O227" s="375" t="s">
        <v>601</v>
      </c>
      <c r="P227" s="373">
        <v>0.57714438618164965</v>
      </c>
      <c r="Q227" s="375" t="s">
        <v>601</v>
      </c>
      <c r="R227" s="373">
        <v>1.2128124572827361</v>
      </c>
      <c r="S227" s="381" t="s">
        <v>601</v>
      </c>
      <c r="T227" s="373">
        <v>0.6050689687581734</v>
      </c>
      <c r="U227" s="375" t="s">
        <v>601</v>
      </c>
      <c r="V227" s="373">
        <v>0.55362137805668454</v>
      </c>
      <c r="W227" s="276" t="s">
        <v>601</v>
      </c>
      <c r="X227" s="82"/>
      <c r="Y227" s="124" t="s">
        <v>487</v>
      </c>
      <c r="Z227" s="216">
        <v>0.63323939966005194</v>
      </c>
      <c r="AA227" s="276" t="s">
        <v>601</v>
      </c>
      <c r="AB227" s="216">
        <v>0.21069934934673723</v>
      </c>
      <c r="AC227" s="203" t="s">
        <v>601</v>
      </c>
      <c r="AD227" s="190">
        <v>0.12471861239458693</v>
      </c>
      <c r="AE227" s="276" t="s">
        <v>601</v>
      </c>
      <c r="AF227" s="190">
        <v>3.1342638598621429E-2</v>
      </c>
      <c r="AG227" s="276" t="s">
        <v>601</v>
      </c>
      <c r="AH227" s="72">
        <v>1</v>
      </c>
      <c r="AI227" s="276" t="s">
        <v>601</v>
      </c>
    </row>
    <row r="228" spans="1:35" s="150" customFormat="1" x14ac:dyDescent="0.25">
      <c r="A228" s="184" t="s">
        <v>488</v>
      </c>
      <c r="B228" s="186">
        <v>525.01385027255083</v>
      </c>
      <c r="C228" s="278" t="s">
        <v>601</v>
      </c>
      <c r="D228" s="186">
        <v>189.2039168477823</v>
      </c>
      <c r="E228" s="278" t="s">
        <v>601</v>
      </c>
      <c r="F228" s="186">
        <v>77.33215646429683</v>
      </c>
      <c r="G228" s="278" t="s">
        <v>601</v>
      </c>
      <c r="H228" s="186">
        <v>22.561726417125996</v>
      </c>
      <c r="I228" s="278" t="s">
        <v>601</v>
      </c>
      <c r="J228" s="186">
        <v>814.11165000176356</v>
      </c>
      <c r="K228" s="276" t="s">
        <v>601</v>
      </c>
      <c r="L228" s="149"/>
      <c r="M228" s="184" t="s">
        <v>488</v>
      </c>
      <c r="N228" s="374">
        <v>0.52159477811231603</v>
      </c>
      <c r="O228" s="376" t="s">
        <v>601</v>
      </c>
      <c r="P228" s="374">
        <v>0.28207718928196512</v>
      </c>
      <c r="Q228" s="376" t="s">
        <v>601</v>
      </c>
      <c r="R228" s="374">
        <v>0.58686794920599472</v>
      </c>
      <c r="S228" s="382" t="s">
        <v>601</v>
      </c>
      <c r="T228" s="374">
        <v>0.32810311263608849</v>
      </c>
      <c r="U228" s="376" t="s">
        <v>601</v>
      </c>
      <c r="V228" s="374">
        <v>0.45809716011311186</v>
      </c>
      <c r="W228" s="278" t="s">
        <v>601</v>
      </c>
      <c r="X228" s="82"/>
      <c r="Y228" s="184" t="s">
        <v>488</v>
      </c>
      <c r="Z228" s="219">
        <v>0.64489170529793238</v>
      </c>
      <c r="AA228" s="278" t="s">
        <v>601</v>
      </c>
      <c r="AB228" s="219">
        <v>0.23240536706159706</v>
      </c>
      <c r="AC228" s="301" t="s">
        <v>601</v>
      </c>
      <c r="AD228" s="219">
        <v>9.498962023713739E-2</v>
      </c>
      <c r="AE228" s="278" t="s">
        <v>601</v>
      </c>
      <c r="AF228" s="219">
        <v>2.7713307403323759E-2</v>
      </c>
      <c r="AG228" s="278" t="s">
        <v>601</v>
      </c>
      <c r="AH228" s="201">
        <v>1</v>
      </c>
      <c r="AI228" s="278" t="s">
        <v>601</v>
      </c>
    </row>
    <row r="229" spans="1:35" s="120" customFormat="1" x14ac:dyDescent="0.25">
      <c r="A229" s="124" t="s">
        <v>492</v>
      </c>
      <c r="B229" s="82">
        <v>431.37350887480881</v>
      </c>
      <c r="C229" s="276" t="s">
        <v>601</v>
      </c>
      <c r="D229" s="82">
        <v>237.65672857011106</v>
      </c>
      <c r="E229" s="276" t="s">
        <v>601</v>
      </c>
      <c r="F229" s="82">
        <v>109.409395310242</v>
      </c>
      <c r="G229" s="276" t="s">
        <v>601</v>
      </c>
      <c r="H229" s="82">
        <v>18.710437245833315</v>
      </c>
      <c r="I229" s="276" t="s">
        <v>601</v>
      </c>
      <c r="J229" s="82">
        <v>797.1500700009816</v>
      </c>
      <c r="K229" s="276" t="s">
        <v>601</v>
      </c>
      <c r="L229" s="136"/>
      <c r="M229" s="124" t="s">
        <v>492</v>
      </c>
      <c r="N229" s="373">
        <v>0.77289517533851981</v>
      </c>
      <c r="O229" s="375" t="s">
        <v>601</v>
      </c>
      <c r="P229" s="373">
        <v>0.39607424417567194</v>
      </c>
      <c r="Q229" s="375" t="s">
        <v>601</v>
      </c>
      <c r="R229" s="373">
        <v>1.6064317516159212</v>
      </c>
      <c r="S229" s="381" t="s">
        <v>601</v>
      </c>
      <c r="T229" s="373">
        <v>0.93938368128348126</v>
      </c>
      <c r="U229" s="375" t="s">
        <v>601</v>
      </c>
      <c r="V229" s="373">
        <v>0.71366613745437024</v>
      </c>
      <c r="W229" s="276" t="s">
        <v>601</v>
      </c>
      <c r="X229" s="82"/>
      <c r="Y229" s="124" t="s">
        <v>492</v>
      </c>
      <c r="Z229" s="216">
        <v>0.54114466661751359</v>
      </c>
      <c r="AA229" s="276" t="s">
        <v>601</v>
      </c>
      <c r="AB229" s="216">
        <v>0.29813298337892441</v>
      </c>
      <c r="AC229" s="203" t="s">
        <v>601</v>
      </c>
      <c r="AD229" s="190">
        <v>0.13725068770314136</v>
      </c>
      <c r="AE229" s="276" t="s">
        <v>601</v>
      </c>
      <c r="AF229" s="190">
        <v>2.3471662300437703E-2</v>
      </c>
      <c r="AG229" s="276" t="s">
        <v>601</v>
      </c>
      <c r="AH229" s="72">
        <v>1</v>
      </c>
      <c r="AI229" s="276" t="s">
        <v>601</v>
      </c>
    </row>
    <row r="230" spans="1:35" s="120" customFormat="1" x14ac:dyDescent="0.25">
      <c r="A230" s="124" t="s">
        <v>493</v>
      </c>
      <c r="B230" s="82">
        <v>558.0696438141099</v>
      </c>
      <c r="C230" s="276" t="s">
        <v>601</v>
      </c>
      <c r="D230" s="82">
        <v>211.36767467206744</v>
      </c>
      <c r="E230" s="276" t="s">
        <v>601</v>
      </c>
      <c r="F230" s="82">
        <v>138.8941456490019</v>
      </c>
      <c r="G230" s="276" t="s">
        <v>601</v>
      </c>
      <c r="H230" s="82">
        <v>21.846647040482921</v>
      </c>
      <c r="I230" s="276" t="s">
        <v>601</v>
      </c>
      <c r="J230" s="82">
        <v>930.17811117565736</v>
      </c>
      <c r="K230" s="276" t="s">
        <v>601</v>
      </c>
      <c r="L230" s="136"/>
      <c r="M230" s="124" t="s">
        <v>493</v>
      </c>
      <c r="N230" s="373">
        <v>0.34786061732923712</v>
      </c>
      <c r="O230" s="375" t="s">
        <v>601</v>
      </c>
      <c r="P230" s="373">
        <v>0.66466382987975736</v>
      </c>
      <c r="Q230" s="375" t="s">
        <v>601</v>
      </c>
      <c r="R230" s="373">
        <v>1.2128051631402839</v>
      </c>
      <c r="S230" s="381" t="s">
        <v>601</v>
      </c>
      <c r="T230" s="373">
        <v>0.4285922593148177</v>
      </c>
      <c r="U230" s="375" t="s">
        <v>601</v>
      </c>
      <c r="V230" s="373">
        <v>0.50252885526476043</v>
      </c>
      <c r="W230" s="276" t="s">
        <v>601</v>
      </c>
      <c r="X230" s="82"/>
      <c r="Y230" s="124" t="s">
        <v>493</v>
      </c>
      <c r="Z230" s="216">
        <v>0.59995998304965759</v>
      </c>
      <c r="AA230" s="276" t="s">
        <v>601</v>
      </c>
      <c r="AB230" s="216">
        <v>0.22723355036264897</v>
      </c>
      <c r="AC230" s="203" t="s">
        <v>601</v>
      </c>
      <c r="AD230" s="190">
        <v>0.14931994634173104</v>
      </c>
      <c r="AE230" s="276" t="s">
        <v>601</v>
      </c>
      <c r="AF230" s="190">
        <v>2.3486520245967538E-2</v>
      </c>
      <c r="AG230" s="276" t="s">
        <v>601</v>
      </c>
      <c r="AH230" s="72">
        <v>1</v>
      </c>
      <c r="AI230" s="276" t="s">
        <v>601</v>
      </c>
    </row>
    <row r="231" spans="1:35" s="120" customFormat="1" x14ac:dyDescent="0.25">
      <c r="A231" s="124" t="s">
        <v>494</v>
      </c>
      <c r="B231" s="82">
        <v>684.69346290624526</v>
      </c>
      <c r="C231" s="276" t="s">
        <v>601</v>
      </c>
      <c r="D231" s="82">
        <v>209.51131138963862</v>
      </c>
      <c r="E231" s="276" t="s">
        <v>601</v>
      </c>
      <c r="F231" s="82">
        <v>112.75736416090915</v>
      </c>
      <c r="G231" s="276" t="s">
        <v>601</v>
      </c>
      <c r="H231" s="82">
        <v>45.675512346446823</v>
      </c>
      <c r="I231" s="276" t="s">
        <v>601</v>
      </c>
      <c r="J231" s="82">
        <v>1052.6376508032113</v>
      </c>
      <c r="K231" s="276" t="s">
        <v>601</v>
      </c>
      <c r="L231" s="136"/>
      <c r="M231" s="124" t="s">
        <v>494</v>
      </c>
      <c r="N231" s="373">
        <v>0.30430122059743692</v>
      </c>
      <c r="O231" s="375" t="s">
        <v>601</v>
      </c>
      <c r="P231" s="373">
        <v>0.77178892658436204</v>
      </c>
      <c r="Q231" s="375" t="s">
        <v>601</v>
      </c>
      <c r="R231" s="373">
        <v>1.5449558468223579</v>
      </c>
      <c r="S231" s="381" t="s">
        <v>601</v>
      </c>
      <c r="T231" s="373">
        <v>1.1285746232405045</v>
      </c>
      <c r="U231" s="375" t="s">
        <v>601</v>
      </c>
      <c r="V231" s="373">
        <v>0.48475608914154855</v>
      </c>
      <c r="W231" s="276" t="s">
        <v>601</v>
      </c>
      <c r="X231" s="82"/>
      <c r="Y231" s="124" t="s">
        <v>494</v>
      </c>
      <c r="Z231" s="216">
        <v>0.65045503776517255</v>
      </c>
      <c r="AA231" s="276" t="s">
        <v>601</v>
      </c>
      <c r="AB231" s="216">
        <v>0.19903459773624074</v>
      </c>
      <c r="AC231" s="203" t="s">
        <v>601</v>
      </c>
      <c r="AD231" s="190">
        <v>0.10711887806299733</v>
      </c>
      <c r="AE231" s="276" t="s">
        <v>601</v>
      </c>
      <c r="AF231" s="190">
        <v>4.3391486435616557E-2</v>
      </c>
      <c r="AG231" s="276" t="s">
        <v>601</v>
      </c>
      <c r="AH231" s="72">
        <v>1</v>
      </c>
      <c r="AI231" s="276" t="s">
        <v>601</v>
      </c>
    </row>
    <row r="232" spans="1:35" s="120" customFormat="1" x14ac:dyDescent="0.25">
      <c r="A232" s="124" t="s">
        <v>499</v>
      </c>
      <c r="B232" s="82">
        <v>1116.5309753553336</v>
      </c>
      <c r="C232" s="276" t="s">
        <v>601</v>
      </c>
      <c r="D232" s="82">
        <v>183.10657601738669</v>
      </c>
      <c r="E232" s="276" t="s">
        <v>601</v>
      </c>
      <c r="F232" s="82">
        <v>150.49874276186557</v>
      </c>
      <c r="G232" s="276" t="s">
        <v>601</v>
      </c>
      <c r="H232" s="82">
        <v>91.133745864145965</v>
      </c>
      <c r="I232" s="276" t="s">
        <v>601</v>
      </c>
      <c r="J232" s="82">
        <v>1541.2700399987659</v>
      </c>
      <c r="K232" s="276" t="s">
        <v>601</v>
      </c>
      <c r="L232" s="136"/>
      <c r="M232" s="124" t="s">
        <v>499</v>
      </c>
      <c r="N232" s="373">
        <v>0.23402768386245643</v>
      </c>
      <c r="O232" s="375" t="s">
        <v>601</v>
      </c>
      <c r="P232" s="373">
        <v>0.5865464279328394</v>
      </c>
      <c r="Q232" s="375" t="s">
        <v>601</v>
      </c>
      <c r="R232" s="373">
        <v>0.91389388494031332</v>
      </c>
      <c r="S232" s="381" t="s">
        <v>601</v>
      </c>
      <c r="T232" s="373">
        <v>0.56981925442061709</v>
      </c>
      <c r="U232" s="375" t="s">
        <v>601</v>
      </c>
      <c r="V232" s="373">
        <v>0.33225685785663983</v>
      </c>
      <c r="W232" s="276" t="s">
        <v>601</v>
      </c>
      <c r="X232" s="82"/>
      <c r="Y232" s="124" t="s">
        <v>499</v>
      </c>
      <c r="Z232" s="216">
        <v>0.72442268154140432</v>
      </c>
      <c r="AA232" s="276" t="s">
        <v>601</v>
      </c>
      <c r="AB232" s="216">
        <v>0.11880239754581443</v>
      </c>
      <c r="AC232" s="203" t="s">
        <v>601</v>
      </c>
      <c r="AD232" s="190">
        <v>9.7645927615634495E-2</v>
      </c>
      <c r="AE232" s="276" t="s">
        <v>601</v>
      </c>
      <c r="AF232" s="190">
        <v>5.912899329712458E-2</v>
      </c>
      <c r="AG232" s="276" t="s">
        <v>601</v>
      </c>
      <c r="AH232" s="72">
        <v>1</v>
      </c>
      <c r="AI232" s="276" t="s">
        <v>601</v>
      </c>
    </row>
    <row r="233" spans="1:35" s="120" customFormat="1" x14ac:dyDescent="0.25">
      <c r="A233" s="124" t="s">
        <v>498</v>
      </c>
      <c r="B233" s="82">
        <v>1399.7120842803868</v>
      </c>
      <c r="C233" s="276" t="s">
        <v>601</v>
      </c>
      <c r="D233" s="82">
        <v>224.7156448882142</v>
      </c>
      <c r="E233" s="276" t="s">
        <v>601</v>
      </c>
      <c r="F233" s="82">
        <v>207.6346096785245</v>
      </c>
      <c r="G233" s="276" t="s">
        <v>601</v>
      </c>
      <c r="H233" s="82">
        <v>92.21541581817506</v>
      </c>
      <c r="I233" s="276" t="s">
        <v>601</v>
      </c>
      <c r="J233" s="82">
        <v>1924.277754665291</v>
      </c>
      <c r="K233" s="276" t="s">
        <v>601</v>
      </c>
      <c r="L233" s="136"/>
      <c r="M233" s="124" t="s">
        <v>498</v>
      </c>
      <c r="N233" s="373">
        <v>0.21497113682965097</v>
      </c>
      <c r="O233" s="375" t="s">
        <v>601</v>
      </c>
      <c r="P233" s="373">
        <v>0.59768311292647902</v>
      </c>
      <c r="Q233" s="375" t="s">
        <v>601</v>
      </c>
      <c r="R233" s="373">
        <v>1.2918273742848583</v>
      </c>
      <c r="S233" s="381" t="s">
        <v>601</v>
      </c>
      <c r="T233" s="373">
        <v>6.365611954197048E-3</v>
      </c>
      <c r="U233" s="375" t="s">
        <v>601</v>
      </c>
      <c r="V233" s="373">
        <v>0.30465286042163142</v>
      </c>
      <c r="W233" s="276" t="s">
        <v>601</v>
      </c>
      <c r="X233" s="82"/>
      <c r="Y233" s="124" t="s">
        <v>498</v>
      </c>
      <c r="Z233" s="216">
        <v>0.72739607413060425</v>
      </c>
      <c r="AA233" s="276" t="s">
        <v>601</v>
      </c>
      <c r="AB233" s="216">
        <v>0.11677921461358953</v>
      </c>
      <c r="AC233" s="203" t="s">
        <v>601</v>
      </c>
      <c r="AD233" s="190">
        <v>0.10790261913859753</v>
      </c>
      <c r="AE233" s="276" t="s">
        <v>601</v>
      </c>
      <c r="AF233" s="190">
        <v>4.7922092117213613E-2</v>
      </c>
      <c r="AG233" s="276" t="s">
        <v>601</v>
      </c>
      <c r="AH233" s="72">
        <v>1</v>
      </c>
      <c r="AI233" s="276" t="s">
        <v>601</v>
      </c>
    </row>
    <row r="234" spans="1:35" s="120" customFormat="1" x14ac:dyDescent="0.25">
      <c r="A234" s="124" t="s">
        <v>500</v>
      </c>
      <c r="B234" s="82">
        <v>1381.3125876776169</v>
      </c>
      <c r="C234" s="276" t="s">
        <v>601</v>
      </c>
      <c r="D234" s="82">
        <v>164.1702149321064</v>
      </c>
      <c r="E234" s="276" t="s">
        <v>601</v>
      </c>
      <c r="F234" s="82">
        <v>152.54825338357938</v>
      </c>
      <c r="G234" s="276" t="s">
        <v>601</v>
      </c>
      <c r="H234" s="82">
        <v>121.67691400942695</v>
      </c>
      <c r="I234" s="276" t="s">
        <v>601</v>
      </c>
      <c r="J234" s="82">
        <v>1819.7079700027648</v>
      </c>
      <c r="K234" s="276" t="s">
        <v>601</v>
      </c>
      <c r="L234" s="136"/>
      <c r="M234" s="124" t="s">
        <v>500</v>
      </c>
      <c r="N234" s="373">
        <v>9.6144763856815807E-2</v>
      </c>
      <c r="O234" s="375" t="s">
        <v>601</v>
      </c>
      <c r="P234" s="373">
        <v>7.8943015756397283E-2</v>
      </c>
      <c r="Q234" s="375" t="s">
        <v>601</v>
      </c>
      <c r="R234" s="373">
        <v>0.41622823411961374</v>
      </c>
      <c r="S234" s="381" t="s">
        <v>601</v>
      </c>
      <c r="T234" s="373">
        <v>9.5803862096359271E-2</v>
      </c>
      <c r="U234" s="375" t="s">
        <v>601</v>
      </c>
      <c r="V234" s="373">
        <v>0.11565492044725434</v>
      </c>
      <c r="W234" s="276" t="s">
        <v>601</v>
      </c>
      <c r="X234" s="82"/>
      <c r="Y234" s="124" t="s">
        <v>500</v>
      </c>
      <c r="Z234" s="216">
        <v>0.75908475999889047</v>
      </c>
      <c r="AA234" s="276" t="s">
        <v>601</v>
      </c>
      <c r="AB234" s="216">
        <v>9.0217890803576006E-2</v>
      </c>
      <c r="AC234" s="203" t="s">
        <v>601</v>
      </c>
      <c r="AD234" s="190">
        <v>8.3831172857558894E-2</v>
      </c>
      <c r="AE234" s="276" t="s">
        <v>601</v>
      </c>
      <c r="AF234" s="190">
        <v>6.6866176339955299E-2</v>
      </c>
      <c r="AG234" s="276" t="s">
        <v>601</v>
      </c>
      <c r="AH234" s="72">
        <v>1</v>
      </c>
      <c r="AI234" s="276" t="s">
        <v>601</v>
      </c>
    </row>
    <row r="235" spans="1:35" s="120" customFormat="1" x14ac:dyDescent="0.25">
      <c r="A235" s="124" t="s">
        <v>501</v>
      </c>
      <c r="B235" s="82">
        <v>1730.1191345044035</v>
      </c>
      <c r="C235" s="276" t="s">
        <v>601</v>
      </c>
      <c r="D235" s="82">
        <v>161.31666407938405</v>
      </c>
      <c r="E235" s="276" t="s">
        <v>601</v>
      </c>
      <c r="F235" s="82">
        <v>169.74109698580844</v>
      </c>
      <c r="G235" s="276" t="s">
        <v>601</v>
      </c>
      <c r="H235" s="82">
        <v>247.84378442912188</v>
      </c>
      <c r="I235" s="276" t="s">
        <v>601</v>
      </c>
      <c r="J235" s="82">
        <v>2309.0206799987191</v>
      </c>
      <c r="K235" s="276" t="s">
        <v>601</v>
      </c>
      <c r="L235" s="136"/>
      <c r="M235" s="124" t="s">
        <v>501</v>
      </c>
      <c r="N235" s="373">
        <v>7.4494167437138881E-2</v>
      </c>
      <c r="O235" s="375" t="s">
        <v>601</v>
      </c>
      <c r="P235" s="373">
        <v>1.4436616124050041</v>
      </c>
      <c r="Q235" s="375" t="s">
        <v>601</v>
      </c>
      <c r="R235" s="373">
        <v>1.611087553046314</v>
      </c>
      <c r="S235" s="381" t="s">
        <v>601</v>
      </c>
      <c r="T235" s="373">
        <v>-2.629389954376149E-2</v>
      </c>
      <c r="U235" s="375" t="s">
        <v>601</v>
      </c>
      <c r="V235" s="373">
        <v>0.15698079428459399</v>
      </c>
      <c r="W235" s="276" t="s">
        <v>601</v>
      </c>
      <c r="X235" s="82"/>
      <c r="Y235" s="124" t="s">
        <v>501</v>
      </c>
      <c r="Z235" s="216">
        <v>0.74928698105266134</v>
      </c>
      <c r="AA235" s="276" t="s">
        <v>601</v>
      </c>
      <c r="AB235" s="216">
        <v>6.9863672281823622E-2</v>
      </c>
      <c r="AC235" s="203" t="s">
        <v>601</v>
      </c>
      <c r="AD235" s="190">
        <v>7.3512159703092217E-2</v>
      </c>
      <c r="AE235" s="276" t="s">
        <v>601</v>
      </c>
      <c r="AF235" s="190">
        <v>0.10733718696242225</v>
      </c>
      <c r="AG235" s="276" t="s">
        <v>601</v>
      </c>
      <c r="AH235" s="72">
        <v>1</v>
      </c>
      <c r="AI235" s="276" t="s">
        <v>601</v>
      </c>
    </row>
    <row r="236" spans="1:35" s="120" customFormat="1" x14ac:dyDescent="0.25">
      <c r="A236" s="124" t="s">
        <v>502</v>
      </c>
      <c r="B236" s="82">
        <v>1751.7430590196175</v>
      </c>
      <c r="C236" s="276" t="s">
        <v>601</v>
      </c>
      <c r="D236" s="82">
        <v>99.42921053513686</v>
      </c>
      <c r="E236" s="276" t="s">
        <v>601</v>
      </c>
      <c r="F236" s="82">
        <v>78.157776140576615</v>
      </c>
      <c r="G236" s="276" t="s">
        <v>601</v>
      </c>
      <c r="H236" s="82">
        <v>224.88016430336697</v>
      </c>
      <c r="I236" s="276" t="s">
        <v>601</v>
      </c>
      <c r="J236" s="82">
        <v>2154.2102099986882</v>
      </c>
      <c r="K236" s="276" t="s">
        <v>601</v>
      </c>
      <c r="L236" s="136"/>
      <c r="M236" s="124" t="s">
        <v>502</v>
      </c>
      <c r="N236" s="373">
        <v>9.8921873883078604E-2</v>
      </c>
      <c r="O236" s="375" t="s">
        <v>601</v>
      </c>
      <c r="P236" s="373">
        <v>2.1138329354137637</v>
      </c>
      <c r="Q236" s="375" t="s">
        <v>601</v>
      </c>
      <c r="R236" s="373">
        <v>1.5271513224894337</v>
      </c>
      <c r="S236" s="381" t="s">
        <v>601</v>
      </c>
      <c r="T236" s="373">
        <v>-8.1511726061297751E-2</v>
      </c>
      <c r="U236" s="375" t="s">
        <v>601</v>
      </c>
      <c r="V236" s="373">
        <v>0.13275033331329888</v>
      </c>
      <c r="W236" s="276" t="s">
        <v>601</v>
      </c>
      <c r="X236" s="82"/>
      <c r="Y236" s="124" t="s">
        <v>502</v>
      </c>
      <c r="Z236" s="216">
        <v>0.81317183016261174</v>
      </c>
      <c r="AA236" s="276" t="s">
        <v>601</v>
      </c>
      <c r="AB236" s="216">
        <v>4.6155760507326442E-2</v>
      </c>
      <c r="AC236" s="203" t="s">
        <v>601</v>
      </c>
      <c r="AD236" s="190">
        <v>3.6281406418839791E-2</v>
      </c>
      <c r="AE236" s="276" t="s">
        <v>601</v>
      </c>
      <c r="AF236" s="190">
        <v>0.10439100291122652</v>
      </c>
      <c r="AG236" s="276" t="s">
        <v>601</v>
      </c>
      <c r="AH236" s="72">
        <v>1</v>
      </c>
      <c r="AI236" s="276" t="s">
        <v>601</v>
      </c>
    </row>
    <row r="237" spans="1:35" s="120" customFormat="1" x14ac:dyDescent="0.25">
      <c r="A237" s="124" t="s">
        <v>503</v>
      </c>
      <c r="B237" s="82">
        <v>1503.5331075211666</v>
      </c>
      <c r="C237" s="276" t="s">
        <v>601</v>
      </c>
      <c r="D237" s="82">
        <v>118.77679928073383</v>
      </c>
      <c r="E237" s="276" t="s">
        <v>601</v>
      </c>
      <c r="F237" s="82">
        <v>97.582301103523534</v>
      </c>
      <c r="G237" s="276" t="s">
        <v>601</v>
      </c>
      <c r="H237" s="82">
        <v>98.778152091995381</v>
      </c>
      <c r="I237" s="276" t="s">
        <v>601</v>
      </c>
      <c r="J237" s="82">
        <v>1818.6703599973971</v>
      </c>
      <c r="K237" s="276" t="s">
        <v>601</v>
      </c>
      <c r="L237" s="136"/>
      <c r="M237" s="124" t="s">
        <v>503</v>
      </c>
      <c r="N237" s="373">
        <v>0.16005965386274879</v>
      </c>
      <c r="O237" s="375" t="s">
        <v>601</v>
      </c>
      <c r="P237" s="373">
        <v>-0.20641571753396459</v>
      </c>
      <c r="Q237" s="375" t="s">
        <v>601</v>
      </c>
      <c r="R237" s="373">
        <v>-6.6143259782470265E-2</v>
      </c>
      <c r="S237" s="381" t="s">
        <v>601</v>
      </c>
      <c r="T237" s="373">
        <v>7.2031443041039811E-2</v>
      </c>
      <c r="U237" s="375" t="s">
        <v>601</v>
      </c>
      <c r="V237" s="373">
        <v>0.1073323830253341</v>
      </c>
      <c r="W237" s="276" t="s">
        <v>601</v>
      </c>
      <c r="X237" s="82"/>
      <c r="Y237" s="124" t="s">
        <v>503</v>
      </c>
      <c r="Z237" s="216">
        <v>0.82672107083953272</v>
      </c>
      <c r="AA237" s="276" t="s">
        <v>601</v>
      </c>
      <c r="AB237" s="216">
        <v>6.5309691021139107E-2</v>
      </c>
      <c r="AC237" s="203" t="s">
        <v>601</v>
      </c>
      <c r="AD237" s="190">
        <v>5.3655848387864635E-2</v>
      </c>
      <c r="AE237" s="276" t="s">
        <v>601</v>
      </c>
      <c r="AF237" s="190">
        <v>5.4313389751475774E-2</v>
      </c>
      <c r="AG237" s="276" t="s">
        <v>601</v>
      </c>
      <c r="AH237" s="72">
        <v>1</v>
      </c>
      <c r="AI237" s="276" t="s">
        <v>601</v>
      </c>
    </row>
    <row r="238" spans="1:35" s="120" customFormat="1" x14ac:dyDescent="0.25">
      <c r="A238" s="124" t="s">
        <v>504</v>
      </c>
      <c r="B238" s="82">
        <v>1228.00243374768</v>
      </c>
      <c r="C238" s="276" t="s">
        <v>601</v>
      </c>
      <c r="D238" s="82">
        <v>226.59292451391477</v>
      </c>
      <c r="E238" s="276" t="s">
        <v>601</v>
      </c>
      <c r="F238" s="82">
        <v>164.86764015641722</v>
      </c>
      <c r="G238" s="276" t="s">
        <v>601</v>
      </c>
      <c r="H238" s="82">
        <v>50.323221580616988</v>
      </c>
      <c r="I238" s="276" t="s">
        <v>601</v>
      </c>
      <c r="J238" s="82">
        <v>1669.7862199986171</v>
      </c>
      <c r="K238" s="276" t="s">
        <v>601</v>
      </c>
      <c r="L238" s="136"/>
      <c r="M238" s="124" t="s">
        <v>504</v>
      </c>
      <c r="N238" s="373">
        <v>0.11467458620394311</v>
      </c>
      <c r="O238" s="375" t="s">
        <v>601</v>
      </c>
      <c r="P238" s="373">
        <v>0.31476614343076847</v>
      </c>
      <c r="Q238" s="375" t="s">
        <v>601</v>
      </c>
      <c r="R238" s="373">
        <v>0.12540704336010666</v>
      </c>
      <c r="S238" s="381" t="s">
        <v>601</v>
      </c>
      <c r="T238" s="373">
        <v>-0.21770979712544924</v>
      </c>
      <c r="U238" s="375" t="s">
        <v>601</v>
      </c>
      <c r="V238" s="373">
        <v>0.12455804095571166</v>
      </c>
      <c r="W238" s="276" t="s">
        <v>601</v>
      </c>
      <c r="X238" s="82"/>
      <c r="Y238" s="124" t="s">
        <v>504</v>
      </c>
      <c r="Z238" s="216">
        <v>0.73542494185195584</v>
      </c>
      <c r="AA238" s="276" t="s">
        <v>601</v>
      </c>
      <c r="AB238" s="216">
        <v>0.13570175738670454</v>
      </c>
      <c r="AC238" s="203" t="s">
        <v>601</v>
      </c>
      <c r="AD238" s="190">
        <v>9.873577718023914E-2</v>
      </c>
      <c r="AE238" s="276" t="s">
        <v>601</v>
      </c>
      <c r="AF238" s="190">
        <v>3.0137523581107686E-2</v>
      </c>
      <c r="AG238" s="276" t="s">
        <v>601</v>
      </c>
      <c r="AH238" s="72">
        <v>1</v>
      </c>
      <c r="AI238" s="276" t="s">
        <v>601</v>
      </c>
    </row>
    <row r="239" spans="1:35" s="120" customFormat="1" x14ac:dyDescent="0.25">
      <c r="A239" s="124" t="s">
        <v>505</v>
      </c>
      <c r="B239" s="82">
        <v>689.66356785977393</v>
      </c>
      <c r="C239" s="276" t="s">
        <v>601</v>
      </c>
      <c r="D239" s="82">
        <v>263.57086997766123</v>
      </c>
      <c r="E239" s="276" t="s">
        <v>601</v>
      </c>
      <c r="F239" s="82">
        <v>173.74145010628877</v>
      </c>
      <c r="G239" s="276" t="s">
        <v>601</v>
      </c>
      <c r="H239" s="82">
        <v>18.63185205679029</v>
      </c>
      <c r="I239" s="276" t="s">
        <v>601</v>
      </c>
      <c r="J239" s="82">
        <v>1145.6077400004945</v>
      </c>
      <c r="K239" s="276" t="s">
        <v>601</v>
      </c>
      <c r="L239" s="136"/>
      <c r="M239" s="124" t="s">
        <v>505</v>
      </c>
      <c r="N239" s="373">
        <v>0.13789332293345558</v>
      </c>
      <c r="O239" s="375" t="s">
        <v>601</v>
      </c>
      <c r="P239" s="373">
        <v>0.30697237614826545</v>
      </c>
      <c r="Q239" s="375" t="s">
        <v>601</v>
      </c>
      <c r="R239" s="373">
        <v>0.45547370787161712</v>
      </c>
      <c r="S239" s="381" t="s">
        <v>601</v>
      </c>
      <c r="T239" s="373">
        <v>-0.37891267689821417</v>
      </c>
      <c r="U239" s="375" t="s">
        <v>601</v>
      </c>
      <c r="V239" s="373">
        <v>0.19692829068885809</v>
      </c>
      <c r="W239" s="276" t="s">
        <v>601</v>
      </c>
      <c r="X239" s="82"/>
      <c r="Y239" s="124" t="s">
        <v>505</v>
      </c>
      <c r="Z239" s="216">
        <v>0.60200672863774141</v>
      </c>
      <c r="AA239" s="276" t="s">
        <v>601</v>
      </c>
      <c r="AB239" s="216">
        <v>0.23007078319630372</v>
      </c>
      <c r="AC239" s="203" t="s">
        <v>601</v>
      </c>
      <c r="AD239" s="190">
        <v>0.1516587607082803</v>
      </c>
      <c r="AE239" s="276" t="s">
        <v>601</v>
      </c>
      <c r="AF239" s="190">
        <v>1.62637274576918E-2</v>
      </c>
      <c r="AG239" s="276" t="s">
        <v>601</v>
      </c>
      <c r="AH239" s="72">
        <v>1</v>
      </c>
      <c r="AI239" s="276" t="s">
        <v>601</v>
      </c>
    </row>
    <row r="240" spans="1:35" s="120" customFormat="1" x14ac:dyDescent="0.25">
      <c r="A240" s="184" t="s">
        <v>506</v>
      </c>
      <c r="B240" s="186">
        <v>604.76426000647564</v>
      </c>
      <c r="C240" s="278" t="s">
        <v>601</v>
      </c>
      <c r="D240" s="186">
        <v>244.32193478739214</v>
      </c>
      <c r="E240" s="278" t="s">
        <v>601</v>
      </c>
      <c r="F240" s="186">
        <v>154.73981789847775</v>
      </c>
      <c r="G240" s="278" t="s">
        <v>601</v>
      </c>
      <c r="H240" s="186">
        <v>16.269156968667001</v>
      </c>
      <c r="I240" s="278" t="s">
        <v>601</v>
      </c>
      <c r="J240" s="186">
        <v>1020.0951696610289</v>
      </c>
      <c r="K240" s="276" t="s">
        <v>601</v>
      </c>
      <c r="L240" s="136"/>
      <c r="M240" s="184" t="s">
        <v>506</v>
      </c>
      <c r="N240" s="374">
        <v>0.15190153496431358</v>
      </c>
      <c r="O240" s="376" t="s">
        <v>601</v>
      </c>
      <c r="P240" s="374">
        <v>0.29131541702676911</v>
      </c>
      <c r="Q240" s="376" t="s">
        <v>601</v>
      </c>
      <c r="R240" s="374">
        <v>1.0009763722277545</v>
      </c>
      <c r="S240" s="382" t="s">
        <v>601</v>
      </c>
      <c r="T240" s="374">
        <v>-0.27890460739221068</v>
      </c>
      <c r="U240" s="376" t="s">
        <v>601</v>
      </c>
      <c r="V240" s="374">
        <v>0.2530163026887271</v>
      </c>
      <c r="W240" s="278" t="s">
        <v>601</v>
      </c>
      <c r="X240" s="82"/>
      <c r="Y240" s="184" t="s">
        <v>506</v>
      </c>
      <c r="Z240" s="219">
        <v>0.59285082215165763</v>
      </c>
      <c r="AA240" s="278" t="s">
        <v>601</v>
      </c>
      <c r="AB240" s="219">
        <v>0.23950896156931981</v>
      </c>
      <c r="AC240" s="301" t="s">
        <v>601</v>
      </c>
      <c r="AD240" s="219">
        <v>0.15169155045592148</v>
      </c>
      <c r="AE240" s="278" t="s">
        <v>601</v>
      </c>
      <c r="AF240" s="219">
        <v>1.5948665823085056E-2</v>
      </c>
      <c r="AG240" s="278" t="s">
        <v>601</v>
      </c>
      <c r="AH240" s="201">
        <v>1</v>
      </c>
      <c r="AI240" s="278" t="s">
        <v>601</v>
      </c>
    </row>
    <row r="241" spans="1:35" s="120" customFormat="1" x14ac:dyDescent="0.25">
      <c r="A241" s="124" t="s">
        <v>514</v>
      </c>
      <c r="B241" s="82">
        <v>489.3278657425293</v>
      </c>
      <c r="C241" s="276" t="s">
        <v>601</v>
      </c>
      <c r="D241" s="82">
        <v>268.91816083308493</v>
      </c>
      <c r="E241" s="276" t="s">
        <v>601</v>
      </c>
      <c r="F241" s="82">
        <v>189.30401943353189</v>
      </c>
      <c r="G241" s="276" t="s">
        <v>601</v>
      </c>
      <c r="H241" s="82">
        <v>11.176183991566999</v>
      </c>
      <c r="I241" s="276" t="s">
        <v>604</v>
      </c>
      <c r="J241" s="82">
        <v>958.72623000068529</v>
      </c>
      <c r="K241" s="276" t="s">
        <v>601</v>
      </c>
      <c r="L241" s="136"/>
      <c r="M241" s="124" t="s">
        <v>514</v>
      </c>
      <c r="N241" s="373">
        <v>0.13434843743392633</v>
      </c>
      <c r="O241" s="375" t="s">
        <v>601</v>
      </c>
      <c r="P241" s="373">
        <v>0.13154027849773842</v>
      </c>
      <c r="Q241" s="375" t="s">
        <v>601</v>
      </c>
      <c r="R241" s="373">
        <v>0.73023549665675569</v>
      </c>
      <c r="S241" s="381" t="s">
        <v>601</v>
      </c>
      <c r="T241" s="373">
        <v>-0.40267649308645326</v>
      </c>
      <c r="U241" s="375" t="s">
        <v>604</v>
      </c>
      <c r="V241" s="373">
        <v>0.20269227348810848</v>
      </c>
      <c r="W241" s="276" t="s">
        <v>601</v>
      </c>
      <c r="X241" s="82"/>
      <c r="Y241" s="124" t="s">
        <v>514</v>
      </c>
      <c r="Z241" s="216">
        <v>0.51039373955814216</v>
      </c>
      <c r="AA241" s="276" t="s">
        <v>601</v>
      </c>
      <c r="AB241" s="216">
        <v>0.28049525758035504</v>
      </c>
      <c r="AC241" s="203" t="s">
        <v>601</v>
      </c>
      <c r="AD241" s="190">
        <v>0.1974536770871457</v>
      </c>
      <c r="AE241" s="276" t="s">
        <v>601</v>
      </c>
      <c r="AF241" s="190">
        <v>1.1657325774386095E-2</v>
      </c>
      <c r="AG241" s="276" t="s">
        <v>604</v>
      </c>
      <c r="AH241" s="72">
        <v>1</v>
      </c>
      <c r="AI241" s="276" t="s">
        <v>601</v>
      </c>
    </row>
    <row r="242" spans="1:35" s="120" customFormat="1" x14ac:dyDescent="0.25">
      <c r="A242" s="124" t="s">
        <v>515</v>
      </c>
      <c r="B242" s="82">
        <v>600.90065526427907</v>
      </c>
      <c r="C242" s="276" t="s">
        <v>601</v>
      </c>
      <c r="D242" s="82">
        <v>253.16754241133521</v>
      </c>
      <c r="E242" s="276" t="s">
        <v>601</v>
      </c>
      <c r="F242" s="82">
        <v>179.94409171879255</v>
      </c>
      <c r="G242" s="276" t="s">
        <v>601</v>
      </c>
      <c r="H242" s="82">
        <v>15.731471984856</v>
      </c>
      <c r="I242" s="276" t="s">
        <v>601</v>
      </c>
      <c r="J242" s="82">
        <v>1049.7437613792813</v>
      </c>
      <c r="K242" s="276" t="s">
        <v>601</v>
      </c>
      <c r="L242" s="136"/>
      <c r="M242" s="124" t="s">
        <v>515</v>
      </c>
      <c r="N242" s="373">
        <v>7.6748506077918943E-2</v>
      </c>
      <c r="O242" s="375" t="s">
        <v>601</v>
      </c>
      <c r="P242" s="373">
        <v>0.19775903673122852</v>
      </c>
      <c r="Q242" s="375" t="s">
        <v>601</v>
      </c>
      <c r="R242" s="373">
        <v>0.29554842558683192</v>
      </c>
      <c r="S242" s="381" t="s">
        <v>601</v>
      </c>
      <c r="T242" s="373">
        <v>-0.27991366566664433</v>
      </c>
      <c r="U242" s="375" t="s">
        <v>601</v>
      </c>
      <c r="V242" s="373">
        <v>0.12854059751256042</v>
      </c>
      <c r="W242" s="276" t="s">
        <v>601</v>
      </c>
      <c r="X242" s="82"/>
      <c r="Y242" s="124" t="s">
        <v>515</v>
      </c>
      <c r="Z242" s="216">
        <v>0.57242603135334913</v>
      </c>
      <c r="AA242" s="276" t="s">
        <v>601</v>
      </c>
      <c r="AB242" s="216">
        <v>0.24117079969943603</v>
      </c>
      <c r="AC242" s="203" t="s">
        <v>601</v>
      </c>
      <c r="AD242" s="190">
        <v>0.17141715753791198</v>
      </c>
      <c r="AE242" s="276" t="s">
        <v>601</v>
      </c>
      <c r="AF242" s="190">
        <v>1.4986011409285325E-2</v>
      </c>
      <c r="AG242" s="276" t="s">
        <v>601</v>
      </c>
      <c r="AH242" s="72">
        <v>1</v>
      </c>
      <c r="AI242" s="276" t="s">
        <v>601</v>
      </c>
    </row>
    <row r="243" spans="1:35" s="120" customFormat="1" x14ac:dyDescent="0.25">
      <c r="A243" s="124" t="s">
        <v>516</v>
      </c>
      <c r="B243" s="82">
        <v>856.43624746224475</v>
      </c>
      <c r="C243" s="276" t="s">
        <v>601</v>
      </c>
      <c r="D243" s="82">
        <v>267.50243159821582</v>
      </c>
      <c r="E243" s="276" t="s">
        <v>601</v>
      </c>
      <c r="F243" s="82">
        <v>198.80798823998899</v>
      </c>
      <c r="G243" s="276" t="s">
        <v>601</v>
      </c>
      <c r="H243" s="82">
        <v>23.682332699104204</v>
      </c>
      <c r="I243" s="276" t="s">
        <v>601</v>
      </c>
      <c r="J243" s="82">
        <v>1346.4289999995399</v>
      </c>
      <c r="K243" s="276" t="s">
        <v>601</v>
      </c>
      <c r="L243" s="136"/>
      <c r="M243" s="124" t="s">
        <v>516</v>
      </c>
      <c r="N243" s="373">
        <v>0.25083164052278395</v>
      </c>
      <c r="O243" s="375" t="s">
        <v>601</v>
      </c>
      <c r="P243" s="373">
        <v>0.27679231170830776</v>
      </c>
      <c r="Q243" s="375" t="s">
        <v>601</v>
      </c>
      <c r="R243" s="373">
        <v>0.76314859538825552</v>
      </c>
      <c r="S243" s="381" t="s">
        <v>601</v>
      </c>
      <c r="T243" s="373">
        <v>-0.48150920520661666</v>
      </c>
      <c r="U243" s="375" t="s">
        <v>601</v>
      </c>
      <c r="V243" s="373">
        <v>0.27910017181330349</v>
      </c>
      <c r="W243" s="276" t="s">
        <v>601</v>
      </c>
      <c r="X243" s="82"/>
      <c r="Y243" s="124" t="s">
        <v>516</v>
      </c>
      <c r="Z243" s="216">
        <v>0.63607976912450448</v>
      </c>
      <c r="AA243" s="276" t="s">
        <v>601</v>
      </c>
      <c r="AB243" s="216">
        <v>0.19867548277577743</v>
      </c>
      <c r="AC243" s="203" t="s">
        <v>601</v>
      </c>
      <c r="AD243" s="190">
        <v>0.14765575328521366</v>
      </c>
      <c r="AE243" s="276" t="s">
        <v>601</v>
      </c>
      <c r="AF243" s="190">
        <v>1.7588994814514761E-2</v>
      </c>
      <c r="AG243" s="276" t="s">
        <v>601</v>
      </c>
      <c r="AH243" s="72">
        <v>1</v>
      </c>
      <c r="AI243" s="276" t="s">
        <v>601</v>
      </c>
    </row>
    <row r="244" spans="1:35" s="120" customFormat="1" x14ac:dyDescent="0.25">
      <c r="A244" s="124" t="s">
        <v>517</v>
      </c>
      <c r="B244" s="82">
        <v>1120.8744639574995</v>
      </c>
      <c r="C244" s="276" t="s">
        <v>601</v>
      </c>
      <c r="D244" s="82">
        <v>228.66801701410228</v>
      </c>
      <c r="E244" s="276" t="s">
        <v>601</v>
      </c>
      <c r="F244" s="82">
        <v>243.48064937878607</v>
      </c>
      <c r="G244" s="276" t="s">
        <v>601</v>
      </c>
      <c r="H244" s="82">
        <v>76.449457266323961</v>
      </c>
      <c r="I244" s="276" t="s">
        <v>601</v>
      </c>
      <c r="J244" s="82">
        <v>1669.4725876167574</v>
      </c>
      <c r="K244" s="276" t="s">
        <v>601</v>
      </c>
      <c r="L244" s="136"/>
      <c r="M244" s="124" t="s">
        <v>517</v>
      </c>
      <c r="N244" s="373">
        <v>3.8901639972714896E-3</v>
      </c>
      <c r="O244" s="375" t="s">
        <v>601</v>
      </c>
      <c r="P244" s="373">
        <v>0.24882471174814258</v>
      </c>
      <c r="Q244" s="375" t="s">
        <v>601</v>
      </c>
      <c r="R244" s="373">
        <v>0.61782513867272582</v>
      </c>
      <c r="S244" s="381" t="s">
        <v>601</v>
      </c>
      <c r="T244" s="373">
        <v>-0.16112899188531138</v>
      </c>
      <c r="U244" s="375" t="s">
        <v>601</v>
      </c>
      <c r="V244" s="373">
        <v>8.3179809047669639E-2</v>
      </c>
      <c r="W244" s="276" t="s">
        <v>601</v>
      </c>
      <c r="X244" s="82"/>
      <c r="Y244" s="124" t="s">
        <v>517</v>
      </c>
      <c r="Z244" s="216">
        <v>0.67139435068987574</v>
      </c>
      <c r="AA244" s="276" t="s">
        <v>601</v>
      </c>
      <c r="AB244" s="216">
        <v>0.13697021365324455</v>
      </c>
      <c r="AC244" s="203" t="s">
        <v>601</v>
      </c>
      <c r="AD244" s="190">
        <v>0.14584285551304857</v>
      </c>
      <c r="AE244" s="276" t="s">
        <v>601</v>
      </c>
      <c r="AF244" s="190">
        <v>4.579258014380385E-2</v>
      </c>
      <c r="AG244" s="276" t="s">
        <v>601</v>
      </c>
      <c r="AH244" s="72">
        <v>1</v>
      </c>
      <c r="AI244" s="276" t="s">
        <v>601</v>
      </c>
    </row>
    <row r="245" spans="1:35" s="116" customFormat="1" x14ac:dyDescent="0.25">
      <c r="A245" s="124" t="s">
        <v>518</v>
      </c>
      <c r="B245" s="82">
        <v>1556.7238988719264</v>
      </c>
      <c r="C245" s="276" t="s">
        <v>601</v>
      </c>
      <c r="D245" s="82">
        <v>205.59416593440213</v>
      </c>
      <c r="E245" s="276" t="s">
        <v>601</v>
      </c>
      <c r="F245" s="82">
        <v>179.08440438227353</v>
      </c>
      <c r="G245" s="276" t="s">
        <v>601</v>
      </c>
      <c r="H245" s="82">
        <v>97.205168895793435</v>
      </c>
      <c r="I245" s="276" t="s">
        <v>601</v>
      </c>
      <c r="J245" s="82">
        <v>2038.6076380844313</v>
      </c>
      <c r="K245" s="276" t="s">
        <v>601</v>
      </c>
      <c r="L245" s="115"/>
      <c r="M245" s="124" t="s">
        <v>518</v>
      </c>
      <c r="N245" s="373">
        <v>0.11217436525330982</v>
      </c>
      <c r="O245" s="375" t="s">
        <v>601</v>
      </c>
      <c r="P245" s="373">
        <v>-8.5091890078788923E-2</v>
      </c>
      <c r="Q245" s="375" t="s">
        <v>601</v>
      </c>
      <c r="R245" s="373">
        <v>-0.13750215024583101</v>
      </c>
      <c r="S245" s="381" t="s">
        <v>601</v>
      </c>
      <c r="T245" s="373">
        <v>5.4109749799934548E-2</v>
      </c>
      <c r="U245" s="375" t="s">
        <v>601</v>
      </c>
      <c r="V245" s="373">
        <v>5.9414439075624603E-2</v>
      </c>
      <c r="W245" s="276" t="s">
        <v>601</v>
      </c>
      <c r="X245" s="82"/>
      <c r="Y245" s="124" t="s">
        <v>518</v>
      </c>
      <c r="Z245" s="216">
        <v>0.76362114503539047</v>
      </c>
      <c r="AA245" s="276" t="s">
        <v>601</v>
      </c>
      <c r="AB245" s="216">
        <v>0.10085028727135928</v>
      </c>
      <c r="AC245" s="203" t="s">
        <v>601</v>
      </c>
      <c r="AD245" s="190">
        <v>8.784643059149401E-2</v>
      </c>
      <c r="AE245" s="276" t="s">
        <v>601</v>
      </c>
      <c r="AF245" s="190">
        <v>4.7682137101738638E-2</v>
      </c>
      <c r="AG245" s="276" t="s">
        <v>601</v>
      </c>
      <c r="AH245" s="72">
        <v>1</v>
      </c>
      <c r="AI245" s="276" t="s">
        <v>601</v>
      </c>
    </row>
    <row r="246" spans="1:35" s="150" customFormat="1" x14ac:dyDescent="0.25">
      <c r="A246" s="124" t="s">
        <v>519</v>
      </c>
      <c r="B246" s="82">
        <v>1463.7310311619506</v>
      </c>
      <c r="C246" s="276" t="s">
        <v>601</v>
      </c>
      <c r="D246" s="82">
        <v>243.81098542619677</v>
      </c>
      <c r="E246" s="276" t="s">
        <v>601</v>
      </c>
      <c r="F246" s="82">
        <v>214.10584223924886</v>
      </c>
      <c r="G246" s="276" t="s">
        <v>601</v>
      </c>
      <c r="H246" s="82">
        <v>82.215131174932964</v>
      </c>
      <c r="I246" s="276" t="s">
        <v>601</v>
      </c>
      <c r="J246" s="82">
        <v>2003.8629900023539</v>
      </c>
      <c r="K246" s="276" t="s">
        <v>601</v>
      </c>
      <c r="L246" s="149"/>
      <c r="M246" s="124" t="s">
        <v>519</v>
      </c>
      <c r="N246" s="373">
        <v>5.9666757705366891E-2</v>
      </c>
      <c r="O246" s="375" t="s">
        <v>601</v>
      </c>
      <c r="P246" s="373">
        <v>0.48511095954297367</v>
      </c>
      <c r="Q246" s="375" t="s">
        <v>601</v>
      </c>
      <c r="R246" s="373">
        <v>0.40352863759694602</v>
      </c>
      <c r="S246" s="381" t="s">
        <v>601</v>
      </c>
      <c r="T246" s="373">
        <v>-0.32431610511946973</v>
      </c>
      <c r="U246" s="375" t="s">
        <v>601</v>
      </c>
      <c r="V246" s="373">
        <v>0.10120031512490946</v>
      </c>
      <c r="W246" s="276" t="s">
        <v>601</v>
      </c>
      <c r="X246" s="82"/>
      <c r="Y246" s="124" t="s">
        <v>519</v>
      </c>
      <c r="Z246" s="216">
        <v>0.73045464608347854</v>
      </c>
      <c r="AA246" s="276" t="s">
        <v>601</v>
      </c>
      <c r="AB246" s="216">
        <v>0.12167048677609958</v>
      </c>
      <c r="AC246" s="203" t="s">
        <v>601</v>
      </c>
      <c r="AD246" s="190">
        <v>0.10684654754714411</v>
      </c>
      <c r="AE246" s="276" t="s">
        <v>601</v>
      </c>
      <c r="AF246" s="190">
        <v>4.1028319593265403E-2</v>
      </c>
      <c r="AG246" s="276" t="s">
        <v>601</v>
      </c>
      <c r="AH246" s="72">
        <v>1</v>
      </c>
      <c r="AI246" s="276" t="s">
        <v>601</v>
      </c>
    </row>
    <row r="247" spans="1:35" s="120" customFormat="1" x14ac:dyDescent="0.25">
      <c r="A247" s="124" t="s">
        <v>520</v>
      </c>
      <c r="B247" s="82">
        <v>1788.6752834525801</v>
      </c>
      <c r="C247" s="276" t="s">
        <v>601</v>
      </c>
      <c r="D247" s="82">
        <v>174.66191925586068</v>
      </c>
      <c r="E247" s="276" t="s">
        <v>601</v>
      </c>
      <c r="F247" s="82">
        <v>214.42478787663461</v>
      </c>
      <c r="G247" s="276" t="s">
        <v>601</v>
      </c>
      <c r="H247" s="82">
        <v>216.77325941451673</v>
      </c>
      <c r="I247" s="276" t="s">
        <v>601</v>
      </c>
      <c r="J247" s="82">
        <v>2394.5352499996761</v>
      </c>
      <c r="K247" s="276" t="s">
        <v>601</v>
      </c>
      <c r="L247" s="136"/>
      <c r="M247" s="124" t="s">
        <v>520</v>
      </c>
      <c r="N247" s="373">
        <v>3.3845154232659214E-2</v>
      </c>
      <c r="O247" s="375" t="s">
        <v>601</v>
      </c>
      <c r="P247" s="373">
        <v>8.2727071332874713E-2</v>
      </c>
      <c r="Q247" s="375" t="s">
        <v>601</v>
      </c>
      <c r="R247" s="373">
        <v>0.26324615360864589</v>
      </c>
      <c r="S247" s="381" t="s">
        <v>601</v>
      </c>
      <c r="T247" s="373">
        <v>-0.12536334161525309</v>
      </c>
      <c r="U247" s="375" t="s">
        <v>601</v>
      </c>
      <c r="V247" s="373">
        <v>3.703499528683496E-2</v>
      </c>
      <c r="W247" s="276" t="s">
        <v>601</v>
      </c>
      <c r="X247" s="82"/>
      <c r="Y247" s="124" t="s">
        <v>520</v>
      </c>
      <c r="Z247" s="216">
        <v>0.74698223108338957</v>
      </c>
      <c r="AA247" s="276" t="s">
        <v>601</v>
      </c>
      <c r="AB247" s="216">
        <v>7.2941886846679044E-2</v>
      </c>
      <c r="AC247" s="203" t="s">
        <v>601</v>
      </c>
      <c r="AD247" s="190">
        <v>8.9547559542781263E-2</v>
      </c>
      <c r="AE247" s="276" t="s">
        <v>601</v>
      </c>
      <c r="AF247" s="190">
        <v>9.052832252711504E-2</v>
      </c>
      <c r="AG247" s="276" t="s">
        <v>601</v>
      </c>
      <c r="AH247" s="72">
        <v>1</v>
      </c>
      <c r="AI247" s="276" t="s">
        <v>601</v>
      </c>
    </row>
    <row r="248" spans="1:35" s="120" customFormat="1" x14ac:dyDescent="0.25">
      <c r="A248" s="128" t="s">
        <v>521</v>
      </c>
      <c r="B248" s="125">
        <v>1791.1408802313533</v>
      </c>
      <c r="C248" s="279" t="s">
        <v>601</v>
      </c>
      <c r="D248" s="125">
        <v>125.79345777139513</v>
      </c>
      <c r="E248" s="279" t="s">
        <v>601</v>
      </c>
      <c r="F248" s="125">
        <v>133.31581746241531</v>
      </c>
      <c r="G248" s="279" t="s">
        <v>601</v>
      </c>
      <c r="H248" s="125">
        <v>237.59536467388801</v>
      </c>
      <c r="I248" s="279" t="s">
        <v>601</v>
      </c>
      <c r="J248" s="125">
        <v>2287.8455201390466</v>
      </c>
      <c r="K248" s="279" t="s">
        <v>601</v>
      </c>
      <c r="L248" s="136"/>
      <c r="M248" s="128" t="s">
        <v>521</v>
      </c>
      <c r="N248" s="194">
        <v>2.2490639257212175E-2</v>
      </c>
      <c r="O248" s="270" t="s">
        <v>601</v>
      </c>
      <c r="P248" s="194">
        <v>0.26515595461699371</v>
      </c>
      <c r="Q248" s="270" t="s">
        <v>601</v>
      </c>
      <c r="R248" s="194">
        <v>0.70572685208737251</v>
      </c>
      <c r="S248" s="310" t="s">
        <v>601</v>
      </c>
      <c r="T248" s="194">
        <v>5.6542116152885846E-2</v>
      </c>
      <c r="U248" s="279" t="s">
        <v>601</v>
      </c>
      <c r="V248" s="194">
        <v>6.2034479977903123E-2</v>
      </c>
      <c r="W248" s="279" t="s">
        <v>601</v>
      </c>
      <c r="X248" s="82"/>
      <c r="Y248" s="128" t="s">
        <v>521</v>
      </c>
      <c r="Z248" s="217">
        <v>0.78289415280210639</v>
      </c>
      <c r="AA248" s="279" t="s">
        <v>601</v>
      </c>
      <c r="AB248" s="217">
        <v>5.4983370452280307E-2</v>
      </c>
      <c r="AC248" s="302" t="s">
        <v>601</v>
      </c>
      <c r="AD248" s="194">
        <v>5.827133706751008E-2</v>
      </c>
      <c r="AE248" s="279" t="s">
        <v>601</v>
      </c>
      <c r="AF248" s="194">
        <v>0.10385113967810548</v>
      </c>
      <c r="AG248" s="279" t="s">
        <v>601</v>
      </c>
      <c r="AH248" s="130">
        <v>1</v>
      </c>
      <c r="AI248" s="279" t="s">
        <v>601</v>
      </c>
    </row>
    <row r="249" spans="1:35" s="120" customFormat="1" x14ac:dyDescent="0.25">
      <c r="A249" s="124"/>
      <c r="B249" s="84"/>
      <c r="C249" s="276"/>
      <c r="D249" s="84"/>
      <c r="E249" s="276"/>
      <c r="F249" s="82"/>
      <c r="G249" s="276"/>
      <c r="H249" s="82"/>
      <c r="I249" s="276"/>
      <c r="J249" s="82"/>
      <c r="K249" s="276"/>
      <c r="L249" s="136"/>
      <c r="M249" s="124"/>
      <c r="N249" s="189"/>
      <c r="O249" s="202"/>
      <c r="P249" s="190"/>
      <c r="Q249" s="276"/>
      <c r="R249" s="190"/>
      <c r="S249" s="311"/>
      <c r="T249" s="190"/>
      <c r="U249" s="276"/>
      <c r="V249" s="190"/>
      <c r="W249" s="276"/>
      <c r="X249" s="82"/>
      <c r="Y249" s="124"/>
      <c r="Z249" s="189"/>
      <c r="AA249" s="276"/>
      <c r="AB249" s="189"/>
      <c r="AC249" s="203"/>
      <c r="AD249" s="189"/>
      <c r="AE249" s="276"/>
      <c r="AF249" s="189"/>
      <c r="AG249" s="276"/>
      <c r="AH249" s="84"/>
      <c r="AI249" s="276"/>
    </row>
    <row r="250" spans="1:35" s="120" customFormat="1" x14ac:dyDescent="0.25">
      <c r="A250" s="180" t="s">
        <v>530</v>
      </c>
      <c r="B250" s="181"/>
      <c r="C250" s="271"/>
      <c r="D250" s="181"/>
      <c r="E250" s="271"/>
      <c r="F250" s="181"/>
      <c r="G250" s="271"/>
      <c r="H250" s="181"/>
      <c r="I250" s="271"/>
      <c r="J250" s="181"/>
      <c r="K250" s="271"/>
      <c r="L250" s="136"/>
      <c r="M250" s="180" t="s">
        <v>530</v>
      </c>
      <c r="N250" s="195"/>
      <c r="O250" s="271"/>
      <c r="P250" s="195"/>
      <c r="Q250" s="271"/>
      <c r="R250" s="195"/>
      <c r="S250" s="312"/>
      <c r="T250" s="195"/>
      <c r="U250" s="271"/>
      <c r="V250" s="195"/>
      <c r="W250" s="271"/>
      <c r="X250" s="89"/>
      <c r="Y250" s="180" t="s">
        <v>530</v>
      </c>
      <c r="Z250" s="195"/>
      <c r="AA250" s="271"/>
      <c r="AB250" s="195"/>
      <c r="AC250" s="302"/>
      <c r="AD250" s="195"/>
      <c r="AE250" s="271"/>
      <c r="AF250" s="195"/>
      <c r="AG250" s="271"/>
      <c r="AH250" s="181"/>
      <c r="AI250" s="271"/>
    </row>
    <row r="251" spans="1:35" s="120" customFormat="1" x14ac:dyDescent="0.25">
      <c r="A251" s="126" t="s">
        <v>96</v>
      </c>
      <c r="B251" s="127">
        <v>1335.261</v>
      </c>
      <c r="C251" s="277" t="s">
        <v>601</v>
      </c>
      <c r="D251" s="127">
        <v>543.99800000000005</v>
      </c>
      <c r="E251" s="277" t="s">
        <v>601</v>
      </c>
      <c r="F251" s="127">
        <v>98.808999999999997</v>
      </c>
      <c r="G251" s="277" t="s">
        <v>601</v>
      </c>
      <c r="H251" s="127">
        <v>148.934</v>
      </c>
      <c r="I251" s="277" t="s">
        <v>601</v>
      </c>
      <c r="J251" s="127">
        <v>2127.002</v>
      </c>
      <c r="K251" s="277" t="s">
        <v>601</v>
      </c>
      <c r="L251" s="136"/>
      <c r="M251" s="126" t="s">
        <v>96</v>
      </c>
      <c r="N251" s="187">
        <v>0.1351046004830265</v>
      </c>
      <c r="O251" s="272" t="s">
        <v>601</v>
      </c>
      <c r="P251" s="188">
        <v>0.17095336187542645</v>
      </c>
      <c r="Q251" s="277" t="s">
        <v>601</v>
      </c>
      <c r="R251" s="188">
        <v>0.2572239257949181</v>
      </c>
      <c r="S251" s="313" t="s">
        <v>601</v>
      </c>
      <c r="T251" s="188">
        <v>0.55734945050348728</v>
      </c>
      <c r="U251" s="277" t="s">
        <v>601</v>
      </c>
      <c r="V251" s="188">
        <v>0.17181292651739236</v>
      </c>
      <c r="W251" s="277" t="s">
        <v>601</v>
      </c>
      <c r="X251" s="82"/>
      <c r="Y251" s="126" t="s">
        <v>96</v>
      </c>
      <c r="Z251" s="216">
        <v>0.62776668757246112</v>
      </c>
      <c r="AA251" s="276" t="s">
        <v>601</v>
      </c>
      <c r="AB251" s="216">
        <v>0.25575810459980763</v>
      </c>
      <c r="AC251" s="203" t="s">
        <v>601</v>
      </c>
      <c r="AD251" s="216">
        <v>4.6454587254736945E-2</v>
      </c>
      <c r="AE251" s="277" t="s">
        <v>601</v>
      </c>
      <c r="AF251" s="216">
        <v>7.0020620572994297E-2</v>
      </c>
      <c r="AG251" s="277" t="s">
        <v>601</v>
      </c>
      <c r="AH251" s="216">
        <v>1</v>
      </c>
      <c r="AI251" s="277" t="s">
        <v>601</v>
      </c>
    </row>
    <row r="252" spans="1:35" s="120" customFormat="1" x14ac:dyDescent="0.25">
      <c r="A252" s="124" t="s">
        <v>300</v>
      </c>
      <c r="B252" s="82">
        <v>2282.0279999999998</v>
      </c>
      <c r="C252" s="276" t="s">
        <v>601</v>
      </c>
      <c r="D252" s="82">
        <v>915.13300000000004</v>
      </c>
      <c r="E252" s="276" t="s">
        <v>601</v>
      </c>
      <c r="F252" s="82">
        <v>266.44299999999998</v>
      </c>
      <c r="G252" s="276" t="s">
        <v>601</v>
      </c>
      <c r="H252" s="82">
        <v>282.32299999999998</v>
      </c>
      <c r="I252" s="276" t="s">
        <v>601</v>
      </c>
      <c r="J252" s="82">
        <v>3745.9290000000001</v>
      </c>
      <c r="K252" s="276" t="s">
        <v>601</v>
      </c>
      <c r="L252" s="136"/>
      <c r="M252" s="124" t="s">
        <v>300</v>
      </c>
      <c r="N252" s="189">
        <v>0.14172072512885475</v>
      </c>
      <c r="O252" s="202" t="s">
        <v>601</v>
      </c>
      <c r="P252" s="190">
        <v>0.10161956673520192</v>
      </c>
      <c r="Q252" s="276" t="s">
        <v>601</v>
      </c>
      <c r="R252" s="190">
        <v>0.10538456113275335</v>
      </c>
      <c r="S252" s="311" t="s">
        <v>601</v>
      </c>
      <c r="T252" s="190">
        <v>-0.11938589951933724</v>
      </c>
      <c r="U252" s="276" t="s">
        <v>601</v>
      </c>
      <c r="V252" s="190">
        <v>0.10462917992556439</v>
      </c>
      <c r="W252" s="276" t="s">
        <v>601</v>
      </c>
      <c r="X252" s="82"/>
      <c r="Y252" s="124" t="s">
        <v>300</v>
      </c>
      <c r="Z252" s="216">
        <v>0.60920214985388133</v>
      </c>
      <c r="AA252" s="276" t="s">
        <v>601</v>
      </c>
      <c r="AB252" s="216">
        <v>0.24430067948431483</v>
      </c>
      <c r="AC252" s="203" t="s">
        <v>601</v>
      </c>
      <c r="AD252" s="216">
        <v>7.1128683965980127E-2</v>
      </c>
      <c r="AE252" s="276" t="s">
        <v>601</v>
      </c>
      <c r="AF252" s="216">
        <v>7.536795278287442E-2</v>
      </c>
      <c r="AG252" s="276" t="s">
        <v>601</v>
      </c>
      <c r="AH252" s="216">
        <v>1</v>
      </c>
      <c r="AI252" s="276" t="s">
        <v>601</v>
      </c>
    </row>
    <row r="253" spans="1:35" s="120" customFormat="1" x14ac:dyDescent="0.25">
      <c r="A253" s="124" t="s">
        <v>98</v>
      </c>
      <c r="B253" s="82">
        <v>2863.498</v>
      </c>
      <c r="C253" s="276" t="s">
        <v>601</v>
      </c>
      <c r="D253" s="82">
        <v>1199.0640000000001</v>
      </c>
      <c r="E253" s="276" t="s">
        <v>601</v>
      </c>
      <c r="F253" s="82">
        <v>519.16600000000005</v>
      </c>
      <c r="G253" s="276" t="s">
        <v>601</v>
      </c>
      <c r="H253" s="82">
        <v>902.52200000000005</v>
      </c>
      <c r="I253" s="276" t="s">
        <v>601</v>
      </c>
      <c r="J253" s="82">
        <v>5484.2520000000004</v>
      </c>
      <c r="K253" s="276" t="s">
        <v>601</v>
      </c>
      <c r="L253" s="136"/>
      <c r="M253" s="124" t="s">
        <v>98</v>
      </c>
      <c r="N253" s="189">
        <v>0.252474771155838</v>
      </c>
      <c r="O253" s="202" t="s">
        <v>601</v>
      </c>
      <c r="P253" s="190">
        <v>0.1107062102670462</v>
      </c>
      <c r="Q253" s="276" t="s">
        <v>601</v>
      </c>
      <c r="R253" s="190">
        <v>-0.22542826536488716</v>
      </c>
      <c r="S253" s="311" t="s">
        <v>601</v>
      </c>
      <c r="T253" s="190">
        <v>7.2403512878614143E-2</v>
      </c>
      <c r="U253" s="276" t="s">
        <v>601</v>
      </c>
      <c r="V253" s="190">
        <v>0.12435804442855344</v>
      </c>
      <c r="W253" s="276" t="s">
        <v>601</v>
      </c>
      <c r="X253" s="82"/>
      <c r="Y253" s="124" t="s">
        <v>98</v>
      </c>
      <c r="Z253" s="216">
        <v>0.52213100346227703</v>
      </c>
      <c r="AA253" s="276" t="s">
        <v>601</v>
      </c>
      <c r="AB253" s="216">
        <v>0.2186376556000709</v>
      </c>
      <c r="AC253" s="203" t="s">
        <v>601</v>
      </c>
      <c r="AD253" s="216">
        <v>9.4664869520948353E-2</v>
      </c>
      <c r="AE253" s="276" t="s">
        <v>601</v>
      </c>
      <c r="AF253" s="216">
        <v>0.16456610673616018</v>
      </c>
      <c r="AG253" s="276" t="s">
        <v>601</v>
      </c>
      <c r="AH253" s="216">
        <v>1</v>
      </c>
      <c r="AI253" s="276" t="s">
        <v>601</v>
      </c>
    </row>
    <row r="254" spans="1:35" s="120" customFormat="1" x14ac:dyDescent="0.25">
      <c r="A254" s="184" t="s">
        <v>301</v>
      </c>
      <c r="B254" s="186">
        <v>1705.193</v>
      </c>
      <c r="C254" s="278" t="s">
        <v>601</v>
      </c>
      <c r="D254" s="186">
        <v>688.64700000000005</v>
      </c>
      <c r="E254" s="278" t="s">
        <v>601</v>
      </c>
      <c r="F254" s="186">
        <v>136.959</v>
      </c>
      <c r="G254" s="278" t="s">
        <v>601</v>
      </c>
      <c r="H254" s="186">
        <v>140.655</v>
      </c>
      <c r="I254" s="278" t="s">
        <v>601</v>
      </c>
      <c r="J254" s="186">
        <v>2671.4520000000002</v>
      </c>
      <c r="K254" s="278" t="s">
        <v>601</v>
      </c>
      <c r="L254" s="136"/>
      <c r="M254" s="184" t="s">
        <v>301</v>
      </c>
      <c r="N254" s="191">
        <v>0.15246345820207663</v>
      </c>
      <c r="O254" s="273" t="s">
        <v>601</v>
      </c>
      <c r="P254" s="192">
        <v>2.4554298713220252E-2</v>
      </c>
      <c r="Q254" s="278" t="s">
        <v>601</v>
      </c>
      <c r="R254" s="192">
        <v>3.7175312381673611E-2</v>
      </c>
      <c r="S254" s="314" t="s">
        <v>601</v>
      </c>
      <c r="T254" s="192">
        <v>7.78579858077766E-2</v>
      </c>
      <c r="U254" s="278" t="s">
        <v>601</v>
      </c>
      <c r="V254" s="192">
        <v>0.1065147823753031</v>
      </c>
      <c r="W254" s="278" t="s">
        <v>601</v>
      </c>
      <c r="X254" s="82"/>
      <c r="Y254" s="184" t="s">
        <v>301</v>
      </c>
      <c r="Z254" s="191">
        <v>0.6383019421647852</v>
      </c>
      <c r="AA254" s="278" t="s">
        <v>601</v>
      </c>
      <c r="AB254" s="191">
        <v>0.25778003872051602</v>
      </c>
      <c r="AC254" s="301" t="s">
        <v>601</v>
      </c>
      <c r="AD254" s="191">
        <v>5.1267625246495162E-2</v>
      </c>
      <c r="AE254" s="278" t="s">
        <v>601</v>
      </c>
      <c r="AF254" s="191">
        <v>5.2651142524739354E-2</v>
      </c>
      <c r="AG254" s="278" t="s">
        <v>601</v>
      </c>
      <c r="AH254" s="191">
        <v>1</v>
      </c>
      <c r="AI254" s="278" t="s">
        <v>601</v>
      </c>
    </row>
    <row r="255" spans="1:35" s="120" customFormat="1" x14ac:dyDescent="0.25">
      <c r="A255" s="124" t="s">
        <v>112</v>
      </c>
      <c r="B255" s="82">
        <v>1485.4</v>
      </c>
      <c r="C255" s="276" t="s">
        <v>601</v>
      </c>
      <c r="D255" s="82">
        <v>562.88800000000003</v>
      </c>
      <c r="E255" s="276" t="s">
        <v>601</v>
      </c>
      <c r="F255" s="82">
        <v>125.33799999999999</v>
      </c>
      <c r="G255" s="276" t="s">
        <v>601</v>
      </c>
      <c r="H255" s="82">
        <v>161.94900000000001</v>
      </c>
      <c r="I255" s="276" t="s">
        <v>601</v>
      </c>
      <c r="J255" s="82">
        <v>2335.5729999999999</v>
      </c>
      <c r="K255" s="276" t="s">
        <v>601</v>
      </c>
      <c r="L255" s="136"/>
      <c r="M255" s="124" t="s">
        <v>112</v>
      </c>
      <c r="N255" s="189">
        <v>0.11244168743039751</v>
      </c>
      <c r="O255" s="202" t="s">
        <v>601</v>
      </c>
      <c r="P255" s="190">
        <v>3.4724392369089592E-2</v>
      </c>
      <c r="Q255" s="276" t="s">
        <v>601</v>
      </c>
      <c r="R255" s="190">
        <v>0.26848768836846848</v>
      </c>
      <c r="S255" s="311" t="s">
        <v>601</v>
      </c>
      <c r="T255" s="190">
        <v>8.7380987551532896E-2</v>
      </c>
      <c r="U255" s="276" t="s">
        <v>601</v>
      </c>
      <c r="V255" s="190">
        <v>9.8059192261780795E-2</v>
      </c>
      <c r="W255" s="276" t="s">
        <v>601</v>
      </c>
      <c r="X255" s="82"/>
      <c r="Y255" s="124" t="s">
        <v>112</v>
      </c>
      <c r="Z255" s="216">
        <v>0.63598954089638826</v>
      </c>
      <c r="AA255" s="276" t="s">
        <v>601</v>
      </c>
      <c r="AB255" s="216">
        <v>0.24100638258791315</v>
      </c>
      <c r="AC255" s="203" t="s">
        <v>601</v>
      </c>
      <c r="AD255" s="216">
        <v>5.3664775196493535E-2</v>
      </c>
      <c r="AE255" s="276" t="s">
        <v>601</v>
      </c>
      <c r="AF255" s="216">
        <v>6.9340157640116584E-2</v>
      </c>
      <c r="AG255" s="276" t="s">
        <v>601</v>
      </c>
      <c r="AH255" s="216">
        <v>1</v>
      </c>
      <c r="AI255" s="276" t="s">
        <v>601</v>
      </c>
    </row>
    <row r="256" spans="1:35" s="120" customFormat="1" x14ac:dyDescent="0.25">
      <c r="A256" s="124" t="s">
        <v>304</v>
      </c>
      <c r="B256" s="82">
        <v>2674.8420000000001</v>
      </c>
      <c r="C256" s="276" t="s">
        <v>601</v>
      </c>
      <c r="D256" s="82">
        <v>922.22199999999998</v>
      </c>
      <c r="E256" s="276" t="s">
        <v>601</v>
      </c>
      <c r="F256" s="82">
        <v>285.077</v>
      </c>
      <c r="G256" s="276" t="s">
        <v>601</v>
      </c>
      <c r="H256" s="82">
        <v>345.45100000000002</v>
      </c>
      <c r="I256" s="276" t="s">
        <v>601</v>
      </c>
      <c r="J256" s="82">
        <v>4227.598</v>
      </c>
      <c r="K256" s="276" t="s">
        <v>601</v>
      </c>
      <c r="L256" s="136"/>
      <c r="M256" s="124" t="s">
        <v>304</v>
      </c>
      <c r="N256" s="189">
        <v>0.17213373367899079</v>
      </c>
      <c r="O256" s="202" t="s">
        <v>601</v>
      </c>
      <c r="P256" s="190">
        <v>7.7464150019723906E-3</v>
      </c>
      <c r="Q256" s="276" t="s">
        <v>601</v>
      </c>
      <c r="R256" s="190">
        <v>6.99361589533221E-2</v>
      </c>
      <c r="S256" s="311" t="s">
        <v>601</v>
      </c>
      <c r="T256" s="190">
        <v>0.22360833652116008</v>
      </c>
      <c r="U256" s="276" t="s">
        <v>601</v>
      </c>
      <c r="V256" s="190">
        <v>0.12858439121510312</v>
      </c>
      <c r="W256" s="276" t="s">
        <v>601</v>
      </c>
      <c r="X256" s="82"/>
      <c r="Y256" s="124" t="s">
        <v>304</v>
      </c>
      <c r="Z256" s="216">
        <v>0.63270963795516988</v>
      </c>
      <c r="AA256" s="276" t="s">
        <v>601</v>
      </c>
      <c r="AB256" s="216">
        <v>0.2181432577080413</v>
      </c>
      <c r="AC256" s="203" t="s">
        <v>601</v>
      </c>
      <c r="AD256" s="216">
        <v>6.743238122451567E-2</v>
      </c>
      <c r="AE256" s="276" t="s">
        <v>601</v>
      </c>
      <c r="AF256" s="216">
        <v>8.1713303866640122E-2</v>
      </c>
      <c r="AG256" s="276" t="s">
        <v>601</v>
      </c>
      <c r="AH256" s="216">
        <v>1</v>
      </c>
      <c r="AI256" s="276" t="s">
        <v>601</v>
      </c>
    </row>
    <row r="257" spans="1:35" s="120" customFormat="1" x14ac:dyDescent="0.25">
      <c r="A257" s="124" t="s">
        <v>114</v>
      </c>
      <c r="B257" s="82">
        <v>3105.6570000000002</v>
      </c>
      <c r="C257" s="276" t="s">
        <v>601</v>
      </c>
      <c r="D257" s="82">
        <v>1194.1769999999999</v>
      </c>
      <c r="E257" s="276" t="s">
        <v>601</v>
      </c>
      <c r="F257" s="82">
        <v>551.745</v>
      </c>
      <c r="G257" s="276" t="s">
        <v>601</v>
      </c>
      <c r="H257" s="82">
        <v>886.88099999999997</v>
      </c>
      <c r="I257" s="276" t="s">
        <v>601</v>
      </c>
      <c r="J257" s="82">
        <v>5738.46</v>
      </c>
      <c r="K257" s="276" t="s">
        <v>601</v>
      </c>
      <c r="L257" s="136"/>
      <c r="M257" s="124" t="s">
        <v>114</v>
      </c>
      <c r="N257" s="189">
        <v>8.4567546406527958E-2</v>
      </c>
      <c r="O257" s="202" t="s">
        <v>601</v>
      </c>
      <c r="P257" s="190">
        <v>-4.0756790296431217E-3</v>
      </c>
      <c r="Q257" s="276" t="s">
        <v>601</v>
      </c>
      <c r="R257" s="190">
        <v>6.2752568542624135E-2</v>
      </c>
      <c r="S257" s="311" t="s">
        <v>601</v>
      </c>
      <c r="T257" s="190">
        <v>-1.7331414268666839E-2</v>
      </c>
      <c r="U257" s="276" t="s">
        <v>601</v>
      </c>
      <c r="V257" s="190">
        <v>4.6352538140114641E-2</v>
      </c>
      <c r="W257" s="276" t="s">
        <v>601</v>
      </c>
      <c r="X257" s="82"/>
      <c r="Y257" s="124" t="s">
        <v>114</v>
      </c>
      <c r="Z257" s="216">
        <v>0.54120042659528866</v>
      </c>
      <c r="AA257" s="276" t="s">
        <v>601</v>
      </c>
      <c r="AB257" s="216">
        <v>0.20810060538890224</v>
      </c>
      <c r="AC257" s="203" t="s">
        <v>601</v>
      </c>
      <c r="AD257" s="216">
        <v>9.6148618270407049E-2</v>
      </c>
      <c r="AE257" s="276" t="s">
        <v>601</v>
      </c>
      <c r="AF257" s="216">
        <v>0.15455034974540208</v>
      </c>
      <c r="AG257" s="276" t="s">
        <v>601</v>
      </c>
      <c r="AH257" s="216">
        <v>1</v>
      </c>
      <c r="AI257" s="276" t="s">
        <v>601</v>
      </c>
    </row>
    <row r="258" spans="1:35" s="120" customFormat="1" x14ac:dyDescent="0.25">
      <c r="A258" s="184" t="s">
        <v>305</v>
      </c>
      <c r="B258" s="186">
        <v>1899.15</v>
      </c>
      <c r="C258" s="278" t="s">
        <v>601</v>
      </c>
      <c r="D258" s="186">
        <v>610.16899999999998</v>
      </c>
      <c r="E258" s="278" t="s">
        <v>601</v>
      </c>
      <c r="F258" s="186">
        <v>153.57900000000001</v>
      </c>
      <c r="G258" s="278" t="s">
        <v>601</v>
      </c>
      <c r="H258" s="186">
        <v>152.55799999999999</v>
      </c>
      <c r="I258" s="278" t="s">
        <v>601</v>
      </c>
      <c r="J258" s="186">
        <v>2815.4540000000002</v>
      </c>
      <c r="K258" s="278" t="s">
        <v>601</v>
      </c>
      <c r="L258" s="136"/>
      <c r="M258" s="184" t="s">
        <v>305</v>
      </c>
      <c r="N258" s="191">
        <v>0.1137448957390747</v>
      </c>
      <c r="O258" s="273" t="s">
        <v>601</v>
      </c>
      <c r="P258" s="192">
        <v>-0.11395969197571471</v>
      </c>
      <c r="Q258" s="278" t="s">
        <v>601</v>
      </c>
      <c r="R258" s="192">
        <v>0.12135018509188882</v>
      </c>
      <c r="S258" s="314" t="s">
        <v>601</v>
      </c>
      <c r="T258" s="192">
        <v>8.4626103772377614E-2</v>
      </c>
      <c r="U258" s="278" t="s">
        <v>601</v>
      </c>
      <c r="V258" s="192">
        <v>5.3904393565746271E-2</v>
      </c>
      <c r="W258" s="278" t="s">
        <v>601</v>
      </c>
      <c r="X258" s="82"/>
      <c r="Y258" s="184" t="s">
        <v>305</v>
      </c>
      <c r="Z258" s="191">
        <v>0.67454485138098508</v>
      </c>
      <c r="AA258" s="278" t="s">
        <v>601</v>
      </c>
      <c r="AB258" s="191">
        <v>0.21672135293277742</v>
      </c>
      <c r="AC258" s="301" t="s">
        <v>601</v>
      </c>
      <c r="AD258" s="191">
        <v>5.454857369362099E-2</v>
      </c>
      <c r="AE258" s="278" t="s">
        <v>601</v>
      </c>
      <c r="AF258" s="191">
        <v>5.4185932357623312E-2</v>
      </c>
      <c r="AG258" s="278" t="s">
        <v>601</v>
      </c>
      <c r="AH258" s="191">
        <v>1</v>
      </c>
      <c r="AI258" s="278" t="s">
        <v>601</v>
      </c>
    </row>
    <row r="259" spans="1:35" s="116" customFormat="1" ht="12.75" customHeight="1" x14ac:dyDescent="0.25">
      <c r="A259" s="124" t="s">
        <v>129</v>
      </c>
      <c r="B259" s="82">
        <v>1609.6410000000001</v>
      </c>
      <c r="C259" s="276" t="s">
        <v>601</v>
      </c>
      <c r="D259" s="82">
        <v>513.80700000000002</v>
      </c>
      <c r="E259" s="276" t="s">
        <v>601</v>
      </c>
      <c r="F259" s="82">
        <v>127.36499999999999</v>
      </c>
      <c r="G259" s="276" t="s">
        <v>601</v>
      </c>
      <c r="H259" s="82">
        <v>164.036</v>
      </c>
      <c r="I259" s="276" t="s">
        <v>601</v>
      </c>
      <c r="J259" s="82">
        <v>2414.8490000000002</v>
      </c>
      <c r="K259" s="276" t="s">
        <v>601</v>
      </c>
      <c r="L259" s="115"/>
      <c r="M259" s="124" t="s">
        <v>129</v>
      </c>
      <c r="N259" s="189">
        <v>8.3641443382253933E-2</v>
      </c>
      <c r="O259" s="202" t="s">
        <v>601</v>
      </c>
      <c r="P259" s="190">
        <v>-8.7194965961256948E-2</v>
      </c>
      <c r="Q259" s="276" t="s">
        <v>601</v>
      </c>
      <c r="R259" s="190">
        <v>1.6172270181429416E-2</v>
      </c>
      <c r="S259" s="311" t="s">
        <v>601</v>
      </c>
      <c r="T259" s="190">
        <v>1.2893027391508386E-2</v>
      </c>
      <c r="U259" s="276" t="s">
        <v>601</v>
      </c>
      <c r="V259" s="190">
        <v>3.3942848286052291E-2</v>
      </c>
      <c r="W259" s="276" t="s">
        <v>601</v>
      </c>
      <c r="X259" s="82"/>
      <c r="Y259" s="124" t="s">
        <v>129</v>
      </c>
      <c r="Z259" s="216">
        <v>0.66655968965347312</v>
      </c>
      <c r="AA259" s="276" t="s">
        <v>601</v>
      </c>
      <c r="AB259" s="216">
        <v>0.21276982535968086</v>
      </c>
      <c r="AC259" s="203" t="s">
        <v>601</v>
      </c>
      <c r="AD259" s="216">
        <v>5.2742428201514875E-2</v>
      </c>
      <c r="AE259" s="276" t="s">
        <v>601</v>
      </c>
      <c r="AF259" s="216">
        <v>6.7928056785331092E-2</v>
      </c>
      <c r="AG259" s="276" t="s">
        <v>601</v>
      </c>
      <c r="AH259" s="216">
        <v>1</v>
      </c>
      <c r="AI259" s="276" t="s">
        <v>601</v>
      </c>
    </row>
    <row r="260" spans="1:35" s="150" customFormat="1" x14ac:dyDescent="0.25">
      <c r="A260" s="124" t="s">
        <v>306</v>
      </c>
      <c r="B260" s="82">
        <v>2843.0740000000001</v>
      </c>
      <c r="C260" s="276" t="s">
        <v>601</v>
      </c>
      <c r="D260" s="82">
        <v>825.89400000000001</v>
      </c>
      <c r="E260" s="276" t="s">
        <v>601</v>
      </c>
      <c r="F260" s="82">
        <v>230.87100000000001</v>
      </c>
      <c r="G260" s="276" t="s">
        <v>601</v>
      </c>
      <c r="H260" s="82">
        <v>298.47199999999998</v>
      </c>
      <c r="I260" s="276" t="s">
        <v>601</v>
      </c>
      <c r="J260" s="82">
        <v>4198.3109999999997</v>
      </c>
      <c r="K260" s="276" t="s">
        <v>601</v>
      </c>
      <c r="L260" s="149"/>
      <c r="M260" s="124" t="s">
        <v>306</v>
      </c>
      <c r="N260" s="189">
        <v>6.2894182161039786E-2</v>
      </c>
      <c r="O260" s="202" t="s">
        <v>601</v>
      </c>
      <c r="P260" s="190">
        <v>-0.10445207336194538</v>
      </c>
      <c r="Q260" s="276" t="s">
        <v>601</v>
      </c>
      <c r="R260" s="190">
        <v>-0.19014511868723188</v>
      </c>
      <c r="S260" s="311" t="s">
        <v>601</v>
      </c>
      <c r="T260" s="190">
        <v>-0.13600074105380167</v>
      </c>
      <c r="U260" s="276" t="s">
        <v>601</v>
      </c>
      <c r="V260" s="190">
        <v>-6.9271030327630566E-3</v>
      </c>
      <c r="W260" s="276" t="s">
        <v>601</v>
      </c>
      <c r="X260" s="82"/>
      <c r="Y260" s="124" t="s">
        <v>306</v>
      </c>
      <c r="Z260" s="216">
        <v>0.67719470996788955</v>
      </c>
      <c r="AA260" s="276" t="s">
        <v>601</v>
      </c>
      <c r="AB260" s="216">
        <v>0.1967205383307716</v>
      </c>
      <c r="AC260" s="203" t="s">
        <v>601</v>
      </c>
      <c r="AD260" s="216">
        <v>5.4991400113045465E-2</v>
      </c>
      <c r="AE260" s="276" t="s">
        <v>601</v>
      </c>
      <c r="AF260" s="216">
        <v>7.1093351588293482E-2</v>
      </c>
      <c r="AG260" s="276" t="s">
        <v>601</v>
      </c>
      <c r="AH260" s="216">
        <v>1</v>
      </c>
      <c r="AI260" s="276" t="s">
        <v>601</v>
      </c>
    </row>
    <row r="261" spans="1:35" s="120" customFormat="1" x14ac:dyDescent="0.25">
      <c r="A261" s="124" t="s">
        <v>131</v>
      </c>
      <c r="B261" s="82">
        <v>3332.3649999999998</v>
      </c>
      <c r="C261" s="276" t="s">
        <v>601</v>
      </c>
      <c r="D261" s="82">
        <v>1208.133</v>
      </c>
      <c r="E261" s="276" t="s">
        <v>601</v>
      </c>
      <c r="F261" s="82">
        <v>426</v>
      </c>
      <c r="G261" s="276" t="s">
        <v>601</v>
      </c>
      <c r="H261" s="82">
        <v>790.18299999999999</v>
      </c>
      <c r="I261" s="276" t="s">
        <v>601</v>
      </c>
      <c r="J261" s="82">
        <v>5756.6790000000001</v>
      </c>
      <c r="K261" s="276" t="s">
        <v>601</v>
      </c>
      <c r="L261" s="136"/>
      <c r="M261" s="124" t="s">
        <v>131</v>
      </c>
      <c r="N261" s="189">
        <v>7.2998402592430525E-2</v>
      </c>
      <c r="O261" s="202" t="s">
        <v>601</v>
      </c>
      <c r="P261" s="190">
        <v>1.1686709759106063E-2</v>
      </c>
      <c r="Q261" s="276" t="s">
        <v>601</v>
      </c>
      <c r="R261" s="190">
        <v>-0.22790419487263139</v>
      </c>
      <c r="S261" s="311" t="s">
        <v>601</v>
      </c>
      <c r="T261" s="190">
        <v>-0.10903266616378071</v>
      </c>
      <c r="U261" s="276" t="s">
        <v>601</v>
      </c>
      <c r="V261" s="190">
        <v>3.1748930593063192E-3</v>
      </c>
      <c r="W261" s="276" t="s">
        <v>601</v>
      </c>
      <c r="X261" s="82"/>
      <c r="Y261" s="124" t="s">
        <v>131</v>
      </c>
      <c r="Z261" s="216">
        <v>0.5788693446342934</v>
      </c>
      <c r="AA261" s="276" t="s">
        <v>601</v>
      </c>
      <c r="AB261" s="216">
        <v>0.20986631354640412</v>
      </c>
      <c r="AC261" s="203" t="s">
        <v>601</v>
      </c>
      <c r="AD261" s="216">
        <v>7.4000999534627521E-2</v>
      </c>
      <c r="AE261" s="276" t="s">
        <v>601</v>
      </c>
      <c r="AF261" s="216">
        <v>0.13726368970720793</v>
      </c>
      <c r="AG261" s="276" t="s">
        <v>601</v>
      </c>
      <c r="AH261" s="216">
        <v>1</v>
      </c>
      <c r="AI261" s="276" t="s">
        <v>601</v>
      </c>
    </row>
    <row r="262" spans="1:35" s="120" customFormat="1" x14ac:dyDescent="0.25">
      <c r="A262" s="184" t="s">
        <v>307</v>
      </c>
      <c r="B262" s="186">
        <v>2038.6020000000001</v>
      </c>
      <c r="C262" s="278" t="s">
        <v>601</v>
      </c>
      <c r="D262" s="186">
        <v>555.28200000000004</v>
      </c>
      <c r="E262" s="278" t="s">
        <v>601</v>
      </c>
      <c r="F262" s="186">
        <v>113.009</v>
      </c>
      <c r="G262" s="278" t="s">
        <v>601</v>
      </c>
      <c r="H262" s="186">
        <v>156.98599999999999</v>
      </c>
      <c r="I262" s="278" t="s">
        <v>601</v>
      </c>
      <c r="J262" s="186">
        <v>2863.8829999999998</v>
      </c>
      <c r="K262" s="278" t="s">
        <v>601</v>
      </c>
      <c r="L262" s="136"/>
      <c r="M262" s="184" t="s">
        <v>307</v>
      </c>
      <c r="N262" s="191">
        <v>7.3428639128030965E-2</v>
      </c>
      <c r="O262" s="273" t="s">
        <v>601</v>
      </c>
      <c r="P262" s="192">
        <v>-8.9953766907201124E-2</v>
      </c>
      <c r="Q262" s="278" t="s">
        <v>601</v>
      </c>
      <c r="R262" s="192">
        <v>-0.2641637203003015</v>
      </c>
      <c r="S262" s="314" t="s">
        <v>601</v>
      </c>
      <c r="T262" s="192">
        <v>2.904488158524355E-2</v>
      </c>
      <c r="U262" s="278" t="s">
        <v>601</v>
      </c>
      <c r="V262" s="192">
        <v>1.7200416984110917E-2</v>
      </c>
      <c r="W262" s="278" t="s">
        <v>601</v>
      </c>
      <c r="X262" s="82"/>
      <c r="Y262" s="184" t="s">
        <v>307</v>
      </c>
      <c r="Z262" s="191">
        <v>0.71183145400842152</v>
      </c>
      <c r="AA262" s="278" t="s">
        <v>601</v>
      </c>
      <c r="AB262" s="191">
        <v>0.19389130072701996</v>
      </c>
      <c r="AC262" s="301" t="s">
        <v>601</v>
      </c>
      <c r="AD262" s="191">
        <v>3.946006174134907E-2</v>
      </c>
      <c r="AE262" s="278" t="s">
        <v>601</v>
      </c>
      <c r="AF262" s="191">
        <v>5.4815786818106747E-2</v>
      </c>
      <c r="AG262" s="278" t="s">
        <v>601</v>
      </c>
      <c r="AH262" s="191">
        <v>1</v>
      </c>
      <c r="AI262" s="278" t="s">
        <v>601</v>
      </c>
    </row>
    <row r="263" spans="1:35" s="120" customFormat="1" x14ac:dyDescent="0.25">
      <c r="A263" s="124" t="s">
        <v>146</v>
      </c>
      <c r="B263" s="82">
        <v>1672.9690000000001</v>
      </c>
      <c r="C263" s="276" t="s">
        <v>601</v>
      </c>
      <c r="D263" s="82">
        <v>562.04200000000003</v>
      </c>
      <c r="E263" s="276" t="s">
        <v>601</v>
      </c>
      <c r="F263" s="82">
        <v>130.73099999999999</v>
      </c>
      <c r="G263" s="276" t="s">
        <v>601</v>
      </c>
      <c r="H263" s="82">
        <v>157.643</v>
      </c>
      <c r="I263" s="276" t="s">
        <v>601</v>
      </c>
      <c r="J263" s="82">
        <v>2523.3809999999999</v>
      </c>
      <c r="K263" s="276" t="s">
        <v>601</v>
      </c>
      <c r="L263" s="136"/>
      <c r="M263" s="124" t="s">
        <v>146</v>
      </c>
      <c r="N263" s="189">
        <v>3.9342934231918793E-2</v>
      </c>
      <c r="O263" s="202" t="s">
        <v>601</v>
      </c>
      <c r="P263" s="190">
        <v>9.3877662235041556E-2</v>
      </c>
      <c r="Q263" s="276" t="s">
        <v>601</v>
      </c>
      <c r="R263" s="190">
        <v>2.6427982569779768E-2</v>
      </c>
      <c r="S263" s="311" t="s">
        <v>601</v>
      </c>
      <c r="T263" s="190">
        <v>-3.8985344680436004E-2</v>
      </c>
      <c r="U263" s="276" t="s">
        <v>601</v>
      </c>
      <c r="V263" s="190">
        <v>4.4943596887424428E-2</v>
      </c>
      <c r="W263" s="276" t="s">
        <v>601</v>
      </c>
      <c r="X263" s="82"/>
      <c r="Y263" s="124" t="s">
        <v>146</v>
      </c>
      <c r="Z263" s="216">
        <v>0.66298707963640846</v>
      </c>
      <c r="AA263" s="276" t="s">
        <v>601</v>
      </c>
      <c r="AB263" s="216">
        <v>0.22273370529460279</v>
      </c>
      <c r="AC263" s="203" t="s">
        <v>601</v>
      </c>
      <c r="AD263" s="216">
        <v>5.1807872057370648E-2</v>
      </c>
      <c r="AE263" s="276" t="s">
        <v>601</v>
      </c>
      <c r="AF263" s="216">
        <v>6.2472928186429244E-2</v>
      </c>
      <c r="AG263" s="276" t="s">
        <v>601</v>
      </c>
      <c r="AH263" s="216">
        <v>1</v>
      </c>
      <c r="AI263" s="276" t="s">
        <v>601</v>
      </c>
    </row>
    <row r="264" spans="1:35" s="120" customFormat="1" x14ac:dyDescent="0.25">
      <c r="A264" s="124" t="s">
        <v>308</v>
      </c>
      <c r="B264" s="82">
        <v>2784.6550000000002</v>
      </c>
      <c r="C264" s="276" t="s">
        <v>601</v>
      </c>
      <c r="D264" s="82">
        <v>880.53499999999997</v>
      </c>
      <c r="E264" s="276" t="s">
        <v>601</v>
      </c>
      <c r="F264" s="82">
        <v>194.35</v>
      </c>
      <c r="G264" s="276" t="s">
        <v>601</v>
      </c>
      <c r="H264" s="82">
        <v>364.61599999999999</v>
      </c>
      <c r="I264" s="276" t="s">
        <v>601</v>
      </c>
      <c r="J264" s="82">
        <v>4224.1559999999999</v>
      </c>
      <c r="K264" s="276" t="s">
        <v>601</v>
      </c>
      <c r="L264" s="136"/>
      <c r="M264" s="124" t="s">
        <v>308</v>
      </c>
      <c r="N264" s="189">
        <v>-2.054782956757369E-2</v>
      </c>
      <c r="O264" s="202" t="s">
        <v>601</v>
      </c>
      <c r="P264" s="190">
        <v>6.6159821962624737E-2</v>
      </c>
      <c r="Q264" s="276" t="s">
        <v>601</v>
      </c>
      <c r="R264" s="190">
        <v>-0.15818790580020878</v>
      </c>
      <c r="S264" s="311" t="s">
        <v>601</v>
      </c>
      <c r="T264" s="190">
        <v>0.22160872711678148</v>
      </c>
      <c r="U264" s="276" t="s">
        <v>601</v>
      </c>
      <c r="V264" s="190">
        <v>6.1558073816333804E-3</v>
      </c>
      <c r="W264" s="276" t="s">
        <v>601</v>
      </c>
      <c r="X264" s="82"/>
      <c r="Y264" s="124" t="s">
        <v>308</v>
      </c>
      <c r="Z264" s="216">
        <v>0.65922162912543958</v>
      </c>
      <c r="AA264" s="276" t="s">
        <v>601</v>
      </c>
      <c r="AB264" s="216">
        <v>0.20845229200815499</v>
      </c>
      <c r="AC264" s="203" t="s">
        <v>601</v>
      </c>
      <c r="AD264" s="216">
        <v>4.6009190948440352E-2</v>
      </c>
      <c r="AE264" s="276" t="s">
        <v>601</v>
      </c>
      <c r="AF264" s="216">
        <v>8.6316887917965143E-2</v>
      </c>
      <c r="AG264" s="276" t="s">
        <v>601</v>
      </c>
      <c r="AH264" s="216">
        <v>1</v>
      </c>
      <c r="AI264" s="276" t="s">
        <v>601</v>
      </c>
    </row>
    <row r="265" spans="1:35" s="120" customFormat="1" x14ac:dyDescent="0.25">
      <c r="A265" s="124" t="s">
        <v>148</v>
      </c>
      <c r="B265" s="82">
        <v>2944.0680000000002</v>
      </c>
      <c r="C265" s="276" t="s">
        <v>601</v>
      </c>
      <c r="D265" s="82">
        <v>1023.936</v>
      </c>
      <c r="E265" s="276" t="s">
        <v>601</v>
      </c>
      <c r="F265" s="82">
        <v>439.13799999999998</v>
      </c>
      <c r="G265" s="276" t="s">
        <v>601</v>
      </c>
      <c r="H265" s="82">
        <v>651.32299999999998</v>
      </c>
      <c r="I265" s="276" t="s">
        <v>601</v>
      </c>
      <c r="J265" s="82">
        <v>5058.4629999999997</v>
      </c>
      <c r="K265" s="276" t="s">
        <v>601</v>
      </c>
      <c r="L265" s="136"/>
      <c r="M265" s="124" t="s">
        <v>148</v>
      </c>
      <c r="N265" s="189">
        <v>-0.11652294991695088</v>
      </c>
      <c r="O265" s="202" t="s">
        <v>601</v>
      </c>
      <c r="P265" s="190">
        <v>-0.15246417406030627</v>
      </c>
      <c r="Q265" s="276" t="s">
        <v>601</v>
      </c>
      <c r="R265" s="190">
        <v>3.0840375586854461E-2</v>
      </c>
      <c r="S265" s="311" t="s">
        <v>601</v>
      </c>
      <c r="T265" s="190">
        <v>-0.17573166688180697</v>
      </c>
      <c r="U265" s="276" t="s">
        <v>601</v>
      </c>
      <c r="V265" s="190">
        <v>-0.12128813830193792</v>
      </c>
      <c r="W265" s="276" t="s">
        <v>601</v>
      </c>
      <c r="X265" s="82"/>
      <c r="Y265" s="124" t="s">
        <v>148</v>
      </c>
      <c r="Z265" s="216">
        <v>0.58200840848297208</v>
      </c>
      <c r="AA265" s="276" t="s">
        <v>601</v>
      </c>
      <c r="AB265" s="216">
        <v>0.20242037947099745</v>
      </c>
      <c r="AC265" s="203" t="s">
        <v>601</v>
      </c>
      <c r="AD265" s="216">
        <v>8.6812535744553235E-2</v>
      </c>
      <c r="AE265" s="276" t="s">
        <v>601</v>
      </c>
      <c r="AF265" s="216">
        <v>0.12875907167849207</v>
      </c>
      <c r="AG265" s="276" t="s">
        <v>601</v>
      </c>
      <c r="AH265" s="216">
        <v>1</v>
      </c>
      <c r="AI265" s="276" t="s">
        <v>601</v>
      </c>
    </row>
    <row r="266" spans="1:35" s="120" customFormat="1" x14ac:dyDescent="0.25">
      <c r="A266" s="184" t="s">
        <v>309</v>
      </c>
      <c r="B266" s="186">
        <v>1682.2460000000001</v>
      </c>
      <c r="C266" s="278" t="s">
        <v>601</v>
      </c>
      <c r="D266" s="186">
        <v>502.4</v>
      </c>
      <c r="E266" s="278" t="s">
        <v>601</v>
      </c>
      <c r="F266" s="186">
        <v>152.15600000000001</v>
      </c>
      <c r="G266" s="278" t="s">
        <v>601</v>
      </c>
      <c r="H266" s="186">
        <v>201.53100000000001</v>
      </c>
      <c r="I266" s="278" t="s">
        <v>601</v>
      </c>
      <c r="J266" s="186">
        <v>2538.3330000000001</v>
      </c>
      <c r="K266" s="278" t="s">
        <v>601</v>
      </c>
      <c r="L266" s="136"/>
      <c r="M266" s="184" t="s">
        <v>309</v>
      </c>
      <c r="N266" s="191">
        <v>-0.17480410595103898</v>
      </c>
      <c r="O266" s="273" t="s">
        <v>601</v>
      </c>
      <c r="P266" s="192">
        <v>-9.523449346458196E-2</v>
      </c>
      <c r="Q266" s="278" t="s">
        <v>601</v>
      </c>
      <c r="R266" s="192">
        <v>0.34640603845711404</v>
      </c>
      <c r="S266" s="314" t="s">
        <v>601</v>
      </c>
      <c r="T266" s="192">
        <v>0.28373506255255176</v>
      </c>
      <c r="U266" s="278" t="s">
        <v>601</v>
      </c>
      <c r="V266" s="192">
        <v>-0.11367402707234446</v>
      </c>
      <c r="W266" s="278" t="s">
        <v>601</v>
      </c>
      <c r="X266" s="82"/>
      <c r="Y266" s="184" t="s">
        <v>309</v>
      </c>
      <c r="Z266" s="191">
        <v>0.66273652826481</v>
      </c>
      <c r="AA266" s="278" t="s">
        <v>601</v>
      </c>
      <c r="AB266" s="191">
        <v>0.19792517372622109</v>
      </c>
      <c r="AC266" s="301" t="s">
        <v>601</v>
      </c>
      <c r="AD266" s="191">
        <v>5.9943277733851309E-2</v>
      </c>
      <c r="AE266" s="278" t="s">
        <v>601</v>
      </c>
      <c r="AF266" s="191">
        <v>7.9395020275117564E-2</v>
      </c>
      <c r="AG266" s="278" t="s">
        <v>601</v>
      </c>
      <c r="AH266" s="191">
        <v>1</v>
      </c>
      <c r="AI266" s="278" t="s">
        <v>601</v>
      </c>
    </row>
    <row r="267" spans="1:35" s="120" customFormat="1" x14ac:dyDescent="0.25">
      <c r="A267" s="124" t="s">
        <v>163</v>
      </c>
      <c r="B267" s="82">
        <v>1270.0170000000001</v>
      </c>
      <c r="C267" s="276" t="s">
        <v>601</v>
      </c>
      <c r="D267" s="82">
        <v>564.47500000000002</v>
      </c>
      <c r="E267" s="276" t="s">
        <v>601</v>
      </c>
      <c r="F267" s="82">
        <v>133.25299999999999</v>
      </c>
      <c r="G267" s="276" t="s">
        <v>601</v>
      </c>
      <c r="H267" s="82">
        <v>151.90899999999999</v>
      </c>
      <c r="I267" s="276" t="s">
        <v>601</v>
      </c>
      <c r="J267" s="82">
        <v>2119.6559999999999</v>
      </c>
      <c r="K267" s="276" t="s">
        <v>601</v>
      </c>
      <c r="L267" s="136"/>
      <c r="M267" s="124" t="s">
        <v>163</v>
      </c>
      <c r="N267" s="189">
        <v>-0.24086041044394726</v>
      </c>
      <c r="O267" s="202" t="s">
        <v>601</v>
      </c>
      <c r="P267" s="190">
        <v>4.3288579857021364E-3</v>
      </c>
      <c r="Q267" s="276" t="s">
        <v>601</v>
      </c>
      <c r="R267" s="190">
        <v>1.9291522286221326E-2</v>
      </c>
      <c r="S267" s="311" t="s">
        <v>601</v>
      </c>
      <c r="T267" s="190">
        <v>-3.6354755425301796E-2</v>
      </c>
      <c r="U267" s="276" t="s">
        <v>601</v>
      </c>
      <c r="V267" s="190">
        <v>-0.1599940714462065</v>
      </c>
      <c r="W267" s="276" t="s">
        <v>601</v>
      </c>
      <c r="X267" s="82"/>
      <c r="Y267" s="124" t="s">
        <v>163</v>
      </c>
      <c r="Z267" s="216">
        <v>0.59916184512958715</v>
      </c>
      <c r="AA267" s="276" t="s">
        <v>601</v>
      </c>
      <c r="AB267" s="216">
        <v>0.26630500420823006</v>
      </c>
      <c r="AC267" s="203" t="s">
        <v>601</v>
      </c>
      <c r="AD267" s="216">
        <v>6.2865389478292705E-2</v>
      </c>
      <c r="AE267" s="276" t="s">
        <v>601</v>
      </c>
      <c r="AF267" s="216">
        <v>7.1666817634559565E-2</v>
      </c>
      <c r="AG267" s="276" t="s">
        <v>601</v>
      </c>
      <c r="AH267" s="216">
        <v>1</v>
      </c>
      <c r="AI267" s="276" t="s">
        <v>601</v>
      </c>
    </row>
    <row r="268" spans="1:35" s="120" customFormat="1" x14ac:dyDescent="0.25">
      <c r="A268" s="124" t="s">
        <v>302</v>
      </c>
      <c r="B268" s="82">
        <v>2403.8150000000001</v>
      </c>
      <c r="C268" s="276" t="s">
        <v>601</v>
      </c>
      <c r="D268" s="82">
        <v>824.62</v>
      </c>
      <c r="E268" s="276" t="s">
        <v>601</v>
      </c>
      <c r="F268" s="82">
        <v>226.76</v>
      </c>
      <c r="G268" s="276" t="s">
        <v>601</v>
      </c>
      <c r="H268" s="82">
        <v>301.47500000000002</v>
      </c>
      <c r="I268" s="276" t="s">
        <v>601</v>
      </c>
      <c r="J268" s="82">
        <v>3756.6680000000001</v>
      </c>
      <c r="K268" s="276" t="s">
        <v>601</v>
      </c>
      <c r="L268" s="136"/>
      <c r="M268" s="124" t="s">
        <v>302</v>
      </c>
      <c r="N268" s="189">
        <v>-0.13676380018350567</v>
      </c>
      <c r="O268" s="202" t="s">
        <v>601</v>
      </c>
      <c r="P268" s="190">
        <v>-6.3501166904211648E-2</v>
      </c>
      <c r="Q268" s="276" t="s">
        <v>601</v>
      </c>
      <c r="R268" s="190">
        <v>0.16676099819912529</v>
      </c>
      <c r="S268" s="311" t="s">
        <v>601</v>
      </c>
      <c r="T268" s="190">
        <v>-0.17317396932663404</v>
      </c>
      <c r="U268" s="276" t="s">
        <v>601</v>
      </c>
      <c r="V268" s="190">
        <v>-0.11067015517419337</v>
      </c>
      <c r="W268" s="276" t="s">
        <v>601</v>
      </c>
      <c r="X268" s="82"/>
      <c r="Y268" s="124" t="s">
        <v>302</v>
      </c>
      <c r="Z268" s="216">
        <v>0.63987954219004717</v>
      </c>
      <c r="AA268" s="276" t="s">
        <v>601</v>
      </c>
      <c r="AB268" s="216">
        <v>0.21950835154983087</v>
      </c>
      <c r="AC268" s="203" t="s">
        <v>601</v>
      </c>
      <c r="AD268" s="216">
        <v>6.0362001646139606E-2</v>
      </c>
      <c r="AE268" s="276" t="s">
        <v>601</v>
      </c>
      <c r="AF268" s="216">
        <v>8.0250637000661235E-2</v>
      </c>
      <c r="AG268" s="276" t="s">
        <v>601</v>
      </c>
      <c r="AH268" s="216">
        <v>1</v>
      </c>
      <c r="AI268" s="276" t="s">
        <v>601</v>
      </c>
    </row>
    <row r="269" spans="1:35" s="120" customFormat="1" x14ac:dyDescent="0.25">
      <c r="A269" s="124" t="s">
        <v>165</v>
      </c>
      <c r="B269" s="82">
        <v>2407.817</v>
      </c>
      <c r="C269" s="276" t="s">
        <v>601</v>
      </c>
      <c r="D269" s="82">
        <v>1084.1500000000001</v>
      </c>
      <c r="E269" s="276" t="s">
        <v>601</v>
      </c>
      <c r="F269" s="82">
        <v>394.26799999999997</v>
      </c>
      <c r="G269" s="276" t="s">
        <v>601</v>
      </c>
      <c r="H269" s="82">
        <v>627.798</v>
      </c>
      <c r="I269" s="276" t="s">
        <v>601</v>
      </c>
      <c r="J269" s="82">
        <v>4514.0330000000004</v>
      </c>
      <c r="K269" s="276" t="s">
        <v>601</v>
      </c>
      <c r="L269" s="136"/>
      <c r="M269" s="124" t="s">
        <v>165</v>
      </c>
      <c r="N269" s="189">
        <v>-0.18214626836064929</v>
      </c>
      <c r="O269" s="202" t="s">
        <v>601</v>
      </c>
      <c r="P269" s="190">
        <v>5.8806409775610975E-2</v>
      </c>
      <c r="Q269" s="276" t="s">
        <v>601</v>
      </c>
      <c r="R269" s="190">
        <v>-0.10217744763605062</v>
      </c>
      <c r="S269" s="311" t="s">
        <v>601</v>
      </c>
      <c r="T269" s="190">
        <v>-3.6117312174316234E-2</v>
      </c>
      <c r="U269" s="276" t="s">
        <v>601</v>
      </c>
      <c r="V269" s="190">
        <v>-0.10762755406138189</v>
      </c>
      <c r="W269" s="276" t="s">
        <v>601</v>
      </c>
      <c r="X269" s="82"/>
      <c r="Y269" s="124" t="s">
        <v>165</v>
      </c>
      <c r="Z269" s="216">
        <v>0.53340704421079776</v>
      </c>
      <c r="AA269" s="276" t="s">
        <v>601</v>
      </c>
      <c r="AB269" s="216">
        <v>0.24017325526862565</v>
      </c>
      <c r="AC269" s="203" t="s">
        <v>601</v>
      </c>
      <c r="AD269" s="216">
        <v>8.7342737636167025E-2</v>
      </c>
      <c r="AE269" s="276" t="s">
        <v>601</v>
      </c>
      <c r="AF269" s="216">
        <v>0.13907696288440957</v>
      </c>
      <c r="AG269" s="276" t="s">
        <v>601</v>
      </c>
      <c r="AH269" s="216">
        <v>1</v>
      </c>
      <c r="AI269" s="276" t="s">
        <v>601</v>
      </c>
    </row>
    <row r="270" spans="1:35" s="120" customFormat="1" x14ac:dyDescent="0.25">
      <c r="A270" s="184" t="s">
        <v>303</v>
      </c>
      <c r="B270" s="186">
        <v>1491.758</v>
      </c>
      <c r="C270" s="278" t="s">
        <v>601</v>
      </c>
      <c r="D270" s="186">
        <v>508.75799999999998</v>
      </c>
      <c r="E270" s="278" t="s">
        <v>601</v>
      </c>
      <c r="F270" s="186">
        <v>126.502</v>
      </c>
      <c r="G270" s="278" t="s">
        <v>601</v>
      </c>
      <c r="H270" s="186">
        <v>187.21</v>
      </c>
      <c r="I270" s="278" t="s">
        <v>601</v>
      </c>
      <c r="J270" s="186">
        <v>2314.2280000000001</v>
      </c>
      <c r="K270" s="278" t="s">
        <v>601</v>
      </c>
      <c r="L270" s="136"/>
      <c r="M270" s="184" t="s">
        <v>303</v>
      </c>
      <c r="N270" s="191">
        <v>-0.11323433076969718</v>
      </c>
      <c r="O270" s="273" t="s">
        <v>601</v>
      </c>
      <c r="P270" s="192">
        <v>1.2655254777070064E-2</v>
      </c>
      <c r="Q270" s="278" t="s">
        <v>601</v>
      </c>
      <c r="R270" s="192">
        <v>-0.16860327558558322</v>
      </c>
      <c r="S270" s="314" t="s">
        <v>601</v>
      </c>
      <c r="T270" s="192">
        <v>-7.1061027831946455E-2</v>
      </c>
      <c r="U270" s="278" t="s">
        <v>601</v>
      </c>
      <c r="V270" s="192">
        <v>-8.8287864515806239E-2</v>
      </c>
      <c r="W270" s="278" t="s">
        <v>601</v>
      </c>
      <c r="X270" s="82"/>
      <c r="Y270" s="184" t="s">
        <v>303</v>
      </c>
      <c r="Z270" s="191">
        <v>0.64460286540479161</v>
      </c>
      <c r="AA270" s="278" t="s">
        <v>601</v>
      </c>
      <c r="AB270" s="191">
        <v>0.21983918611303638</v>
      </c>
      <c r="AC270" s="301" t="s">
        <v>601</v>
      </c>
      <c r="AD270" s="191">
        <v>5.4662721218479766E-2</v>
      </c>
      <c r="AE270" s="278" t="s">
        <v>601</v>
      </c>
      <c r="AF270" s="191">
        <v>8.0895227263692263E-2</v>
      </c>
      <c r="AG270" s="278" t="s">
        <v>601</v>
      </c>
      <c r="AH270" s="191">
        <v>1</v>
      </c>
      <c r="AI270" s="278" t="s">
        <v>601</v>
      </c>
    </row>
    <row r="271" spans="1:35" s="120" customFormat="1" x14ac:dyDescent="0.25">
      <c r="A271" s="124" t="s">
        <v>180</v>
      </c>
      <c r="B271" s="82">
        <v>1303.692</v>
      </c>
      <c r="C271" s="276" t="s">
        <v>601</v>
      </c>
      <c r="D271" s="82">
        <v>544.99900000000002</v>
      </c>
      <c r="E271" s="276" t="s">
        <v>601</v>
      </c>
      <c r="F271" s="82">
        <v>100.17100000000001</v>
      </c>
      <c r="G271" s="276" t="s">
        <v>601</v>
      </c>
      <c r="H271" s="82">
        <v>146.94300000000001</v>
      </c>
      <c r="I271" s="276" t="s">
        <v>601</v>
      </c>
      <c r="J271" s="82">
        <v>2095.8029999999999</v>
      </c>
      <c r="K271" s="276" t="s">
        <v>601</v>
      </c>
      <c r="L271" s="136"/>
      <c r="M271" s="124" t="s">
        <v>180</v>
      </c>
      <c r="N271" s="189">
        <v>2.6515393101037229E-2</v>
      </c>
      <c r="O271" s="202" t="s">
        <v>601</v>
      </c>
      <c r="P271" s="190">
        <v>-3.4502856636697818E-2</v>
      </c>
      <c r="Q271" s="276" t="s">
        <v>601</v>
      </c>
      <c r="R271" s="190">
        <v>-0.24826457940909397</v>
      </c>
      <c r="S271" s="311" t="s">
        <v>601</v>
      </c>
      <c r="T271" s="190">
        <v>-3.2703574484892368E-2</v>
      </c>
      <c r="U271" s="276" t="s">
        <v>601</v>
      </c>
      <c r="V271" s="190">
        <v>-1.1252302851171535E-2</v>
      </c>
      <c r="W271" s="276" t="s">
        <v>601</v>
      </c>
      <c r="X271" s="82"/>
      <c r="Y271" s="124" t="s">
        <v>180</v>
      </c>
      <c r="Z271" s="216">
        <v>0.62204892349137786</v>
      </c>
      <c r="AA271" s="276" t="s">
        <v>601</v>
      </c>
      <c r="AB271" s="216">
        <v>0.26004304793914318</v>
      </c>
      <c r="AC271" s="203" t="s">
        <v>601</v>
      </c>
      <c r="AD271" s="216">
        <v>4.779599991029692E-2</v>
      </c>
      <c r="AE271" s="276" t="s">
        <v>601</v>
      </c>
      <c r="AF271" s="216">
        <v>7.0112982947347635E-2</v>
      </c>
      <c r="AG271" s="276" t="s">
        <v>601</v>
      </c>
      <c r="AH271" s="216">
        <v>1</v>
      </c>
      <c r="AI271" s="276" t="s">
        <v>601</v>
      </c>
    </row>
    <row r="272" spans="1:35" s="120" customFormat="1" x14ac:dyDescent="0.25">
      <c r="A272" s="124" t="s">
        <v>310</v>
      </c>
      <c r="B272" s="82">
        <v>2459.8420000000001</v>
      </c>
      <c r="C272" s="276" t="s">
        <v>601</v>
      </c>
      <c r="D272" s="82">
        <v>726.26599999999996</v>
      </c>
      <c r="E272" s="276" t="s">
        <v>601</v>
      </c>
      <c r="F272" s="82">
        <v>251.37899999999999</v>
      </c>
      <c r="G272" s="276" t="s">
        <v>601</v>
      </c>
      <c r="H272" s="82">
        <v>291.685</v>
      </c>
      <c r="I272" s="276" t="s">
        <v>601</v>
      </c>
      <c r="J272" s="82">
        <v>3729.174</v>
      </c>
      <c r="K272" s="276" t="s">
        <v>601</v>
      </c>
      <c r="L272" s="136"/>
      <c r="M272" s="124" t="s">
        <v>310</v>
      </c>
      <c r="N272" s="189">
        <v>2.330753406564149E-2</v>
      </c>
      <c r="O272" s="202" t="s">
        <v>601</v>
      </c>
      <c r="P272" s="190">
        <v>-0.11927190706022167</v>
      </c>
      <c r="Q272" s="276" t="s">
        <v>601</v>
      </c>
      <c r="R272" s="190">
        <v>0.10856853060504498</v>
      </c>
      <c r="S272" s="311" t="s">
        <v>601</v>
      </c>
      <c r="T272" s="190">
        <v>-3.2467144762069036E-2</v>
      </c>
      <c r="U272" s="276" t="s">
        <v>601</v>
      </c>
      <c r="V272" s="190">
        <v>-7.3184534805843899E-3</v>
      </c>
      <c r="W272" s="276" t="s">
        <v>601</v>
      </c>
      <c r="X272" s="82"/>
      <c r="Y272" s="124" t="s">
        <v>310</v>
      </c>
      <c r="Z272" s="216">
        <v>0.65962113862211846</v>
      </c>
      <c r="AA272" s="276" t="s">
        <v>601</v>
      </c>
      <c r="AB272" s="216">
        <v>0.19475251087774395</v>
      </c>
      <c r="AC272" s="203" t="s">
        <v>601</v>
      </c>
      <c r="AD272" s="216">
        <v>6.7408761296737563E-2</v>
      </c>
      <c r="AE272" s="276" t="s">
        <v>601</v>
      </c>
      <c r="AF272" s="216">
        <v>7.8217052891605493E-2</v>
      </c>
      <c r="AG272" s="276" t="s">
        <v>601</v>
      </c>
      <c r="AH272" s="216">
        <v>1</v>
      </c>
      <c r="AI272" s="276" t="s">
        <v>601</v>
      </c>
    </row>
    <row r="273" spans="1:35" s="120" customFormat="1" x14ac:dyDescent="0.25">
      <c r="A273" s="124" t="s">
        <v>182</v>
      </c>
      <c r="B273" s="82">
        <v>2800.277</v>
      </c>
      <c r="C273" s="276" t="s">
        <v>601</v>
      </c>
      <c r="D273" s="82">
        <v>1025.2550000000001</v>
      </c>
      <c r="E273" s="276" t="s">
        <v>601</v>
      </c>
      <c r="F273" s="82">
        <v>542.875</v>
      </c>
      <c r="G273" s="276" t="s">
        <v>601</v>
      </c>
      <c r="H273" s="82">
        <v>560.72400000000005</v>
      </c>
      <c r="I273" s="276" t="s">
        <v>601</v>
      </c>
      <c r="J273" s="82">
        <v>4929.1329999999998</v>
      </c>
      <c r="K273" s="276" t="s">
        <v>601</v>
      </c>
      <c r="L273" s="136"/>
      <c r="M273" s="124" t="s">
        <v>182</v>
      </c>
      <c r="N273" s="189">
        <v>0.16299411458595067</v>
      </c>
      <c r="O273" s="202" t="s">
        <v>601</v>
      </c>
      <c r="P273" s="190">
        <v>-5.4323663699672557E-2</v>
      </c>
      <c r="Q273" s="276" t="s">
        <v>601</v>
      </c>
      <c r="R273" s="190">
        <v>0.37691874562480343</v>
      </c>
      <c r="S273" s="311" t="s">
        <v>601</v>
      </c>
      <c r="T273" s="190">
        <v>-0.10683850537911876</v>
      </c>
      <c r="U273" s="276" t="s">
        <v>601</v>
      </c>
      <c r="V273" s="190">
        <v>9.1957457998202499E-2</v>
      </c>
      <c r="W273" s="276" t="s">
        <v>601</v>
      </c>
      <c r="X273" s="82"/>
      <c r="Y273" s="124" t="s">
        <v>182</v>
      </c>
      <c r="Z273" s="216">
        <v>0.56810741361614714</v>
      </c>
      <c r="AA273" s="276" t="s">
        <v>601</v>
      </c>
      <c r="AB273" s="216">
        <v>0.20799905378897265</v>
      </c>
      <c r="AC273" s="203" t="s">
        <v>601</v>
      </c>
      <c r="AD273" s="216">
        <v>0.11013600160515044</v>
      </c>
      <c r="AE273" s="276" t="s">
        <v>601</v>
      </c>
      <c r="AF273" s="216">
        <v>0.11375712523886047</v>
      </c>
      <c r="AG273" s="276" t="s">
        <v>601</v>
      </c>
      <c r="AH273" s="216">
        <v>1</v>
      </c>
      <c r="AI273" s="276" t="s">
        <v>601</v>
      </c>
    </row>
    <row r="274" spans="1:35" s="120" customFormat="1" x14ac:dyDescent="0.25">
      <c r="A274" s="184" t="s">
        <v>311</v>
      </c>
      <c r="B274" s="186">
        <v>1649.001</v>
      </c>
      <c r="C274" s="278" t="s">
        <v>601</v>
      </c>
      <c r="D274" s="186">
        <v>453.94900000000001</v>
      </c>
      <c r="E274" s="278" t="s">
        <v>601</v>
      </c>
      <c r="F274" s="186">
        <v>164.30099999999999</v>
      </c>
      <c r="G274" s="278" t="s">
        <v>601</v>
      </c>
      <c r="H274" s="186">
        <v>133.16300000000001</v>
      </c>
      <c r="I274" s="278" t="s">
        <v>601</v>
      </c>
      <c r="J274" s="186">
        <v>2400.4180000000001</v>
      </c>
      <c r="K274" s="278" t="s">
        <v>601</v>
      </c>
      <c r="L274" s="136"/>
      <c r="M274" s="184" t="s">
        <v>311</v>
      </c>
      <c r="N274" s="191">
        <v>0.10540784765357383</v>
      </c>
      <c r="O274" s="273" t="s">
        <v>601</v>
      </c>
      <c r="P274" s="192">
        <v>-0.10773098408280558</v>
      </c>
      <c r="Q274" s="278" t="s">
        <v>601</v>
      </c>
      <c r="R274" s="192">
        <v>0.29880159997470396</v>
      </c>
      <c r="S274" s="314" t="s">
        <v>601</v>
      </c>
      <c r="T274" s="192">
        <v>-0.28868650178943434</v>
      </c>
      <c r="U274" s="278" t="s">
        <v>601</v>
      </c>
      <c r="V274" s="192">
        <v>3.7243073179015561E-2</v>
      </c>
      <c r="W274" s="278" t="s">
        <v>601</v>
      </c>
      <c r="X274" s="82"/>
      <c r="Y274" s="184" t="s">
        <v>311</v>
      </c>
      <c r="Z274" s="191">
        <v>0.68696410375192984</v>
      </c>
      <c r="AA274" s="278" t="s">
        <v>601</v>
      </c>
      <c r="AB274" s="191">
        <v>0.18911247957647376</v>
      </c>
      <c r="AC274" s="301" t="s">
        <v>601</v>
      </c>
      <c r="AD274" s="191">
        <v>6.8446828843976334E-2</v>
      </c>
      <c r="AE274" s="278" t="s">
        <v>601</v>
      </c>
      <c r="AF274" s="191">
        <v>5.5474921451180589E-2</v>
      </c>
      <c r="AG274" s="278" t="s">
        <v>601</v>
      </c>
      <c r="AH274" s="191">
        <v>1</v>
      </c>
      <c r="AI274" s="278" t="s">
        <v>601</v>
      </c>
    </row>
    <row r="275" spans="1:35" s="120" customFormat="1" x14ac:dyDescent="0.25">
      <c r="A275" s="124" t="s">
        <v>197</v>
      </c>
      <c r="B275" s="82">
        <v>1262.877</v>
      </c>
      <c r="C275" s="276" t="s">
        <v>601</v>
      </c>
      <c r="D275" s="82">
        <v>502.27199999999999</v>
      </c>
      <c r="E275" s="276" t="s">
        <v>601</v>
      </c>
      <c r="F275" s="82">
        <v>116.935</v>
      </c>
      <c r="G275" s="276" t="s">
        <v>601</v>
      </c>
      <c r="H275" s="82">
        <v>86.084999999999994</v>
      </c>
      <c r="I275" s="276" t="s">
        <v>601</v>
      </c>
      <c r="J275" s="82">
        <v>1968.171</v>
      </c>
      <c r="K275" s="276" t="s">
        <v>601</v>
      </c>
      <c r="L275" s="136"/>
      <c r="M275" s="124" t="s">
        <v>197</v>
      </c>
      <c r="N275" s="189">
        <v>-3.1307241280916047E-2</v>
      </c>
      <c r="O275" s="202" t="s">
        <v>601</v>
      </c>
      <c r="P275" s="190">
        <v>-7.8398308987722917E-2</v>
      </c>
      <c r="Q275" s="276" t="s">
        <v>601</v>
      </c>
      <c r="R275" s="190">
        <v>0.16735382495931955</v>
      </c>
      <c r="S275" s="311" t="s">
        <v>601</v>
      </c>
      <c r="T275" s="190">
        <v>-0.41414980060159789</v>
      </c>
      <c r="U275" s="276" t="s">
        <v>601</v>
      </c>
      <c r="V275" s="190">
        <v>-6.0899778796108799E-2</v>
      </c>
      <c r="W275" s="276" t="s">
        <v>601</v>
      </c>
      <c r="X275" s="82"/>
      <c r="Y275" s="124" t="s">
        <v>197</v>
      </c>
      <c r="Z275" s="216">
        <v>0.64165003955448985</v>
      </c>
      <c r="AA275" s="276" t="s">
        <v>601</v>
      </c>
      <c r="AB275" s="216">
        <v>0.25519733803617672</v>
      </c>
      <c r="AC275" s="203" t="s">
        <v>601</v>
      </c>
      <c r="AD275" s="216">
        <v>5.9413028644360676E-2</v>
      </c>
      <c r="AE275" s="276" t="s">
        <v>601</v>
      </c>
      <c r="AF275" s="216">
        <v>4.3738577593105475E-2</v>
      </c>
      <c r="AG275" s="276" t="s">
        <v>601</v>
      </c>
      <c r="AH275" s="216">
        <v>1</v>
      </c>
      <c r="AI275" s="276" t="s">
        <v>601</v>
      </c>
    </row>
    <row r="276" spans="1:35" s="120" customFormat="1" x14ac:dyDescent="0.25">
      <c r="A276" s="124" t="s">
        <v>312</v>
      </c>
      <c r="B276" s="82">
        <v>2684.4250000000002</v>
      </c>
      <c r="C276" s="276" t="s">
        <v>601</v>
      </c>
      <c r="D276" s="82">
        <v>585.96100000000001</v>
      </c>
      <c r="E276" s="276" t="s">
        <v>601</v>
      </c>
      <c r="F276" s="82">
        <v>243.73099999999999</v>
      </c>
      <c r="G276" s="276" t="s">
        <v>601</v>
      </c>
      <c r="H276" s="82">
        <v>192.63900000000001</v>
      </c>
      <c r="I276" s="276" t="s">
        <v>601</v>
      </c>
      <c r="J276" s="82">
        <v>3706.7579999999998</v>
      </c>
      <c r="K276" s="276" t="s">
        <v>601</v>
      </c>
      <c r="L276" s="136"/>
      <c r="M276" s="124" t="s">
        <v>312</v>
      </c>
      <c r="N276" s="189">
        <v>9.1299766407761149E-2</v>
      </c>
      <c r="O276" s="202" t="s">
        <v>601</v>
      </c>
      <c r="P276" s="190">
        <v>-0.19318679381934442</v>
      </c>
      <c r="Q276" s="276" t="s">
        <v>601</v>
      </c>
      <c r="R276" s="190">
        <v>-3.0424180221896021E-2</v>
      </c>
      <c r="S276" s="311" t="s">
        <v>601</v>
      </c>
      <c r="T276" s="190">
        <v>-0.33956377748674943</v>
      </c>
      <c r="U276" s="276" t="s">
        <v>601</v>
      </c>
      <c r="V276" s="190">
        <v>-6.0112491368734368E-3</v>
      </c>
      <c r="W276" s="276" t="s">
        <v>601</v>
      </c>
      <c r="X276" s="82"/>
      <c r="Y276" s="124" t="s">
        <v>312</v>
      </c>
      <c r="Z276" s="216">
        <v>0.72419753326222003</v>
      </c>
      <c r="AA276" s="276" t="s">
        <v>601</v>
      </c>
      <c r="AB276" s="216">
        <v>0.15807910848239892</v>
      </c>
      <c r="AC276" s="203" t="s">
        <v>601</v>
      </c>
      <c r="AD276" s="216">
        <v>6.5753146010610886E-2</v>
      </c>
      <c r="AE276" s="276" t="s">
        <v>601</v>
      </c>
      <c r="AF276" s="216">
        <v>5.1969672689719699E-2</v>
      </c>
      <c r="AG276" s="276" t="s">
        <v>601</v>
      </c>
      <c r="AH276" s="216">
        <v>1</v>
      </c>
      <c r="AI276" s="276" t="s">
        <v>601</v>
      </c>
    </row>
    <row r="277" spans="1:35" s="116" customFormat="1" ht="12.75" customHeight="1" x14ac:dyDescent="0.25">
      <c r="A277" s="124" t="s">
        <v>199</v>
      </c>
      <c r="B277" s="82">
        <v>3053.0320000000002</v>
      </c>
      <c r="C277" s="276" t="s">
        <v>601</v>
      </c>
      <c r="D277" s="82">
        <v>864.23199999999997</v>
      </c>
      <c r="E277" s="276" t="s">
        <v>601</v>
      </c>
      <c r="F277" s="82">
        <v>638.03099999999995</v>
      </c>
      <c r="G277" s="276" t="s">
        <v>601</v>
      </c>
      <c r="H277" s="82">
        <v>446.077</v>
      </c>
      <c r="I277" s="276" t="s">
        <v>601</v>
      </c>
      <c r="J277" s="82">
        <v>5001.3760000000002</v>
      </c>
      <c r="K277" s="276" t="s">
        <v>601</v>
      </c>
      <c r="L277" s="115"/>
      <c r="M277" s="124" t="s">
        <v>199</v>
      </c>
      <c r="N277" s="189">
        <v>9.0260713493700795E-2</v>
      </c>
      <c r="O277" s="202" t="s">
        <v>601</v>
      </c>
      <c r="P277" s="190">
        <v>-0.15705653715417139</v>
      </c>
      <c r="Q277" s="276" t="s">
        <v>601</v>
      </c>
      <c r="R277" s="190">
        <v>0.17528160257886255</v>
      </c>
      <c r="S277" s="311" t="s">
        <v>601</v>
      </c>
      <c r="T277" s="190">
        <v>-0.20446029693700121</v>
      </c>
      <c r="U277" s="276" t="s">
        <v>601</v>
      </c>
      <c r="V277" s="190">
        <v>1.4656333001429055E-2</v>
      </c>
      <c r="W277" s="276" t="s">
        <v>601</v>
      </c>
      <c r="X277" s="82"/>
      <c r="Y277" s="124" t="s">
        <v>199</v>
      </c>
      <c r="Z277" s="216">
        <v>0.6104384073502972</v>
      </c>
      <c r="AA277" s="276" t="s">
        <v>601</v>
      </c>
      <c r="AB277" s="216">
        <v>0.17279884575764748</v>
      </c>
      <c r="AC277" s="203" t="s">
        <v>601</v>
      </c>
      <c r="AD277" s="216">
        <v>0.12757109243536177</v>
      </c>
      <c r="AE277" s="276" t="s">
        <v>601</v>
      </c>
      <c r="AF277" s="216">
        <v>8.9190854676792941E-2</v>
      </c>
      <c r="AG277" s="276" t="s">
        <v>601</v>
      </c>
      <c r="AH277" s="216">
        <v>1</v>
      </c>
      <c r="AI277" s="276" t="s">
        <v>601</v>
      </c>
    </row>
    <row r="278" spans="1:35" s="150" customFormat="1" x14ac:dyDescent="0.25">
      <c r="A278" s="184" t="s">
        <v>313</v>
      </c>
      <c r="B278" s="186">
        <v>1780.1949999999999</v>
      </c>
      <c r="C278" s="278" t="s">
        <v>601</v>
      </c>
      <c r="D278" s="186">
        <v>428.98</v>
      </c>
      <c r="E278" s="278" t="s">
        <v>601</v>
      </c>
      <c r="F278" s="186">
        <v>155.66</v>
      </c>
      <c r="G278" s="278" t="s">
        <v>601</v>
      </c>
      <c r="H278" s="186">
        <v>102.03</v>
      </c>
      <c r="I278" s="278" t="s">
        <v>601</v>
      </c>
      <c r="J278" s="186">
        <v>2466.8649999999998</v>
      </c>
      <c r="K278" s="278" t="s">
        <v>601</v>
      </c>
      <c r="L278" s="149"/>
      <c r="M278" s="184" t="s">
        <v>313</v>
      </c>
      <c r="N278" s="191">
        <v>7.9559684924387558E-2</v>
      </c>
      <c r="O278" s="273" t="s">
        <v>601</v>
      </c>
      <c r="P278" s="192">
        <v>-5.5003976217592725E-2</v>
      </c>
      <c r="Q278" s="278" t="s">
        <v>601</v>
      </c>
      <c r="R278" s="192">
        <v>-5.2592497915411346E-2</v>
      </c>
      <c r="S278" s="314" t="s">
        <v>601</v>
      </c>
      <c r="T278" s="192">
        <v>-0.23380768219877596</v>
      </c>
      <c r="U278" s="278" t="s">
        <v>601</v>
      </c>
      <c r="V278" s="192">
        <v>2.7681428817814231E-2</v>
      </c>
      <c r="W278" s="278" t="s">
        <v>601</v>
      </c>
      <c r="X278" s="82"/>
      <c r="Y278" s="184" t="s">
        <v>313</v>
      </c>
      <c r="Z278" s="191">
        <v>0.72164265170570752</v>
      </c>
      <c r="AA278" s="278" t="s">
        <v>601</v>
      </c>
      <c r="AB278" s="191">
        <v>0.17389682856581129</v>
      </c>
      <c r="AC278" s="301" t="s">
        <v>601</v>
      </c>
      <c r="AD278" s="191">
        <v>6.3100331797646E-2</v>
      </c>
      <c r="AE278" s="278" t="s">
        <v>601</v>
      </c>
      <c r="AF278" s="191">
        <v>4.1360187930835297E-2</v>
      </c>
      <c r="AG278" s="278" t="s">
        <v>601</v>
      </c>
      <c r="AH278" s="191">
        <v>1</v>
      </c>
      <c r="AI278" s="278" t="s">
        <v>601</v>
      </c>
    </row>
    <row r="279" spans="1:35" s="120" customFormat="1" x14ac:dyDescent="0.25">
      <c r="A279" s="124" t="s">
        <v>314</v>
      </c>
      <c r="B279" s="82">
        <v>1516.63</v>
      </c>
      <c r="C279" s="276" t="s">
        <v>601</v>
      </c>
      <c r="D279" s="82">
        <v>447.8</v>
      </c>
      <c r="E279" s="276" t="s">
        <v>601</v>
      </c>
      <c r="F279" s="82">
        <v>123.495</v>
      </c>
      <c r="G279" s="276" t="s">
        <v>601</v>
      </c>
      <c r="H279" s="82">
        <v>76.498999999999995</v>
      </c>
      <c r="I279" s="276" t="s">
        <v>601</v>
      </c>
      <c r="J279" s="82">
        <v>2164.4259999999999</v>
      </c>
      <c r="K279" s="276" t="s">
        <v>601</v>
      </c>
      <c r="L279" s="136"/>
      <c r="M279" s="124" t="s">
        <v>314</v>
      </c>
      <c r="N279" s="189">
        <v>0.2009324740255781</v>
      </c>
      <c r="O279" s="202" t="s">
        <v>601</v>
      </c>
      <c r="P279" s="190">
        <v>-0.10845119775739041</v>
      </c>
      <c r="Q279" s="276" t="s">
        <v>601</v>
      </c>
      <c r="R279" s="190">
        <v>5.609954248086544E-2</v>
      </c>
      <c r="S279" s="311" t="s">
        <v>601</v>
      </c>
      <c r="T279" s="190">
        <v>-0.11135376251655321</v>
      </c>
      <c r="U279" s="276" t="s">
        <v>601</v>
      </c>
      <c r="V279" s="190">
        <v>9.971496364643298E-2</v>
      </c>
      <c r="W279" s="276" t="s">
        <v>601</v>
      </c>
      <c r="X279" s="82"/>
      <c r="Y279" s="124" t="s">
        <v>314</v>
      </c>
      <c r="Z279" s="216">
        <v>0.70070771650312835</v>
      </c>
      <c r="AA279" s="276" t="s">
        <v>601</v>
      </c>
      <c r="AB279" s="216">
        <v>0.20689088007628814</v>
      </c>
      <c r="AC279" s="203" t="s">
        <v>601</v>
      </c>
      <c r="AD279" s="216">
        <v>5.705669771107906E-2</v>
      </c>
      <c r="AE279" s="276" t="s">
        <v>601</v>
      </c>
      <c r="AF279" s="216">
        <v>3.534378167698965E-2</v>
      </c>
      <c r="AG279" s="276" t="s">
        <v>601</v>
      </c>
      <c r="AH279" s="216">
        <v>1</v>
      </c>
      <c r="AI279" s="276" t="s">
        <v>601</v>
      </c>
    </row>
    <row r="280" spans="1:35" s="120" customFormat="1" x14ac:dyDescent="0.25">
      <c r="A280" s="124" t="s">
        <v>315</v>
      </c>
      <c r="B280" s="82">
        <v>3076.6610000000001</v>
      </c>
      <c r="C280" s="276" t="s">
        <v>601</v>
      </c>
      <c r="D280" s="82">
        <v>554.72500000000002</v>
      </c>
      <c r="E280" s="276" t="s">
        <v>601</v>
      </c>
      <c r="F280" s="82">
        <v>279.858</v>
      </c>
      <c r="G280" s="276" t="s">
        <v>601</v>
      </c>
      <c r="H280" s="82">
        <v>250.316</v>
      </c>
      <c r="I280" s="276" t="s">
        <v>601</v>
      </c>
      <c r="J280" s="82">
        <v>4161.558</v>
      </c>
      <c r="K280" s="276" t="s">
        <v>601</v>
      </c>
      <c r="L280" s="136"/>
      <c r="M280" s="124" t="s">
        <v>315</v>
      </c>
      <c r="N280" s="189">
        <v>0.14611546234295986</v>
      </c>
      <c r="O280" s="202" t="s">
        <v>601</v>
      </c>
      <c r="P280" s="190">
        <v>-5.3307302021806911E-2</v>
      </c>
      <c r="Q280" s="276" t="s">
        <v>601</v>
      </c>
      <c r="R280" s="190">
        <v>0.14822488727326438</v>
      </c>
      <c r="S280" s="311" t="s">
        <v>601</v>
      </c>
      <c r="T280" s="190">
        <v>0.29939264950166111</v>
      </c>
      <c r="U280" s="276" t="s">
        <v>601</v>
      </c>
      <c r="V280" s="190">
        <v>0.12269481849098322</v>
      </c>
      <c r="W280" s="276" t="s">
        <v>601</v>
      </c>
      <c r="X280" s="82"/>
      <c r="Y280" s="124" t="s">
        <v>315</v>
      </c>
      <c r="Z280" s="216">
        <v>0.73930508718129129</v>
      </c>
      <c r="AA280" s="276" t="s">
        <v>601</v>
      </c>
      <c r="AB280" s="216">
        <v>0.13329743331704136</v>
      </c>
      <c r="AC280" s="203" t="s">
        <v>601</v>
      </c>
      <c r="AD280" s="216">
        <v>6.7248371883799285E-2</v>
      </c>
      <c r="AE280" s="276" t="s">
        <v>601</v>
      </c>
      <c r="AF280" s="216">
        <v>6.0149588207108973E-2</v>
      </c>
      <c r="AG280" s="276" t="s">
        <v>601</v>
      </c>
      <c r="AH280" s="216">
        <v>1</v>
      </c>
      <c r="AI280" s="276" t="s">
        <v>601</v>
      </c>
    </row>
    <row r="281" spans="1:35" s="120" customFormat="1" x14ac:dyDescent="0.25">
      <c r="A281" s="124" t="s">
        <v>316</v>
      </c>
      <c r="B281" s="82">
        <v>3539.828</v>
      </c>
      <c r="C281" s="276" t="s">
        <v>601</v>
      </c>
      <c r="D281" s="82">
        <v>888.43399999999997</v>
      </c>
      <c r="E281" s="276" t="s">
        <v>601</v>
      </c>
      <c r="F281" s="82">
        <v>641.10699999999997</v>
      </c>
      <c r="G281" s="276" t="s">
        <v>601</v>
      </c>
      <c r="H281" s="82">
        <v>486.053</v>
      </c>
      <c r="I281" s="276" t="s">
        <v>601</v>
      </c>
      <c r="J281" s="82">
        <v>5555.4219999999996</v>
      </c>
      <c r="K281" s="276" t="s">
        <v>601</v>
      </c>
      <c r="L281" s="136"/>
      <c r="M281" s="124" t="s">
        <v>316</v>
      </c>
      <c r="N281" s="189">
        <v>0.15944674015863575</v>
      </c>
      <c r="O281" s="202" t="s">
        <v>601</v>
      </c>
      <c r="P281" s="190">
        <v>2.8004054466856124E-2</v>
      </c>
      <c r="Q281" s="276" t="s">
        <v>601</v>
      </c>
      <c r="R281" s="190">
        <v>4.8210823612018852E-3</v>
      </c>
      <c r="S281" s="311" t="s">
        <v>601</v>
      </c>
      <c r="T281" s="190">
        <v>8.9611929725452219E-2</v>
      </c>
      <c r="U281" s="276" t="s">
        <v>601</v>
      </c>
      <c r="V281" s="190">
        <v>0.1107787358476419</v>
      </c>
      <c r="W281" s="276" t="s">
        <v>601</v>
      </c>
      <c r="X281" s="82"/>
      <c r="Y281" s="124" t="s">
        <v>316</v>
      </c>
      <c r="Z281" s="216">
        <v>0.63718435791196426</v>
      </c>
      <c r="AA281" s="276" t="s">
        <v>601</v>
      </c>
      <c r="AB281" s="216">
        <v>0.15992196452402715</v>
      </c>
      <c r="AC281" s="203" t="s">
        <v>601</v>
      </c>
      <c r="AD281" s="216">
        <v>0.11540203426490374</v>
      </c>
      <c r="AE281" s="276" t="s">
        <v>601</v>
      </c>
      <c r="AF281" s="216">
        <v>8.7491643299104915E-2</v>
      </c>
      <c r="AG281" s="276" t="s">
        <v>601</v>
      </c>
      <c r="AH281" s="216">
        <v>1</v>
      </c>
      <c r="AI281" s="276" t="s">
        <v>601</v>
      </c>
    </row>
    <row r="282" spans="1:35" s="120" customFormat="1" x14ac:dyDescent="0.25">
      <c r="A282" s="184" t="s">
        <v>317</v>
      </c>
      <c r="B282" s="186">
        <v>1690.684</v>
      </c>
      <c r="C282" s="278" t="s">
        <v>601</v>
      </c>
      <c r="D282" s="186">
        <v>480.95400000000001</v>
      </c>
      <c r="E282" s="278" t="s">
        <v>601</v>
      </c>
      <c r="F282" s="186">
        <v>235.83799999999999</v>
      </c>
      <c r="G282" s="278" t="s">
        <v>601</v>
      </c>
      <c r="H282" s="186">
        <v>150.87100000000001</v>
      </c>
      <c r="I282" s="278" t="s">
        <v>601</v>
      </c>
      <c r="J282" s="186">
        <v>2558.3490000000002</v>
      </c>
      <c r="K282" s="278" t="s">
        <v>601</v>
      </c>
      <c r="L282" s="136"/>
      <c r="M282" s="184" t="s">
        <v>317</v>
      </c>
      <c r="N282" s="191">
        <v>-5.028157027741343E-2</v>
      </c>
      <c r="O282" s="273" t="s">
        <v>601</v>
      </c>
      <c r="P282" s="192">
        <v>0.12115716350412607</v>
      </c>
      <c r="Q282" s="278" t="s">
        <v>601</v>
      </c>
      <c r="R282" s="192">
        <v>0.51508415777977645</v>
      </c>
      <c r="S282" s="314" t="s">
        <v>601</v>
      </c>
      <c r="T282" s="192">
        <v>0.47870234244829951</v>
      </c>
      <c r="U282" s="278" t="s">
        <v>601</v>
      </c>
      <c r="V282" s="192">
        <v>3.708512626349638E-2</v>
      </c>
      <c r="W282" s="278" t="s">
        <v>601</v>
      </c>
      <c r="X282" s="82"/>
      <c r="Y282" s="184" t="s">
        <v>317</v>
      </c>
      <c r="Z282" s="191">
        <v>0.66084963388497808</v>
      </c>
      <c r="AA282" s="278" t="s">
        <v>601</v>
      </c>
      <c r="AB282" s="191">
        <v>0.18799389762694613</v>
      </c>
      <c r="AC282" s="301" t="s">
        <v>601</v>
      </c>
      <c r="AD282" s="191">
        <v>9.2183670015310651E-2</v>
      </c>
      <c r="AE282" s="184" t="s">
        <v>601</v>
      </c>
      <c r="AF282" s="191">
        <v>5.8972016718594686E-2</v>
      </c>
      <c r="AG282" s="184" t="s">
        <v>601</v>
      </c>
      <c r="AH282" s="191">
        <v>1</v>
      </c>
      <c r="AI282" s="278" t="s">
        <v>601</v>
      </c>
    </row>
    <row r="283" spans="1:35" s="120" customFormat="1" x14ac:dyDescent="0.25">
      <c r="A283" s="124" t="s">
        <v>318</v>
      </c>
      <c r="B283" s="82">
        <v>1606.087</v>
      </c>
      <c r="C283" s="276" t="s">
        <v>601</v>
      </c>
      <c r="D283" s="82">
        <v>475.08300000000003</v>
      </c>
      <c r="E283" s="276" t="s">
        <v>601</v>
      </c>
      <c r="F283" s="82">
        <v>156.38</v>
      </c>
      <c r="G283" s="276" t="s">
        <v>601</v>
      </c>
      <c r="H283" s="82">
        <v>82.412000000000006</v>
      </c>
      <c r="I283" s="276" t="s">
        <v>601</v>
      </c>
      <c r="J283" s="82">
        <v>2319.96</v>
      </c>
      <c r="K283" s="276" t="s">
        <v>601</v>
      </c>
      <c r="L283" s="136"/>
      <c r="M283" s="124" t="s">
        <v>318</v>
      </c>
      <c r="N283" s="189">
        <v>5.8984063350982115E-2</v>
      </c>
      <c r="O283" s="202" t="s">
        <v>601</v>
      </c>
      <c r="P283" s="190">
        <v>6.0926753014738724E-2</v>
      </c>
      <c r="Q283" s="276" t="s">
        <v>601</v>
      </c>
      <c r="R283" s="190">
        <v>0.26628608445686058</v>
      </c>
      <c r="S283" s="311" t="s">
        <v>601</v>
      </c>
      <c r="T283" s="190">
        <v>7.7267973856209149E-2</v>
      </c>
      <c r="U283" s="276" t="s">
        <v>601</v>
      </c>
      <c r="V283" s="190">
        <v>7.1859236582816871E-2</v>
      </c>
      <c r="W283" s="276" t="s">
        <v>601</v>
      </c>
      <c r="X283" s="82"/>
      <c r="Y283" s="124" t="s">
        <v>318</v>
      </c>
      <c r="Z283" s="216">
        <v>0.69229081535888548</v>
      </c>
      <c r="AA283" s="276" t="s">
        <v>601</v>
      </c>
      <c r="AB283" s="216">
        <v>0.20478068587389439</v>
      </c>
      <c r="AC283" s="203" t="s">
        <v>601</v>
      </c>
      <c r="AD283" s="216">
        <v>6.7406334591975717E-2</v>
      </c>
      <c r="AE283" s="276" t="s">
        <v>601</v>
      </c>
      <c r="AF283" s="216">
        <v>3.5523026259073436E-2</v>
      </c>
      <c r="AG283" s="276" t="s">
        <v>601</v>
      </c>
      <c r="AH283" s="216">
        <v>1</v>
      </c>
      <c r="AI283" s="276" t="s">
        <v>601</v>
      </c>
    </row>
    <row r="284" spans="1:35" s="120" customFormat="1" x14ac:dyDescent="0.25">
      <c r="A284" s="124" t="s">
        <v>319</v>
      </c>
      <c r="B284" s="82">
        <v>3134.97</v>
      </c>
      <c r="C284" s="276" t="s">
        <v>601</v>
      </c>
      <c r="D284" s="82">
        <v>609.08799999999997</v>
      </c>
      <c r="E284" s="276" t="s">
        <v>601</v>
      </c>
      <c r="F284" s="82">
        <v>375.209</v>
      </c>
      <c r="G284" s="276" t="s">
        <v>601</v>
      </c>
      <c r="H284" s="82">
        <v>244.22399999999999</v>
      </c>
      <c r="I284" s="276" t="s">
        <v>601</v>
      </c>
      <c r="J284" s="82">
        <v>4363.491</v>
      </c>
      <c r="K284" s="276" t="s">
        <v>601</v>
      </c>
      <c r="L284" s="136"/>
      <c r="M284" s="124" t="s">
        <v>319</v>
      </c>
      <c r="N284" s="189">
        <v>1.8952039239942261E-2</v>
      </c>
      <c r="O284" s="202" t="s">
        <v>601</v>
      </c>
      <c r="P284" s="190">
        <v>9.799990986524855E-2</v>
      </c>
      <c r="Q284" s="276" t="s">
        <v>601</v>
      </c>
      <c r="R284" s="190">
        <v>0.34071207540967202</v>
      </c>
      <c r="S284" s="311" t="s">
        <v>601</v>
      </c>
      <c r="T284" s="190">
        <v>-2.433333999161057E-2</v>
      </c>
      <c r="U284" s="276" t="s">
        <v>601</v>
      </c>
      <c r="V284" s="190">
        <v>4.8523413586930665E-2</v>
      </c>
      <c r="W284" s="276" t="s">
        <v>601</v>
      </c>
      <c r="X284" s="82"/>
      <c r="Y284" s="124" t="s">
        <v>319</v>
      </c>
      <c r="Z284" s="216">
        <v>0.71845455851748052</v>
      </c>
      <c r="AA284" s="276" t="s">
        <v>601</v>
      </c>
      <c r="AB284" s="216">
        <v>0.13958731666915319</v>
      </c>
      <c r="AC284" s="203" t="s">
        <v>601</v>
      </c>
      <c r="AD284" s="216">
        <v>8.598826031725515E-2</v>
      </c>
      <c r="AE284" s="276" t="s">
        <v>601</v>
      </c>
      <c r="AF284" s="216">
        <v>5.5969864496111021E-2</v>
      </c>
      <c r="AG284" s="276" t="s">
        <v>601</v>
      </c>
      <c r="AH284" s="216">
        <v>1</v>
      </c>
      <c r="AI284" s="276" t="s">
        <v>601</v>
      </c>
    </row>
    <row r="285" spans="1:35" s="120" customFormat="1" x14ac:dyDescent="0.25">
      <c r="A285" s="124" t="s">
        <v>320</v>
      </c>
      <c r="B285" s="82">
        <v>3785.953</v>
      </c>
      <c r="C285" s="276" t="s">
        <v>601</v>
      </c>
      <c r="D285" s="82">
        <v>969.25900000000001</v>
      </c>
      <c r="E285" s="276" t="s">
        <v>601</v>
      </c>
      <c r="F285" s="82">
        <v>696.096</v>
      </c>
      <c r="G285" s="276" t="s">
        <v>601</v>
      </c>
      <c r="H285" s="82">
        <v>518.99199999999996</v>
      </c>
      <c r="I285" s="276" t="s">
        <v>601</v>
      </c>
      <c r="J285" s="82">
        <v>5970.3019999999997</v>
      </c>
      <c r="K285" s="276" t="s">
        <v>601</v>
      </c>
      <c r="L285" s="136"/>
      <c r="M285" s="124" t="s">
        <v>320</v>
      </c>
      <c r="N285" s="189">
        <v>6.9530214462397613E-2</v>
      </c>
      <c r="O285" s="202" t="s">
        <v>601</v>
      </c>
      <c r="P285" s="190">
        <v>9.0974681293151768E-2</v>
      </c>
      <c r="Q285" s="276" t="s">
        <v>601</v>
      </c>
      <c r="R285" s="190">
        <v>8.5771953823620711E-2</v>
      </c>
      <c r="S285" s="311" t="s">
        <v>601</v>
      </c>
      <c r="T285" s="190">
        <v>6.7770387179998892E-2</v>
      </c>
      <c r="U285" s="276" t="s">
        <v>601</v>
      </c>
      <c r="V285" s="190">
        <v>7.4680388759015739E-2</v>
      </c>
      <c r="W285" s="276" t="s">
        <v>601</v>
      </c>
      <c r="X285" s="82"/>
      <c r="Y285" s="124" t="s">
        <v>320</v>
      </c>
      <c r="Z285" s="218">
        <v>0.6341309032608401</v>
      </c>
      <c r="AA285" s="276" t="s">
        <v>601</v>
      </c>
      <c r="AB285" s="218">
        <v>0.16234672885894216</v>
      </c>
      <c r="AC285" s="203" t="s">
        <v>601</v>
      </c>
      <c r="AD285" s="218">
        <v>0.11659309696561414</v>
      </c>
      <c r="AE285" s="276" t="s">
        <v>601</v>
      </c>
      <c r="AF285" s="218">
        <v>8.6928935923174411E-2</v>
      </c>
      <c r="AG285" s="276" t="s">
        <v>601</v>
      </c>
      <c r="AH285" s="218">
        <v>1</v>
      </c>
      <c r="AI285" s="276" t="s">
        <v>601</v>
      </c>
    </row>
    <row r="286" spans="1:35" s="120" customFormat="1" x14ac:dyDescent="0.25">
      <c r="A286" s="184" t="s">
        <v>321</v>
      </c>
      <c r="B286" s="186">
        <v>2120.8240000000001</v>
      </c>
      <c r="C286" s="278" t="s">
        <v>601</v>
      </c>
      <c r="D286" s="186">
        <v>505.35599999999999</v>
      </c>
      <c r="E286" s="278" t="s">
        <v>601</v>
      </c>
      <c r="F286" s="186">
        <v>211.36799999999999</v>
      </c>
      <c r="G286" s="278" t="s">
        <v>601</v>
      </c>
      <c r="H286" s="186">
        <v>140.215</v>
      </c>
      <c r="I286" s="278" t="s">
        <v>601</v>
      </c>
      <c r="J286" s="186">
        <v>2977.7629999999999</v>
      </c>
      <c r="K286" s="278" t="s">
        <v>601</v>
      </c>
      <c r="L286" s="136"/>
      <c r="M286" s="184" t="s">
        <v>321</v>
      </c>
      <c r="N286" s="191">
        <v>0.25441773861939904</v>
      </c>
      <c r="O286" s="273" t="s">
        <v>601</v>
      </c>
      <c r="P286" s="192">
        <v>5.0736660886488108E-2</v>
      </c>
      <c r="Q286" s="278" t="s">
        <v>601</v>
      </c>
      <c r="R286" s="192">
        <v>-0.10375766415929578</v>
      </c>
      <c r="S286" s="314" t="s">
        <v>601</v>
      </c>
      <c r="T286" s="192">
        <v>-7.0636035844954662E-2</v>
      </c>
      <c r="U286" s="278" t="s">
        <v>601</v>
      </c>
      <c r="V286" s="192">
        <v>0.16393893092771941</v>
      </c>
      <c r="W286" s="278" t="s">
        <v>601</v>
      </c>
      <c r="X286" s="82"/>
      <c r="Y286" s="184" t="s">
        <v>321</v>
      </c>
      <c r="Z286" s="191">
        <v>0.71222054945272684</v>
      </c>
      <c r="AA286" s="278" t="s">
        <v>601</v>
      </c>
      <c r="AB286" s="191">
        <v>0.16970994669488473</v>
      </c>
      <c r="AC286" s="301" t="s">
        <v>601</v>
      </c>
      <c r="AD286" s="191">
        <v>7.0982143306905221E-2</v>
      </c>
      <c r="AE286" s="278" t="s">
        <v>601</v>
      </c>
      <c r="AF286" s="191">
        <v>4.7087360545483306E-2</v>
      </c>
      <c r="AG286" s="278" t="s">
        <v>601</v>
      </c>
      <c r="AH286" s="191">
        <v>1</v>
      </c>
      <c r="AI286" s="278" t="s">
        <v>601</v>
      </c>
    </row>
    <row r="287" spans="1:35" s="120" customFormat="1" x14ac:dyDescent="0.25">
      <c r="A287" s="124" t="s">
        <v>322</v>
      </c>
      <c r="B287" s="82">
        <v>1748.289</v>
      </c>
      <c r="C287" s="276" t="s">
        <v>601</v>
      </c>
      <c r="D287" s="82">
        <v>495.88400000000001</v>
      </c>
      <c r="E287" s="276" t="s">
        <v>601</v>
      </c>
      <c r="F287" s="82">
        <v>140.821</v>
      </c>
      <c r="G287" s="276" t="s">
        <v>601</v>
      </c>
      <c r="H287" s="82">
        <v>162.75800000000001</v>
      </c>
      <c r="I287" s="276" t="s">
        <v>601</v>
      </c>
      <c r="J287" s="82">
        <v>2547.752</v>
      </c>
      <c r="K287" s="276" t="s">
        <v>601</v>
      </c>
      <c r="L287" s="136"/>
      <c r="M287" s="124" t="s">
        <v>322</v>
      </c>
      <c r="N287" s="189">
        <v>8.8539412871158282E-2</v>
      </c>
      <c r="O287" s="202" t="s">
        <v>601</v>
      </c>
      <c r="P287" s="190">
        <v>4.378392828200546E-2</v>
      </c>
      <c r="Q287" s="276" t="s">
        <v>601</v>
      </c>
      <c r="R287" s="190">
        <v>-9.9494820309502491E-2</v>
      </c>
      <c r="S287" s="311" t="s">
        <v>601</v>
      </c>
      <c r="T287" s="190">
        <v>0.97495479972333787</v>
      </c>
      <c r="U287" s="276" t="s">
        <v>601</v>
      </c>
      <c r="V287" s="190">
        <v>9.8188330833290233E-2</v>
      </c>
      <c r="W287" s="276" t="s">
        <v>601</v>
      </c>
      <c r="X287" s="82"/>
      <c r="Y287" s="124" t="s">
        <v>322</v>
      </c>
      <c r="Z287" s="216">
        <v>0.68620846927016443</v>
      </c>
      <c r="AA287" s="276" t="s">
        <v>601</v>
      </c>
      <c r="AB287" s="216">
        <v>0.19463589862749595</v>
      </c>
      <c r="AC287" s="203" t="s">
        <v>601</v>
      </c>
      <c r="AD287" s="216">
        <v>5.5272648201237798E-2</v>
      </c>
      <c r="AE287" s="276" t="s">
        <v>601</v>
      </c>
      <c r="AF287" s="216">
        <v>6.3882983901101836E-2</v>
      </c>
      <c r="AG287" s="276" t="s">
        <v>601</v>
      </c>
      <c r="AH287" s="216">
        <v>1</v>
      </c>
      <c r="AI287" s="276" t="s">
        <v>601</v>
      </c>
    </row>
    <row r="288" spans="1:35" s="120" customFormat="1" x14ac:dyDescent="0.25">
      <c r="A288" s="124" t="s">
        <v>323</v>
      </c>
      <c r="B288" s="82">
        <v>3152.6880000000001</v>
      </c>
      <c r="C288" s="276" t="s">
        <v>601</v>
      </c>
      <c r="D288" s="82">
        <v>706.42899999999997</v>
      </c>
      <c r="E288" s="276" t="s">
        <v>601</v>
      </c>
      <c r="F288" s="82">
        <v>460.73399999999998</v>
      </c>
      <c r="G288" s="276" t="s">
        <v>601</v>
      </c>
      <c r="H288" s="82">
        <v>256.31200000000001</v>
      </c>
      <c r="I288" s="276" t="s">
        <v>601</v>
      </c>
      <c r="J288" s="82">
        <v>4576.165</v>
      </c>
      <c r="K288" s="276" t="s">
        <v>601</v>
      </c>
      <c r="L288" s="136"/>
      <c r="M288" s="124" t="s">
        <v>323</v>
      </c>
      <c r="N288" s="189">
        <v>5.6517287246767908E-3</v>
      </c>
      <c r="O288" s="202" t="s">
        <v>601</v>
      </c>
      <c r="P288" s="190">
        <v>0.15981434538194808</v>
      </c>
      <c r="Q288" s="276" t="s">
        <v>601</v>
      </c>
      <c r="R288" s="190">
        <v>0.22793962831381975</v>
      </c>
      <c r="S288" s="311" t="s">
        <v>601</v>
      </c>
      <c r="T288" s="190">
        <v>4.9499639675052408E-2</v>
      </c>
      <c r="U288" s="276" t="s">
        <v>601</v>
      </c>
      <c r="V288" s="190">
        <v>4.8739415298438796E-2</v>
      </c>
      <c r="W288" s="276" t="s">
        <v>601</v>
      </c>
      <c r="X288" s="82"/>
      <c r="Y288" s="124" t="s">
        <v>323</v>
      </c>
      <c r="Z288" s="216">
        <v>0.68893669699409876</v>
      </c>
      <c r="AA288" s="276" t="s">
        <v>601</v>
      </c>
      <c r="AB288" s="216">
        <v>0.15437140050675621</v>
      </c>
      <c r="AC288" s="203" t="s">
        <v>601</v>
      </c>
      <c r="AD288" s="216">
        <v>0.10068124728894172</v>
      </c>
      <c r="AE288" s="276" t="s">
        <v>601</v>
      </c>
      <c r="AF288" s="216">
        <v>5.6010218163025156E-2</v>
      </c>
      <c r="AG288" s="276" t="s">
        <v>601</v>
      </c>
      <c r="AH288" s="216">
        <v>1</v>
      </c>
      <c r="AI288" s="276" t="s">
        <v>601</v>
      </c>
    </row>
    <row r="289" spans="1:35" s="120" customFormat="1" x14ac:dyDescent="0.25">
      <c r="A289" s="124" t="s">
        <v>324</v>
      </c>
      <c r="B289" s="82">
        <v>3791.7370000000001</v>
      </c>
      <c r="C289" s="276" t="s">
        <v>601</v>
      </c>
      <c r="D289" s="82">
        <v>1128.0419999999999</v>
      </c>
      <c r="E289" s="276" t="s">
        <v>601</v>
      </c>
      <c r="F289" s="82">
        <v>848.58799999999997</v>
      </c>
      <c r="G289" s="276" t="s">
        <v>601</v>
      </c>
      <c r="H289" s="82">
        <v>587.53200000000004</v>
      </c>
      <c r="I289" s="276" t="s">
        <v>601</v>
      </c>
      <c r="J289" s="82">
        <v>6355.8950000000004</v>
      </c>
      <c r="K289" s="276" t="s">
        <v>601</v>
      </c>
      <c r="L289" s="136"/>
      <c r="M289" s="124" t="s">
        <v>324</v>
      </c>
      <c r="N289" s="189">
        <v>1.5277527217057369E-3</v>
      </c>
      <c r="O289" s="202" t="s">
        <v>601</v>
      </c>
      <c r="P289" s="190">
        <v>0.16381895860652312</v>
      </c>
      <c r="Q289" s="276" t="s">
        <v>601</v>
      </c>
      <c r="R289" s="190">
        <v>0.21906748494460535</v>
      </c>
      <c r="S289" s="311" t="s">
        <v>601</v>
      </c>
      <c r="T289" s="190">
        <v>0.13205765781041362</v>
      </c>
      <c r="U289" s="276" t="s">
        <v>601</v>
      </c>
      <c r="V289" s="190">
        <v>6.4585175088295366E-2</v>
      </c>
      <c r="W289" s="276" t="s">
        <v>601</v>
      </c>
      <c r="X289" s="82"/>
      <c r="Y289" s="124" t="s">
        <v>324</v>
      </c>
      <c r="Z289" s="216">
        <v>0.59657011325706288</v>
      </c>
      <c r="AA289" s="276" t="s">
        <v>601</v>
      </c>
      <c r="AB289" s="216">
        <v>0.17747964684753287</v>
      </c>
      <c r="AC289" s="203" t="s">
        <v>601</v>
      </c>
      <c r="AD289" s="216">
        <v>0.13351196015667344</v>
      </c>
      <c r="AE289" s="276" t="s">
        <v>601</v>
      </c>
      <c r="AF289" s="216">
        <v>9.2438909075747797E-2</v>
      </c>
      <c r="AG289" s="276" t="s">
        <v>601</v>
      </c>
      <c r="AH289" s="216">
        <v>1</v>
      </c>
      <c r="AI289" s="276" t="s">
        <v>601</v>
      </c>
    </row>
    <row r="290" spans="1:35" s="120" customFormat="1" x14ac:dyDescent="0.25">
      <c r="A290" s="184" t="s">
        <v>325</v>
      </c>
      <c r="B290" s="186">
        <v>2274.1390000000001</v>
      </c>
      <c r="C290" s="278" t="s">
        <v>601</v>
      </c>
      <c r="D290" s="186">
        <v>611.154</v>
      </c>
      <c r="E290" s="278" t="s">
        <v>601</v>
      </c>
      <c r="F290" s="186">
        <v>272.04199999999997</v>
      </c>
      <c r="G290" s="278" t="s">
        <v>601</v>
      </c>
      <c r="H290" s="186">
        <v>156.66900000000001</v>
      </c>
      <c r="I290" s="278" t="s">
        <v>601</v>
      </c>
      <c r="J290" s="186">
        <v>3314.0059999999999</v>
      </c>
      <c r="K290" s="278" t="s">
        <v>601</v>
      </c>
      <c r="L290" s="136"/>
      <c r="M290" s="184" t="s">
        <v>325</v>
      </c>
      <c r="N290" s="191">
        <v>7.2290298487757587E-2</v>
      </c>
      <c r="O290" s="273" t="s">
        <v>601</v>
      </c>
      <c r="P290" s="192">
        <v>0.20935340631159025</v>
      </c>
      <c r="Q290" s="278" t="s">
        <v>601</v>
      </c>
      <c r="R290" s="192">
        <v>0.28705385867302524</v>
      </c>
      <c r="S290" s="314" t="s">
        <v>601</v>
      </c>
      <c r="T290" s="192">
        <v>0.11735548978354669</v>
      </c>
      <c r="U290" s="278" t="s">
        <v>601</v>
      </c>
      <c r="V290" s="192">
        <v>0.11291802367012542</v>
      </c>
      <c r="W290" s="278" t="s">
        <v>601</v>
      </c>
      <c r="X290" s="82"/>
      <c r="Y290" s="184" t="s">
        <v>325</v>
      </c>
      <c r="Z290" s="191">
        <v>0.68622054395797716</v>
      </c>
      <c r="AA290" s="278" t="s">
        <v>601</v>
      </c>
      <c r="AB290" s="191">
        <v>0.18441547782351633</v>
      </c>
      <c r="AC290" s="301" t="s">
        <v>601</v>
      </c>
      <c r="AD290" s="191">
        <v>8.2088565922934356E-2</v>
      </c>
      <c r="AE290" s="278" t="s">
        <v>601</v>
      </c>
      <c r="AF290" s="191">
        <v>4.7274808796363081E-2</v>
      </c>
      <c r="AG290" s="278" t="s">
        <v>601</v>
      </c>
      <c r="AH290" s="191">
        <v>1</v>
      </c>
      <c r="AI290" s="278" t="s">
        <v>601</v>
      </c>
    </row>
    <row r="291" spans="1:35" s="120" customFormat="1" x14ac:dyDescent="0.25">
      <c r="A291" s="124" t="s">
        <v>338</v>
      </c>
      <c r="B291" s="82">
        <v>1858.616</v>
      </c>
      <c r="C291" s="276" t="s">
        <v>601</v>
      </c>
      <c r="D291" s="82">
        <v>508.10599999999999</v>
      </c>
      <c r="E291" s="276" t="s">
        <v>601</v>
      </c>
      <c r="F291" s="82">
        <v>175.328</v>
      </c>
      <c r="G291" s="276" t="s">
        <v>601</v>
      </c>
      <c r="H291" s="82">
        <v>138.84</v>
      </c>
      <c r="I291" s="276" t="s">
        <v>601</v>
      </c>
      <c r="J291" s="82">
        <v>2680.8879999999999</v>
      </c>
      <c r="K291" s="276" t="s">
        <v>601</v>
      </c>
      <c r="L291" s="136"/>
      <c r="M291" s="124" t="s">
        <v>338</v>
      </c>
      <c r="N291" s="189">
        <v>6.3105699343758384E-2</v>
      </c>
      <c r="O291" s="202" t="s">
        <v>601</v>
      </c>
      <c r="P291" s="190">
        <v>2.4646893225028433E-2</v>
      </c>
      <c r="Q291" s="276" t="s">
        <v>601</v>
      </c>
      <c r="R291" s="190">
        <v>0.24504157760561279</v>
      </c>
      <c r="S291" s="311" t="s">
        <v>601</v>
      </c>
      <c r="T291" s="190">
        <v>-0.14696051806977231</v>
      </c>
      <c r="U291" s="276" t="s">
        <v>601</v>
      </c>
      <c r="V291" s="190">
        <v>5.2256243050248591E-2</v>
      </c>
      <c r="W291" s="276" t="s">
        <v>601</v>
      </c>
      <c r="X291" s="82"/>
      <c r="Y291" s="124" t="s">
        <v>338</v>
      </c>
      <c r="Z291" s="216">
        <v>0.69328371793226728</v>
      </c>
      <c r="AA291" s="276" t="s">
        <v>601</v>
      </c>
      <c r="AB291" s="216">
        <v>0.18952899188627051</v>
      </c>
      <c r="AC291" s="203" t="s">
        <v>601</v>
      </c>
      <c r="AD291" s="216">
        <v>6.5399225928125304E-2</v>
      </c>
      <c r="AE291" s="276" t="s">
        <v>601</v>
      </c>
      <c r="AF291" s="216">
        <v>5.1788810274804468E-2</v>
      </c>
      <c r="AG291" s="276" t="s">
        <v>601</v>
      </c>
      <c r="AH291" s="216">
        <v>1</v>
      </c>
      <c r="AI291" s="276" t="s">
        <v>601</v>
      </c>
    </row>
    <row r="292" spans="1:35" s="120" customFormat="1" x14ac:dyDescent="0.25">
      <c r="A292" s="124" t="s">
        <v>341</v>
      </c>
      <c r="B292" s="82">
        <v>3139.5070000000001</v>
      </c>
      <c r="C292" s="276" t="s">
        <v>601</v>
      </c>
      <c r="D292" s="82">
        <v>787.95799999999997</v>
      </c>
      <c r="E292" s="276" t="s">
        <v>601</v>
      </c>
      <c r="F292" s="82">
        <v>531.58600000000001</v>
      </c>
      <c r="G292" s="276" t="s">
        <v>601</v>
      </c>
      <c r="H292" s="82">
        <v>300.44099999999997</v>
      </c>
      <c r="I292" s="276" t="s">
        <v>601</v>
      </c>
      <c r="J292" s="82">
        <v>4759.4880000000003</v>
      </c>
      <c r="K292" s="276" t="s">
        <v>601</v>
      </c>
      <c r="L292" s="136"/>
      <c r="M292" s="124" t="s">
        <v>341</v>
      </c>
      <c r="N292" s="189">
        <v>-4.1808767629400688E-3</v>
      </c>
      <c r="O292" s="202" t="s">
        <v>601</v>
      </c>
      <c r="P292" s="190">
        <v>0.11541004120725508</v>
      </c>
      <c r="Q292" s="276" t="s">
        <v>601</v>
      </c>
      <c r="R292" s="190">
        <v>0.15378070643798808</v>
      </c>
      <c r="S292" s="311" t="s">
        <v>601</v>
      </c>
      <c r="T292" s="190">
        <v>0.17215669903594433</v>
      </c>
      <c r="U292" s="276" t="s">
        <v>601</v>
      </c>
      <c r="V292" s="190">
        <v>4.0060399920020369E-2</v>
      </c>
      <c r="W292" s="276" t="s">
        <v>601</v>
      </c>
      <c r="X292" s="82"/>
      <c r="Y292" s="124" t="s">
        <v>341</v>
      </c>
      <c r="Z292" s="216">
        <v>0.65963124604999523</v>
      </c>
      <c r="AA292" s="276" t="s">
        <v>601</v>
      </c>
      <c r="AB292" s="216">
        <v>0.16555520257641157</v>
      </c>
      <c r="AC292" s="203" t="s">
        <v>601</v>
      </c>
      <c r="AD292" s="216">
        <v>0.11168974477927038</v>
      </c>
      <c r="AE292" s="276" t="s">
        <v>601</v>
      </c>
      <c r="AF292" s="216">
        <v>6.3124647020856017E-2</v>
      </c>
      <c r="AG292" s="276" t="s">
        <v>601</v>
      </c>
      <c r="AH292" s="216">
        <v>1</v>
      </c>
      <c r="AI292" s="276" t="s">
        <v>601</v>
      </c>
    </row>
    <row r="293" spans="1:35" s="120" customFormat="1" x14ac:dyDescent="0.25">
      <c r="A293" s="124" t="s">
        <v>339</v>
      </c>
      <c r="B293" s="82">
        <v>3862.953</v>
      </c>
      <c r="C293" s="276" t="s">
        <v>601</v>
      </c>
      <c r="D293" s="82">
        <v>1095.354</v>
      </c>
      <c r="E293" s="276" t="s">
        <v>601</v>
      </c>
      <c r="F293" s="82">
        <v>864.02300000000002</v>
      </c>
      <c r="G293" s="276" t="s">
        <v>601</v>
      </c>
      <c r="H293" s="82">
        <v>678.053</v>
      </c>
      <c r="I293" s="276" t="s">
        <v>601</v>
      </c>
      <c r="J293" s="82">
        <v>6500.3829999999998</v>
      </c>
      <c r="K293" s="276" t="s">
        <v>601</v>
      </c>
      <c r="L293" s="136"/>
      <c r="M293" s="124" t="s">
        <v>339</v>
      </c>
      <c r="N293" s="189">
        <v>1.878189336443957E-2</v>
      </c>
      <c r="O293" s="202" t="s">
        <v>601</v>
      </c>
      <c r="P293" s="190">
        <v>-2.8977644449408799E-2</v>
      </c>
      <c r="Q293" s="276" t="s">
        <v>601</v>
      </c>
      <c r="R293" s="190">
        <v>1.8189038732576941E-2</v>
      </c>
      <c r="S293" s="311" t="s">
        <v>601</v>
      </c>
      <c r="T293" s="190">
        <v>0.1540738345275986</v>
      </c>
      <c r="U293" s="276" t="s">
        <v>601</v>
      </c>
      <c r="V293" s="190">
        <v>2.273291172997666E-2</v>
      </c>
      <c r="W293" s="276" t="s">
        <v>601</v>
      </c>
      <c r="X293" s="82"/>
      <c r="Y293" s="124" t="s">
        <v>339</v>
      </c>
      <c r="Z293" s="216">
        <v>0.59426544558989836</v>
      </c>
      <c r="AA293" s="276" t="s">
        <v>601</v>
      </c>
      <c r="AB293" s="216">
        <v>0.16850607110381036</v>
      </c>
      <c r="AC293" s="203" t="s">
        <v>601</v>
      </c>
      <c r="AD293" s="216">
        <v>0.13291878340091653</v>
      </c>
      <c r="AE293" s="276" t="s">
        <v>601</v>
      </c>
      <c r="AF293" s="216">
        <v>0.10430969990537481</v>
      </c>
      <c r="AG293" s="276" t="s">
        <v>601</v>
      </c>
      <c r="AH293" s="216">
        <v>1</v>
      </c>
      <c r="AI293" s="276" t="s">
        <v>601</v>
      </c>
    </row>
    <row r="294" spans="1:35" s="120" customFormat="1" x14ac:dyDescent="0.25">
      <c r="A294" s="184" t="s">
        <v>342</v>
      </c>
      <c r="B294" s="186">
        <v>1913.8773374943116</v>
      </c>
      <c r="C294" s="278" t="s">
        <v>601</v>
      </c>
      <c r="D294" s="186">
        <v>975.77621877587262</v>
      </c>
      <c r="E294" s="278" t="s">
        <v>601</v>
      </c>
      <c r="F294" s="186">
        <v>389.41405564673272</v>
      </c>
      <c r="G294" s="278" t="s">
        <v>601</v>
      </c>
      <c r="H294" s="186">
        <v>169.66143502824085</v>
      </c>
      <c r="I294" s="278" t="s">
        <v>601</v>
      </c>
      <c r="J294" s="186">
        <v>3441.3290469451667</v>
      </c>
      <c r="K294" s="278" t="s">
        <v>601</v>
      </c>
      <c r="L294" s="136"/>
      <c r="M294" s="184" t="s">
        <v>342</v>
      </c>
      <c r="N294" s="191">
        <v>6.2136898778181147E-2</v>
      </c>
      <c r="O294" s="273" t="s">
        <v>601</v>
      </c>
      <c r="P294" s="192">
        <v>-6.3711503222326438E-2</v>
      </c>
      <c r="Q294" s="278" t="s">
        <v>601</v>
      </c>
      <c r="R294" s="192">
        <v>-2.6336057217506537E-2</v>
      </c>
      <c r="S294" s="314" t="s">
        <v>601</v>
      </c>
      <c r="T294" s="192">
        <v>1.937758378728357</v>
      </c>
      <c r="U294" s="278" t="s">
        <v>601</v>
      </c>
      <c r="V294" s="192">
        <v>4.0311292987602616E-2</v>
      </c>
      <c r="W294" s="278" t="s">
        <v>601</v>
      </c>
      <c r="X294" s="82"/>
      <c r="Y294" s="184" t="s">
        <v>342</v>
      </c>
      <c r="Z294" s="191">
        <v>0.55614482410312993</v>
      </c>
      <c r="AA294" s="278" t="s">
        <v>601</v>
      </c>
      <c r="AB294" s="191">
        <v>0.2835463291840864</v>
      </c>
      <c r="AC294" s="301" t="s">
        <v>601</v>
      </c>
      <c r="AD294" s="191">
        <v>0.11315804165614785</v>
      </c>
      <c r="AE294" s="278" t="s">
        <v>601</v>
      </c>
      <c r="AF294" s="191">
        <v>4.9301137064718524E-2</v>
      </c>
      <c r="AG294" s="278" t="s">
        <v>601</v>
      </c>
      <c r="AH294" s="191">
        <v>1</v>
      </c>
      <c r="AI294" s="278" t="s">
        <v>601</v>
      </c>
    </row>
    <row r="295" spans="1:35" s="116" customFormat="1" ht="12.75" customHeight="1" x14ac:dyDescent="0.25">
      <c r="A295" s="124" t="s">
        <v>356</v>
      </c>
      <c r="B295" s="82">
        <v>1651.1702414826661</v>
      </c>
      <c r="C295" s="276" t="s">
        <v>601</v>
      </c>
      <c r="D295" s="82">
        <v>801.79704201540812</v>
      </c>
      <c r="E295" s="276" t="s">
        <v>601</v>
      </c>
      <c r="F295" s="82">
        <v>305.8349487687795</v>
      </c>
      <c r="G295" s="276" t="s">
        <v>601</v>
      </c>
      <c r="H295" s="82">
        <v>113.90205845724617</v>
      </c>
      <c r="I295" s="276" t="s">
        <v>601</v>
      </c>
      <c r="J295" s="82">
        <v>2872.6302907240952</v>
      </c>
      <c r="K295" s="276" t="s">
        <v>601</v>
      </c>
      <c r="L295" s="115"/>
      <c r="M295" s="124" t="s">
        <v>356</v>
      </c>
      <c r="N295" s="189">
        <v>0.18533206963592486</v>
      </c>
      <c r="O295" s="202" t="s">
        <v>601</v>
      </c>
      <c r="P295" s="190">
        <v>-0.12982989866901723</v>
      </c>
      <c r="Q295" s="276" t="s">
        <v>601</v>
      </c>
      <c r="R295" s="190">
        <v>0.10290368413189198</v>
      </c>
      <c r="S295" s="311" t="s">
        <v>601</v>
      </c>
      <c r="T295" s="190">
        <v>1.9908006957545308</v>
      </c>
      <c r="U295" s="276" t="s">
        <v>601</v>
      </c>
      <c r="V295" s="190">
        <v>9.2277788491986687E-2</v>
      </c>
      <c r="W295" s="276" t="s">
        <v>601</v>
      </c>
      <c r="X295" s="82"/>
      <c r="Y295" s="124" t="s">
        <v>356</v>
      </c>
      <c r="Z295" s="216">
        <v>0.57479385593558607</v>
      </c>
      <c r="AA295" s="276" t="s">
        <v>601</v>
      </c>
      <c r="AB295" s="216">
        <v>0.27911598809093585</v>
      </c>
      <c r="AC295" s="203" t="s">
        <v>601</v>
      </c>
      <c r="AD295" s="216">
        <v>0.10646512701489638</v>
      </c>
      <c r="AE295" s="276" t="s">
        <v>601</v>
      </c>
      <c r="AF295" s="216">
        <v>3.9650789321912787E-2</v>
      </c>
      <c r="AG295" s="276" t="s">
        <v>601</v>
      </c>
      <c r="AH295" s="216">
        <v>1</v>
      </c>
      <c r="AI295" s="276" t="s">
        <v>601</v>
      </c>
    </row>
    <row r="296" spans="1:35" s="150" customFormat="1" x14ac:dyDescent="0.25">
      <c r="A296" s="124" t="s">
        <v>362</v>
      </c>
      <c r="B296" s="82">
        <v>3250.9532120522408</v>
      </c>
      <c r="C296" s="276" t="s">
        <v>601</v>
      </c>
      <c r="D296" s="82">
        <v>768.72917735232261</v>
      </c>
      <c r="E296" s="276" t="s">
        <v>601</v>
      </c>
      <c r="F296" s="82">
        <v>596.47462204549549</v>
      </c>
      <c r="G296" s="276" t="s">
        <v>601</v>
      </c>
      <c r="H296" s="82">
        <v>348.12040765738266</v>
      </c>
      <c r="I296" s="276" t="s">
        <v>601</v>
      </c>
      <c r="J296" s="82">
        <v>4964.2774191074259</v>
      </c>
      <c r="K296" s="276" t="s">
        <v>601</v>
      </c>
      <c r="L296" s="149"/>
      <c r="M296" s="124" t="s">
        <v>362</v>
      </c>
      <c r="N296" s="189">
        <v>4.0128531533946701E-2</v>
      </c>
      <c r="O296" s="202" t="s">
        <v>601</v>
      </c>
      <c r="P296" s="190">
        <v>-0.17070747941354356</v>
      </c>
      <c r="Q296" s="276" t="s">
        <v>601</v>
      </c>
      <c r="R296" s="190">
        <v>0.10504396502124874</v>
      </c>
      <c r="S296" s="311" t="s">
        <v>601</v>
      </c>
      <c r="T296" s="190">
        <v>0.81324749429975152</v>
      </c>
      <c r="U296" s="276" t="s">
        <v>601</v>
      </c>
      <c r="V296" s="190">
        <v>3.7626591495476265E-2</v>
      </c>
      <c r="W296" s="276" t="s">
        <v>601</v>
      </c>
      <c r="X296" s="82"/>
      <c r="Y296" s="124" t="s">
        <v>362</v>
      </c>
      <c r="Z296" s="216">
        <v>0.65486936719921673</v>
      </c>
      <c r="AA296" s="276" t="s">
        <v>601</v>
      </c>
      <c r="AB296" s="216">
        <v>0.15485217937126078</v>
      </c>
      <c r="AC296" s="203" t="s">
        <v>601</v>
      </c>
      <c r="AD296" s="216">
        <v>0.12015336204815509</v>
      </c>
      <c r="AE296" s="276" t="s">
        <v>601</v>
      </c>
      <c r="AF296" s="216">
        <v>7.0125091381370561E-2</v>
      </c>
      <c r="AG296" s="276" t="s">
        <v>601</v>
      </c>
      <c r="AH296" s="216">
        <v>1</v>
      </c>
      <c r="AI296" s="276" t="s">
        <v>601</v>
      </c>
    </row>
    <row r="297" spans="1:35" s="120" customFormat="1" x14ac:dyDescent="0.25">
      <c r="A297" s="124" t="s">
        <v>357</v>
      </c>
      <c r="B297" s="82">
        <v>4412.5123814265398</v>
      </c>
      <c r="C297" s="276" t="s">
        <v>601</v>
      </c>
      <c r="D297" s="82">
        <v>932.04807006936528</v>
      </c>
      <c r="E297" s="276" t="s">
        <v>601</v>
      </c>
      <c r="F297" s="82">
        <v>810.25812737504316</v>
      </c>
      <c r="G297" s="276" t="s">
        <v>601</v>
      </c>
      <c r="H297" s="82">
        <v>618.1141732072183</v>
      </c>
      <c r="I297" s="276" t="s">
        <v>601</v>
      </c>
      <c r="J297" s="82">
        <v>6772.9327520041534</v>
      </c>
      <c r="K297" s="276" t="s">
        <v>601</v>
      </c>
      <c r="L297" s="136"/>
      <c r="M297" s="124" t="s">
        <v>357</v>
      </c>
      <c r="N297" s="189">
        <v>8.6118047061312403E-2</v>
      </c>
      <c r="O297" s="202" t="s">
        <v>601</v>
      </c>
      <c r="P297" s="190">
        <v>-0.21049823437290863</v>
      </c>
      <c r="Q297" s="276" t="s">
        <v>601</v>
      </c>
      <c r="R297" s="190">
        <v>7.1087889861674788E-2</v>
      </c>
      <c r="S297" s="311" t="s">
        <v>601</v>
      </c>
      <c r="T297" s="190">
        <v>0.17993915043924852</v>
      </c>
      <c r="U297" s="276" t="s">
        <v>601</v>
      </c>
      <c r="V297" s="190">
        <v>3.8231006828713741E-2</v>
      </c>
      <c r="W297" s="276" t="s">
        <v>601</v>
      </c>
      <c r="X297" s="82"/>
      <c r="Y297" s="124" t="s">
        <v>357</v>
      </c>
      <c r="Z297" s="216">
        <v>0.65149212947978108</v>
      </c>
      <c r="AA297" s="276" t="s">
        <v>601</v>
      </c>
      <c r="AB297" s="216">
        <v>0.13761366075775172</v>
      </c>
      <c r="AC297" s="203" t="s">
        <v>601</v>
      </c>
      <c r="AD297" s="216">
        <v>0.11963179866731774</v>
      </c>
      <c r="AE297" s="276" t="s">
        <v>601</v>
      </c>
      <c r="AF297" s="216">
        <v>9.126241110607726E-2</v>
      </c>
      <c r="AG297" s="276" t="s">
        <v>601</v>
      </c>
      <c r="AH297" s="216">
        <v>1</v>
      </c>
      <c r="AI297" s="276" t="s">
        <v>601</v>
      </c>
    </row>
    <row r="298" spans="1:35" s="120" customFormat="1" x14ac:dyDescent="0.25">
      <c r="A298" s="184" t="s">
        <v>363</v>
      </c>
      <c r="B298" s="186">
        <v>2101.147260387258</v>
      </c>
      <c r="C298" s="278" t="s">
        <v>601</v>
      </c>
      <c r="D298" s="186">
        <v>836.58862713795111</v>
      </c>
      <c r="E298" s="278" t="s">
        <v>601</v>
      </c>
      <c r="F298" s="186">
        <v>435.5797962007411</v>
      </c>
      <c r="G298" s="278" t="s">
        <v>601</v>
      </c>
      <c r="H298" s="186">
        <v>156.7607902122283</v>
      </c>
      <c r="I298" s="278" t="s">
        <v>601</v>
      </c>
      <c r="J298" s="186">
        <v>3529.3364739299491</v>
      </c>
      <c r="K298" s="278" t="s">
        <v>601</v>
      </c>
      <c r="L298" s="136"/>
      <c r="M298" s="184" t="s">
        <v>363</v>
      </c>
      <c r="N298" s="191">
        <v>0.1166448030674644</v>
      </c>
      <c r="O298" s="273" t="s">
        <v>601</v>
      </c>
      <c r="P298" s="192">
        <v>-0.1426429412268318</v>
      </c>
      <c r="Q298" s="278" t="s">
        <v>601</v>
      </c>
      <c r="R298" s="192">
        <v>0.11855216352148418</v>
      </c>
      <c r="S298" s="314" t="s">
        <v>601</v>
      </c>
      <c r="T298" s="192">
        <v>-3.8460462325491648E-2</v>
      </c>
      <c r="U298" s="278" t="s">
        <v>601</v>
      </c>
      <c r="V298" s="192">
        <v>2.5573674798694466E-2</v>
      </c>
      <c r="W298" s="278" t="s">
        <v>601</v>
      </c>
      <c r="X298" s="82"/>
      <c r="Y298" s="184" t="s">
        <v>363</v>
      </c>
      <c r="Z298" s="191">
        <v>0.59533775708486392</v>
      </c>
      <c r="AA298" s="278" t="s">
        <v>601</v>
      </c>
      <c r="AB298" s="191">
        <v>0.23703850095267393</v>
      </c>
      <c r="AC298" s="301" t="s">
        <v>601</v>
      </c>
      <c r="AD298" s="191">
        <v>0.12341690836740168</v>
      </c>
      <c r="AE298" s="278" t="s">
        <v>601</v>
      </c>
      <c r="AF298" s="191">
        <v>4.4416504736844685E-2</v>
      </c>
      <c r="AG298" s="278" t="s">
        <v>601</v>
      </c>
      <c r="AH298" s="191">
        <v>1</v>
      </c>
      <c r="AI298" s="278" t="s">
        <v>601</v>
      </c>
    </row>
    <row r="299" spans="1:35" s="120" customFormat="1" x14ac:dyDescent="0.25">
      <c r="A299" s="124" t="s">
        <v>365</v>
      </c>
      <c r="B299" s="82">
        <v>1761.3595138448086</v>
      </c>
      <c r="C299" s="276" t="s">
        <v>601</v>
      </c>
      <c r="D299" s="82">
        <v>779.12303838292553</v>
      </c>
      <c r="E299" s="276" t="s">
        <v>601</v>
      </c>
      <c r="F299" s="82">
        <v>369.70899034168656</v>
      </c>
      <c r="G299" s="276" t="s">
        <v>601</v>
      </c>
      <c r="H299" s="82">
        <v>80.222608040600832</v>
      </c>
      <c r="I299" s="276" t="s">
        <v>601</v>
      </c>
      <c r="J299" s="82">
        <v>2990.41415061003</v>
      </c>
      <c r="K299" s="276" t="s">
        <v>601</v>
      </c>
      <c r="L299" s="136"/>
      <c r="M299" s="124" t="s">
        <v>365</v>
      </c>
      <c r="N299" s="189">
        <v>6.6734046916445244E-2</v>
      </c>
      <c r="O299" s="202" t="s">
        <v>601</v>
      </c>
      <c r="P299" s="190">
        <v>-2.827898139345697E-2</v>
      </c>
      <c r="Q299" s="276" t="s">
        <v>601</v>
      </c>
      <c r="R299" s="190">
        <v>0.20885134884044199</v>
      </c>
      <c r="S299" s="311" t="s">
        <v>601</v>
      </c>
      <c r="T299" s="190">
        <v>-0.29568781172894365</v>
      </c>
      <c r="U299" s="276" t="s">
        <v>601</v>
      </c>
      <c r="V299" s="190">
        <v>4.1002094932392374E-2</v>
      </c>
      <c r="W299" s="276" t="s">
        <v>601</v>
      </c>
      <c r="X299" s="82"/>
      <c r="Y299" s="124" t="s">
        <v>365</v>
      </c>
      <c r="Z299" s="216">
        <v>0.58900186567318769</v>
      </c>
      <c r="AA299" s="276" t="s">
        <v>601</v>
      </c>
      <c r="AB299" s="216">
        <v>0.26054017909993776</v>
      </c>
      <c r="AC299" s="203" t="s">
        <v>601</v>
      </c>
      <c r="AD299" s="216">
        <v>0.12363136733628274</v>
      </c>
      <c r="AE299" s="276" t="s">
        <v>601</v>
      </c>
      <c r="AF299" s="216">
        <v>2.6826587890588938E-2</v>
      </c>
      <c r="AG299" s="276" t="s">
        <v>601</v>
      </c>
      <c r="AH299" s="216">
        <v>1</v>
      </c>
      <c r="AI299" s="276" t="s">
        <v>601</v>
      </c>
    </row>
    <row r="300" spans="1:35" s="120" customFormat="1" x14ac:dyDescent="0.25">
      <c r="A300" s="124" t="s">
        <v>366</v>
      </c>
      <c r="B300" s="82">
        <v>3726.0910204452071</v>
      </c>
      <c r="C300" s="276" t="s">
        <v>601</v>
      </c>
      <c r="D300" s="82">
        <v>1007.7000012968498</v>
      </c>
      <c r="E300" s="276" t="s">
        <v>601</v>
      </c>
      <c r="F300" s="82">
        <v>619.04114917277525</v>
      </c>
      <c r="G300" s="276" t="s">
        <v>601</v>
      </c>
      <c r="H300" s="82">
        <v>349.48943216903206</v>
      </c>
      <c r="I300" s="276" t="s">
        <v>601</v>
      </c>
      <c r="J300" s="82">
        <v>5702.3216030838094</v>
      </c>
      <c r="K300" s="276" t="s">
        <v>601</v>
      </c>
      <c r="L300" s="136"/>
      <c r="M300" s="124" t="s">
        <v>366</v>
      </c>
      <c r="N300" s="189">
        <v>0.14615338253146515</v>
      </c>
      <c r="O300" s="202" t="s">
        <v>601</v>
      </c>
      <c r="P300" s="190">
        <v>0.31086477654926115</v>
      </c>
      <c r="Q300" s="276" t="s">
        <v>601</v>
      </c>
      <c r="R300" s="190">
        <v>3.7833172264550186E-2</v>
      </c>
      <c r="S300" s="311" t="s">
        <v>601</v>
      </c>
      <c r="T300" s="190">
        <v>3.932617799864202E-3</v>
      </c>
      <c r="U300" s="276" t="s">
        <v>601</v>
      </c>
      <c r="V300" s="190">
        <v>0.14867101929792681</v>
      </c>
      <c r="W300" s="276" t="s">
        <v>601</v>
      </c>
      <c r="X300" s="82"/>
      <c r="Y300" s="124" t="s">
        <v>366</v>
      </c>
      <c r="Z300" s="216">
        <v>0.65343403613541207</v>
      </c>
      <c r="AA300" s="276" t="s">
        <v>601</v>
      </c>
      <c r="AB300" s="216">
        <v>0.17671749708958659</v>
      </c>
      <c r="AC300" s="203" t="s">
        <v>601</v>
      </c>
      <c r="AD300" s="216">
        <v>0.10855949423091088</v>
      </c>
      <c r="AE300" s="276" t="s">
        <v>601</v>
      </c>
      <c r="AF300" s="216">
        <v>6.1288972544100026E-2</v>
      </c>
      <c r="AG300" s="276" t="s">
        <v>601</v>
      </c>
      <c r="AH300" s="216">
        <v>1</v>
      </c>
      <c r="AI300" s="276" t="s">
        <v>601</v>
      </c>
    </row>
    <row r="301" spans="1:35" s="120" customFormat="1" x14ac:dyDescent="0.25">
      <c r="A301" s="124" t="s">
        <v>367</v>
      </c>
      <c r="B301" s="82">
        <v>4596.7371975234282</v>
      </c>
      <c r="C301" s="276" t="s">
        <v>601</v>
      </c>
      <c r="D301" s="82">
        <v>1024.7867606122009</v>
      </c>
      <c r="E301" s="276" t="s">
        <v>601</v>
      </c>
      <c r="F301" s="82">
        <v>721.24893729397149</v>
      </c>
      <c r="G301" s="276" t="s">
        <v>601</v>
      </c>
      <c r="H301" s="82">
        <v>781.65330054497599</v>
      </c>
      <c r="I301" s="276" t="s">
        <v>601</v>
      </c>
      <c r="J301" s="82">
        <v>7124.4261959744972</v>
      </c>
      <c r="K301" s="276" t="s">
        <v>601</v>
      </c>
      <c r="L301" s="136"/>
      <c r="M301" s="124" t="s">
        <v>367</v>
      </c>
      <c r="N301" s="189">
        <v>4.1750549385955349E-2</v>
      </c>
      <c r="O301" s="202" t="s">
        <v>601</v>
      </c>
      <c r="P301" s="190">
        <v>9.9499900832296984E-2</v>
      </c>
      <c r="Q301" s="276" t="s">
        <v>601</v>
      </c>
      <c r="R301" s="190">
        <v>-0.10985288153718453</v>
      </c>
      <c r="S301" s="311" t="s">
        <v>601</v>
      </c>
      <c r="T301" s="190">
        <v>0.2645775399214676</v>
      </c>
      <c r="U301" s="276" t="s">
        <v>601</v>
      </c>
      <c r="V301" s="190">
        <v>5.1896786346554924E-2</v>
      </c>
      <c r="W301" s="276" t="s">
        <v>601</v>
      </c>
      <c r="X301" s="82"/>
      <c r="Y301" s="124" t="s">
        <v>367</v>
      </c>
      <c r="Z301" s="216">
        <v>0.64520805901824274</v>
      </c>
      <c r="AA301" s="276" t="s">
        <v>601</v>
      </c>
      <c r="AB301" s="216">
        <v>0.1438413048886989</v>
      </c>
      <c r="AC301" s="203" t="s">
        <v>601</v>
      </c>
      <c r="AD301" s="216">
        <v>0.10123607395940147</v>
      </c>
      <c r="AE301" s="276" t="s">
        <v>601</v>
      </c>
      <c r="AF301" s="216">
        <v>0.10971456213366801</v>
      </c>
      <c r="AG301" s="276" t="s">
        <v>601</v>
      </c>
      <c r="AH301" s="216">
        <v>1</v>
      </c>
      <c r="AI301" s="276" t="s">
        <v>601</v>
      </c>
    </row>
    <row r="302" spans="1:35" s="120" customFormat="1" x14ac:dyDescent="0.25">
      <c r="A302" s="184" t="s">
        <v>368</v>
      </c>
      <c r="B302" s="186">
        <v>2043.9109187788156</v>
      </c>
      <c r="C302" s="278" t="s">
        <v>601</v>
      </c>
      <c r="D302" s="186">
        <v>740.56621746564065</v>
      </c>
      <c r="E302" s="278" t="s">
        <v>601</v>
      </c>
      <c r="F302" s="186">
        <v>365.30072773806125</v>
      </c>
      <c r="G302" s="278" t="s">
        <v>601</v>
      </c>
      <c r="H302" s="186">
        <v>151.48075605369746</v>
      </c>
      <c r="I302" s="278" t="s">
        <v>601</v>
      </c>
      <c r="J302" s="186">
        <v>3301.2586200361879</v>
      </c>
      <c r="K302" s="278" t="s">
        <v>601</v>
      </c>
      <c r="L302" s="136"/>
      <c r="M302" s="184" t="s">
        <v>368</v>
      </c>
      <c r="N302" s="191">
        <v>-2.724051887628931E-2</v>
      </c>
      <c r="O302" s="273" t="s">
        <v>601</v>
      </c>
      <c r="P302" s="192">
        <v>-0.11477852621641804</v>
      </c>
      <c r="Q302" s="278" t="s">
        <v>601</v>
      </c>
      <c r="R302" s="192">
        <v>-0.16134602448431978</v>
      </c>
      <c r="S302" s="314" t="s">
        <v>601</v>
      </c>
      <c r="T302" s="192">
        <v>-3.368210986549991E-2</v>
      </c>
      <c r="U302" s="278" t="s">
        <v>601</v>
      </c>
      <c r="V302" s="192">
        <v>-6.4623437175372E-2</v>
      </c>
      <c r="W302" s="278" t="s">
        <v>601</v>
      </c>
      <c r="X302" s="82"/>
      <c r="Y302" s="184" t="s">
        <v>368</v>
      </c>
      <c r="Z302" s="191">
        <v>0.61913080858730496</v>
      </c>
      <c r="AA302" s="278" t="s">
        <v>601</v>
      </c>
      <c r="AB302" s="191">
        <v>0.22432844642069352</v>
      </c>
      <c r="AC302" s="301" t="s">
        <v>601</v>
      </c>
      <c r="AD302" s="191">
        <v>0.11065498641062446</v>
      </c>
      <c r="AE302" s="278" t="s">
        <v>601</v>
      </c>
      <c r="AF302" s="191">
        <v>4.5885758581385223E-2</v>
      </c>
      <c r="AG302" s="278" t="s">
        <v>601</v>
      </c>
      <c r="AH302" s="191">
        <v>1</v>
      </c>
      <c r="AI302" s="278" t="s">
        <v>601</v>
      </c>
    </row>
    <row r="303" spans="1:35" s="120" customFormat="1" x14ac:dyDescent="0.25">
      <c r="A303" s="124" t="s">
        <v>382</v>
      </c>
      <c r="B303" s="82">
        <v>1847.1268214429031</v>
      </c>
      <c r="C303" s="276" t="s">
        <v>601</v>
      </c>
      <c r="D303" s="82">
        <v>755.99695986077916</v>
      </c>
      <c r="E303" s="276" t="s">
        <v>601</v>
      </c>
      <c r="F303" s="82">
        <v>332.34262433118886</v>
      </c>
      <c r="G303" s="276" t="s">
        <v>601</v>
      </c>
      <c r="H303" s="82">
        <v>162.45370052244741</v>
      </c>
      <c r="I303" s="276" t="s">
        <v>601</v>
      </c>
      <c r="J303" s="82">
        <v>3097.9201061573149</v>
      </c>
      <c r="K303" s="276" t="s">
        <v>601</v>
      </c>
      <c r="L303" s="136"/>
      <c r="M303" s="124" t="s">
        <v>382</v>
      </c>
      <c r="N303" s="189">
        <v>4.8693811186153679E-2</v>
      </c>
      <c r="O303" s="202" t="s">
        <v>601</v>
      </c>
      <c r="P303" s="190">
        <v>-2.9682190594883084E-2</v>
      </c>
      <c r="Q303" s="276" t="s">
        <v>601</v>
      </c>
      <c r="R303" s="190">
        <v>-0.10106967097544362</v>
      </c>
      <c r="S303" s="311" t="s">
        <v>601</v>
      </c>
      <c r="T303" s="190">
        <v>1.0250363892461496</v>
      </c>
      <c r="U303" s="276" t="s">
        <v>601</v>
      </c>
      <c r="V303" s="190">
        <v>3.5950189549950551E-2</v>
      </c>
      <c r="W303" s="276" t="s">
        <v>601</v>
      </c>
      <c r="X303" s="82"/>
      <c r="Y303" s="124" t="s">
        <v>382</v>
      </c>
      <c r="Z303" s="216">
        <v>0.59624740411207511</v>
      </c>
      <c r="AA303" s="276" t="s">
        <v>601</v>
      </c>
      <c r="AB303" s="216">
        <v>0.24403371744745345</v>
      </c>
      <c r="AC303" s="203" t="s">
        <v>601</v>
      </c>
      <c r="AD303" s="216">
        <v>0.10727927543084038</v>
      </c>
      <c r="AE303" s="276" t="s">
        <v>601</v>
      </c>
      <c r="AF303" s="216">
        <v>5.2439603009632255E-2</v>
      </c>
      <c r="AG303" s="276" t="s">
        <v>601</v>
      </c>
      <c r="AH303" s="216">
        <v>1</v>
      </c>
      <c r="AI303" s="276" t="s">
        <v>601</v>
      </c>
    </row>
    <row r="304" spans="1:35" s="120" customFormat="1" x14ac:dyDescent="0.25">
      <c r="A304" s="124" t="s">
        <v>383</v>
      </c>
      <c r="B304" s="82">
        <v>3758.4982012457131</v>
      </c>
      <c r="C304" s="276" t="s">
        <v>601</v>
      </c>
      <c r="D304" s="82">
        <v>840.17994366837763</v>
      </c>
      <c r="E304" s="276" t="s">
        <v>601</v>
      </c>
      <c r="F304" s="82">
        <v>559.01788210574978</v>
      </c>
      <c r="G304" s="276" t="s">
        <v>601</v>
      </c>
      <c r="H304" s="82">
        <v>402.94124256944855</v>
      </c>
      <c r="I304" s="276" t="s">
        <v>601</v>
      </c>
      <c r="J304" s="82">
        <v>5560.6372695893451</v>
      </c>
      <c r="K304" s="276" t="s">
        <v>601</v>
      </c>
      <c r="L304" s="136"/>
      <c r="M304" s="124" t="s">
        <v>383</v>
      </c>
      <c r="N304" s="189">
        <v>8.6973669249319485E-3</v>
      </c>
      <c r="O304" s="202" t="s">
        <v>601</v>
      </c>
      <c r="P304" s="190">
        <v>-0.16624000934095851</v>
      </c>
      <c r="Q304" s="276" t="s">
        <v>601</v>
      </c>
      <c r="R304" s="190">
        <v>-9.6961675564273042E-2</v>
      </c>
      <c r="S304" s="311" t="s">
        <v>601</v>
      </c>
      <c r="T304" s="190">
        <v>0.15294256558396957</v>
      </c>
      <c r="U304" s="276" t="s">
        <v>601</v>
      </c>
      <c r="V304" s="190">
        <v>-2.4846780549494296E-2</v>
      </c>
      <c r="W304" s="276" t="s">
        <v>601</v>
      </c>
      <c r="X304" s="82"/>
      <c r="Y304" s="124" t="s">
        <v>383</v>
      </c>
      <c r="Z304" s="216">
        <v>0.67591141429070045</v>
      </c>
      <c r="AA304" s="276" t="s">
        <v>601</v>
      </c>
      <c r="AB304" s="216">
        <v>0.15109418272312972</v>
      </c>
      <c r="AC304" s="203" t="s">
        <v>601</v>
      </c>
      <c r="AD304" s="216">
        <v>0.1005312619765672</v>
      </c>
      <c r="AE304" s="276" t="s">
        <v>601</v>
      </c>
      <c r="AF304" s="216">
        <v>7.2463141009592572E-2</v>
      </c>
      <c r="AG304" s="276" t="s">
        <v>601</v>
      </c>
      <c r="AH304" s="216">
        <v>1</v>
      </c>
      <c r="AI304" s="276" t="s">
        <v>601</v>
      </c>
    </row>
    <row r="305" spans="1:35" s="120" customFormat="1" x14ac:dyDescent="0.25">
      <c r="A305" s="124" t="s">
        <v>384</v>
      </c>
      <c r="B305" s="82">
        <v>4548.4406952354311</v>
      </c>
      <c r="C305" s="276" t="s">
        <v>601</v>
      </c>
      <c r="D305" s="82">
        <v>835.49088026884476</v>
      </c>
      <c r="E305" s="276" t="s">
        <v>601</v>
      </c>
      <c r="F305" s="82">
        <v>755.49653410275823</v>
      </c>
      <c r="G305" s="276" t="s">
        <v>601</v>
      </c>
      <c r="H305" s="82">
        <v>729.18811611207104</v>
      </c>
      <c r="I305" s="276" t="s">
        <v>601</v>
      </c>
      <c r="J305" s="82">
        <v>6868.6162257192418</v>
      </c>
      <c r="K305" s="276" t="s">
        <v>601</v>
      </c>
      <c r="L305" s="136"/>
      <c r="M305" s="124" t="s">
        <v>384</v>
      </c>
      <c r="N305" s="189">
        <v>-1.0506692075852753E-2</v>
      </c>
      <c r="O305" s="202" t="s">
        <v>601</v>
      </c>
      <c r="P305" s="190">
        <v>-0.18471733595608908</v>
      </c>
      <c r="Q305" s="276" t="s">
        <v>601</v>
      </c>
      <c r="R305" s="190">
        <v>4.7483739715831197E-2</v>
      </c>
      <c r="S305" s="311" t="s">
        <v>601</v>
      </c>
      <c r="T305" s="190">
        <v>-6.7120786666320931E-2</v>
      </c>
      <c r="U305" s="276" t="s">
        <v>601</v>
      </c>
      <c r="V305" s="190">
        <v>-3.590604537384301E-2</v>
      </c>
      <c r="W305" s="276" t="s">
        <v>601</v>
      </c>
      <c r="X305" s="82"/>
      <c r="Y305" s="124" t="s">
        <v>384</v>
      </c>
      <c r="Z305" s="216">
        <v>0.66220626480833045</v>
      </c>
      <c r="AA305" s="276" t="s">
        <v>601</v>
      </c>
      <c r="AB305" s="216">
        <v>0.12163889389254048</v>
      </c>
      <c r="AC305" s="203" t="s">
        <v>601</v>
      </c>
      <c r="AD305" s="216">
        <v>0.1099925384204512</v>
      </c>
      <c r="AE305" s="276" t="s">
        <v>601</v>
      </c>
      <c r="AF305" s="216">
        <v>0.10616230287865802</v>
      </c>
      <c r="AG305" s="276" t="s">
        <v>601</v>
      </c>
      <c r="AH305" s="216">
        <v>1</v>
      </c>
      <c r="AI305" s="276" t="s">
        <v>601</v>
      </c>
    </row>
    <row r="306" spans="1:35" s="120" customFormat="1" x14ac:dyDescent="0.25">
      <c r="A306" s="184" t="s">
        <v>385</v>
      </c>
      <c r="B306" s="186">
        <v>2389.6439497290894</v>
      </c>
      <c r="C306" s="278" t="s">
        <v>601</v>
      </c>
      <c r="D306" s="186">
        <v>667.73415315483749</v>
      </c>
      <c r="E306" s="278" t="s">
        <v>601</v>
      </c>
      <c r="F306" s="186">
        <v>441.07298314176256</v>
      </c>
      <c r="G306" s="278" t="s">
        <v>601</v>
      </c>
      <c r="H306" s="186">
        <v>170.7197093590315</v>
      </c>
      <c r="I306" s="278" t="s">
        <v>601</v>
      </c>
      <c r="J306" s="186">
        <v>3669.1707953847699</v>
      </c>
      <c r="K306" s="278" t="s">
        <v>601</v>
      </c>
      <c r="L306" s="136"/>
      <c r="M306" s="184" t="s">
        <v>385</v>
      </c>
      <c r="N306" s="191">
        <v>0.16915269044936698</v>
      </c>
      <c r="O306" s="273" t="s">
        <v>601</v>
      </c>
      <c r="P306" s="192">
        <v>-9.8346457876580473E-2</v>
      </c>
      <c r="Q306" s="278" t="s">
        <v>601</v>
      </c>
      <c r="R306" s="192">
        <v>0.20742432097762942</v>
      </c>
      <c r="S306" s="314" t="s">
        <v>601</v>
      </c>
      <c r="T306" s="192">
        <v>0.12700592343567485</v>
      </c>
      <c r="U306" s="278" t="s">
        <v>601</v>
      </c>
      <c r="V306" s="192">
        <v>0.11144603246641394</v>
      </c>
      <c r="W306" s="278" t="s">
        <v>601</v>
      </c>
      <c r="X306" s="82"/>
      <c r="Y306" s="184" t="s">
        <v>385</v>
      </c>
      <c r="Z306" s="191">
        <v>0.65127629183544122</v>
      </c>
      <c r="AA306" s="278" t="s">
        <v>601</v>
      </c>
      <c r="AB306" s="191">
        <v>0.18198502887757098</v>
      </c>
      <c r="AC306" s="301" t="s">
        <v>601</v>
      </c>
      <c r="AD306" s="191">
        <v>0.12021053467899664</v>
      </c>
      <c r="AE306" s="278" t="s">
        <v>601</v>
      </c>
      <c r="AF306" s="191">
        <v>4.65281446079778E-2</v>
      </c>
      <c r="AG306" s="278" t="s">
        <v>601</v>
      </c>
      <c r="AH306" s="191">
        <v>1</v>
      </c>
      <c r="AI306" s="278" t="s">
        <v>601</v>
      </c>
    </row>
    <row r="307" spans="1:35" s="120" customFormat="1" x14ac:dyDescent="0.25">
      <c r="A307" s="124" t="s">
        <v>399</v>
      </c>
      <c r="B307" s="82">
        <v>2007.5404333404874</v>
      </c>
      <c r="C307" s="276" t="s">
        <v>601</v>
      </c>
      <c r="D307" s="82">
        <v>704.8269521089461</v>
      </c>
      <c r="E307" s="276" t="s">
        <v>601</v>
      </c>
      <c r="F307" s="82">
        <v>367.82809129697819</v>
      </c>
      <c r="G307" s="276" t="s">
        <v>601</v>
      </c>
      <c r="H307" s="82">
        <v>141.29624325126318</v>
      </c>
      <c r="I307" s="276" t="s">
        <v>601</v>
      </c>
      <c r="J307" s="82">
        <v>3221.4917199976621</v>
      </c>
      <c r="K307" s="276" t="s">
        <v>601</v>
      </c>
      <c r="L307" s="136"/>
      <c r="M307" s="124" t="s">
        <v>399</v>
      </c>
      <c r="N307" s="189">
        <v>8.6844936706769182E-2</v>
      </c>
      <c r="O307" s="202" t="s">
        <v>601</v>
      </c>
      <c r="P307" s="190">
        <v>-6.7685467625764439E-2</v>
      </c>
      <c r="Q307" s="276" t="s">
        <v>601</v>
      </c>
      <c r="R307" s="190">
        <v>0.10677374603152634</v>
      </c>
      <c r="S307" s="311" t="s">
        <v>601</v>
      </c>
      <c r="T307" s="190">
        <v>-0.1302368441170767</v>
      </c>
      <c r="U307" s="276" t="s">
        <v>601</v>
      </c>
      <c r="V307" s="190">
        <v>3.9888573496372759E-2</v>
      </c>
      <c r="W307" s="276" t="s">
        <v>601</v>
      </c>
      <c r="X307" s="82"/>
      <c r="Y307" s="124" t="s">
        <v>399</v>
      </c>
      <c r="Z307" s="216">
        <v>0.62317106726629867</v>
      </c>
      <c r="AA307" s="276" t="s">
        <v>601</v>
      </c>
      <c r="AB307" s="216">
        <v>0.21878900005661278</v>
      </c>
      <c r="AC307" s="203" t="s">
        <v>601</v>
      </c>
      <c r="AD307" s="216">
        <v>0.11417943091818504</v>
      </c>
      <c r="AE307" s="276" t="s">
        <v>601</v>
      </c>
      <c r="AF307" s="216">
        <v>4.3860501758907426E-2</v>
      </c>
      <c r="AG307" s="276" t="s">
        <v>601</v>
      </c>
      <c r="AH307" s="216">
        <v>1</v>
      </c>
      <c r="AI307" s="276" t="s">
        <v>601</v>
      </c>
    </row>
    <row r="308" spans="1:35" s="120" customFormat="1" x14ac:dyDescent="0.25">
      <c r="A308" s="124" t="s">
        <v>400</v>
      </c>
      <c r="B308" s="82">
        <v>3954.4743788298379</v>
      </c>
      <c r="C308" s="276" t="s">
        <v>601</v>
      </c>
      <c r="D308" s="82">
        <v>716.94337899182597</v>
      </c>
      <c r="E308" s="276" t="s">
        <v>601</v>
      </c>
      <c r="F308" s="82">
        <v>551.77839105805447</v>
      </c>
      <c r="G308" s="276" t="s">
        <v>601</v>
      </c>
      <c r="H308" s="82">
        <v>460.08520184458979</v>
      </c>
      <c r="I308" s="276" t="s">
        <v>601</v>
      </c>
      <c r="J308" s="82">
        <v>5683.2813507242199</v>
      </c>
      <c r="K308" s="276" t="s">
        <v>601</v>
      </c>
      <c r="L308" s="136"/>
      <c r="M308" s="124" t="s">
        <v>400</v>
      </c>
      <c r="N308" s="189">
        <v>5.214215015964907E-2</v>
      </c>
      <c r="O308" s="202" t="s">
        <v>601</v>
      </c>
      <c r="P308" s="190">
        <v>-0.14667877471399582</v>
      </c>
      <c r="Q308" s="276" t="s">
        <v>601</v>
      </c>
      <c r="R308" s="190">
        <v>-1.295037471864946E-2</v>
      </c>
      <c r="S308" s="311" t="s">
        <v>601</v>
      </c>
      <c r="T308" s="190">
        <v>0.14181710194456509</v>
      </c>
      <c r="U308" s="276" t="s">
        <v>601</v>
      </c>
      <c r="V308" s="190">
        <v>2.2055760012544834E-2</v>
      </c>
      <c r="W308" s="276" t="s">
        <v>601</v>
      </c>
      <c r="X308" s="82"/>
      <c r="Y308" s="124" t="s">
        <v>400</v>
      </c>
      <c r="Z308" s="216">
        <v>0.69580830769990287</v>
      </c>
      <c r="AA308" s="276" t="s">
        <v>601</v>
      </c>
      <c r="AB308" s="216">
        <v>0.12614954895739341</v>
      </c>
      <c r="AC308" s="203" t="s">
        <v>601</v>
      </c>
      <c r="AD308" s="216">
        <v>9.7087994946395084E-2</v>
      </c>
      <c r="AE308" s="276" t="s">
        <v>601</v>
      </c>
      <c r="AF308" s="216">
        <v>8.0954148396324102E-2</v>
      </c>
      <c r="AG308" s="276" t="s">
        <v>601</v>
      </c>
      <c r="AH308" s="216">
        <v>1</v>
      </c>
      <c r="AI308" s="276" t="s">
        <v>601</v>
      </c>
    </row>
    <row r="309" spans="1:35" s="120" customFormat="1" x14ac:dyDescent="0.25">
      <c r="A309" s="124" t="s">
        <v>401</v>
      </c>
      <c r="B309" s="82">
        <v>4761.427554380175</v>
      </c>
      <c r="C309" s="276" t="s">
        <v>601</v>
      </c>
      <c r="D309" s="82">
        <v>630.41683724246354</v>
      </c>
      <c r="E309" s="276" t="s">
        <v>601</v>
      </c>
      <c r="F309" s="82">
        <v>612.71224538100216</v>
      </c>
      <c r="G309" s="276" t="s">
        <v>601</v>
      </c>
      <c r="H309" s="82">
        <v>749.0711129990583</v>
      </c>
      <c r="I309" s="276" t="s">
        <v>601</v>
      </c>
      <c r="J309" s="82">
        <v>6753.6277500026245</v>
      </c>
      <c r="K309" s="276" t="s">
        <v>601</v>
      </c>
      <c r="L309" s="136"/>
      <c r="M309" s="124" t="s">
        <v>401</v>
      </c>
      <c r="N309" s="189">
        <v>4.6826346305416378E-2</v>
      </c>
      <c r="O309" s="202" t="s">
        <v>601</v>
      </c>
      <c r="P309" s="190">
        <v>-0.24545335906047527</v>
      </c>
      <c r="Q309" s="276" t="s">
        <v>601</v>
      </c>
      <c r="R309" s="190">
        <v>-0.18899396923286926</v>
      </c>
      <c r="S309" s="311" t="s">
        <v>601</v>
      </c>
      <c r="T309" s="190">
        <v>2.7267307910886718E-2</v>
      </c>
      <c r="U309" s="276" t="s">
        <v>601</v>
      </c>
      <c r="V309" s="190">
        <v>-1.6741141437782936E-2</v>
      </c>
      <c r="W309" s="276" t="s">
        <v>601</v>
      </c>
      <c r="X309" s="82"/>
      <c r="Y309" s="124" t="s">
        <v>401</v>
      </c>
      <c r="Z309" s="216">
        <v>0.70501776684069162</v>
      </c>
      <c r="AA309" s="276" t="s">
        <v>601</v>
      </c>
      <c r="AB309" s="216">
        <v>9.3344919290557368E-2</v>
      </c>
      <c r="AC309" s="203" t="s">
        <v>601</v>
      </c>
      <c r="AD309" s="216">
        <v>9.0723425699730645E-2</v>
      </c>
      <c r="AE309" s="276" t="s">
        <v>601</v>
      </c>
      <c r="AF309" s="216">
        <v>0.1109138881690314</v>
      </c>
      <c r="AG309" s="276" t="s">
        <v>601</v>
      </c>
      <c r="AH309" s="216">
        <v>1</v>
      </c>
      <c r="AI309" s="276" t="s">
        <v>601</v>
      </c>
    </row>
    <row r="310" spans="1:35" s="120" customFormat="1" x14ac:dyDescent="0.25">
      <c r="A310" s="184" t="s">
        <v>402</v>
      </c>
      <c r="B310" s="186">
        <v>2573.5884473733659</v>
      </c>
      <c r="C310" s="278" t="s">
        <v>601</v>
      </c>
      <c r="D310" s="186">
        <v>611.93661652868184</v>
      </c>
      <c r="E310" s="278" t="s">
        <v>601</v>
      </c>
      <c r="F310" s="186">
        <v>339.52319875046913</v>
      </c>
      <c r="G310" s="278" t="s">
        <v>601</v>
      </c>
      <c r="H310" s="186">
        <v>191.70339734931017</v>
      </c>
      <c r="I310" s="278" t="s">
        <v>601</v>
      </c>
      <c r="J310" s="186">
        <v>3716.7516600017866</v>
      </c>
      <c r="K310" s="278" t="s">
        <v>601</v>
      </c>
      <c r="L310" s="136"/>
      <c r="M310" s="184" t="s">
        <v>402</v>
      </c>
      <c r="N310" s="191">
        <v>7.6975692410214513E-2</v>
      </c>
      <c r="O310" s="273" t="s">
        <v>601</v>
      </c>
      <c r="P310" s="192">
        <v>-8.3562502176247055E-2</v>
      </c>
      <c r="Q310" s="278" t="s">
        <v>601</v>
      </c>
      <c r="R310" s="192">
        <v>-0.23023351751892485</v>
      </c>
      <c r="S310" s="314" t="s">
        <v>601</v>
      </c>
      <c r="T310" s="192">
        <v>0.12291309579346232</v>
      </c>
      <c r="U310" s="278" t="s">
        <v>601</v>
      </c>
      <c r="V310" s="192">
        <v>1.2967743196055537E-2</v>
      </c>
      <c r="W310" s="278" t="s">
        <v>601</v>
      </c>
      <c r="X310" s="82"/>
      <c r="Y310" s="184" t="s">
        <v>402</v>
      </c>
      <c r="Z310" s="191">
        <v>0.69242948757360046</v>
      </c>
      <c r="AA310" s="278" t="s">
        <v>601</v>
      </c>
      <c r="AB310" s="191">
        <v>0.16464285820172006</v>
      </c>
      <c r="AC310" s="301" t="s">
        <v>601</v>
      </c>
      <c r="AD310" s="191">
        <v>9.1349444302207136E-2</v>
      </c>
      <c r="AE310" s="184" t="s">
        <v>601</v>
      </c>
      <c r="AF310" s="191">
        <v>5.1578209922483229E-2</v>
      </c>
      <c r="AG310" s="184" t="s">
        <v>601</v>
      </c>
      <c r="AH310" s="191">
        <v>1</v>
      </c>
      <c r="AI310" s="278" t="s">
        <v>601</v>
      </c>
    </row>
    <row r="311" spans="1:35" s="120" customFormat="1" x14ac:dyDescent="0.25">
      <c r="A311" s="124" t="s">
        <v>417</v>
      </c>
      <c r="B311" s="82">
        <v>1421.2356989378054</v>
      </c>
      <c r="C311" s="276" t="s">
        <v>601</v>
      </c>
      <c r="D311" s="82">
        <v>482.81594161536822</v>
      </c>
      <c r="E311" s="276" t="s">
        <v>601</v>
      </c>
      <c r="F311" s="82">
        <v>254.16580325043878</v>
      </c>
      <c r="G311" s="276" t="s">
        <v>601</v>
      </c>
      <c r="H311" s="82">
        <v>77.435481009889131</v>
      </c>
      <c r="I311" s="276" t="s">
        <v>601</v>
      </c>
      <c r="J311" s="82">
        <v>2235.6529248134802</v>
      </c>
      <c r="K311" s="276" t="s">
        <v>601</v>
      </c>
      <c r="L311" s="136"/>
      <c r="M311" s="124" t="s">
        <v>417</v>
      </c>
      <c r="N311" s="189">
        <v>-0.29205127063223757</v>
      </c>
      <c r="O311" s="202" t="s">
        <v>601</v>
      </c>
      <c r="P311" s="190">
        <v>-0.31498655071189907</v>
      </c>
      <c r="Q311" s="276" t="s">
        <v>601</v>
      </c>
      <c r="R311" s="190">
        <v>-0.30900926475126222</v>
      </c>
      <c r="S311" s="311" t="s">
        <v>601</v>
      </c>
      <c r="T311" s="190">
        <v>-0.45196362459412476</v>
      </c>
      <c r="U311" s="276" t="s">
        <v>601</v>
      </c>
      <c r="V311" s="190">
        <v>-0.30601934782712947</v>
      </c>
      <c r="W311" s="276" t="s">
        <v>601</v>
      </c>
      <c r="X311" s="82"/>
      <c r="Y311" s="124" t="s">
        <v>417</v>
      </c>
      <c r="Z311" s="216">
        <v>0.63571392641654278</v>
      </c>
      <c r="AA311" s="276" t="s">
        <v>601</v>
      </c>
      <c r="AB311" s="216">
        <v>0.2159619394659166</v>
      </c>
      <c r="AC311" s="203" t="s">
        <v>601</v>
      </c>
      <c r="AD311" s="216">
        <v>0.11368750508160552</v>
      </c>
      <c r="AE311" s="276" t="s">
        <v>601</v>
      </c>
      <c r="AF311" s="216">
        <v>3.4636629035944631E-2</v>
      </c>
      <c r="AG311" s="276" t="s">
        <v>601</v>
      </c>
      <c r="AH311" s="216">
        <v>1</v>
      </c>
      <c r="AI311" s="276" t="s">
        <v>601</v>
      </c>
    </row>
    <row r="312" spans="1:35" s="120" customFormat="1" x14ac:dyDescent="0.25">
      <c r="A312" s="124" t="s">
        <v>418</v>
      </c>
      <c r="B312" s="82">
        <v>35.684619630966068</v>
      </c>
      <c r="C312" s="276" t="s">
        <v>601</v>
      </c>
      <c r="D312" s="82">
        <v>24.505870749265792</v>
      </c>
      <c r="E312" s="276" t="s">
        <v>601</v>
      </c>
      <c r="F312" s="82">
        <v>8.0433669752437016</v>
      </c>
      <c r="G312" s="276" t="s">
        <v>601</v>
      </c>
      <c r="H312" s="82">
        <v>8.5458926448342023</v>
      </c>
      <c r="I312" s="276" t="s">
        <v>601</v>
      </c>
      <c r="J312" s="82">
        <v>76.779750000309846</v>
      </c>
      <c r="K312" s="276" t="s">
        <v>601</v>
      </c>
      <c r="L312" s="136"/>
      <c r="M312" s="124" t="s">
        <v>418</v>
      </c>
      <c r="N312" s="189">
        <v>-0.99097614089447572</v>
      </c>
      <c r="O312" s="202" t="s">
        <v>601</v>
      </c>
      <c r="P312" s="190">
        <v>-0.96581895939435802</v>
      </c>
      <c r="Q312" s="276" t="s">
        <v>601</v>
      </c>
      <c r="R312" s="190">
        <v>-0.9854228307857068</v>
      </c>
      <c r="S312" s="311" t="s">
        <v>601</v>
      </c>
      <c r="T312" s="190">
        <v>-0.98142541292227681</v>
      </c>
      <c r="U312" s="276" t="s">
        <v>601</v>
      </c>
      <c r="V312" s="190">
        <v>-0.98649024300186616</v>
      </c>
      <c r="W312" s="276" t="s">
        <v>601</v>
      </c>
      <c r="X312" s="82"/>
      <c r="Y312" s="124" t="s">
        <v>418</v>
      </c>
      <c r="Z312" s="216">
        <v>0.46476603050702903</v>
      </c>
      <c r="AA312" s="276" t="s">
        <v>601</v>
      </c>
      <c r="AB312" s="216">
        <v>0.31917101513311646</v>
      </c>
      <c r="AC312" s="203" t="s">
        <v>601</v>
      </c>
      <c r="AD312" s="216">
        <v>0.10475896281521159</v>
      </c>
      <c r="AE312" s="276" t="s">
        <v>601</v>
      </c>
      <c r="AF312" s="216">
        <v>0.11130399154464185</v>
      </c>
      <c r="AG312" s="276" t="s">
        <v>601</v>
      </c>
      <c r="AH312" s="216">
        <v>1</v>
      </c>
      <c r="AI312" s="276" t="s">
        <v>601</v>
      </c>
    </row>
    <row r="313" spans="1:35" s="116" customFormat="1" ht="12.75" customHeight="1" x14ac:dyDescent="0.25">
      <c r="A313" s="124" t="s">
        <v>419</v>
      </c>
      <c r="B313" s="82">
        <v>704.02277911090039</v>
      </c>
      <c r="C313" s="276" t="s">
        <v>601</v>
      </c>
      <c r="D313" s="82">
        <v>201.67058794550755</v>
      </c>
      <c r="E313" s="276" t="s">
        <v>601</v>
      </c>
      <c r="F313" s="82">
        <v>98.03249950645413</v>
      </c>
      <c r="G313" s="276" t="s">
        <v>601</v>
      </c>
      <c r="H313" s="82">
        <v>166.76988343637757</v>
      </c>
      <c r="I313" s="276" t="s">
        <v>601</v>
      </c>
      <c r="J313" s="82">
        <v>1170.495749999244</v>
      </c>
      <c r="K313" s="276" t="s">
        <v>601</v>
      </c>
      <c r="L313" s="115"/>
      <c r="M313" s="124" t="s">
        <v>419</v>
      </c>
      <c r="N313" s="189">
        <v>-0.85214039884671777</v>
      </c>
      <c r="O313" s="202" t="s">
        <v>601</v>
      </c>
      <c r="P313" s="190">
        <v>-0.6800996165844102</v>
      </c>
      <c r="Q313" s="276" t="s">
        <v>601</v>
      </c>
      <c r="R313" s="190">
        <v>-0.84000238244709036</v>
      </c>
      <c r="S313" s="311" t="s">
        <v>601</v>
      </c>
      <c r="T313" s="190">
        <v>-0.7773644176870198</v>
      </c>
      <c r="U313" s="276" t="s">
        <v>601</v>
      </c>
      <c r="V313" s="190">
        <v>-0.826686368670706</v>
      </c>
      <c r="W313" s="276" t="s">
        <v>601</v>
      </c>
      <c r="X313" s="82"/>
      <c r="Y313" s="124" t="s">
        <v>419</v>
      </c>
      <c r="Z313" s="216">
        <v>0.601474015699207</v>
      </c>
      <c r="AA313" s="276" t="s">
        <v>601</v>
      </c>
      <c r="AB313" s="216">
        <v>0.17229501939296901</v>
      </c>
      <c r="AC313" s="203" t="s">
        <v>601</v>
      </c>
      <c r="AD313" s="216">
        <v>8.3752973478560214E-2</v>
      </c>
      <c r="AE313" s="276" t="s">
        <v>601</v>
      </c>
      <c r="AF313" s="216">
        <v>0.14247799142926001</v>
      </c>
      <c r="AG313" s="276" t="s">
        <v>601</v>
      </c>
      <c r="AH313" s="216">
        <v>1</v>
      </c>
      <c r="AI313" s="276" t="s">
        <v>601</v>
      </c>
    </row>
    <row r="314" spans="1:35" s="150" customFormat="1" x14ac:dyDescent="0.25">
      <c r="A314" s="184" t="s">
        <v>420</v>
      </c>
      <c r="B314" s="186">
        <v>163.64245218362291</v>
      </c>
      <c r="C314" s="278" t="s">
        <v>601</v>
      </c>
      <c r="D314" s="186">
        <v>174.20252986791459</v>
      </c>
      <c r="E314" s="278" t="s">
        <v>601</v>
      </c>
      <c r="F314" s="186">
        <v>27.680472170617474</v>
      </c>
      <c r="G314" s="278" t="s">
        <v>601</v>
      </c>
      <c r="H314" s="186">
        <v>21.8048357781026</v>
      </c>
      <c r="I314" s="278" t="s">
        <v>601</v>
      </c>
      <c r="J314" s="186">
        <v>387.33029000025488</v>
      </c>
      <c r="K314" s="278" t="s">
        <v>601</v>
      </c>
      <c r="L314" s="149"/>
      <c r="M314" s="184" t="s">
        <v>420</v>
      </c>
      <c r="N314" s="191">
        <v>-0.9364146771988201</v>
      </c>
      <c r="O314" s="273" t="s">
        <v>601</v>
      </c>
      <c r="P314" s="192">
        <v>-0.71532586028907841</v>
      </c>
      <c r="Q314" s="278" t="s">
        <v>601</v>
      </c>
      <c r="R314" s="192">
        <v>-0.91847251595034274</v>
      </c>
      <c r="S314" s="314" t="s">
        <v>601</v>
      </c>
      <c r="T314" s="192">
        <v>-0.88625743685506442</v>
      </c>
      <c r="U314" s="278" t="s">
        <v>601</v>
      </c>
      <c r="V314" s="192">
        <v>-0.89578795533515176</v>
      </c>
      <c r="W314" s="278" t="s">
        <v>601</v>
      </c>
      <c r="X314" s="82"/>
      <c r="Y314" s="184" t="s">
        <v>420</v>
      </c>
      <c r="Z314" s="191">
        <v>0.422488135858198</v>
      </c>
      <c r="AA314" s="278" t="s">
        <v>601</v>
      </c>
      <c r="AB314" s="191">
        <v>0.44975188970581143</v>
      </c>
      <c r="AC314" s="301" t="s">
        <v>601</v>
      </c>
      <c r="AD314" s="191">
        <v>7.1464775374524045E-2</v>
      </c>
      <c r="AE314" s="278" t="s">
        <v>601</v>
      </c>
      <c r="AF314" s="191">
        <v>5.6295199061473483E-2</v>
      </c>
      <c r="AG314" s="278" t="s">
        <v>601</v>
      </c>
      <c r="AH314" s="191">
        <v>1</v>
      </c>
      <c r="AI314" s="278" t="s">
        <v>601</v>
      </c>
    </row>
    <row r="315" spans="1:35" s="120" customFormat="1" x14ac:dyDescent="0.25">
      <c r="A315" s="124" t="s">
        <v>472</v>
      </c>
      <c r="B315" s="82">
        <v>134.48617965015228</v>
      </c>
      <c r="C315" s="276" t="s">
        <v>601</v>
      </c>
      <c r="D315" s="82">
        <v>79.006299693564046</v>
      </c>
      <c r="E315" s="276" t="s">
        <v>601</v>
      </c>
      <c r="F315" s="82">
        <v>4.6641869804533993</v>
      </c>
      <c r="G315" s="276" t="s">
        <v>601</v>
      </c>
      <c r="H315" s="82">
        <v>7.258563675932999</v>
      </c>
      <c r="I315" s="276" t="s">
        <v>601</v>
      </c>
      <c r="J315" s="82">
        <v>225.41523000010449</v>
      </c>
      <c r="K315" s="276" t="s">
        <v>601</v>
      </c>
      <c r="L315" s="136"/>
      <c r="M315" s="124" t="s">
        <v>472</v>
      </c>
      <c r="N315" s="372">
        <v>-0.90537376752451137</v>
      </c>
      <c r="O315" s="379" t="s">
        <v>601</v>
      </c>
      <c r="P315" s="373">
        <v>-0.83636352306588946</v>
      </c>
      <c r="Q315" s="375" t="s">
        <v>601</v>
      </c>
      <c r="R315" s="373">
        <v>-0.98164903806568504</v>
      </c>
      <c r="S315" s="381" t="s">
        <v>601</v>
      </c>
      <c r="T315" s="373">
        <v>-0.90626307758059865</v>
      </c>
      <c r="U315" s="375" t="s">
        <v>601</v>
      </c>
      <c r="V315" s="373">
        <v>-0.89917252919796986</v>
      </c>
      <c r="W315" s="276" t="s">
        <v>601</v>
      </c>
      <c r="X315" s="82"/>
      <c r="Y315" s="124" t="s">
        <v>472</v>
      </c>
      <c r="Z315" s="216">
        <v>0.59661532031393771</v>
      </c>
      <c r="AA315" s="276" t="s">
        <v>601</v>
      </c>
      <c r="AB315" s="216">
        <v>0.35049228791474041</v>
      </c>
      <c r="AC315" s="203" t="s">
        <v>601</v>
      </c>
      <c r="AD315" s="216">
        <v>2.069153437614325E-2</v>
      </c>
      <c r="AE315" s="276" t="s">
        <v>601</v>
      </c>
      <c r="AF315" s="216">
        <v>3.2200857395170833E-2</v>
      </c>
      <c r="AG315" s="276" t="s">
        <v>601</v>
      </c>
      <c r="AH315" s="216">
        <v>1</v>
      </c>
      <c r="AI315" s="276" t="s">
        <v>601</v>
      </c>
    </row>
    <row r="316" spans="1:35" s="120" customFormat="1" x14ac:dyDescent="0.25">
      <c r="A316" s="124" t="s">
        <v>473</v>
      </c>
      <c r="B316" s="82">
        <v>567.67395747115472</v>
      </c>
      <c r="C316" s="276" t="s">
        <v>601</v>
      </c>
      <c r="D316" s="82">
        <v>107.5371757723639</v>
      </c>
      <c r="E316" s="276" t="s">
        <v>601</v>
      </c>
      <c r="F316" s="82">
        <v>30.496063985667124</v>
      </c>
      <c r="G316" s="276" t="s">
        <v>601</v>
      </c>
      <c r="H316" s="82">
        <v>43.318722770955603</v>
      </c>
      <c r="I316" s="276" t="s">
        <v>601</v>
      </c>
      <c r="J316" s="82">
        <v>749.0259200001268</v>
      </c>
      <c r="K316" s="276" t="s">
        <v>601</v>
      </c>
      <c r="L316" s="136"/>
      <c r="M316" s="124" t="s">
        <v>473</v>
      </c>
      <c r="N316" s="372">
        <v>14.908084865182195</v>
      </c>
      <c r="O316" s="379" t="s">
        <v>601</v>
      </c>
      <c r="P316" s="373">
        <v>3.3882209643820049</v>
      </c>
      <c r="Q316" s="375" t="s">
        <v>601</v>
      </c>
      <c r="R316" s="373">
        <v>2.7914550062840005</v>
      </c>
      <c r="S316" s="381" t="s">
        <v>601</v>
      </c>
      <c r="T316" s="373">
        <v>4.0689523694333776</v>
      </c>
      <c r="U316" s="375" t="s">
        <v>601</v>
      </c>
      <c r="V316" s="373">
        <v>8.7555139212761723</v>
      </c>
      <c r="W316" s="276" t="s">
        <v>601</v>
      </c>
      <c r="X316" s="82"/>
      <c r="Y316" s="124" t="s">
        <v>473</v>
      </c>
      <c r="Z316" s="216">
        <v>0.757882928098214</v>
      </c>
      <c r="AA316" s="276" t="s">
        <v>601</v>
      </c>
      <c r="AB316" s="216">
        <v>0.14356936509266019</v>
      </c>
      <c r="AC316" s="203" t="s">
        <v>601</v>
      </c>
      <c r="AD316" s="216">
        <v>4.0714297291156443E-2</v>
      </c>
      <c r="AE316" s="276" t="s">
        <v>601</v>
      </c>
      <c r="AF316" s="216">
        <v>5.7833409517988738E-2</v>
      </c>
      <c r="AG316" s="276" t="s">
        <v>601</v>
      </c>
      <c r="AH316" s="216">
        <v>1</v>
      </c>
      <c r="AI316" s="276" t="s">
        <v>601</v>
      </c>
    </row>
    <row r="317" spans="1:35" s="120" customFormat="1" x14ac:dyDescent="0.25">
      <c r="A317" s="124" t="s">
        <v>474</v>
      </c>
      <c r="B317" s="82">
        <v>2107.5406670389002</v>
      </c>
      <c r="C317" s="276" t="s">
        <v>601</v>
      </c>
      <c r="D317" s="82">
        <v>192.71380639115119</v>
      </c>
      <c r="E317" s="276" t="s">
        <v>601</v>
      </c>
      <c r="F317" s="82">
        <v>115.32599755807414</v>
      </c>
      <c r="G317" s="276" t="s">
        <v>601</v>
      </c>
      <c r="H317" s="82">
        <v>354.65420916696752</v>
      </c>
      <c r="I317" s="276" t="s">
        <v>601</v>
      </c>
      <c r="J317" s="82">
        <v>2770.2346801550639</v>
      </c>
      <c r="K317" s="276" t="s">
        <v>601</v>
      </c>
      <c r="L317" s="136"/>
      <c r="M317" s="124" t="s">
        <v>474</v>
      </c>
      <c r="N317" s="372">
        <v>1.9935688582413218</v>
      </c>
      <c r="O317" s="379" t="s">
        <v>601</v>
      </c>
      <c r="P317" s="373">
        <v>-4.4412929250627897E-2</v>
      </c>
      <c r="Q317" s="375" t="s">
        <v>601</v>
      </c>
      <c r="R317" s="373">
        <v>0.17640576480946968</v>
      </c>
      <c r="S317" s="381" t="s">
        <v>601</v>
      </c>
      <c r="T317" s="373">
        <v>1.1266082452007442</v>
      </c>
      <c r="U317" s="375" t="s">
        <v>601</v>
      </c>
      <c r="V317" s="373">
        <v>1.3667191274781247</v>
      </c>
      <c r="W317" s="276" t="s">
        <v>601</v>
      </c>
      <c r="X317" s="82"/>
      <c r="Y317" s="124" t="s">
        <v>474</v>
      </c>
      <c r="Z317" s="216">
        <v>0.76078055124229782</v>
      </c>
      <c r="AA317" s="276" t="s">
        <v>601</v>
      </c>
      <c r="AB317" s="216">
        <v>6.9565877494669165E-2</v>
      </c>
      <c r="AC317" s="203" t="s">
        <v>601</v>
      </c>
      <c r="AD317" s="216">
        <v>4.1630407121904474E-2</v>
      </c>
      <c r="AE317" s="276" t="s">
        <v>601</v>
      </c>
      <c r="AF317" s="216">
        <v>0.12802316414113904</v>
      </c>
      <c r="AG317" s="276" t="s">
        <v>601</v>
      </c>
      <c r="AH317" s="216">
        <v>1</v>
      </c>
      <c r="AI317" s="276" t="s">
        <v>601</v>
      </c>
    </row>
    <row r="318" spans="1:35" s="120" customFormat="1" x14ac:dyDescent="0.25">
      <c r="A318" s="184" t="s">
        <v>475</v>
      </c>
      <c r="B318" s="186">
        <v>1420.0475886184206</v>
      </c>
      <c r="C318" s="278" t="s">
        <v>601</v>
      </c>
      <c r="D318" s="186">
        <v>387.09855358726696</v>
      </c>
      <c r="E318" s="278" t="s">
        <v>601</v>
      </c>
      <c r="F318" s="186">
        <v>153.42491287830862</v>
      </c>
      <c r="G318" s="278" t="s">
        <v>601</v>
      </c>
      <c r="H318" s="186">
        <v>82.590287402283622</v>
      </c>
      <c r="I318" s="278" t="s">
        <v>601</v>
      </c>
      <c r="J318" s="186">
        <v>2043.1613424862744</v>
      </c>
      <c r="K318" s="278" t="s">
        <v>601</v>
      </c>
      <c r="L318" s="136"/>
      <c r="M318" s="184" t="s">
        <v>475</v>
      </c>
      <c r="N318" s="377">
        <v>7.6777457173826011</v>
      </c>
      <c r="O318" s="380" t="s">
        <v>601</v>
      </c>
      <c r="P318" s="374">
        <v>1.2221178640791055</v>
      </c>
      <c r="Q318" s="376" t="s">
        <v>601</v>
      </c>
      <c r="R318" s="374">
        <v>4.542712997546607</v>
      </c>
      <c r="S318" s="382" t="s">
        <v>601</v>
      </c>
      <c r="T318" s="374">
        <v>2.7877050872001758</v>
      </c>
      <c r="U318" s="376" t="s">
        <v>601</v>
      </c>
      <c r="V318" s="374">
        <v>4.2749846713122537</v>
      </c>
      <c r="W318" s="278" t="s">
        <v>601</v>
      </c>
      <c r="X318" s="82"/>
      <c r="Y318" s="184" t="s">
        <v>475</v>
      </c>
      <c r="Z318" s="191">
        <v>0.69502469486349938</v>
      </c>
      <c r="AA318" s="278" t="s">
        <v>601</v>
      </c>
      <c r="AB318" s="191">
        <v>0.1894605900854682</v>
      </c>
      <c r="AC318" s="301" t="s">
        <v>601</v>
      </c>
      <c r="AD318" s="191">
        <v>7.5091922349905804E-2</v>
      </c>
      <c r="AE318" s="278" t="s">
        <v>601</v>
      </c>
      <c r="AF318" s="191">
        <v>4.0422792701129251E-2</v>
      </c>
      <c r="AG318" s="278" t="s">
        <v>601</v>
      </c>
      <c r="AH318" s="191">
        <v>1</v>
      </c>
      <c r="AI318" s="278" t="s">
        <v>601</v>
      </c>
    </row>
    <row r="319" spans="1:35" s="120" customFormat="1" x14ac:dyDescent="0.25">
      <c r="A319" s="124" t="s">
        <v>489</v>
      </c>
      <c r="B319" s="82">
        <v>1182.3073325562525</v>
      </c>
      <c r="C319" s="276" t="s">
        <v>601</v>
      </c>
      <c r="D319" s="82">
        <v>415.4538044294635</v>
      </c>
      <c r="E319" s="276" t="s">
        <v>601</v>
      </c>
      <c r="F319" s="82">
        <v>149.05127059474128</v>
      </c>
      <c r="G319" s="276" t="s">
        <v>601</v>
      </c>
      <c r="H319" s="82">
        <v>46.398312361157082</v>
      </c>
      <c r="I319" s="276" t="s">
        <v>601</v>
      </c>
      <c r="J319" s="82">
        <v>1793.2107199416128</v>
      </c>
      <c r="K319" s="276" t="s">
        <v>601</v>
      </c>
      <c r="L319" s="136"/>
      <c r="M319" s="124" t="s">
        <v>489</v>
      </c>
      <c r="N319" s="372">
        <v>7.7912924259716956</v>
      </c>
      <c r="O319" s="379" t="s">
        <v>601</v>
      </c>
      <c r="P319" s="373">
        <v>4.2584895893220391</v>
      </c>
      <c r="Q319" s="375" t="s">
        <v>601</v>
      </c>
      <c r="R319" s="373">
        <v>30.956538453407418</v>
      </c>
      <c r="S319" s="381" t="s">
        <v>601</v>
      </c>
      <c r="T319" s="373">
        <v>5.3922167570146931</v>
      </c>
      <c r="U319" s="375" t="s">
        <v>601</v>
      </c>
      <c r="V319" s="373">
        <v>6.9551444680147902</v>
      </c>
      <c r="W319" s="276" t="s">
        <v>601</v>
      </c>
      <c r="X319" s="82"/>
      <c r="Y319" s="124" t="s">
        <v>489</v>
      </c>
      <c r="Z319" s="216">
        <v>0.65932426089598029</v>
      </c>
      <c r="AA319" s="276" t="s">
        <v>601</v>
      </c>
      <c r="AB319" s="216">
        <v>0.23168153068089553</v>
      </c>
      <c r="AC319" s="203" t="s">
        <v>601</v>
      </c>
      <c r="AD319" s="216">
        <v>8.3119774456620707E-2</v>
      </c>
      <c r="AE319" s="276" t="s">
        <v>601</v>
      </c>
      <c r="AF319" s="216">
        <v>2.5874433966504403E-2</v>
      </c>
      <c r="AG319" s="276" t="s">
        <v>601</v>
      </c>
      <c r="AH319" s="216">
        <v>1</v>
      </c>
      <c r="AI319" s="276" t="s">
        <v>601</v>
      </c>
    </row>
    <row r="320" spans="1:35" s="120" customFormat="1" x14ac:dyDescent="0.25">
      <c r="A320" s="124" t="s">
        <v>522</v>
      </c>
      <c r="B320" s="82">
        <v>3316.9950353730087</v>
      </c>
      <c r="C320" s="276" t="s">
        <v>601</v>
      </c>
      <c r="D320" s="82">
        <v>408.22137251767202</v>
      </c>
      <c r="E320" s="276" t="s">
        <v>601</v>
      </c>
      <c r="F320" s="82">
        <v>276.94713740847993</v>
      </c>
      <c r="G320" s="276" t="s">
        <v>601</v>
      </c>
      <c r="H320" s="82">
        <v>260.72473000964919</v>
      </c>
      <c r="I320" s="276" t="s">
        <v>601</v>
      </c>
      <c r="J320" s="82">
        <v>4262.8882753088064</v>
      </c>
      <c r="K320" s="276" t="s">
        <v>601</v>
      </c>
      <c r="L320" s="136"/>
      <c r="M320" s="124" t="s">
        <v>522</v>
      </c>
      <c r="N320" s="372">
        <v>4.8431340591162408</v>
      </c>
      <c r="O320" s="379" t="s">
        <v>601</v>
      </c>
      <c r="P320" s="373">
        <v>2.7960953464297811</v>
      </c>
      <c r="Q320" s="375" t="s">
        <v>601</v>
      </c>
      <c r="R320" s="373">
        <v>8.0814059656565043</v>
      </c>
      <c r="S320" s="381" t="s">
        <v>601</v>
      </c>
      <c r="T320" s="373">
        <v>5.0187538628091835</v>
      </c>
      <c r="U320" s="375" t="s">
        <v>601</v>
      </c>
      <c r="V320" s="373">
        <v>4.6912426679547812</v>
      </c>
      <c r="W320" s="276" t="s">
        <v>601</v>
      </c>
      <c r="X320" s="82"/>
      <c r="Y320" s="124" t="s">
        <v>522</v>
      </c>
      <c r="Z320" s="216">
        <v>0.77810977467682363</v>
      </c>
      <c r="AA320" s="276" t="s">
        <v>601</v>
      </c>
      <c r="AB320" s="216">
        <v>9.5761686948762498E-2</v>
      </c>
      <c r="AC320" s="203" t="s">
        <v>601</v>
      </c>
      <c r="AD320" s="216">
        <v>6.4967017553003478E-2</v>
      </c>
      <c r="AE320" s="276" t="s">
        <v>601</v>
      </c>
      <c r="AF320" s="216">
        <v>6.1161520821411186E-2</v>
      </c>
      <c r="AG320" s="276" t="s">
        <v>601</v>
      </c>
      <c r="AH320" s="216">
        <v>1</v>
      </c>
      <c r="AI320" s="276" t="s">
        <v>601</v>
      </c>
    </row>
    <row r="321" spans="1:35" s="120" customFormat="1" x14ac:dyDescent="0.25">
      <c r="A321" s="124" t="s">
        <v>490</v>
      </c>
      <c r="B321" s="82">
        <v>4500.3094275518506</v>
      </c>
      <c r="C321" s="276" t="s">
        <v>601</v>
      </c>
      <c r="D321" s="82">
        <v>247.61708513663729</v>
      </c>
      <c r="E321" s="276" t="s">
        <v>601</v>
      </c>
      <c r="F321" s="82">
        <v>200.42890561729564</v>
      </c>
      <c r="G321" s="276" t="s">
        <v>601</v>
      </c>
      <c r="H321" s="82">
        <v>591.51491173064824</v>
      </c>
      <c r="I321" s="276" t="s">
        <v>601</v>
      </c>
      <c r="J321" s="82">
        <v>5539.8703300364341</v>
      </c>
      <c r="K321" s="276" t="s">
        <v>601</v>
      </c>
      <c r="L321" s="136"/>
      <c r="M321" s="124" t="s">
        <v>490</v>
      </c>
      <c r="N321" s="372">
        <v>1.1353369346247519</v>
      </c>
      <c r="O321" s="379" t="s">
        <v>601</v>
      </c>
      <c r="P321" s="373">
        <v>0.28489540927881896</v>
      </c>
      <c r="Q321" s="375" t="s">
        <v>601</v>
      </c>
      <c r="R321" s="373">
        <v>0.73793342230893488</v>
      </c>
      <c r="S321" s="381" t="s">
        <v>601</v>
      </c>
      <c r="T321" s="373">
        <v>0.66786378517833733</v>
      </c>
      <c r="U321" s="375" t="s">
        <v>601</v>
      </c>
      <c r="V321" s="373">
        <v>0.99978376190364493</v>
      </c>
      <c r="W321" s="276" t="s">
        <v>601</v>
      </c>
      <c r="X321" s="82"/>
      <c r="Y321" s="124" t="s">
        <v>490</v>
      </c>
      <c r="Z321" s="216">
        <v>0.81234923553206229</v>
      </c>
      <c r="AA321" s="276" t="s">
        <v>601</v>
      </c>
      <c r="AB321" s="216">
        <v>4.4697270944067169E-2</v>
      </c>
      <c r="AC321" s="203" t="s">
        <v>601</v>
      </c>
      <c r="AD321" s="216">
        <v>3.6179349637589349E-2</v>
      </c>
      <c r="AE321" s="276" t="s">
        <v>601</v>
      </c>
      <c r="AF321" s="216">
        <v>0.10677414388628083</v>
      </c>
      <c r="AG321" s="276" t="s">
        <v>601</v>
      </c>
      <c r="AH321" s="216">
        <v>1</v>
      </c>
      <c r="AI321" s="276" t="s">
        <v>601</v>
      </c>
    </row>
    <row r="322" spans="1:35" s="120" customFormat="1" x14ac:dyDescent="0.25">
      <c r="A322" s="184" t="s">
        <v>523</v>
      </c>
      <c r="B322" s="186">
        <v>2232.7709175257542</v>
      </c>
      <c r="C322" s="278" t="s">
        <v>601</v>
      </c>
      <c r="D322" s="186">
        <v>563.21379589091168</v>
      </c>
      <c r="E322" s="278" t="s">
        <v>601</v>
      </c>
      <c r="F322" s="186">
        <v>343.19923270703481</v>
      </c>
      <c r="G322" s="278" t="s">
        <v>601</v>
      </c>
      <c r="H322" s="186">
        <v>116.88856384889336</v>
      </c>
      <c r="I322" s="278" t="s">
        <v>601</v>
      </c>
      <c r="J322" s="186">
        <v>3256.0725099726069</v>
      </c>
      <c r="K322" s="278" t="s">
        <v>601</v>
      </c>
      <c r="L322" s="136"/>
      <c r="M322" s="184" t="s">
        <v>523</v>
      </c>
      <c r="N322" s="377">
        <v>0.57232119220598876</v>
      </c>
      <c r="O322" s="380" t="s">
        <v>601</v>
      </c>
      <c r="P322" s="374">
        <v>0.45496228459541799</v>
      </c>
      <c r="Q322" s="376" t="s">
        <v>601</v>
      </c>
      <c r="R322" s="374">
        <v>1.2369198474256176</v>
      </c>
      <c r="S322" s="382" t="s">
        <v>601</v>
      </c>
      <c r="T322" s="374">
        <v>0.415282202367798</v>
      </c>
      <c r="U322" s="376" t="s">
        <v>601</v>
      </c>
      <c r="V322" s="374">
        <v>0.59364434039769454</v>
      </c>
      <c r="W322" s="278" t="s">
        <v>601</v>
      </c>
      <c r="X322" s="82"/>
      <c r="Y322" s="184" t="s">
        <v>523</v>
      </c>
      <c r="Z322" s="191">
        <v>0.68572518292737228</v>
      </c>
      <c r="AA322" s="278" t="s">
        <v>601</v>
      </c>
      <c r="AB322" s="191">
        <v>0.17297335798447866</v>
      </c>
      <c r="AC322" s="301" t="s">
        <v>601</v>
      </c>
      <c r="AD322" s="191">
        <v>0.10540282246660475</v>
      </c>
      <c r="AE322" s="278" t="s">
        <v>601</v>
      </c>
      <c r="AF322" s="191">
        <v>3.5898636621540324E-2</v>
      </c>
      <c r="AG322" s="278" t="s">
        <v>601</v>
      </c>
      <c r="AH322" s="191">
        <v>1</v>
      </c>
      <c r="AI322" s="278" t="s">
        <v>601</v>
      </c>
    </row>
    <row r="323" spans="1:35" s="120" customFormat="1" x14ac:dyDescent="0.25">
      <c r="A323" s="124" t="s">
        <v>495</v>
      </c>
      <c r="B323" s="82">
        <v>1674.1366155951637</v>
      </c>
      <c r="C323" s="276" t="s">
        <v>601</v>
      </c>
      <c r="D323" s="82">
        <v>658.53571463181709</v>
      </c>
      <c r="E323" s="276" t="s">
        <v>601</v>
      </c>
      <c r="F323" s="82">
        <v>361.06090512015305</v>
      </c>
      <c r="G323" s="276" t="s">
        <v>601</v>
      </c>
      <c r="H323" s="82">
        <v>86.232596632763062</v>
      </c>
      <c r="I323" s="276" t="s">
        <v>601</v>
      </c>
      <c r="J323" s="82">
        <v>2779.9658319798505</v>
      </c>
      <c r="K323" s="276" t="s">
        <v>601</v>
      </c>
      <c r="L323" s="136"/>
      <c r="M323" s="124" t="s">
        <v>495</v>
      </c>
      <c r="N323" s="372">
        <v>0.41599106213401638</v>
      </c>
      <c r="O323" s="379" t="s">
        <v>601</v>
      </c>
      <c r="P323" s="373">
        <v>0.58509973337751542</v>
      </c>
      <c r="Q323" s="375" t="s">
        <v>601</v>
      </c>
      <c r="R323" s="373">
        <v>1.4223940103258115</v>
      </c>
      <c r="S323" s="381" t="s">
        <v>601</v>
      </c>
      <c r="T323" s="373">
        <v>0.85852873185434508</v>
      </c>
      <c r="U323" s="375" t="s">
        <v>601</v>
      </c>
      <c r="V323" s="373">
        <v>0.55027281571814735</v>
      </c>
      <c r="W323" s="276" t="s">
        <v>601</v>
      </c>
      <c r="X323" s="82"/>
      <c r="Y323" s="124" t="s">
        <v>495</v>
      </c>
      <c r="Z323" s="216">
        <v>0.60221481729610626</v>
      </c>
      <c r="AA323" s="276" t="s">
        <v>601</v>
      </c>
      <c r="AB323" s="216">
        <v>0.23688626207424202</v>
      </c>
      <c r="AC323" s="203" t="s">
        <v>601</v>
      </c>
      <c r="AD323" s="216">
        <v>0.12987961973007806</v>
      </c>
      <c r="AE323" s="276" t="s">
        <v>601</v>
      </c>
      <c r="AF323" s="216">
        <v>3.1019300899590367E-2</v>
      </c>
      <c r="AG323" s="276" t="s">
        <v>601</v>
      </c>
      <c r="AH323" s="216">
        <v>1</v>
      </c>
      <c r="AI323" s="276" t="s">
        <v>601</v>
      </c>
    </row>
    <row r="324" spans="1:35" s="120" customFormat="1" x14ac:dyDescent="0.25">
      <c r="A324" s="124" t="s">
        <v>524</v>
      </c>
      <c r="B324" s="82">
        <v>3897.555647313337</v>
      </c>
      <c r="C324" s="276" t="s">
        <v>601</v>
      </c>
      <c r="D324" s="82">
        <v>571.99243583770738</v>
      </c>
      <c r="E324" s="276" t="s">
        <v>601</v>
      </c>
      <c r="F324" s="82">
        <v>510.68160582396939</v>
      </c>
      <c r="G324" s="276" t="s">
        <v>601</v>
      </c>
      <c r="H324" s="82">
        <v>305.02607569174796</v>
      </c>
      <c r="I324" s="276" t="s">
        <v>601</v>
      </c>
      <c r="J324" s="82">
        <v>5285.255764666822</v>
      </c>
      <c r="K324" s="276" t="s">
        <v>601</v>
      </c>
      <c r="L324" s="136"/>
      <c r="M324" s="124" t="s">
        <v>524</v>
      </c>
      <c r="N324" s="372">
        <v>0.17502607201672871</v>
      </c>
      <c r="O324" s="379" t="s">
        <v>601</v>
      </c>
      <c r="P324" s="373">
        <v>0.40118199179526215</v>
      </c>
      <c r="Q324" s="375" t="s">
        <v>601</v>
      </c>
      <c r="R324" s="373">
        <v>0.8439678077291175</v>
      </c>
      <c r="S324" s="381" t="s">
        <v>601</v>
      </c>
      <c r="T324" s="373">
        <v>0.16991616284523214</v>
      </c>
      <c r="U324" s="375" t="s">
        <v>601</v>
      </c>
      <c r="V324" s="373">
        <v>0.23982976407796053</v>
      </c>
      <c r="W324" s="276" t="s">
        <v>601</v>
      </c>
      <c r="X324" s="82"/>
      <c r="Y324" s="124" t="s">
        <v>524</v>
      </c>
      <c r="Z324" s="216">
        <v>0.73743936355349415</v>
      </c>
      <c r="AA324" s="276" t="s">
        <v>601</v>
      </c>
      <c r="AB324" s="216">
        <v>0.10822417330521852</v>
      </c>
      <c r="AC324" s="203" t="s">
        <v>601</v>
      </c>
      <c r="AD324" s="216">
        <v>9.6623820788011072E-2</v>
      </c>
      <c r="AE324" s="276" t="s">
        <v>601</v>
      </c>
      <c r="AF324" s="216">
        <v>5.7712642353264912E-2</v>
      </c>
      <c r="AG324" s="276" t="s">
        <v>601</v>
      </c>
      <c r="AH324" s="216">
        <v>1</v>
      </c>
      <c r="AI324" s="276" t="s">
        <v>601</v>
      </c>
    </row>
    <row r="325" spans="1:35" s="120" customFormat="1" x14ac:dyDescent="0.25">
      <c r="A325" s="124" t="s">
        <v>496</v>
      </c>
      <c r="B325" s="82">
        <v>4985.3953010451869</v>
      </c>
      <c r="C325" s="276" t="s">
        <v>601</v>
      </c>
      <c r="D325" s="82">
        <v>379.52267389525474</v>
      </c>
      <c r="E325" s="276" t="s">
        <v>601</v>
      </c>
      <c r="F325" s="82">
        <v>345.48117422990856</v>
      </c>
      <c r="G325" s="276" t="s">
        <v>601</v>
      </c>
      <c r="H325" s="82">
        <v>571.50210082448427</v>
      </c>
      <c r="I325" s="276" t="s">
        <v>601</v>
      </c>
      <c r="J325" s="82">
        <v>6281.9012499948049</v>
      </c>
      <c r="K325" s="276" t="s">
        <v>601</v>
      </c>
      <c r="L325" s="136"/>
      <c r="M325" s="124" t="s">
        <v>496</v>
      </c>
      <c r="N325" s="372">
        <v>0.107789448992893</v>
      </c>
      <c r="O325" s="379" t="s">
        <v>601</v>
      </c>
      <c r="P325" s="373">
        <v>0.53269986877452657</v>
      </c>
      <c r="Q325" s="375" t="s">
        <v>601</v>
      </c>
      <c r="R325" s="373">
        <v>0.72370932808254529</v>
      </c>
      <c r="S325" s="381" t="s">
        <v>601</v>
      </c>
      <c r="T325" s="373">
        <v>-3.3833146906830702E-2</v>
      </c>
      <c r="U325" s="375" t="s">
        <v>601</v>
      </c>
      <c r="V325" s="373">
        <v>0.13394373437500495</v>
      </c>
      <c r="W325" s="276" t="s">
        <v>601</v>
      </c>
      <c r="X325" s="82"/>
      <c r="Y325" s="124" t="s">
        <v>496</v>
      </c>
      <c r="Z325" s="216">
        <v>0.7936124912898479</v>
      </c>
      <c r="AA325" s="276" t="s">
        <v>601</v>
      </c>
      <c r="AB325" s="216">
        <v>6.0415256272226277E-2</v>
      </c>
      <c r="AC325" s="203" t="s">
        <v>601</v>
      </c>
      <c r="AD325" s="216">
        <v>5.4996275885456539E-2</v>
      </c>
      <c r="AE325" s="276" t="s">
        <v>601</v>
      </c>
      <c r="AF325" s="216">
        <v>9.0975976552473969E-2</v>
      </c>
      <c r="AG325" s="276" t="s">
        <v>601</v>
      </c>
      <c r="AH325" s="216">
        <v>1</v>
      </c>
      <c r="AI325" s="276" t="s">
        <v>601</v>
      </c>
    </row>
    <row r="326" spans="1:35" s="120" customFormat="1" x14ac:dyDescent="0.25">
      <c r="A326" s="184" t="s">
        <v>525</v>
      </c>
      <c r="B326" s="186">
        <v>2522.4302616139298</v>
      </c>
      <c r="C326" s="278" t="s">
        <v>601</v>
      </c>
      <c r="D326" s="186">
        <v>734.48572927896817</v>
      </c>
      <c r="E326" s="278" t="s">
        <v>601</v>
      </c>
      <c r="F326" s="186">
        <v>493.34890816118372</v>
      </c>
      <c r="G326" s="278" t="s">
        <v>601</v>
      </c>
      <c r="H326" s="186">
        <v>85.224230606074272</v>
      </c>
      <c r="I326" s="278" t="s">
        <v>601</v>
      </c>
      <c r="J326" s="186">
        <v>3835.4891296601404</v>
      </c>
      <c r="K326" s="278" t="s">
        <v>601</v>
      </c>
      <c r="L326" s="136"/>
      <c r="M326" s="184" t="s">
        <v>525</v>
      </c>
      <c r="N326" s="377">
        <v>0.12973088363635688</v>
      </c>
      <c r="O326" s="380" t="s">
        <v>601</v>
      </c>
      <c r="P326" s="374">
        <v>0.30409754632720309</v>
      </c>
      <c r="Q326" s="376" t="s">
        <v>601</v>
      </c>
      <c r="R326" s="374">
        <v>0.4375000324733278</v>
      </c>
      <c r="S326" s="382" t="s">
        <v>601</v>
      </c>
      <c r="T326" s="374">
        <v>-0.27089333806644145</v>
      </c>
      <c r="U326" s="376" t="s">
        <v>601</v>
      </c>
      <c r="V326" s="374">
        <v>0.17794954440139543</v>
      </c>
      <c r="W326" s="278" t="s">
        <v>601</v>
      </c>
      <c r="X326" s="82"/>
      <c r="Y326" s="184" t="s">
        <v>525</v>
      </c>
      <c r="Z326" s="191">
        <v>0.65765543229096324</v>
      </c>
      <c r="AA326" s="278" t="s">
        <v>601</v>
      </c>
      <c r="AB326" s="191">
        <v>0.19149727829995189</v>
      </c>
      <c r="AC326" s="301" t="s">
        <v>601</v>
      </c>
      <c r="AD326" s="191">
        <v>0.12862737749563091</v>
      </c>
      <c r="AE326" s="278" t="s">
        <v>601</v>
      </c>
      <c r="AF326" s="191">
        <v>2.2219911913458068E-2</v>
      </c>
      <c r="AG326" s="278" t="s">
        <v>601</v>
      </c>
      <c r="AH326" s="191">
        <v>1</v>
      </c>
      <c r="AI326" s="278" t="s">
        <v>601</v>
      </c>
    </row>
    <row r="327" spans="1:35" s="120" customFormat="1" x14ac:dyDescent="0.25">
      <c r="A327" s="124" t="s">
        <v>526</v>
      </c>
      <c r="B327" s="82">
        <v>1946.6647684690531</v>
      </c>
      <c r="C327" s="276" t="s">
        <v>601</v>
      </c>
      <c r="D327" s="82">
        <v>789.5881348426359</v>
      </c>
      <c r="E327" s="276" t="s">
        <v>601</v>
      </c>
      <c r="F327" s="82">
        <v>568.0560993923134</v>
      </c>
      <c r="G327" s="276" t="s">
        <v>601</v>
      </c>
      <c r="H327" s="82">
        <v>50.589988675527202</v>
      </c>
      <c r="I327" s="276" t="s">
        <v>601</v>
      </c>
      <c r="J327" s="82">
        <v>3354.8989913795062</v>
      </c>
      <c r="K327" s="276" t="s">
        <v>601</v>
      </c>
      <c r="L327" s="136"/>
      <c r="M327" s="124" t="s">
        <v>526</v>
      </c>
      <c r="N327" s="372">
        <v>0.16278728410524868</v>
      </c>
      <c r="O327" s="379" t="s">
        <v>601</v>
      </c>
      <c r="P327" s="373">
        <v>0.19900579011738095</v>
      </c>
      <c r="Q327" s="375" t="s">
        <v>601</v>
      </c>
      <c r="R327" s="373">
        <v>0.57329716769883166</v>
      </c>
      <c r="S327" s="381" t="s">
        <v>601</v>
      </c>
      <c r="T327" s="373">
        <v>-0.41333102966881863</v>
      </c>
      <c r="U327" s="375" t="s">
        <v>601</v>
      </c>
      <c r="V327" s="373">
        <v>0.20681303086023806</v>
      </c>
      <c r="W327" s="276" t="s">
        <v>601</v>
      </c>
      <c r="X327" s="82"/>
      <c r="Y327" s="124" t="s">
        <v>526</v>
      </c>
      <c r="Z327" s="216">
        <v>0.58024541825880749</v>
      </c>
      <c r="AA327" s="276" t="s">
        <v>601</v>
      </c>
      <c r="AB327" s="216">
        <v>0.23535377275783909</v>
      </c>
      <c r="AC327" s="203" t="s">
        <v>601</v>
      </c>
      <c r="AD327" s="216">
        <v>0.16932137177660109</v>
      </c>
      <c r="AE327" s="276" t="s">
        <v>601</v>
      </c>
      <c r="AF327" s="216">
        <v>1.5079437206759248E-2</v>
      </c>
      <c r="AG327" s="276" t="s">
        <v>601</v>
      </c>
      <c r="AH327" s="216">
        <v>1</v>
      </c>
      <c r="AI327" s="276" t="s">
        <v>601</v>
      </c>
    </row>
    <row r="328" spans="1:35" s="120" customFormat="1" x14ac:dyDescent="0.25">
      <c r="A328" s="128" t="s">
        <v>527</v>
      </c>
      <c r="B328" s="125">
        <v>4141.3293939913765</v>
      </c>
      <c r="C328" s="279" t="s">
        <v>601</v>
      </c>
      <c r="D328" s="125">
        <v>678.07316837470114</v>
      </c>
      <c r="E328" s="279" t="s">
        <v>601</v>
      </c>
      <c r="F328" s="125">
        <v>636.6708960003084</v>
      </c>
      <c r="G328" s="279" t="s">
        <v>601</v>
      </c>
      <c r="H328" s="125">
        <v>255.86975733705037</v>
      </c>
      <c r="I328" s="279" t="s">
        <v>601</v>
      </c>
      <c r="J328" s="125">
        <v>5711.9432157035426</v>
      </c>
      <c r="K328" s="279" t="s">
        <v>601</v>
      </c>
      <c r="L328" s="136"/>
      <c r="M328" s="128" t="s">
        <v>527</v>
      </c>
      <c r="N328" s="193">
        <v>6.2545289596077414E-2</v>
      </c>
      <c r="O328" s="274" t="s">
        <v>601</v>
      </c>
      <c r="P328" s="194">
        <v>0.18545827862502073</v>
      </c>
      <c r="Q328" s="279" t="s">
        <v>601</v>
      </c>
      <c r="R328" s="194">
        <v>0.24670810293442846</v>
      </c>
      <c r="S328" s="315" t="s">
        <v>601</v>
      </c>
      <c r="T328" s="194">
        <v>-0.16115447914811643</v>
      </c>
      <c r="U328" s="279" t="s">
        <v>601</v>
      </c>
      <c r="V328" s="194">
        <v>8.0731656145995201E-2</v>
      </c>
      <c r="W328" s="279" t="s">
        <v>601</v>
      </c>
      <c r="X328" s="82"/>
      <c r="Y328" s="128" t="s">
        <v>527</v>
      </c>
      <c r="Z328" s="217">
        <v>0.72502986069711606</v>
      </c>
      <c r="AA328" s="279" t="s">
        <v>601</v>
      </c>
      <c r="AB328" s="217">
        <v>0.11871146871882594</v>
      </c>
      <c r="AC328" s="302" t="s">
        <v>601</v>
      </c>
      <c r="AD328" s="217">
        <v>0.11146309967682151</v>
      </c>
      <c r="AE328" s="279" t="s">
        <v>601</v>
      </c>
      <c r="AF328" s="217">
        <v>4.4795570907217919E-2</v>
      </c>
      <c r="AG328" s="279" t="s">
        <v>601</v>
      </c>
      <c r="AH328" s="217">
        <v>1</v>
      </c>
      <c r="AI328" s="279" t="s">
        <v>601</v>
      </c>
    </row>
    <row r="329" spans="1:35" s="116" customFormat="1" ht="12.75" customHeight="1" x14ac:dyDescent="0.25">
      <c r="A329" s="124"/>
      <c r="B329" s="84"/>
      <c r="C329" s="276"/>
      <c r="D329" s="84"/>
      <c r="E329" s="276"/>
      <c r="F329" s="82"/>
      <c r="G329" s="276"/>
      <c r="H329" s="82"/>
      <c r="I329" s="276"/>
      <c r="J329" s="82"/>
      <c r="K329" s="276"/>
      <c r="L329" s="115"/>
      <c r="M329" s="124"/>
      <c r="N329" s="189"/>
      <c r="O329" s="202"/>
      <c r="P329" s="190"/>
      <c r="Q329" s="276"/>
      <c r="R329" s="190"/>
      <c r="S329" s="311"/>
      <c r="T329" s="190"/>
      <c r="U329" s="276"/>
      <c r="V329" s="190"/>
      <c r="W329" s="276"/>
      <c r="X329" s="82"/>
      <c r="Y329" s="124"/>
      <c r="Z329" s="205"/>
      <c r="AA329" s="276"/>
      <c r="AB329" s="216"/>
      <c r="AC329" s="203"/>
      <c r="AD329" s="189"/>
      <c r="AE329" s="276"/>
      <c r="AF329" s="189"/>
      <c r="AG329" s="276"/>
      <c r="AH329" s="84"/>
      <c r="AI329" s="276"/>
    </row>
    <row r="330" spans="1:35" s="150" customFormat="1" x14ac:dyDescent="0.25">
      <c r="A330" s="180" t="s">
        <v>528</v>
      </c>
      <c r="B330" s="181"/>
      <c r="C330" s="271"/>
      <c r="D330" s="181"/>
      <c r="E330" s="271"/>
      <c r="F330" s="181"/>
      <c r="G330" s="271"/>
      <c r="H330" s="181"/>
      <c r="I330" s="271"/>
      <c r="J330" s="181"/>
      <c r="K330" s="271"/>
      <c r="L330" s="149"/>
      <c r="M330" s="180" t="s">
        <v>528</v>
      </c>
      <c r="N330" s="195"/>
      <c r="O330" s="271"/>
      <c r="P330" s="195"/>
      <c r="Q330" s="271"/>
      <c r="R330" s="195"/>
      <c r="S330" s="312"/>
      <c r="T330" s="195"/>
      <c r="U330" s="271"/>
      <c r="V330" s="195"/>
      <c r="W330" s="271"/>
      <c r="X330" s="89"/>
      <c r="Y330" s="180" t="s">
        <v>528</v>
      </c>
      <c r="Z330" s="195"/>
      <c r="AA330" s="271"/>
      <c r="AB330" s="195"/>
      <c r="AC330" s="303"/>
      <c r="AD330" s="195"/>
      <c r="AE330" s="271"/>
      <c r="AF330" s="195"/>
      <c r="AG330" s="271"/>
      <c r="AH330" s="181"/>
      <c r="AI330" s="271"/>
    </row>
    <row r="331" spans="1:35" s="120" customFormat="1" x14ac:dyDescent="0.25">
      <c r="A331" s="182" t="s">
        <v>243</v>
      </c>
      <c r="B331" s="82">
        <v>3605.7550000000001</v>
      </c>
      <c r="C331" s="276" t="s">
        <v>601</v>
      </c>
      <c r="D331" s="82">
        <v>1505.056</v>
      </c>
      <c r="E331" s="276" t="s">
        <v>601</v>
      </c>
      <c r="F331" s="82">
        <v>637.16700000000003</v>
      </c>
      <c r="G331" s="276" t="s">
        <v>601</v>
      </c>
      <c r="H331" s="82">
        <v>1025.9929999999999</v>
      </c>
      <c r="I331" s="276" t="s">
        <v>601</v>
      </c>
      <c r="J331" s="82">
        <v>6773.973</v>
      </c>
      <c r="K331" s="276" t="s">
        <v>601</v>
      </c>
      <c r="L331" s="136"/>
      <c r="M331" s="182" t="s">
        <v>243</v>
      </c>
      <c r="N331" s="187">
        <v>0.22630379302557796</v>
      </c>
      <c r="O331" s="272" t="s">
        <v>601</v>
      </c>
      <c r="P331" s="187">
        <v>0.13276233197356735</v>
      </c>
      <c r="Q331" s="272" t="s">
        <v>601</v>
      </c>
      <c r="R331" s="187">
        <v>-0.16492968637370414</v>
      </c>
      <c r="S331" s="316" t="s">
        <v>601</v>
      </c>
      <c r="T331" s="187">
        <v>5.6118730673737696E-2</v>
      </c>
      <c r="U331" s="272" t="s">
        <v>601</v>
      </c>
      <c r="V331" s="187">
        <v>0.12833899476154792</v>
      </c>
      <c r="W331" s="276" t="s">
        <v>601</v>
      </c>
      <c r="X331" s="82"/>
      <c r="Y331" s="182" t="s">
        <v>243</v>
      </c>
      <c r="Z331" s="216">
        <v>0.53229544906659654</v>
      </c>
      <c r="AA331" s="276" t="s">
        <v>601</v>
      </c>
      <c r="AB331" s="216">
        <v>0.22218216694988305</v>
      </c>
      <c r="AC331" s="203" t="s">
        <v>601</v>
      </c>
      <c r="AD331" s="187">
        <v>9.4061048073265138E-2</v>
      </c>
      <c r="AE331" s="276" t="s">
        <v>601</v>
      </c>
      <c r="AF331" s="187">
        <v>0.15146104066254765</v>
      </c>
      <c r="AG331" s="276" t="s">
        <v>601</v>
      </c>
      <c r="AH331" s="155">
        <v>1</v>
      </c>
      <c r="AI331" s="276" t="s">
        <v>601</v>
      </c>
    </row>
    <row r="332" spans="1:35" s="120" customFormat="1" x14ac:dyDescent="0.25">
      <c r="A332" s="132" t="s">
        <v>250</v>
      </c>
      <c r="B332" s="82">
        <v>3945.1010000000001</v>
      </c>
      <c r="C332" s="276" t="s">
        <v>601</v>
      </c>
      <c r="D332" s="82">
        <v>1488.2460000000001</v>
      </c>
      <c r="E332" s="276" t="s">
        <v>601</v>
      </c>
      <c r="F332" s="82">
        <v>670.39400000000001</v>
      </c>
      <c r="G332" s="276" t="s">
        <v>601</v>
      </c>
      <c r="H332" s="82">
        <v>1013.581</v>
      </c>
      <c r="I332" s="276" t="s">
        <v>601</v>
      </c>
      <c r="J332" s="82">
        <v>7117.326</v>
      </c>
      <c r="K332" s="276" t="s">
        <v>601</v>
      </c>
      <c r="L332" s="136"/>
      <c r="M332" s="132" t="s">
        <v>250</v>
      </c>
      <c r="N332" s="189">
        <v>9.4112328763324191E-2</v>
      </c>
      <c r="O332" s="202" t="s">
        <v>601</v>
      </c>
      <c r="P332" s="189">
        <v>-1.1169019624518954E-2</v>
      </c>
      <c r="Q332" s="202" t="s">
        <v>601</v>
      </c>
      <c r="R332" s="189">
        <v>5.2148023987431867E-2</v>
      </c>
      <c r="S332" s="317" t="s">
        <v>601</v>
      </c>
      <c r="T332" s="189">
        <v>-1.2096561968198645E-2</v>
      </c>
      <c r="U332" s="202" t="s">
        <v>601</v>
      </c>
      <c r="V332" s="189">
        <v>5.068709308407341E-2</v>
      </c>
      <c r="W332" s="276" t="s">
        <v>601</v>
      </c>
      <c r="X332" s="82"/>
      <c r="Y332" s="132" t="s">
        <v>250</v>
      </c>
      <c r="Z332" s="216">
        <v>0.5542953912747568</v>
      </c>
      <c r="AA332" s="276" t="s">
        <v>601</v>
      </c>
      <c r="AB332" s="216">
        <v>0.20910184527166525</v>
      </c>
      <c r="AC332" s="203" t="s">
        <v>601</v>
      </c>
      <c r="AD332" s="189">
        <v>9.4191835529242304E-2</v>
      </c>
      <c r="AE332" s="276" t="s">
        <v>601</v>
      </c>
      <c r="AF332" s="189">
        <v>0.14241036591551379</v>
      </c>
      <c r="AG332" s="276" t="s">
        <v>601</v>
      </c>
      <c r="AH332" s="78">
        <v>1</v>
      </c>
      <c r="AI332" s="276" t="s">
        <v>601</v>
      </c>
    </row>
    <row r="333" spans="1:35" s="120" customFormat="1" x14ac:dyDescent="0.25">
      <c r="A333" s="132" t="s">
        <v>249</v>
      </c>
      <c r="B333" s="82">
        <v>4308.6059999999998</v>
      </c>
      <c r="C333" s="276" t="s">
        <v>601</v>
      </c>
      <c r="D333" s="82">
        <v>1506.3440000000001</v>
      </c>
      <c r="E333" s="276" t="s">
        <v>601</v>
      </c>
      <c r="F333" s="82">
        <v>503.47300000000001</v>
      </c>
      <c r="G333" s="276" t="s">
        <v>601</v>
      </c>
      <c r="H333" s="82">
        <v>892.92200000000003</v>
      </c>
      <c r="I333" s="276" t="s">
        <v>601</v>
      </c>
      <c r="J333" s="82">
        <v>7211.3429999999998</v>
      </c>
      <c r="K333" s="276" t="s">
        <v>601</v>
      </c>
      <c r="L333" s="136"/>
      <c r="M333" s="132" t="s">
        <v>249</v>
      </c>
      <c r="N333" s="189">
        <v>9.2140860272018385E-2</v>
      </c>
      <c r="O333" s="202" t="s">
        <v>601</v>
      </c>
      <c r="P333" s="189">
        <v>1.2160623982863049E-2</v>
      </c>
      <c r="Q333" s="202" t="s">
        <v>601</v>
      </c>
      <c r="R333" s="189">
        <v>-0.24898940026312885</v>
      </c>
      <c r="S333" s="317" t="s">
        <v>601</v>
      </c>
      <c r="T333" s="189">
        <v>-0.11904501160733753</v>
      </c>
      <c r="U333" s="276" t="s">
        <v>601</v>
      </c>
      <c r="V333" s="189">
        <v>1.3209595851026074E-2</v>
      </c>
      <c r="W333" s="276" t="s">
        <v>601</v>
      </c>
      <c r="X333" s="82"/>
      <c r="Y333" s="132" t="s">
        <v>249</v>
      </c>
      <c r="Z333" s="216">
        <v>0.59747622599562933</v>
      </c>
      <c r="AA333" s="276" t="s">
        <v>601</v>
      </c>
      <c r="AB333" s="216">
        <v>0.20888536296221108</v>
      </c>
      <c r="AC333" s="203" t="s">
        <v>601</v>
      </c>
      <c r="AD333" s="189">
        <v>6.9816814981619929E-2</v>
      </c>
      <c r="AE333" s="276" t="s">
        <v>601</v>
      </c>
      <c r="AF333" s="189">
        <v>0.12382187340139002</v>
      </c>
      <c r="AG333" s="276" t="s">
        <v>601</v>
      </c>
      <c r="AH333" s="78">
        <v>1</v>
      </c>
      <c r="AI333" s="276" t="s">
        <v>601</v>
      </c>
    </row>
    <row r="334" spans="1:35" s="120" customFormat="1" x14ac:dyDescent="0.25">
      <c r="A334" s="132" t="s">
        <v>248</v>
      </c>
      <c r="B334" s="82">
        <v>3913.116</v>
      </c>
      <c r="C334" s="276" t="s">
        <v>601</v>
      </c>
      <c r="D334" s="82">
        <v>1340.482</v>
      </c>
      <c r="E334" s="276" t="s">
        <v>601</v>
      </c>
      <c r="F334" s="82">
        <v>509.59399999999999</v>
      </c>
      <c r="G334" s="276" t="s">
        <v>601</v>
      </c>
      <c r="H334" s="82">
        <v>799.37300000000005</v>
      </c>
      <c r="I334" s="276" t="s">
        <v>601</v>
      </c>
      <c r="J334" s="82">
        <v>6562.5630000000001</v>
      </c>
      <c r="K334" s="276" t="s">
        <v>601</v>
      </c>
      <c r="L334" s="136"/>
      <c r="M334" s="132" t="s">
        <v>248</v>
      </c>
      <c r="N334" s="189">
        <v>-9.1790709106379181E-2</v>
      </c>
      <c r="O334" s="202" t="s">
        <v>601</v>
      </c>
      <c r="P334" s="189">
        <v>-0.11010897909109739</v>
      </c>
      <c r="Q334" s="202" t="s">
        <v>601</v>
      </c>
      <c r="R334" s="189">
        <v>1.215755363246887E-2</v>
      </c>
      <c r="S334" s="317" t="s">
        <v>601</v>
      </c>
      <c r="T334" s="189">
        <v>-0.10476738703647916</v>
      </c>
      <c r="U334" s="276" t="s">
        <v>601</v>
      </c>
      <c r="V334" s="189">
        <v>-8.9966598454684521E-2</v>
      </c>
      <c r="W334" s="276" t="s">
        <v>601</v>
      </c>
      <c r="X334" s="82"/>
      <c r="Y334" s="132" t="s">
        <v>248</v>
      </c>
      <c r="Z334" s="216">
        <v>0.5962786185824045</v>
      </c>
      <c r="AA334" s="276" t="s">
        <v>601</v>
      </c>
      <c r="AB334" s="216">
        <v>0.20426196289468002</v>
      </c>
      <c r="AC334" s="203" t="s">
        <v>601</v>
      </c>
      <c r="AD334" s="189">
        <v>7.7651673591552561E-2</v>
      </c>
      <c r="AE334" s="276" t="s">
        <v>601</v>
      </c>
      <c r="AF334" s="189">
        <v>0.12180804969034202</v>
      </c>
      <c r="AG334" s="276" t="s">
        <v>601</v>
      </c>
      <c r="AH334" s="78">
        <v>1</v>
      </c>
      <c r="AI334" s="276" t="s">
        <v>601</v>
      </c>
    </row>
    <row r="335" spans="1:35" s="120" customFormat="1" x14ac:dyDescent="0.25">
      <c r="A335" s="132" t="s">
        <v>247</v>
      </c>
      <c r="B335" s="82">
        <v>3220.3490000000002</v>
      </c>
      <c r="C335" s="276" t="s">
        <v>601</v>
      </c>
      <c r="D335" s="82">
        <v>1361.923</v>
      </c>
      <c r="E335" s="276" t="s">
        <v>601</v>
      </c>
      <c r="F335" s="82">
        <v>466.221</v>
      </c>
      <c r="G335" s="276" t="s">
        <v>601</v>
      </c>
      <c r="H335" s="82">
        <v>734.851</v>
      </c>
      <c r="I335" s="276" t="s">
        <v>601</v>
      </c>
      <c r="J335" s="82">
        <v>5783.3419999999996</v>
      </c>
      <c r="K335" s="276" t="s">
        <v>601</v>
      </c>
      <c r="L335" s="136"/>
      <c r="M335" s="132" t="s">
        <v>247</v>
      </c>
      <c r="N335" s="189">
        <v>-0.17703717446658879</v>
      </c>
      <c r="O335" s="202" t="s">
        <v>601</v>
      </c>
      <c r="P335" s="189">
        <v>1.599499284585694E-2</v>
      </c>
      <c r="Q335" s="202" t="s">
        <v>601</v>
      </c>
      <c r="R335" s="189">
        <v>-8.5112854546953068E-2</v>
      </c>
      <c r="S335" s="317" t="s">
        <v>601</v>
      </c>
      <c r="T335" s="189">
        <v>-8.0715861951632037E-2</v>
      </c>
      <c r="U335" s="276" t="s">
        <v>601</v>
      </c>
      <c r="V335" s="189">
        <v>-0.11873729821717521</v>
      </c>
      <c r="W335" s="276" t="s">
        <v>601</v>
      </c>
      <c r="X335" s="82"/>
      <c r="Y335" s="132" t="s">
        <v>247</v>
      </c>
      <c r="Z335" s="216">
        <v>0.55683184566985666</v>
      </c>
      <c r="AA335" s="276" t="s">
        <v>601</v>
      </c>
      <c r="AB335" s="216">
        <v>0.23549065574887323</v>
      </c>
      <c r="AC335" s="203" t="s">
        <v>601</v>
      </c>
      <c r="AD335" s="189">
        <v>8.0614461327032025E-2</v>
      </c>
      <c r="AE335" s="276" t="s">
        <v>601</v>
      </c>
      <c r="AF335" s="189">
        <v>0.12706338307504556</v>
      </c>
      <c r="AG335" s="276" t="s">
        <v>601</v>
      </c>
      <c r="AH335" s="78">
        <v>1</v>
      </c>
      <c r="AI335" s="276" t="s">
        <v>601</v>
      </c>
    </row>
    <row r="336" spans="1:35" s="120" customFormat="1" x14ac:dyDescent="0.25">
      <c r="A336" s="132" t="s">
        <v>246</v>
      </c>
      <c r="B336" s="82">
        <v>3643.7310000000002</v>
      </c>
      <c r="C336" s="276" t="s">
        <v>601</v>
      </c>
      <c r="D336" s="82">
        <v>1270.8720000000001</v>
      </c>
      <c r="E336" s="276" t="s">
        <v>601</v>
      </c>
      <c r="F336" s="82">
        <v>637.10900000000004</v>
      </c>
      <c r="G336" s="276" t="s">
        <v>601</v>
      </c>
      <c r="H336" s="82">
        <v>678.48199999999997</v>
      </c>
      <c r="I336" s="276" t="s">
        <v>601</v>
      </c>
      <c r="J336" s="82">
        <v>6230.1959999999999</v>
      </c>
      <c r="K336" s="276" t="s">
        <v>601</v>
      </c>
      <c r="L336" s="136"/>
      <c r="M336" s="132" t="s">
        <v>246</v>
      </c>
      <c r="N336" s="189">
        <v>0.13147084368805989</v>
      </c>
      <c r="O336" s="202" t="s">
        <v>601</v>
      </c>
      <c r="P336" s="189">
        <v>-6.6854734078211464E-2</v>
      </c>
      <c r="Q336" s="202" t="s">
        <v>601</v>
      </c>
      <c r="R336" s="189">
        <v>0.3665386158066668</v>
      </c>
      <c r="S336" s="317" t="s">
        <v>601</v>
      </c>
      <c r="T336" s="189">
        <v>-7.6705450091855476E-2</v>
      </c>
      <c r="U336" s="276" t="s">
        <v>601</v>
      </c>
      <c r="V336" s="189">
        <v>7.7265705538423976E-2</v>
      </c>
      <c r="W336" s="276" t="s">
        <v>601</v>
      </c>
      <c r="X336" s="82"/>
      <c r="Y336" s="132" t="s">
        <v>246</v>
      </c>
      <c r="Z336" s="216">
        <v>0.5848501395461716</v>
      </c>
      <c r="AA336" s="276" t="s">
        <v>601</v>
      </c>
      <c r="AB336" s="216">
        <v>0.20398587781186983</v>
      </c>
      <c r="AC336" s="203" t="s">
        <v>601</v>
      </c>
      <c r="AD336" s="189">
        <v>0.10226146978361517</v>
      </c>
      <c r="AE336" s="276" t="s">
        <v>601</v>
      </c>
      <c r="AF336" s="189">
        <v>0.10890219184115556</v>
      </c>
      <c r="AG336" s="276" t="s">
        <v>601</v>
      </c>
      <c r="AH336" s="78">
        <v>1</v>
      </c>
      <c r="AI336" s="276" t="s">
        <v>601</v>
      </c>
    </row>
    <row r="337" spans="1:35" s="120" customFormat="1" x14ac:dyDescent="0.25">
      <c r="A337" s="132" t="s">
        <v>245</v>
      </c>
      <c r="B337" s="82">
        <v>4046.4470000000001</v>
      </c>
      <c r="C337" s="276" t="s">
        <v>601</v>
      </c>
      <c r="D337" s="82">
        <v>1060.759</v>
      </c>
      <c r="E337" s="276" t="s">
        <v>601</v>
      </c>
      <c r="F337" s="82">
        <v>741.10299999999995</v>
      </c>
      <c r="G337" s="276" t="s">
        <v>601</v>
      </c>
      <c r="H337" s="82">
        <v>531.71500000000003</v>
      </c>
      <c r="I337" s="276" t="s">
        <v>601</v>
      </c>
      <c r="J337" s="82">
        <v>6380.0240000000003</v>
      </c>
      <c r="K337" s="276" t="s">
        <v>601</v>
      </c>
      <c r="L337" s="136"/>
      <c r="M337" s="132" t="s">
        <v>245</v>
      </c>
      <c r="N337" s="189">
        <v>0.11052297768413749</v>
      </c>
      <c r="O337" s="202" t="s">
        <v>601</v>
      </c>
      <c r="P337" s="189">
        <v>-0.16532978931001707</v>
      </c>
      <c r="Q337" s="202" t="s">
        <v>601</v>
      </c>
      <c r="R337" s="189">
        <v>0.16322795628377562</v>
      </c>
      <c r="S337" s="317" t="s">
        <v>601</v>
      </c>
      <c r="T337" s="189">
        <v>-0.2163178738450337</v>
      </c>
      <c r="U337" s="276" t="s">
        <v>601</v>
      </c>
      <c r="V337" s="189">
        <v>2.4048681614511003E-2</v>
      </c>
      <c r="W337" s="276" t="s">
        <v>601</v>
      </c>
      <c r="X337" s="82"/>
      <c r="Y337" s="132" t="s">
        <v>245</v>
      </c>
      <c r="Z337" s="216">
        <v>0.63423695584844197</v>
      </c>
      <c r="AA337" s="276" t="s">
        <v>601</v>
      </c>
      <c r="AB337" s="216">
        <v>0.16626254070517602</v>
      </c>
      <c r="AC337" s="203" t="s">
        <v>601</v>
      </c>
      <c r="AD337" s="189">
        <v>0.11615990786241555</v>
      </c>
      <c r="AE337" s="276" t="s">
        <v>601</v>
      </c>
      <c r="AF337" s="189">
        <v>8.3340595583966462E-2</v>
      </c>
      <c r="AG337" s="276" t="s">
        <v>601</v>
      </c>
      <c r="AH337" s="78">
        <v>1</v>
      </c>
      <c r="AI337" s="276" t="s">
        <v>601</v>
      </c>
    </row>
    <row r="338" spans="1:35" s="120" customFormat="1" x14ac:dyDescent="0.25">
      <c r="A338" s="132" t="s">
        <v>244</v>
      </c>
      <c r="B338" s="82">
        <v>4669.8919999999998</v>
      </c>
      <c r="C338" s="276" t="s">
        <v>601</v>
      </c>
      <c r="D338" s="82">
        <v>1081.146</v>
      </c>
      <c r="E338" s="276" t="s">
        <v>601</v>
      </c>
      <c r="F338" s="82">
        <v>738.12800000000004</v>
      </c>
      <c r="G338" s="276" t="s">
        <v>601</v>
      </c>
      <c r="H338" s="82">
        <v>599.15300000000002</v>
      </c>
      <c r="I338" s="276" t="s">
        <v>601</v>
      </c>
      <c r="J338" s="82">
        <v>7088.3149999999996</v>
      </c>
      <c r="K338" s="276" t="s">
        <v>601</v>
      </c>
      <c r="L338" s="136"/>
      <c r="M338" s="132" t="s">
        <v>244</v>
      </c>
      <c r="N338" s="189">
        <v>0.15407220210718192</v>
      </c>
      <c r="O338" s="202" t="s">
        <v>601</v>
      </c>
      <c r="P338" s="189">
        <v>1.9219257154546886E-2</v>
      </c>
      <c r="Q338" s="202" t="s">
        <v>601</v>
      </c>
      <c r="R338" s="189">
        <v>-4.014286813034086E-3</v>
      </c>
      <c r="S338" s="317" t="s">
        <v>601</v>
      </c>
      <c r="T338" s="189">
        <v>0.1268273417150165</v>
      </c>
      <c r="U338" s="276" t="s">
        <v>601</v>
      </c>
      <c r="V338" s="189">
        <v>0.11101698050038683</v>
      </c>
      <c r="W338" s="276" t="s">
        <v>601</v>
      </c>
      <c r="X338" s="82"/>
      <c r="Y338" s="132" t="s">
        <v>244</v>
      </c>
      <c r="Z338" s="216">
        <v>0.65881552950172217</v>
      </c>
      <c r="AA338" s="276" t="s">
        <v>601</v>
      </c>
      <c r="AB338" s="216">
        <v>0.15252510646042114</v>
      </c>
      <c r="AC338" s="203" t="s">
        <v>601</v>
      </c>
      <c r="AD338" s="189">
        <v>0.1041330697069755</v>
      </c>
      <c r="AE338" s="276" t="s">
        <v>601</v>
      </c>
      <c r="AF338" s="189">
        <v>8.4526858639888333E-2</v>
      </c>
      <c r="AG338" s="276" t="s">
        <v>601</v>
      </c>
      <c r="AH338" s="78">
        <v>1</v>
      </c>
      <c r="AI338" s="276" t="s">
        <v>601</v>
      </c>
    </row>
    <row r="339" spans="1:35" s="120" customFormat="1" x14ac:dyDescent="0.25">
      <c r="A339" s="132" t="s">
        <v>275</v>
      </c>
      <c r="B339" s="82">
        <v>5012.2830000000004</v>
      </c>
      <c r="C339" s="276" t="s">
        <v>601</v>
      </c>
      <c r="D339" s="82">
        <v>1165.95</v>
      </c>
      <c r="E339" s="276" t="s">
        <v>601</v>
      </c>
      <c r="F339" s="82">
        <v>807.89499999999998</v>
      </c>
      <c r="G339" s="276" t="s">
        <v>601</v>
      </c>
      <c r="H339" s="82">
        <v>622.11099999999999</v>
      </c>
      <c r="I339" s="276" t="s">
        <v>601</v>
      </c>
      <c r="J339" s="82">
        <v>7608.241</v>
      </c>
      <c r="K339" s="276" t="s">
        <v>601</v>
      </c>
      <c r="L339" s="136"/>
      <c r="M339" s="132" t="s">
        <v>275</v>
      </c>
      <c r="N339" s="189">
        <v>7.3318826216966046E-2</v>
      </c>
      <c r="O339" s="202" t="s">
        <v>601</v>
      </c>
      <c r="P339" s="189">
        <v>7.8438989738666198E-2</v>
      </c>
      <c r="Q339" s="202" t="s">
        <v>601</v>
      </c>
      <c r="R339" s="189">
        <v>9.4518836841306658E-2</v>
      </c>
      <c r="S339" s="317" t="s">
        <v>601</v>
      </c>
      <c r="T339" s="189">
        <v>3.8322559755387203E-2</v>
      </c>
      <c r="U339" s="276" t="s">
        <v>601</v>
      </c>
      <c r="V339" s="189">
        <v>7.3349731212566036E-2</v>
      </c>
      <c r="W339" s="276" t="s">
        <v>601</v>
      </c>
      <c r="X339" s="82"/>
      <c r="Y339" s="132" t="s">
        <v>275</v>
      </c>
      <c r="Z339" s="216">
        <v>0.65879656020360033</v>
      </c>
      <c r="AA339" s="276" t="s">
        <v>601</v>
      </c>
      <c r="AB339" s="216">
        <v>0.15324830009985227</v>
      </c>
      <c r="AC339" s="203" t="s">
        <v>601</v>
      </c>
      <c r="AD339" s="189">
        <v>0.10618683083251437</v>
      </c>
      <c r="AE339" s="276" t="s">
        <v>601</v>
      </c>
      <c r="AF339" s="189">
        <v>8.1768045991182453E-2</v>
      </c>
      <c r="AG339" s="276" t="s">
        <v>601</v>
      </c>
      <c r="AH339" s="78">
        <v>1</v>
      </c>
      <c r="AI339" s="276" t="s">
        <v>601</v>
      </c>
    </row>
    <row r="340" spans="1:35" s="120" customFormat="1" x14ac:dyDescent="0.25">
      <c r="A340" s="132" t="s">
        <v>293</v>
      </c>
      <c r="B340" s="82">
        <v>4957.0379999999996</v>
      </c>
      <c r="C340" s="276" t="s">
        <v>601</v>
      </c>
      <c r="D340" s="82">
        <v>1347.77</v>
      </c>
      <c r="E340" s="276" t="s">
        <v>601</v>
      </c>
      <c r="F340" s="82">
        <v>1044.1010000000001</v>
      </c>
      <c r="G340" s="276" t="s">
        <v>601</v>
      </c>
      <c r="H340" s="82">
        <v>683.79700000000003</v>
      </c>
      <c r="I340" s="276" t="s">
        <v>601</v>
      </c>
      <c r="J340" s="82">
        <v>8032.7020000000002</v>
      </c>
      <c r="K340" s="276" t="s">
        <v>601</v>
      </c>
      <c r="L340" s="136"/>
      <c r="M340" s="132" t="s">
        <v>293</v>
      </c>
      <c r="N340" s="189">
        <v>-1.1021923542625187E-2</v>
      </c>
      <c r="O340" s="202" t="s">
        <v>601</v>
      </c>
      <c r="P340" s="189">
        <v>0.15594150692568293</v>
      </c>
      <c r="Q340" s="202" t="s">
        <v>601</v>
      </c>
      <c r="R340" s="189">
        <v>0.29237215232177449</v>
      </c>
      <c r="S340" s="317" t="s">
        <v>601</v>
      </c>
      <c r="T340" s="189">
        <v>9.9150956740908389E-2</v>
      </c>
      <c r="U340" s="276" t="s">
        <v>601</v>
      </c>
      <c r="V340" s="189">
        <v>5.5789636527023789E-2</v>
      </c>
      <c r="W340" s="276" t="s">
        <v>601</v>
      </c>
      <c r="X340" s="82"/>
      <c r="Y340" s="132" t="s">
        <v>293</v>
      </c>
      <c r="Z340" s="216">
        <v>0.61710717016515726</v>
      </c>
      <c r="AA340" s="276" t="s">
        <v>601</v>
      </c>
      <c r="AB340" s="216">
        <v>0.16778538529127557</v>
      </c>
      <c r="AC340" s="203" t="s">
        <v>601</v>
      </c>
      <c r="AD340" s="189">
        <v>0.12998129396559216</v>
      </c>
      <c r="AE340" s="276" t="s">
        <v>601</v>
      </c>
      <c r="AF340" s="189">
        <v>8.5126648542420719E-2</v>
      </c>
      <c r="AG340" s="276" t="s">
        <v>601</v>
      </c>
      <c r="AH340" s="78">
        <v>1</v>
      </c>
      <c r="AI340" s="276" t="s">
        <v>601</v>
      </c>
    </row>
    <row r="341" spans="1:35" s="120" customFormat="1" x14ac:dyDescent="0.25">
      <c r="A341" s="132" t="s">
        <v>340</v>
      </c>
      <c r="B341" s="82">
        <v>4951.4399999999996</v>
      </c>
      <c r="C341" s="276" t="s">
        <v>601</v>
      </c>
      <c r="D341" s="82">
        <v>1361.9690000000001</v>
      </c>
      <c r="E341" s="276" t="s">
        <v>601</v>
      </c>
      <c r="F341" s="82">
        <v>1089.4949999999999</v>
      </c>
      <c r="G341" s="276" t="s">
        <v>601</v>
      </c>
      <c r="H341" s="82">
        <v>804.36</v>
      </c>
      <c r="I341" s="276" t="s">
        <v>601</v>
      </c>
      <c r="J341" s="82">
        <v>8207.2620000000006</v>
      </c>
      <c r="K341" s="276" t="s">
        <v>601</v>
      </c>
      <c r="L341" s="136"/>
      <c r="M341" s="132" t="s">
        <v>340</v>
      </c>
      <c r="N341" s="189">
        <v>-1.1293034267641281E-3</v>
      </c>
      <c r="O341" s="202" t="s">
        <v>601</v>
      </c>
      <c r="P341" s="189">
        <v>1.0535180334923615E-2</v>
      </c>
      <c r="Q341" s="202" t="s">
        <v>601</v>
      </c>
      <c r="R341" s="189">
        <v>4.3476636838773258E-2</v>
      </c>
      <c r="S341" s="317" t="s">
        <v>601</v>
      </c>
      <c r="T341" s="189">
        <v>0.17631600114069276</v>
      </c>
      <c r="U341" s="276" t="s">
        <v>601</v>
      </c>
      <c r="V341" s="189">
        <v>2.1731168416306245E-2</v>
      </c>
      <c r="W341" s="276" t="s">
        <v>601</v>
      </c>
      <c r="X341" s="82"/>
      <c r="Y341" s="132" t="s">
        <v>340</v>
      </c>
      <c r="Z341" s="216">
        <v>0.60329985810127651</v>
      </c>
      <c r="AA341" s="276" t="s">
        <v>601</v>
      </c>
      <c r="AB341" s="216">
        <v>0.16594681636823583</v>
      </c>
      <c r="AC341" s="203" t="s">
        <v>601</v>
      </c>
      <c r="AD341" s="189">
        <v>0.1327476812608151</v>
      </c>
      <c r="AE341" s="276" t="s">
        <v>601</v>
      </c>
      <c r="AF341" s="189">
        <v>9.8005887956300164E-2</v>
      </c>
      <c r="AG341" s="276" t="s">
        <v>601</v>
      </c>
      <c r="AH341" s="78">
        <v>1</v>
      </c>
      <c r="AI341" s="276" t="s">
        <v>601</v>
      </c>
    </row>
    <row r="342" spans="1:35" s="120" customFormat="1" x14ac:dyDescent="0.25">
      <c r="A342" s="132" t="s">
        <v>358</v>
      </c>
      <c r="B342" s="82">
        <v>5613.2701928584775</v>
      </c>
      <c r="C342" s="276" t="s">
        <v>601</v>
      </c>
      <c r="D342" s="82">
        <v>1201.0890286462866</v>
      </c>
      <c r="E342" s="276" t="s">
        <v>601</v>
      </c>
      <c r="F342" s="82">
        <v>1030.5611016019163</v>
      </c>
      <c r="G342" s="276" t="s">
        <v>601</v>
      </c>
      <c r="H342" s="82">
        <v>778.83513806527583</v>
      </c>
      <c r="I342" s="276" t="s">
        <v>601</v>
      </c>
      <c r="J342" s="82">
        <v>8623.7554610979805</v>
      </c>
      <c r="K342" s="276" t="s">
        <v>601</v>
      </c>
      <c r="L342" s="136"/>
      <c r="M342" s="132" t="s">
        <v>358</v>
      </c>
      <c r="N342" s="189">
        <v>8.3782096892800237E-2</v>
      </c>
      <c r="O342" s="202" t="s">
        <v>601</v>
      </c>
      <c r="P342" s="189">
        <v>-0.18903627116511595</v>
      </c>
      <c r="Q342" s="202" t="s">
        <v>601</v>
      </c>
      <c r="R342" s="189">
        <v>6.2245077582172917E-2</v>
      </c>
      <c r="S342" s="317" t="s">
        <v>601</v>
      </c>
      <c r="T342" s="189">
        <v>0.2927605967351366</v>
      </c>
      <c r="U342" s="276" t="s">
        <v>601</v>
      </c>
      <c r="V342" s="189">
        <v>4.7458280793998865E-2</v>
      </c>
      <c r="W342" s="276" t="s">
        <v>601</v>
      </c>
      <c r="X342" s="82"/>
      <c r="Y342" s="132" t="s">
        <v>358</v>
      </c>
      <c r="Z342" s="216">
        <v>0.65090785774018145</v>
      </c>
      <c r="AA342" s="276" t="s">
        <v>601</v>
      </c>
      <c r="AB342" s="216">
        <v>0.13927679583035896</v>
      </c>
      <c r="AC342" s="203" t="s">
        <v>601</v>
      </c>
      <c r="AD342" s="189">
        <v>0.11950258866346668</v>
      </c>
      <c r="AE342" s="276" t="s">
        <v>601</v>
      </c>
      <c r="AF342" s="189">
        <v>9.0312757774571012E-2</v>
      </c>
      <c r="AG342" s="276" t="s">
        <v>601</v>
      </c>
      <c r="AH342" s="78">
        <v>1</v>
      </c>
      <c r="AI342" s="276" t="s">
        <v>601</v>
      </c>
    </row>
    <row r="343" spans="1:35" s="120" customFormat="1" x14ac:dyDescent="0.25">
      <c r="A343" s="132" t="s">
        <v>369</v>
      </c>
      <c r="B343" s="82">
        <v>5977.3945703874861</v>
      </c>
      <c r="C343" s="276" t="s">
        <v>601</v>
      </c>
      <c r="D343" s="82">
        <v>1336.8665039628104</v>
      </c>
      <c r="E343" s="276" t="s">
        <v>601</v>
      </c>
      <c r="F343" s="82">
        <v>922.06960589155426</v>
      </c>
      <c r="G343" s="276" t="s">
        <v>601</v>
      </c>
      <c r="H343" s="82">
        <v>914.45157881712191</v>
      </c>
      <c r="I343" s="276" t="s">
        <v>601</v>
      </c>
      <c r="J343" s="82">
        <v>9150.7822590588858</v>
      </c>
      <c r="K343" s="276" t="s">
        <v>601</v>
      </c>
      <c r="L343" s="136"/>
      <c r="M343" s="132" t="s">
        <v>369</v>
      </c>
      <c r="N343" s="189">
        <v>6.4868492878227935E-2</v>
      </c>
      <c r="O343" s="202" t="s">
        <v>601</v>
      </c>
      <c r="P343" s="189">
        <v>0.11304530478440444</v>
      </c>
      <c r="Q343" s="202" t="s">
        <v>601</v>
      </c>
      <c r="R343" s="189">
        <v>-0.10527420018252354</v>
      </c>
      <c r="S343" s="317" t="s">
        <v>601</v>
      </c>
      <c r="T343" s="189">
        <v>0.17412727562438213</v>
      </c>
      <c r="U343" s="276" t="s">
        <v>601</v>
      </c>
      <c r="V343" s="189">
        <v>6.1113374600930914E-2</v>
      </c>
      <c r="W343" s="276" t="s">
        <v>601</v>
      </c>
      <c r="X343" s="82"/>
      <c r="Y343" s="132" t="s">
        <v>369</v>
      </c>
      <c r="Z343" s="216">
        <v>0.65321132130207982</v>
      </c>
      <c r="AA343" s="276" t="s">
        <v>601</v>
      </c>
      <c r="AB343" s="216">
        <v>0.14609313893786177</v>
      </c>
      <c r="AC343" s="203" t="s">
        <v>601</v>
      </c>
      <c r="AD343" s="189">
        <v>0.10076401992613741</v>
      </c>
      <c r="AE343" s="276" t="s">
        <v>601</v>
      </c>
      <c r="AF343" s="189">
        <v>9.9931519833930449E-2</v>
      </c>
      <c r="AG343" s="276" t="s">
        <v>601</v>
      </c>
      <c r="AH343" s="78">
        <v>1</v>
      </c>
      <c r="AI343" s="276" t="s">
        <v>601</v>
      </c>
    </row>
    <row r="344" spans="1:35" s="120" customFormat="1" x14ac:dyDescent="0.25">
      <c r="A344" s="132" t="s">
        <v>386</v>
      </c>
      <c r="B344" s="82">
        <v>5977.5945206929755</v>
      </c>
      <c r="C344" s="276" t="s">
        <v>601</v>
      </c>
      <c r="D344" s="82">
        <v>1131.4621834353936</v>
      </c>
      <c r="E344" s="276" t="s">
        <v>601</v>
      </c>
      <c r="F344" s="82">
        <v>979.27899353137229</v>
      </c>
      <c r="G344" s="276" t="s">
        <v>601</v>
      </c>
      <c r="H344" s="82">
        <v>884.65368278079825</v>
      </c>
      <c r="I344" s="276" t="s">
        <v>601</v>
      </c>
      <c r="J344" s="82">
        <v>8972.989380440642</v>
      </c>
      <c r="K344" s="276" t="s">
        <v>601</v>
      </c>
      <c r="L344" s="136"/>
      <c r="M344" s="132" t="s">
        <v>386</v>
      </c>
      <c r="N344" s="189">
        <v>3.3451080254875976E-5</v>
      </c>
      <c r="O344" s="202" t="s">
        <v>601</v>
      </c>
      <c r="P344" s="189">
        <v>-0.15364609698765452</v>
      </c>
      <c r="Q344" s="202" t="s">
        <v>601</v>
      </c>
      <c r="R344" s="189">
        <v>6.2044543355815218E-2</v>
      </c>
      <c r="S344" s="317" t="s">
        <v>601</v>
      </c>
      <c r="T344" s="189">
        <v>-3.2585537306270895E-2</v>
      </c>
      <c r="U344" s="276" t="s">
        <v>601</v>
      </c>
      <c r="V344" s="189">
        <v>-1.9429254634732107E-2</v>
      </c>
      <c r="W344" s="276" t="s">
        <v>601</v>
      </c>
      <c r="X344" s="82"/>
      <c r="Y344" s="132" t="s">
        <v>386</v>
      </c>
      <c r="Z344" s="216">
        <v>0.66617648447494648</v>
      </c>
      <c r="AA344" s="276" t="s">
        <v>601</v>
      </c>
      <c r="AB344" s="216">
        <v>0.12609645854499277</v>
      </c>
      <c r="AC344" s="203" t="s">
        <v>601</v>
      </c>
      <c r="AD344" s="189">
        <v>0.10913631477888612</v>
      </c>
      <c r="AE344" s="276" t="s">
        <v>601</v>
      </c>
      <c r="AF344" s="189">
        <v>9.8590742201163178E-2</v>
      </c>
      <c r="AG344" s="276" t="s">
        <v>601</v>
      </c>
      <c r="AH344" s="78">
        <v>1</v>
      </c>
      <c r="AI344" s="276" t="s">
        <v>601</v>
      </c>
    </row>
    <row r="345" spans="1:35" s="120" customFormat="1" x14ac:dyDescent="0.25">
      <c r="A345" s="132" t="s">
        <v>403</v>
      </c>
      <c r="B345" s="82">
        <v>6237.7050085206538</v>
      </c>
      <c r="C345" s="276" t="s">
        <v>601</v>
      </c>
      <c r="D345" s="82">
        <v>881.40323213814986</v>
      </c>
      <c r="E345" s="276" t="s">
        <v>601</v>
      </c>
      <c r="F345" s="82">
        <v>852.00487887452425</v>
      </c>
      <c r="G345" s="276" t="s">
        <v>601</v>
      </c>
      <c r="H345" s="82">
        <v>959.24042119118803</v>
      </c>
      <c r="I345" s="276" t="s">
        <v>601</v>
      </c>
      <c r="J345" s="82">
        <v>8930.3535407244799</v>
      </c>
      <c r="K345" s="276" t="s">
        <v>601</v>
      </c>
      <c r="L345" s="136"/>
      <c r="M345" s="132" t="s">
        <v>403</v>
      </c>
      <c r="N345" s="189">
        <v>4.3514240875194732E-2</v>
      </c>
      <c r="O345" s="202" t="s">
        <v>601</v>
      </c>
      <c r="P345" s="189">
        <v>-0.22100513385078779</v>
      </c>
      <c r="Q345" s="202" t="s">
        <v>601</v>
      </c>
      <c r="R345" s="189">
        <v>-0.12996716512613593</v>
      </c>
      <c r="S345" s="317" t="s">
        <v>601</v>
      </c>
      <c r="T345" s="189">
        <v>8.4311793261217849E-2</v>
      </c>
      <c r="U345" s="276" t="s">
        <v>601</v>
      </c>
      <c r="V345" s="189">
        <v>-4.7515758582193923E-3</v>
      </c>
      <c r="W345" s="276" t="s">
        <v>601</v>
      </c>
      <c r="X345" s="82"/>
      <c r="Y345" s="132" t="s">
        <v>403</v>
      </c>
      <c r="Z345" s="216">
        <v>0.69848354604050944</v>
      </c>
      <c r="AA345" s="276" t="s">
        <v>601</v>
      </c>
      <c r="AB345" s="216">
        <v>9.8697462325399221E-2</v>
      </c>
      <c r="AC345" s="203" t="s">
        <v>601</v>
      </c>
      <c r="AD345" s="189">
        <v>9.5405503823469559E-2</v>
      </c>
      <c r="AE345" s="276" t="s">
        <v>601</v>
      </c>
      <c r="AF345" s="189">
        <v>0.10741348781062582</v>
      </c>
      <c r="AG345" s="276" t="s">
        <v>601</v>
      </c>
      <c r="AH345" s="78">
        <v>1</v>
      </c>
      <c r="AI345" s="276" t="s">
        <v>601</v>
      </c>
    </row>
    <row r="346" spans="1:35" s="120" customFormat="1" x14ac:dyDescent="0.25">
      <c r="A346" s="132" t="s">
        <v>421</v>
      </c>
      <c r="B346" s="82">
        <v>739.70739874186643</v>
      </c>
      <c r="C346" s="276" t="s">
        <v>601</v>
      </c>
      <c r="D346" s="82">
        <v>226.17645869477332</v>
      </c>
      <c r="E346" s="276" t="s">
        <v>601</v>
      </c>
      <c r="F346" s="82">
        <v>106.07586648169783</v>
      </c>
      <c r="G346" s="276" t="s">
        <v>601</v>
      </c>
      <c r="H346" s="82">
        <v>175.31577608121179</v>
      </c>
      <c r="I346" s="276" t="s">
        <v>601</v>
      </c>
      <c r="J346" s="82">
        <v>1247.2754999995539</v>
      </c>
      <c r="K346" s="276" t="s">
        <v>601</v>
      </c>
      <c r="L346" s="136"/>
      <c r="M346" s="132" t="s">
        <v>421</v>
      </c>
      <c r="N346" s="189">
        <v>-0.88141353306521675</v>
      </c>
      <c r="O346" s="202" t="s">
        <v>601</v>
      </c>
      <c r="P346" s="189">
        <v>-0.74339048185005663</v>
      </c>
      <c r="Q346" s="202" t="s">
        <v>601</v>
      </c>
      <c r="R346" s="189">
        <v>-0.87549852223637359</v>
      </c>
      <c r="S346" s="317" t="s">
        <v>601</v>
      </c>
      <c r="T346" s="189">
        <v>-0.81723479097815321</v>
      </c>
      <c r="U346" s="276" t="s">
        <v>601</v>
      </c>
      <c r="V346" s="189">
        <v>-0.86033302104875364</v>
      </c>
      <c r="W346" s="276" t="s">
        <v>601</v>
      </c>
      <c r="X346" s="82"/>
      <c r="Y346" s="132" t="s">
        <v>421</v>
      </c>
      <c r="Z346" s="216">
        <v>0.59305854940799452</v>
      </c>
      <c r="AA346" s="276" t="s">
        <v>601</v>
      </c>
      <c r="AB346" s="216">
        <v>0.18133640779030311</v>
      </c>
      <c r="AC346" s="203" t="s">
        <v>601</v>
      </c>
      <c r="AD346" s="189">
        <v>8.5046059576842303E-2</v>
      </c>
      <c r="AE346" s="276" t="s">
        <v>601</v>
      </c>
      <c r="AF346" s="189">
        <v>0.14055898322485649</v>
      </c>
      <c r="AG346" s="276" t="s">
        <v>601</v>
      </c>
      <c r="AH346" s="78">
        <v>1</v>
      </c>
      <c r="AI346" s="276" t="s">
        <v>601</v>
      </c>
    </row>
    <row r="347" spans="1:35" s="116" customFormat="1" ht="12.75" customHeight="1" x14ac:dyDescent="0.25">
      <c r="A347" s="132" t="s">
        <v>476</v>
      </c>
      <c r="B347" s="82">
        <v>2423.3960973314602</v>
      </c>
      <c r="C347" s="276" t="s">
        <v>601</v>
      </c>
      <c r="D347" s="82">
        <v>247.888754241557</v>
      </c>
      <c r="E347" s="276" t="s">
        <v>601</v>
      </c>
      <c r="F347" s="82">
        <v>130.26985354050018</v>
      </c>
      <c r="G347" s="276" t="s">
        <v>601</v>
      </c>
      <c r="H347" s="82">
        <v>373.01581504163846</v>
      </c>
      <c r="I347" s="276" t="s">
        <v>601</v>
      </c>
      <c r="J347" s="82">
        <v>3174.5705201551159</v>
      </c>
      <c r="K347" s="276" t="s">
        <v>601</v>
      </c>
      <c r="L347" s="115"/>
      <c r="M347" s="132" t="s">
        <v>476</v>
      </c>
      <c r="N347" s="189">
        <v>2.2761550059568156</v>
      </c>
      <c r="O347" s="202" t="s">
        <v>601</v>
      </c>
      <c r="P347" s="189">
        <v>9.5997150508420503E-2</v>
      </c>
      <c r="Q347" s="202" t="s">
        <v>601</v>
      </c>
      <c r="R347" s="189">
        <v>0.22808191779396636</v>
      </c>
      <c r="S347" s="317" t="s">
        <v>601</v>
      </c>
      <c r="T347" s="189">
        <v>1.1276796839369765</v>
      </c>
      <c r="U347" s="276" t="s">
        <v>601</v>
      </c>
      <c r="V347" s="189">
        <v>1.5452039426383757</v>
      </c>
      <c r="W347" s="276" t="s">
        <v>601</v>
      </c>
      <c r="X347" s="82"/>
      <c r="Y347" s="132" t="s">
        <v>476</v>
      </c>
      <c r="Z347" s="216">
        <v>0.76337762287701461</v>
      </c>
      <c r="AA347" s="276" t="s">
        <v>601</v>
      </c>
      <c r="AB347" s="216">
        <v>7.8085760788027689E-2</v>
      </c>
      <c r="AC347" s="203" t="s">
        <v>601</v>
      </c>
      <c r="AD347" s="189">
        <v>4.103542596185103E-2</v>
      </c>
      <c r="AE347" s="276" t="s">
        <v>601</v>
      </c>
      <c r="AF347" s="189">
        <v>0.11750119037311925</v>
      </c>
      <c r="AG347" s="276" t="s">
        <v>601</v>
      </c>
      <c r="AH347" s="78">
        <v>1</v>
      </c>
      <c r="AI347" s="276" t="s">
        <v>601</v>
      </c>
    </row>
    <row r="348" spans="1:35" s="150" customFormat="1" x14ac:dyDescent="0.25">
      <c r="A348" s="132" t="s">
        <v>491</v>
      </c>
      <c r="B348" s="82">
        <v>5760.4646855283881</v>
      </c>
      <c r="C348" s="276" t="s">
        <v>601</v>
      </c>
      <c r="D348" s="82">
        <v>399.77545915142645</v>
      </c>
      <c r="E348" s="276" t="s">
        <v>601</v>
      </c>
      <c r="F348" s="82">
        <v>308.14336131617506</v>
      </c>
      <c r="G348" s="276" t="s">
        <v>601</v>
      </c>
      <c r="H348" s="82">
        <v>702.55386515854502</v>
      </c>
      <c r="I348" s="276" t="s">
        <v>601</v>
      </c>
      <c r="J348" s="82">
        <v>7170.9373711545459</v>
      </c>
      <c r="K348" s="276" t="s">
        <v>601</v>
      </c>
      <c r="L348" s="149"/>
      <c r="M348" s="132" t="s">
        <v>491</v>
      </c>
      <c r="N348" s="189">
        <v>1.3770215244101305</v>
      </c>
      <c r="O348" s="202" t="s">
        <v>601</v>
      </c>
      <c r="P348" s="189">
        <v>0.61272124011669504</v>
      </c>
      <c r="Q348" s="202" t="s">
        <v>601</v>
      </c>
      <c r="R348" s="189">
        <v>1.3654234110302044</v>
      </c>
      <c r="S348" s="317" t="s">
        <v>601</v>
      </c>
      <c r="T348" s="189">
        <v>0.88344256953320155</v>
      </c>
      <c r="U348" s="276" t="s">
        <v>601</v>
      </c>
      <c r="V348" s="189">
        <v>1.2588685069765466</v>
      </c>
      <c r="W348" s="276" t="s">
        <v>601</v>
      </c>
      <c r="X348" s="82"/>
      <c r="Y348" s="132" t="s">
        <v>491</v>
      </c>
      <c r="Z348" s="216">
        <v>0.80330706954716202</v>
      </c>
      <c r="AA348" s="276" t="s">
        <v>601</v>
      </c>
      <c r="AB348" s="216">
        <v>5.574940045628389E-2</v>
      </c>
      <c r="AC348" s="203" t="s">
        <v>601</v>
      </c>
      <c r="AD348" s="189">
        <v>4.2971141061097139E-2</v>
      </c>
      <c r="AE348" s="276" t="s">
        <v>601</v>
      </c>
      <c r="AF348" s="189">
        <v>9.797238893545536E-2</v>
      </c>
      <c r="AG348" s="276" t="s">
        <v>601</v>
      </c>
      <c r="AH348" s="78">
        <v>1</v>
      </c>
      <c r="AI348" s="276" t="s">
        <v>601</v>
      </c>
    </row>
    <row r="349" spans="1:35" s="142" customFormat="1" ht="12" customHeight="1" x14ac:dyDescent="0.2">
      <c r="A349" s="183" t="s">
        <v>497</v>
      </c>
      <c r="B349" s="138">
        <v>6366.7078887228054</v>
      </c>
      <c r="C349" s="279" t="s">
        <v>601</v>
      </c>
      <c r="D349" s="138">
        <v>543.69288882736112</v>
      </c>
      <c r="E349" s="279" t="s">
        <v>601</v>
      </c>
      <c r="F349" s="125">
        <v>498.02942761348794</v>
      </c>
      <c r="G349" s="279" t="s">
        <v>601</v>
      </c>
      <c r="H349" s="125">
        <v>693.17901483391108</v>
      </c>
      <c r="I349" s="279" t="s">
        <v>601</v>
      </c>
      <c r="J349" s="125">
        <v>8101.6092199975701</v>
      </c>
      <c r="K349" s="279" t="s">
        <v>601</v>
      </c>
      <c r="L349" s="141"/>
      <c r="M349" s="183" t="s">
        <v>497</v>
      </c>
      <c r="N349" s="193">
        <v>0.10524206575164663</v>
      </c>
      <c r="O349" s="274" t="s">
        <v>601</v>
      </c>
      <c r="P349" s="194">
        <v>0.3599956585164521</v>
      </c>
      <c r="Q349" s="279" t="s">
        <v>601</v>
      </c>
      <c r="R349" s="194">
        <v>0.61622637426375526</v>
      </c>
      <c r="S349" s="315" t="s">
        <v>601</v>
      </c>
      <c r="T349" s="194">
        <v>-1.3343959501978198E-2</v>
      </c>
      <c r="U349" s="279" t="s">
        <v>601</v>
      </c>
      <c r="V349" s="194">
        <v>0.12978384842499091</v>
      </c>
      <c r="W349" s="279" t="s">
        <v>601</v>
      </c>
      <c r="X349" s="82"/>
      <c r="Y349" s="183" t="s">
        <v>497</v>
      </c>
      <c r="Z349" s="217">
        <v>0.78585719402604248</v>
      </c>
      <c r="AA349" s="279" t="s">
        <v>601</v>
      </c>
      <c r="AB349" s="217">
        <v>6.7109246331622519E-2</v>
      </c>
      <c r="AC349" s="302" t="s">
        <v>601</v>
      </c>
      <c r="AD349" s="193">
        <v>6.1472901751935809E-2</v>
      </c>
      <c r="AE349" s="279" t="s">
        <v>601</v>
      </c>
      <c r="AF349" s="193">
        <v>8.5560657890398586E-2</v>
      </c>
      <c r="AG349" s="279" t="s">
        <v>601</v>
      </c>
      <c r="AH349" s="129">
        <v>1</v>
      </c>
      <c r="AI349" s="279" t="s">
        <v>601</v>
      </c>
    </row>
    <row r="350" spans="1:35" s="142" customFormat="1" ht="12" customHeight="1" x14ac:dyDescent="0.2">
      <c r="A350" s="124"/>
      <c r="B350" s="84"/>
      <c r="C350" s="276"/>
      <c r="D350" s="84"/>
      <c r="E350" s="276"/>
      <c r="F350" s="82"/>
      <c r="G350" s="276"/>
      <c r="H350" s="82"/>
      <c r="I350" s="276"/>
      <c r="J350" s="82"/>
      <c r="K350" s="276"/>
      <c r="L350" s="141"/>
      <c r="M350" s="124"/>
      <c r="N350" s="189"/>
      <c r="O350" s="202"/>
      <c r="P350" s="190"/>
      <c r="Q350" s="276"/>
      <c r="R350" s="190"/>
      <c r="S350" s="311"/>
      <c r="T350" s="190"/>
      <c r="U350" s="276"/>
      <c r="V350" s="190"/>
      <c r="W350" s="276"/>
      <c r="X350" s="82"/>
      <c r="Y350" s="124"/>
      <c r="Z350" s="205"/>
      <c r="AA350" s="276"/>
      <c r="AB350" s="216"/>
      <c r="AC350" s="203"/>
      <c r="AD350" s="189"/>
      <c r="AE350" s="276"/>
      <c r="AF350" s="189"/>
      <c r="AG350" s="276"/>
      <c r="AH350" s="84"/>
      <c r="AI350" s="276"/>
    </row>
    <row r="351" spans="1:35" s="142" customFormat="1" ht="12" customHeight="1" x14ac:dyDescent="0.25">
      <c r="A351" s="180" t="s">
        <v>531</v>
      </c>
      <c r="B351" s="181"/>
      <c r="C351" s="271"/>
      <c r="D351" s="181"/>
      <c r="E351" s="271"/>
      <c r="F351" s="181"/>
      <c r="G351" s="271"/>
      <c r="H351" s="181"/>
      <c r="I351" s="271"/>
      <c r="J351" s="181"/>
      <c r="K351" s="271"/>
      <c r="L351" s="141"/>
      <c r="M351" s="180" t="s">
        <v>531</v>
      </c>
      <c r="N351" s="195"/>
      <c r="O351" s="271"/>
      <c r="P351" s="195"/>
      <c r="Q351" s="271"/>
      <c r="R351" s="195"/>
      <c r="S351" s="312"/>
      <c r="T351" s="195"/>
      <c r="U351" s="271"/>
      <c r="V351" s="195"/>
      <c r="W351" s="271"/>
      <c r="X351" s="89"/>
      <c r="Y351" s="180" t="s">
        <v>531</v>
      </c>
      <c r="Z351" s="195"/>
      <c r="AA351" s="271"/>
      <c r="AB351" s="195"/>
      <c r="AC351" s="303"/>
      <c r="AD351" s="195"/>
      <c r="AE351" s="271"/>
      <c r="AF351" s="195"/>
      <c r="AG351" s="271"/>
      <c r="AH351" s="181"/>
      <c r="AI351" s="271"/>
    </row>
    <row r="352" spans="1:35" s="142" customFormat="1" ht="12" customHeight="1" x14ac:dyDescent="0.2">
      <c r="A352" s="182">
        <v>2005</v>
      </c>
      <c r="B352" s="82">
        <v>8185.982</v>
      </c>
      <c r="C352" s="276" t="s">
        <v>601</v>
      </c>
      <c r="D352" s="82">
        <v>3346.8420000000001</v>
      </c>
      <c r="E352" s="276" t="s">
        <v>601</v>
      </c>
      <c r="F352" s="82">
        <v>1021.376</v>
      </c>
      <c r="G352" s="276" t="s">
        <v>601</v>
      </c>
      <c r="H352" s="82">
        <v>1474.4349999999999</v>
      </c>
      <c r="I352" s="276" t="s">
        <v>601</v>
      </c>
      <c r="J352" s="82">
        <v>14028.633</v>
      </c>
      <c r="K352" s="276" t="s">
        <v>601</v>
      </c>
      <c r="L352" s="141"/>
      <c r="M352" s="182">
        <v>2005</v>
      </c>
      <c r="N352" s="187">
        <v>0.17937079147681578</v>
      </c>
      <c r="O352" s="202" t="s">
        <v>601</v>
      </c>
      <c r="P352" s="190">
        <v>9.8410331255105454E-2</v>
      </c>
      <c r="Q352" s="276" t="s">
        <v>601</v>
      </c>
      <c r="R352" s="188">
        <v>-8.9639706688462106E-2</v>
      </c>
      <c r="S352" s="311" t="s">
        <v>601</v>
      </c>
      <c r="T352" s="188">
        <v>6.2029016406903892E-2</v>
      </c>
      <c r="U352" s="276" t="s">
        <v>601</v>
      </c>
      <c r="V352" s="190">
        <v>0.12245002790396237</v>
      </c>
      <c r="W352" s="276" t="s">
        <v>601</v>
      </c>
      <c r="X352" s="82"/>
      <c r="Y352" s="182">
        <v>2005</v>
      </c>
      <c r="Z352" s="216">
        <v>0.58351957742425797</v>
      </c>
      <c r="AA352" s="276" t="s">
        <v>601</v>
      </c>
      <c r="AB352" s="216">
        <v>0.23857221156188205</v>
      </c>
      <c r="AC352" s="203" t="s">
        <v>601</v>
      </c>
      <c r="AD352" s="189">
        <v>7.2806523629208919E-2</v>
      </c>
      <c r="AE352" s="276" t="s">
        <v>601</v>
      </c>
      <c r="AF352" s="189">
        <v>0.10510182995021682</v>
      </c>
      <c r="AG352" s="276" t="s">
        <v>601</v>
      </c>
      <c r="AH352" s="78">
        <v>1</v>
      </c>
      <c r="AI352" s="276" t="s">
        <v>601</v>
      </c>
    </row>
    <row r="353" spans="1:35" s="142" customFormat="1" ht="12" customHeight="1" x14ac:dyDescent="0.2">
      <c r="A353" s="132">
        <v>2006</v>
      </c>
      <c r="B353" s="82">
        <v>9165.0499999999993</v>
      </c>
      <c r="C353" s="276" t="s">
        <v>601</v>
      </c>
      <c r="D353" s="82">
        <v>3289.4549999999999</v>
      </c>
      <c r="E353" s="276" t="s">
        <v>601</v>
      </c>
      <c r="F353" s="82">
        <v>1115.739</v>
      </c>
      <c r="G353" s="276" t="s">
        <v>601</v>
      </c>
      <c r="H353" s="82">
        <v>1546.8420000000001</v>
      </c>
      <c r="I353" s="276" t="s">
        <v>601</v>
      </c>
      <c r="J353" s="82">
        <v>15117.085999999999</v>
      </c>
      <c r="K353" s="276" t="s">
        <v>601</v>
      </c>
      <c r="L353" s="141"/>
      <c r="M353" s="132">
        <v>2006</v>
      </c>
      <c r="N353" s="189">
        <v>0.11960299937136436</v>
      </c>
      <c r="O353" s="202" t="s">
        <v>601</v>
      </c>
      <c r="P353" s="190">
        <v>-1.7146611641661005E-2</v>
      </c>
      <c r="Q353" s="276" t="s">
        <v>601</v>
      </c>
      <c r="R353" s="190">
        <v>9.2388111723792216E-2</v>
      </c>
      <c r="S353" s="311" t="s">
        <v>601</v>
      </c>
      <c r="T353" s="190">
        <v>4.9109014035216225E-2</v>
      </c>
      <c r="U353" s="276" t="s">
        <v>601</v>
      </c>
      <c r="V353" s="190">
        <v>7.7587958855292599E-2</v>
      </c>
      <c r="W353" s="276" t="s">
        <v>601</v>
      </c>
      <c r="X353" s="82"/>
      <c r="Y353" s="132">
        <v>2006</v>
      </c>
      <c r="Z353" s="216">
        <v>0.60627094401659154</v>
      </c>
      <c r="AA353" s="276" t="s">
        <v>601</v>
      </c>
      <c r="AB353" s="216">
        <v>0.2175984842581434</v>
      </c>
      <c r="AC353" s="203" t="s">
        <v>601</v>
      </c>
      <c r="AD353" s="189">
        <v>7.3806486250061684E-2</v>
      </c>
      <c r="AE353" s="276" t="s">
        <v>601</v>
      </c>
      <c r="AF353" s="189">
        <v>0.10232408547520337</v>
      </c>
      <c r="AG353" s="276" t="s">
        <v>601</v>
      </c>
      <c r="AH353" s="78">
        <v>1</v>
      </c>
      <c r="AI353" s="276" t="s">
        <v>601</v>
      </c>
    </row>
    <row r="354" spans="1:35" s="142" customFormat="1" ht="12" customHeight="1" x14ac:dyDescent="0.2">
      <c r="A354" s="132">
        <v>2007</v>
      </c>
      <c r="B354" s="82">
        <v>9823.6830000000009</v>
      </c>
      <c r="C354" s="276" t="s">
        <v>601</v>
      </c>
      <c r="D354" s="82">
        <v>3103.1170000000002</v>
      </c>
      <c r="E354" s="276" t="s">
        <v>601</v>
      </c>
      <c r="F354" s="82">
        <v>897.24599999999998</v>
      </c>
      <c r="G354" s="276" t="s">
        <v>601</v>
      </c>
      <c r="H354" s="82">
        <v>1409.6790000000001</v>
      </c>
      <c r="I354" s="276" t="s">
        <v>601</v>
      </c>
      <c r="J354" s="82">
        <v>15233.723</v>
      </c>
      <c r="K354" s="276" t="s">
        <v>601</v>
      </c>
      <c r="L354" s="141"/>
      <c r="M354" s="132">
        <v>2007</v>
      </c>
      <c r="N354" s="189">
        <v>7.186354684371607E-2</v>
      </c>
      <c r="O354" s="202" t="s">
        <v>601</v>
      </c>
      <c r="P354" s="190">
        <v>-5.6647073755378932E-2</v>
      </c>
      <c r="Q354" s="276" t="s">
        <v>601</v>
      </c>
      <c r="R354" s="190">
        <v>-0.19582805656161523</v>
      </c>
      <c r="S354" s="311" t="s">
        <v>601</v>
      </c>
      <c r="T354" s="190">
        <v>-8.8673568470470809E-2</v>
      </c>
      <c r="U354" s="276" t="s">
        <v>601</v>
      </c>
      <c r="V354" s="190">
        <v>7.7155742846207265E-3</v>
      </c>
      <c r="W354" s="276" t="s">
        <v>601</v>
      </c>
      <c r="X354" s="82"/>
      <c r="Y354" s="132">
        <v>2007</v>
      </c>
      <c r="Z354" s="216">
        <v>0.64486422655840603</v>
      </c>
      <c r="AA354" s="276" t="s">
        <v>601</v>
      </c>
      <c r="AB354" s="216">
        <v>0.20370050052767799</v>
      </c>
      <c r="AC354" s="203" t="s">
        <v>601</v>
      </c>
      <c r="AD354" s="189">
        <v>5.8898668434498903E-2</v>
      </c>
      <c r="AE354" s="276" t="s">
        <v>601</v>
      </c>
      <c r="AF354" s="189">
        <v>9.2536735767087278E-2</v>
      </c>
      <c r="AG354" s="276" t="s">
        <v>601</v>
      </c>
      <c r="AH354" s="78">
        <v>1</v>
      </c>
      <c r="AI354" s="276" t="s">
        <v>601</v>
      </c>
    </row>
    <row r="355" spans="1:35" s="142" customFormat="1" ht="12" customHeight="1" x14ac:dyDescent="0.2">
      <c r="A355" s="132">
        <v>2008</v>
      </c>
      <c r="B355" s="82">
        <v>9083.9369999999999</v>
      </c>
      <c r="C355" s="276" t="s">
        <v>601</v>
      </c>
      <c r="D355" s="82">
        <v>2968.913</v>
      </c>
      <c r="E355" s="276" t="s">
        <v>601</v>
      </c>
      <c r="F355" s="82">
        <v>916.375</v>
      </c>
      <c r="G355" s="276" t="s">
        <v>601</v>
      </c>
      <c r="H355" s="82">
        <v>1375.107</v>
      </c>
      <c r="I355" s="276" t="s">
        <v>601</v>
      </c>
      <c r="J355" s="82">
        <v>14344.334000000001</v>
      </c>
      <c r="K355" s="276" t="s">
        <v>601</v>
      </c>
      <c r="L355" s="141"/>
      <c r="M355" s="132">
        <v>2008</v>
      </c>
      <c r="N355" s="189">
        <v>-7.5302307698650289E-2</v>
      </c>
      <c r="O355" s="202" t="s">
        <v>601</v>
      </c>
      <c r="P355" s="190">
        <v>-4.3248127608465942E-2</v>
      </c>
      <c r="Q355" s="276" t="s">
        <v>601</v>
      </c>
      <c r="R355" s="190">
        <v>2.1319682673425124E-2</v>
      </c>
      <c r="S355" s="311" t="s">
        <v>601</v>
      </c>
      <c r="T355" s="190">
        <v>-2.4523330859955252E-2</v>
      </c>
      <c r="U355" s="276" t="s">
        <v>601</v>
      </c>
      <c r="V355" s="190">
        <v>-5.8382904822412748E-2</v>
      </c>
      <c r="W355" s="276" t="s">
        <v>601</v>
      </c>
      <c r="X355" s="82"/>
      <c r="Y355" s="132">
        <v>2008</v>
      </c>
      <c r="Z355" s="216">
        <v>0.63327701376724777</v>
      </c>
      <c r="AA355" s="276" t="s">
        <v>601</v>
      </c>
      <c r="AB355" s="216">
        <v>0.20697461450632701</v>
      </c>
      <c r="AC355" s="203" t="s">
        <v>601</v>
      </c>
      <c r="AD355" s="189">
        <v>6.3884109223892857E-2</v>
      </c>
      <c r="AE355" s="276" t="s">
        <v>601</v>
      </c>
      <c r="AF355" s="189">
        <v>9.58641230746579E-2</v>
      </c>
      <c r="AG355" s="276" t="s">
        <v>601</v>
      </c>
      <c r="AH355" s="78">
        <v>1</v>
      </c>
      <c r="AI355" s="276" t="s">
        <v>601</v>
      </c>
    </row>
    <row r="356" spans="1:35" s="142" customFormat="1" ht="12" customHeight="1" x14ac:dyDescent="0.2">
      <c r="A356" s="132">
        <v>2009</v>
      </c>
      <c r="B356" s="82">
        <v>7573.4080000000004</v>
      </c>
      <c r="C356" s="276" t="s">
        <v>601</v>
      </c>
      <c r="D356" s="82">
        <v>2982.0010000000002</v>
      </c>
      <c r="E356" s="276" t="s">
        <v>601</v>
      </c>
      <c r="F356" s="82">
        <v>880.78200000000004</v>
      </c>
      <c r="G356" s="276" t="s">
        <v>601</v>
      </c>
      <c r="H356" s="82">
        <v>1268.393</v>
      </c>
      <c r="I356" s="276" t="s">
        <v>601</v>
      </c>
      <c r="J356" s="82">
        <v>12704.584000000001</v>
      </c>
      <c r="K356" s="276" t="s">
        <v>601</v>
      </c>
      <c r="L356" s="141"/>
      <c r="M356" s="132">
        <v>2009</v>
      </c>
      <c r="N356" s="189">
        <v>-0.16628571950686138</v>
      </c>
      <c r="O356" s="202" t="s">
        <v>601</v>
      </c>
      <c r="P356" s="190">
        <v>4.4083474322083533E-3</v>
      </c>
      <c r="Q356" s="276" t="s">
        <v>601</v>
      </c>
      <c r="R356" s="190">
        <v>-3.8841085800027278E-2</v>
      </c>
      <c r="S356" s="311" t="s">
        <v>601</v>
      </c>
      <c r="T356" s="190">
        <v>-7.7604813585551102E-2</v>
      </c>
      <c r="U356" s="276" t="s">
        <v>601</v>
      </c>
      <c r="V356" s="190">
        <v>-0.1143134285635011</v>
      </c>
      <c r="W356" s="276" t="s">
        <v>601</v>
      </c>
      <c r="X356" s="82"/>
      <c r="Y356" s="132">
        <v>2009</v>
      </c>
      <c r="Z356" s="216">
        <v>0.59611617350084034</v>
      </c>
      <c r="AA356" s="276" t="s">
        <v>601</v>
      </c>
      <c r="AB356" s="216">
        <v>0.23471850790234455</v>
      </c>
      <c r="AC356" s="203" t="s">
        <v>601</v>
      </c>
      <c r="AD356" s="189">
        <v>6.9327889838817228E-2</v>
      </c>
      <c r="AE356" s="276" t="s">
        <v>601</v>
      </c>
      <c r="AF356" s="189">
        <v>9.9837428757997893E-2</v>
      </c>
      <c r="AG356" s="276" t="s">
        <v>601</v>
      </c>
      <c r="AH356" s="78">
        <v>1</v>
      </c>
      <c r="AI356" s="276" t="s">
        <v>601</v>
      </c>
    </row>
    <row r="357" spans="1:35" s="142" customFormat="1" ht="12" customHeight="1" x14ac:dyDescent="0.2">
      <c r="A357" s="132">
        <v>2010</v>
      </c>
      <c r="B357" s="82">
        <v>8212.8119999999999</v>
      </c>
      <c r="C357" s="276" t="s">
        <v>601</v>
      </c>
      <c r="D357" s="82">
        <v>2750.471</v>
      </c>
      <c r="E357" s="276" t="s">
        <v>601</v>
      </c>
      <c r="F357" s="82">
        <v>1058.7280000000001</v>
      </c>
      <c r="G357" s="276" t="s">
        <v>601</v>
      </c>
      <c r="H357" s="82">
        <v>1132.519</v>
      </c>
      <c r="I357" s="276" t="s">
        <v>601</v>
      </c>
      <c r="J357" s="82">
        <v>13154.528</v>
      </c>
      <c r="K357" s="276" t="s">
        <v>601</v>
      </c>
      <c r="L357" s="141"/>
      <c r="M357" s="132">
        <v>2010</v>
      </c>
      <c r="N357" s="189">
        <v>8.4427512686494635E-2</v>
      </c>
      <c r="O357" s="202" t="s">
        <v>601</v>
      </c>
      <c r="P357" s="190">
        <v>-7.7642495760397126E-2</v>
      </c>
      <c r="Q357" s="276" t="s">
        <v>601</v>
      </c>
      <c r="R357" s="190">
        <v>0.20203183080489837</v>
      </c>
      <c r="S357" s="311" t="s">
        <v>601</v>
      </c>
      <c r="T357" s="190">
        <v>-0.10712373846276352</v>
      </c>
      <c r="U357" s="276" t="s">
        <v>601</v>
      </c>
      <c r="V357" s="190">
        <v>3.5415878237335434E-2</v>
      </c>
      <c r="W357" s="276" t="s">
        <v>601</v>
      </c>
      <c r="X357" s="82"/>
      <c r="Y357" s="132">
        <v>2010</v>
      </c>
      <c r="Z357" s="216">
        <v>0.62433346145144852</v>
      </c>
      <c r="AA357" s="276" t="s">
        <v>601</v>
      </c>
      <c r="AB357" s="216">
        <v>0.20908929609637078</v>
      </c>
      <c r="AC357" s="203" t="s">
        <v>601</v>
      </c>
      <c r="AD357" s="189">
        <v>8.0483921581983031E-2</v>
      </c>
      <c r="AE357" s="276" t="s">
        <v>601</v>
      </c>
      <c r="AF357" s="189">
        <v>8.6093472909100202E-2</v>
      </c>
      <c r="AG357" s="276" t="s">
        <v>601</v>
      </c>
      <c r="AH357" s="78">
        <v>1</v>
      </c>
      <c r="AI357" s="276" t="s">
        <v>601</v>
      </c>
    </row>
    <row r="358" spans="1:35" s="142" customFormat="1" ht="12" customHeight="1" x14ac:dyDescent="0.2">
      <c r="A358" s="132">
        <v>2011</v>
      </c>
      <c r="B358" s="82">
        <v>8780.5310000000009</v>
      </c>
      <c r="C358" s="276" t="s">
        <v>601</v>
      </c>
      <c r="D358" s="82">
        <v>2381.4450000000002</v>
      </c>
      <c r="E358" s="276" t="s">
        <v>601</v>
      </c>
      <c r="F358" s="82">
        <v>1154.357</v>
      </c>
      <c r="G358" s="276" t="s">
        <v>601</v>
      </c>
      <c r="H358" s="82">
        <v>826.83699999999999</v>
      </c>
      <c r="I358" s="276" t="s">
        <v>601</v>
      </c>
      <c r="J358" s="82">
        <v>13143.168</v>
      </c>
      <c r="K358" s="276" t="s">
        <v>601</v>
      </c>
      <c r="L358" s="141"/>
      <c r="M358" s="132">
        <v>2011</v>
      </c>
      <c r="N358" s="189">
        <v>6.9126019200244693E-2</v>
      </c>
      <c r="O358" s="202" t="s">
        <v>601</v>
      </c>
      <c r="P358" s="190">
        <v>-0.13416829335775582</v>
      </c>
      <c r="Q358" s="276" t="s">
        <v>601</v>
      </c>
      <c r="R358" s="190">
        <v>9.0324427048307024E-2</v>
      </c>
      <c r="S358" s="311" t="s">
        <v>601</v>
      </c>
      <c r="T358" s="190">
        <v>-0.26991359077736515</v>
      </c>
      <c r="U358" s="276" t="s">
        <v>601</v>
      </c>
      <c r="V358" s="190">
        <v>-8.6358096618898068E-4</v>
      </c>
      <c r="W358" s="276" t="s">
        <v>601</v>
      </c>
      <c r="X358" s="82"/>
      <c r="Y358" s="132">
        <v>2011</v>
      </c>
      <c r="Z358" s="216">
        <v>0.66806807917238831</v>
      </c>
      <c r="AA358" s="276" t="s">
        <v>601</v>
      </c>
      <c r="AB358" s="216">
        <v>0.18119261657463409</v>
      </c>
      <c r="AC358" s="203" t="s">
        <v>601</v>
      </c>
      <c r="AD358" s="189">
        <v>8.7829433512529101E-2</v>
      </c>
      <c r="AE358" s="276" t="s">
        <v>601</v>
      </c>
      <c r="AF358" s="189">
        <v>6.2910022910762461E-2</v>
      </c>
      <c r="AG358" s="276" t="s">
        <v>601</v>
      </c>
      <c r="AH358" s="78">
        <v>1</v>
      </c>
      <c r="AI358" s="276" t="s">
        <v>601</v>
      </c>
    </row>
    <row r="359" spans="1:35" s="142" customFormat="1" ht="12" customHeight="1" x14ac:dyDescent="0.2">
      <c r="A359" s="132">
        <v>2012</v>
      </c>
      <c r="B359" s="82">
        <v>9823.8040000000001</v>
      </c>
      <c r="C359" s="276" t="s">
        <v>601</v>
      </c>
      <c r="D359" s="82">
        <v>2371.9140000000002</v>
      </c>
      <c r="E359" s="276" t="s">
        <v>601</v>
      </c>
      <c r="F359" s="82">
        <v>1280.297</v>
      </c>
      <c r="G359" s="276" t="s">
        <v>601</v>
      </c>
      <c r="H359" s="82">
        <v>963.74099999999999</v>
      </c>
      <c r="I359" s="276" t="s">
        <v>601</v>
      </c>
      <c r="J359" s="82">
        <v>14439.754000000001</v>
      </c>
      <c r="K359" s="276" t="s">
        <v>601</v>
      </c>
      <c r="L359" s="141"/>
      <c r="M359" s="132">
        <v>2012</v>
      </c>
      <c r="N359" s="189">
        <v>0.11881661826602515</v>
      </c>
      <c r="O359" s="202" t="s">
        <v>601</v>
      </c>
      <c r="P359" s="190">
        <v>-4.0021919464862717E-3</v>
      </c>
      <c r="Q359" s="276" t="s">
        <v>601</v>
      </c>
      <c r="R359" s="190">
        <v>0.10909969792707108</v>
      </c>
      <c r="S359" s="311" t="s">
        <v>601</v>
      </c>
      <c r="T359" s="190">
        <v>0.16557576109409847</v>
      </c>
      <c r="U359" s="276" t="s">
        <v>601</v>
      </c>
      <c r="V359" s="190">
        <v>9.8650949299286139E-2</v>
      </c>
      <c r="W359" s="276" t="s">
        <v>601</v>
      </c>
      <c r="X359" s="82"/>
      <c r="Y359" s="132">
        <v>2012</v>
      </c>
      <c r="Z359" s="216">
        <v>0.68033042668178412</v>
      </c>
      <c r="AA359" s="276" t="s">
        <v>601</v>
      </c>
      <c r="AB359" s="216">
        <v>0.1642627706815504</v>
      </c>
      <c r="AC359" s="203" t="s">
        <v>601</v>
      </c>
      <c r="AD359" s="189">
        <v>8.8664737640267277E-2</v>
      </c>
      <c r="AE359" s="276" t="s">
        <v>601</v>
      </c>
      <c r="AF359" s="189">
        <v>6.674220350291285E-2</v>
      </c>
      <c r="AG359" s="276" t="s">
        <v>601</v>
      </c>
      <c r="AH359" s="78">
        <v>1</v>
      </c>
      <c r="AI359" s="276" t="s">
        <v>601</v>
      </c>
    </row>
    <row r="360" spans="1:35" s="142" customFormat="1" ht="12" customHeight="1" x14ac:dyDescent="0.2">
      <c r="A360" s="132">
        <v>2013</v>
      </c>
      <c r="B360" s="82">
        <v>10647.834000000001</v>
      </c>
      <c r="C360" s="276" t="s">
        <v>601</v>
      </c>
      <c r="D360" s="82">
        <v>2558.7860000000001</v>
      </c>
      <c r="E360" s="276" t="s">
        <v>601</v>
      </c>
      <c r="F360" s="82">
        <v>1439.0530000000001</v>
      </c>
      <c r="G360" s="276" t="s">
        <v>601</v>
      </c>
      <c r="H360" s="82">
        <v>985.84299999999996</v>
      </c>
      <c r="I360" s="276" t="s">
        <v>601</v>
      </c>
      <c r="J360" s="82">
        <v>15631.516</v>
      </c>
      <c r="K360" s="276" t="s">
        <v>601</v>
      </c>
      <c r="L360" s="141"/>
      <c r="M360" s="132">
        <v>2013</v>
      </c>
      <c r="N360" s="189">
        <v>8.3880948764857285E-2</v>
      </c>
      <c r="O360" s="202" t="s">
        <v>601</v>
      </c>
      <c r="P360" s="190">
        <v>7.8785318523352868E-2</v>
      </c>
      <c r="Q360" s="276" t="s">
        <v>601</v>
      </c>
      <c r="R360" s="190">
        <v>0.1239993532750604</v>
      </c>
      <c r="S360" s="311" t="s">
        <v>601</v>
      </c>
      <c r="T360" s="190">
        <v>2.2934608919418099E-2</v>
      </c>
      <c r="U360" s="276" t="s">
        <v>601</v>
      </c>
      <c r="V360" s="190">
        <v>8.2533400499759213E-2</v>
      </c>
      <c r="W360" s="276" t="s">
        <v>601</v>
      </c>
      <c r="X360" s="82"/>
      <c r="Y360" s="132">
        <v>2013</v>
      </c>
      <c r="Z360" s="216">
        <v>0.68117730871401094</v>
      </c>
      <c r="AA360" s="276" t="s">
        <v>601</v>
      </c>
      <c r="AB360" s="216">
        <v>0.16369403965680618</v>
      </c>
      <c r="AC360" s="203" t="s">
        <v>601</v>
      </c>
      <c r="AD360" s="189">
        <v>9.2061000353388642E-2</v>
      </c>
      <c r="AE360" s="276" t="s">
        <v>601</v>
      </c>
      <c r="AF360" s="189">
        <v>6.3067651275794362E-2</v>
      </c>
      <c r="AG360" s="276" t="s">
        <v>601</v>
      </c>
      <c r="AH360" s="78">
        <v>1</v>
      </c>
      <c r="AI360" s="276" t="s">
        <v>601</v>
      </c>
    </row>
    <row r="361" spans="1:35" s="142" customFormat="1" ht="12.6" customHeight="1" x14ac:dyDescent="0.2">
      <c r="A361" s="132">
        <v>2014</v>
      </c>
      <c r="B361" s="82">
        <v>10966.853999999999</v>
      </c>
      <c r="C361" s="276" t="s">
        <v>601</v>
      </c>
      <c r="D361" s="82">
        <v>2941.509</v>
      </c>
      <c r="E361" s="276" t="s">
        <v>601</v>
      </c>
      <c r="F361" s="82">
        <v>1722.1849999999999</v>
      </c>
      <c r="G361" s="276" t="s">
        <v>601</v>
      </c>
      <c r="H361" s="82">
        <v>1163.2719999999999</v>
      </c>
      <c r="I361" s="276" t="s">
        <v>601</v>
      </c>
      <c r="J361" s="82">
        <v>16793.817999999999</v>
      </c>
      <c r="K361" s="276" t="s">
        <v>601</v>
      </c>
      <c r="L361" s="141"/>
      <c r="M361" s="132">
        <v>2014</v>
      </c>
      <c r="N361" s="189">
        <v>2.9961023058774208E-2</v>
      </c>
      <c r="O361" s="202" t="s">
        <v>601</v>
      </c>
      <c r="P361" s="190">
        <v>0.1495721017701363</v>
      </c>
      <c r="Q361" s="276" t="s">
        <v>601</v>
      </c>
      <c r="R361" s="190">
        <v>0.19674883412911129</v>
      </c>
      <c r="S361" s="311" t="s">
        <v>601</v>
      </c>
      <c r="T361" s="190">
        <v>0.1799759190865077</v>
      </c>
      <c r="U361" s="276" t="s">
        <v>601</v>
      </c>
      <c r="V361" s="190">
        <v>7.4356319630162551E-2</v>
      </c>
      <c r="W361" s="276" t="s">
        <v>601</v>
      </c>
      <c r="X361" s="82"/>
      <c r="Y361" s="132">
        <v>2014</v>
      </c>
      <c r="Z361" s="216">
        <v>0.65302922777893624</v>
      </c>
      <c r="AA361" s="276" t="s">
        <v>601</v>
      </c>
      <c r="AB361" s="216">
        <v>0.175154274031075</v>
      </c>
      <c r="AC361" s="203" t="s">
        <v>601</v>
      </c>
      <c r="AD361" s="189">
        <v>0.10254874740216906</v>
      </c>
      <c r="AE361" s="276" t="s">
        <v>601</v>
      </c>
      <c r="AF361" s="189">
        <v>6.9267869879261521E-2</v>
      </c>
      <c r="AG361" s="276" t="s">
        <v>601</v>
      </c>
      <c r="AH361" s="78">
        <v>1</v>
      </c>
      <c r="AI361" s="276" t="s">
        <v>601</v>
      </c>
    </row>
    <row r="362" spans="1:35" s="142" customFormat="1" ht="12.6" customHeight="1" x14ac:dyDescent="0.2">
      <c r="A362" s="132">
        <v>2015</v>
      </c>
      <c r="B362" s="82">
        <v>11276.522944850516</v>
      </c>
      <c r="C362" s="276" t="s">
        <v>601</v>
      </c>
      <c r="D362" s="82">
        <v>2963.6344599596623</v>
      </c>
      <c r="E362" s="276" t="s">
        <v>601</v>
      </c>
      <c r="F362" s="82">
        <v>1835.814486322435</v>
      </c>
      <c r="G362" s="276" t="s">
        <v>601</v>
      </c>
      <c r="H362" s="82">
        <v>1577.5926051953716</v>
      </c>
      <c r="I362" s="276" t="s">
        <v>601</v>
      </c>
      <c r="J362" s="82">
        <v>17388.3558265174</v>
      </c>
      <c r="K362" s="276" t="s">
        <v>601</v>
      </c>
      <c r="L362" s="141"/>
      <c r="M362" s="132">
        <v>2015</v>
      </c>
      <c r="N362" s="189">
        <v>2.8236807460965262E-2</v>
      </c>
      <c r="O362" s="202" t="s">
        <v>601</v>
      </c>
      <c r="P362" s="190">
        <v>7.5218059709021099E-3</v>
      </c>
      <c r="Q362" s="276" t="s">
        <v>601</v>
      </c>
      <c r="R362" s="190">
        <v>6.5979837428867982E-2</v>
      </c>
      <c r="S362" s="311" t="s">
        <v>601</v>
      </c>
      <c r="T362" s="190">
        <v>0.35616829528723432</v>
      </c>
      <c r="U362" s="276" t="s">
        <v>601</v>
      </c>
      <c r="V362" s="190">
        <v>3.5402183500939585E-2</v>
      </c>
      <c r="W362" s="276" t="s">
        <v>601</v>
      </c>
      <c r="X362" s="82"/>
      <c r="Y362" s="132">
        <v>2015</v>
      </c>
      <c r="Z362" s="220">
        <v>0.64851001770125483</v>
      </c>
      <c r="AA362" s="276" t="s">
        <v>601</v>
      </c>
      <c r="AB362" s="220">
        <v>0.17043787748121034</v>
      </c>
      <c r="AC362" s="203" t="s">
        <v>601</v>
      </c>
      <c r="AD362" s="189">
        <v>0.1055772325249292</v>
      </c>
      <c r="AE362" s="276" t="s">
        <v>601</v>
      </c>
      <c r="AF362" s="189">
        <v>9.0726956644717874E-2</v>
      </c>
      <c r="AG362" s="276" t="s">
        <v>601</v>
      </c>
      <c r="AH362" s="78">
        <v>1</v>
      </c>
      <c r="AI362" s="276" t="s">
        <v>601</v>
      </c>
    </row>
    <row r="363" spans="1:35" s="142" customFormat="1" x14ac:dyDescent="0.2">
      <c r="A363" s="132">
        <v>2016</v>
      </c>
      <c r="B363" s="82">
        <v>11415.783095348706</v>
      </c>
      <c r="C363" s="276" t="s">
        <v>601</v>
      </c>
      <c r="D363" s="82">
        <v>3339.1629165750478</v>
      </c>
      <c r="E363" s="276" t="s">
        <v>601</v>
      </c>
      <c r="F363" s="82">
        <v>2148.1474943900594</v>
      </c>
      <c r="G363" s="276" t="s">
        <v>601</v>
      </c>
      <c r="H363" s="82">
        <v>1236.8974295340754</v>
      </c>
      <c r="I363" s="276" t="s">
        <v>601</v>
      </c>
      <c r="J363" s="82">
        <v>18139.176935765623</v>
      </c>
      <c r="K363" s="276" t="s">
        <v>601</v>
      </c>
      <c r="L363" s="141"/>
      <c r="M363" s="132">
        <v>2016</v>
      </c>
      <c r="N363" s="189">
        <v>9.1078913570340703E-2</v>
      </c>
      <c r="O363" s="202" t="s">
        <v>601</v>
      </c>
      <c r="P363" s="190">
        <v>-0.16618511830057608</v>
      </c>
      <c r="Q363" s="276" t="s">
        <v>601</v>
      </c>
      <c r="R363" s="190">
        <v>9.4335516849166648E-2</v>
      </c>
      <c r="S363" s="311" t="s">
        <v>601</v>
      </c>
      <c r="T363" s="190">
        <v>0.34919941117752362</v>
      </c>
      <c r="U363" s="276" t="s">
        <v>601</v>
      </c>
      <c r="V363" s="190">
        <v>4.3737074827853682E-2</v>
      </c>
      <c r="W363" s="276" t="s">
        <v>601</v>
      </c>
      <c r="X363" s="82"/>
      <c r="Y363" s="132">
        <v>2016</v>
      </c>
      <c r="Z363" s="216">
        <v>0.62934405104345303</v>
      </c>
      <c r="AA363" s="276" t="s">
        <v>601</v>
      </c>
      <c r="AB363" s="216">
        <v>0.18408569078959192</v>
      </c>
      <c r="AC363" s="203" t="s">
        <v>601</v>
      </c>
      <c r="AD363" s="189">
        <v>0.11842585261707685</v>
      </c>
      <c r="AE363" s="276" t="s">
        <v>601</v>
      </c>
      <c r="AF363" s="189">
        <v>6.8189280798912288E-2</v>
      </c>
      <c r="AG363" s="276" t="s">
        <v>601</v>
      </c>
      <c r="AH363" s="78">
        <v>1</v>
      </c>
      <c r="AI363" s="276" t="s">
        <v>601</v>
      </c>
    </row>
    <row r="364" spans="1:35" s="142" customFormat="1" x14ac:dyDescent="0.2">
      <c r="A364" s="132">
        <v>2017</v>
      </c>
      <c r="B364" s="82">
        <v>12128.098650592259</v>
      </c>
      <c r="C364" s="276" t="s">
        <v>601</v>
      </c>
      <c r="D364" s="82">
        <v>3552.176017757617</v>
      </c>
      <c r="E364" s="276" t="s">
        <v>601</v>
      </c>
      <c r="F364" s="82">
        <v>2075.2998045464947</v>
      </c>
      <c r="G364" s="276" t="s">
        <v>601</v>
      </c>
      <c r="H364" s="82">
        <v>1362.8460968083064</v>
      </c>
      <c r="I364" s="276" t="s">
        <v>601</v>
      </c>
      <c r="J364" s="82">
        <v>19118.420569704525</v>
      </c>
      <c r="K364" s="276" t="s">
        <v>601</v>
      </c>
      <c r="L364" s="141"/>
      <c r="M364" s="132">
        <v>2017</v>
      </c>
      <c r="N364" s="189">
        <v>6.2397432510239437E-2</v>
      </c>
      <c r="O364" s="202" t="s">
        <v>601</v>
      </c>
      <c r="P364" s="190">
        <v>6.3792365483339442E-2</v>
      </c>
      <c r="Q364" s="276" t="s">
        <v>601</v>
      </c>
      <c r="R364" s="190">
        <v>-3.3911865937422014E-2</v>
      </c>
      <c r="S364" s="311" t="s">
        <v>601</v>
      </c>
      <c r="T364" s="190">
        <v>0.10182628265439475</v>
      </c>
      <c r="U364" s="276" t="s">
        <v>601</v>
      </c>
      <c r="V364" s="190">
        <v>5.3985009209987611E-2</v>
      </c>
      <c r="W364" s="276" t="s">
        <v>601</v>
      </c>
      <c r="X364" s="82"/>
      <c r="Y364" s="132">
        <v>2017</v>
      </c>
      <c r="Z364" s="216">
        <v>0.63436718563513106</v>
      </c>
      <c r="AA364" s="276" t="s">
        <v>601</v>
      </c>
      <c r="AB364" s="216">
        <v>0.18579861264201261</v>
      </c>
      <c r="AC364" s="203" t="s">
        <v>601</v>
      </c>
      <c r="AD364" s="189">
        <v>0.10854975163769862</v>
      </c>
      <c r="AE364" s="276" t="s">
        <v>601</v>
      </c>
      <c r="AF364" s="189">
        <v>7.1284450085165638E-2</v>
      </c>
      <c r="AG364" s="276" t="s">
        <v>601</v>
      </c>
      <c r="AH364" s="78">
        <v>1</v>
      </c>
      <c r="AI364" s="276" t="s">
        <v>601</v>
      </c>
    </row>
    <row r="365" spans="1:35" s="116" customFormat="1" x14ac:dyDescent="0.25">
      <c r="A365" s="132">
        <v>2018</v>
      </c>
      <c r="B365" s="82">
        <v>12543.709667653136</v>
      </c>
      <c r="C365" s="276" t="s">
        <v>601</v>
      </c>
      <c r="D365" s="82">
        <v>3099.4019369528392</v>
      </c>
      <c r="E365" s="276" t="s">
        <v>601</v>
      </c>
      <c r="F365" s="82">
        <v>2087.9300236814602</v>
      </c>
      <c r="G365" s="276" t="s">
        <v>601</v>
      </c>
      <c r="H365" s="82">
        <v>1465.3027685629986</v>
      </c>
      <c r="I365" s="276" t="s">
        <v>601</v>
      </c>
      <c r="J365" s="82">
        <v>19196.344396850676</v>
      </c>
      <c r="K365" s="276" t="s">
        <v>601</v>
      </c>
      <c r="L365" s="83"/>
      <c r="M365" s="132">
        <v>2018</v>
      </c>
      <c r="N365" s="189">
        <v>3.4268439681646168E-2</v>
      </c>
      <c r="O365" s="202" t="s">
        <v>601</v>
      </c>
      <c r="P365" s="190">
        <v>-0.127463863992472</v>
      </c>
      <c r="Q365" s="276" t="s">
        <v>601</v>
      </c>
      <c r="R365" s="190">
        <v>6.0859732686793233E-3</v>
      </c>
      <c r="S365" s="311" t="s">
        <v>601</v>
      </c>
      <c r="T365" s="190">
        <v>7.5178460718813955E-2</v>
      </c>
      <c r="U365" s="276" t="s">
        <v>601</v>
      </c>
      <c r="V365" s="190">
        <v>4.0758506625611091E-3</v>
      </c>
      <c r="W365" s="276" t="s">
        <v>601</v>
      </c>
      <c r="X365" s="82"/>
      <c r="Y365" s="132">
        <v>2018</v>
      </c>
      <c r="Z365" s="216">
        <v>0.65344262471718517</v>
      </c>
      <c r="AA365" s="276" t="s">
        <v>601</v>
      </c>
      <c r="AB365" s="216">
        <v>0.16145792515898613</v>
      </c>
      <c r="AC365" s="203" t="s">
        <v>601</v>
      </c>
      <c r="AD365" s="189">
        <v>0.10876706421374702</v>
      </c>
      <c r="AE365" s="276" t="s">
        <v>601</v>
      </c>
      <c r="AF365" s="189">
        <v>7.6332385910069106E-2</v>
      </c>
      <c r="AG365" s="276" t="s">
        <v>601</v>
      </c>
      <c r="AH365" s="78">
        <v>1</v>
      </c>
      <c r="AI365" s="276" t="s">
        <v>601</v>
      </c>
    </row>
    <row r="366" spans="1:35" s="116" customFormat="1" x14ac:dyDescent="0.25">
      <c r="A366" s="132">
        <v>2019</v>
      </c>
      <c r="B366" s="82">
        <v>13297.030813923864</v>
      </c>
      <c r="C366" s="276" t="s">
        <v>601</v>
      </c>
      <c r="D366" s="82">
        <v>2664.1237848719179</v>
      </c>
      <c r="E366" s="276" t="s">
        <v>601</v>
      </c>
      <c r="F366" s="82">
        <v>1871.8419264865042</v>
      </c>
      <c r="G366" s="276" t="s">
        <v>601</v>
      </c>
      <c r="H366" s="82">
        <v>1542.1559554442215</v>
      </c>
      <c r="I366" s="276" t="s">
        <v>601</v>
      </c>
      <c r="J366" s="82">
        <v>19375.152480726298</v>
      </c>
      <c r="K366" s="276" t="s">
        <v>601</v>
      </c>
      <c r="L366" s="83"/>
      <c r="M366" s="132">
        <v>2019</v>
      </c>
      <c r="N366" s="189">
        <v>6.0055690559654762E-2</v>
      </c>
      <c r="O366" s="202" t="s">
        <v>601</v>
      </c>
      <c r="P366" s="190">
        <v>-0.14043940119262588</v>
      </c>
      <c r="Q366" s="276" t="s">
        <v>601</v>
      </c>
      <c r="R366" s="190">
        <v>-0.10349393645575677</v>
      </c>
      <c r="S366" s="311" t="s">
        <v>601</v>
      </c>
      <c r="T366" s="190">
        <v>5.2448673769033727E-2</v>
      </c>
      <c r="U366" s="276" t="s">
        <v>601</v>
      </c>
      <c r="V366" s="190">
        <v>9.3146945157411842E-3</v>
      </c>
      <c r="W366" s="276" t="s">
        <v>601</v>
      </c>
      <c r="X366" s="82"/>
      <c r="Y366" s="132">
        <v>2019</v>
      </c>
      <c r="Z366" s="216">
        <v>0.68629296348254654</v>
      </c>
      <c r="AA366" s="276" t="s">
        <v>601</v>
      </c>
      <c r="AB366" s="216">
        <v>0.13750208095250308</v>
      </c>
      <c r="AC366" s="203" t="s">
        <v>601</v>
      </c>
      <c r="AD366" s="189">
        <v>9.6610435884236012E-2</v>
      </c>
      <c r="AE366" s="276" t="s">
        <v>601</v>
      </c>
      <c r="AF366" s="189">
        <v>7.9594519680725229E-2</v>
      </c>
      <c r="AG366" s="276" t="s">
        <v>601</v>
      </c>
      <c r="AH366" s="78">
        <v>1</v>
      </c>
      <c r="AI366" s="276" t="s">
        <v>601</v>
      </c>
    </row>
    <row r="367" spans="1:35" s="116" customFormat="1" x14ac:dyDescent="0.25">
      <c r="A367" s="132">
        <v>2020</v>
      </c>
      <c r="B367" s="82">
        <v>2324.585549863295</v>
      </c>
      <c r="C367" s="276" t="s">
        <v>601</v>
      </c>
      <c r="D367" s="82">
        <v>883.1949301780561</v>
      </c>
      <c r="E367" s="276" t="s">
        <v>601</v>
      </c>
      <c r="F367" s="82">
        <v>387.92214190275416</v>
      </c>
      <c r="G367" s="276" t="s">
        <v>601</v>
      </c>
      <c r="H367" s="82">
        <v>274.5560928692035</v>
      </c>
      <c r="I367" s="276" t="s">
        <v>601</v>
      </c>
      <c r="J367" s="82">
        <v>3870.2587148132884</v>
      </c>
      <c r="K367" s="276" t="s">
        <v>601</v>
      </c>
      <c r="L367" s="83"/>
      <c r="M367" s="132">
        <v>2020</v>
      </c>
      <c r="N367" s="189">
        <v>-0.82518010355897453</v>
      </c>
      <c r="O367" s="202" t="s">
        <v>601</v>
      </c>
      <c r="P367" s="190">
        <v>-0.66848577562603118</v>
      </c>
      <c r="Q367" s="276" t="s">
        <v>601</v>
      </c>
      <c r="R367" s="190">
        <v>-0.79275913397725095</v>
      </c>
      <c r="S367" s="311" t="s">
        <v>601</v>
      </c>
      <c r="T367" s="190">
        <v>-0.82196606517003201</v>
      </c>
      <c r="U367" s="276" t="s">
        <v>601</v>
      </c>
      <c r="V367" s="190">
        <v>-0.80024628354985683</v>
      </c>
      <c r="W367" s="276" t="s">
        <v>601</v>
      </c>
      <c r="X367" s="82"/>
      <c r="Y367" s="132">
        <v>2020</v>
      </c>
      <c r="Z367" s="216">
        <v>0.60062794793692209</v>
      </c>
      <c r="AA367" s="276" t="s">
        <v>601</v>
      </c>
      <c r="AB367" s="216">
        <v>0.22820048871607895</v>
      </c>
      <c r="AC367" s="203" t="s">
        <v>601</v>
      </c>
      <c r="AD367" s="189">
        <v>0.10023157894277064</v>
      </c>
      <c r="AE367" s="276" t="s">
        <v>601</v>
      </c>
      <c r="AF367" s="189">
        <v>7.0939984404233505E-2</v>
      </c>
      <c r="AG367" s="276" t="s">
        <v>601</v>
      </c>
      <c r="AH367" s="78">
        <v>1</v>
      </c>
      <c r="AI367" s="276" t="s">
        <v>601</v>
      </c>
    </row>
    <row r="368" spans="1:35" s="116" customFormat="1" x14ac:dyDescent="0.25">
      <c r="A368" s="132">
        <v>2021</v>
      </c>
      <c r="B368" s="82">
        <v>4229.7483927786279</v>
      </c>
      <c r="C368" s="276" t="s">
        <v>601</v>
      </c>
      <c r="D368" s="82">
        <v>766.3558354443461</v>
      </c>
      <c r="E368" s="276" t="s">
        <v>601</v>
      </c>
      <c r="F368" s="82">
        <v>303.91116140250324</v>
      </c>
      <c r="G368" s="276" t="s">
        <v>601</v>
      </c>
      <c r="H368" s="82">
        <v>487.82178301613976</v>
      </c>
      <c r="I368" s="276" t="s">
        <v>601</v>
      </c>
      <c r="J368" s="82">
        <v>5787.8371726415708</v>
      </c>
      <c r="K368" s="276" t="s">
        <v>601</v>
      </c>
      <c r="L368" s="83"/>
      <c r="M368" s="132">
        <v>2021</v>
      </c>
      <c r="N368" s="189">
        <v>0.81957097385698363</v>
      </c>
      <c r="O368" s="202" t="s">
        <v>601</v>
      </c>
      <c r="P368" s="190">
        <v>-0.1322914010728693</v>
      </c>
      <c r="Q368" s="276" t="s">
        <v>601</v>
      </c>
      <c r="R368" s="190">
        <v>-0.21656660299970987</v>
      </c>
      <c r="S368" s="311" t="s">
        <v>601</v>
      </c>
      <c r="T368" s="190">
        <v>0.77676546136069358</v>
      </c>
      <c r="U368" s="276" t="s">
        <v>601</v>
      </c>
      <c r="V368" s="190">
        <v>0.49546518698835662</v>
      </c>
      <c r="W368" s="276" t="s">
        <v>601</v>
      </c>
      <c r="X368" s="82"/>
      <c r="Y368" s="132">
        <v>2021</v>
      </c>
      <c r="Z368" s="216">
        <v>0.73079947942767876</v>
      </c>
      <c r="AA368" s="276" t="s">
        <v>601</v>
      </c>
      <c r="AB368" s="216">
        <v>0.13240798118281913</v>
      </c>
      <c r="AC368" s="203" t="s">
        <v>601</v>
      </c>
      <c r="AD368" s="189">
        <v>5.2508588672648869E-2</v>
      </c>
      <c r="AE368" s="276" t="s">
        <v>601</v>
      </c>
      <c r="AF368" s="189">
        <v>8.4283950716861261E-2</v>
      </c>
      <c r="AG368" s="276" t="s">
        <v>601</v>
      </c>
      <c r="AH368" s="78">
        <v>1</v>
      </c>
      <c r="AI368" s="276" t="s">
        <v>601</v>
      </c>
    </row>
    <row r="369" spans="1:35" s="116" customFormat="1" x14ac:dyDescent="0.25">
      <c r="A369" s="132">
        <v>2022</v>
      </c>
      <c r="B369" s="82">
        <v>11232.382713006868</v>
      </c>
      <c r="C369" s="276" t="s">
        <v>601</v>
      </c>
      <c r="D369" s="82">
        <v>1634.5060579746846</v>
      </c>
      <c r="E369" s="276" t="s">
        <v>601</v>
      </c>
      <c r="F369" s="82">
        <v>969.62654632755175</v>
      </c>
      <c r="G369" s="276" t="s">
        <v>601</v>
      </c>
      <c r="H369" s="82">
        <v>1015.5265179503479</v>
      </c>
      <c r="I369" s="276" t="s">
        <v>601</v>
      </c>
      <c r="J369" s="82">
        <v>14852.041835259462</v>
      </c>
      <c r="K369" s="276" t="s">
        <v>601</v>
      </c>
      <c r="L369" s="83"/>
      <c r="M369" s="132">
        <v>2022</v>
      </c>
      <c r="N369" s="189">
        <v>1.6555675822665266</v>
      </c>
      <c r="O369" s="202" t="s">
        <v>601</v>
      </c>
      <c r="P369" s="190">
        <v>1.1328291406915043</v>
      </c>
      <c r="Q369" s="276" t="s">
        <v>601</v>
      </c>
      <c r="R369" s="190">
        <v>2.1904933726450664</v>
      </c>
      <c r="S369" s="311" t="s">
        <v>601</v>
      </c>
      <c r="T369" s="190">
        <v>1.0817572181206776</v>
      </c>
      <c r="U369" s="276" t="s">
        <v>601</v>
      </c>
      <c r="V369" s="190">
        <v>1.5660780343758334</v>
      </c>
      <c r="W369" s="276" t="s">
        <v>601</v>
      </c>
      <c r="X369" s="82"/>
      <c r="Y369" s="132">
        <v>2022</v>
      </c>
      <c r="Z369" s="216">
        <v>0.75628542106181318</v>
      </c>
      <c r="AA369" s="276" t="s">
        <v>601</v>
      </c>
      <c r="AB369" s="216">
        <v>0.11005261607156859</v>
      </c>
      <c r="AC369" s="203" t="s">
        <v>601</v>
      </c>
      <c r="AD369" s="189">
        <v>6.5285740309834819E-2</v>
      </c>
      <c r="AE369" s="276" t="s">
        <v>601</v>
      </c>
      <c r="AF369" s="189">
        <v>6.8376222556782662E-2</v>
      </c>
      <c r="AG369" s="276" t="s">
        <v>601</v>
      </c>
      <c r="AH369" s="78">
        <v>1</v>
      </c>
      <c r="AI369" s="276" t="s">
        <v>601</v>
      </c>
    </row>
    <row r="370" spans="1:35" s="116" customFormat="1" x14ac:dyDescent="0.25">
      <c r="A370" s="132">
        <v>2023</v>
      </c>
      <c r="B370" s="82">
        <v>13079.51782556762</v>
      </c>
      <c r="C370" s="276" t="s">
        <v>601</v>
      </c>
      <c r="D370" s="82">
        <v>2344.5365536437475</v>
      </c>
      <c r="E370" s="276" t="s">
        <v>601</v>
      </c>
      <c r="F370" s="82">
        <v>1710.5725933352146</v>
      </c>
      <c r="G370" s="276" t="s">
        <v>601</v>
      </c>
      <c r="H370" s="82">
        <v>1047.9850037550698</v>
      </c>
      <c r="I370" s="276" t="s">
        <v>601</v>
      </c>
      <c r="J370" s="82">
        <v>18182.611976301618</v>
      </c>
      <c r="K370" s="276" t="s">
        <v>601</v>
      </c>
      <c r="L370" s="83"/>
      <c r="M370" s="132">
        <v>2023</v>
      </c>
      <c r="N370" s="189">
        <v>0.16444730915567973</v>
      </c>
      <c r="O370" s="202" t="s">
        <v>601</v>
      </c>
      <c r="P370" s="190">
        <v>0.43440065101310266</v>
      </c>
      <c r="Q370" s="276" t="s">
        <v>601</v>
      </c>
      <c r="R370" s="190">
        <v>0.76415610712597193</v>
      </c>
      <c r="S370" s="311" t="s">
        <v>601</v>
      </c>
      <c r="T370" s="190">
        <v>3.1962223763721376E-2</v>
      </c>
      <c r="U370" s="276" t="s">
        <v>601</v>
      </c>
      <c r="V370" s="190">
        <v>0.2242499838059453</v>
      </c>
      <c r="W370" s="276" t="s">
        <v>601</v>
      </c>
      <c r="X370" s="82"/>
      <c r="Y370" s="132">
        <v>2023</v>
      </c>
      <c r="Z370" s="216">
        <v>0.71934207486882873</v>
      </c>
      <c r="AA370" s="276" t="s">
        <v>601</v>
      </c>
      <c r="AB370" s="216">
        <v>0.12894388092863165</v>
      </c>
      <c r="AC370" s="203" t="s">
        <v>601</v>
      </c>
      <c r="AD370" s="189">
        <v>9.4077385337414471E-2</v>
      </c>
      <c r="AE370" s="276" t="s">
        <v>601</v>
      </c>
      <c r="AF370" s="189">
        <v>5.7636658865127047E-2</v>
      </c>
      <c r="AG370" s="276" t="s">
        <v>601</v>
      </c>
      <c r="AH370" s="78">
        <v>1</v>
      </c>
      <c r="AI370" s="276" t="s">
        <v>601</v>
      </c>
    </row>
    <row r="371" spans="1:35" s="116" customFormat="1" x14ac:dyDescent="0.25">
      <c r="A371" s="183" t="s">
        <v>599</v>
      </c>
      <c r="B371" s="138">
        <v>9667.8103261443612</v>
      </c>
      <c r="C371" s="274" t="s">
        <v>601</v>
      </c>
      <c r="D371" s="138">
        <v>1768.116680244593</v>
      </c>
      <c r="E371" s="274" t="s">
        <v>601</v>
      </c>
      <c r="F371" s="138">
        <v>1552.4676007316718</v>
      </c>
      <c r="G371" s="274" t="s">
        <v>601</v>
      </c>
      <c r="H371" s="138">
        <v>760.82837010098228</v>
      </c>
      <c r="I371" s="274" t="s">
        <v>601</v>
      </c>
      <c r="J371" s="138">
        <v>13749.222977221771</v>
      </c>
      <c r="K371" s="274" t="s">
        <v>601</v>
      </c>
      <c r="L371" s="83"/>
      <c r="M371" s="183" t="s">
        <v>599</v>
      </c>
      <c r="N371" s="193">
        <v>6.7846929365450892E-2</v>
      </c>
      <c r="O371" s="274" t="s">
        <v>601</v>
      </c>
      <c r="P371" s="194">
        <v>0.18564170669099189</v>
      </c>
      <c r="Q371" s="279" t="s">
        <v>601</v>
      </c>
      <c r="R371" s="194">
        <v>0.38657575793385268</v>
      </c>
      <c r="S371" s="315" t="s">
        <v>601</v>
      </c>
      <c r="T371" s="194">
        <v>-0.11939389571264569</v>
      </c>
      <c r="U371" s="279" t="s">
        <v>601</v>
      </c>
      <c r="V371" s="194">
        <v>9.7439846771106842E-2</v>
      </c>
      <c r="W371" s="279" t="s">
        <v>601</v>
      </c>
      <c r="X371" s="84"/>
      <c r="Y371" s="183" t="s">
        <v>599</v>
      </c>
      <c r="Z371" s="217">
        <v>0.70315321397877872</v>
      </c>
      <c r="AA371" s="274" t="s">
        <v>601</v>
      </c>
      <c r="AB371" s="217">
        <v>0.12859757116266265</v>
      </c>
      <c r="AC371" s="302" t="s">
        <v>601</v>
      </c>
      <c r="AD371" s="193">
        <v>0.11291311540322189</v>
      </c>
      <c r="AE371" s="274" t="s">
        <v>601</v>
      </c>
      <c r="AF371" s="193">
        <v>5.5336099455324902E-2</v>
      </c>
      <c r="AG371" s="274" t="s">
        <v>601</v>
      </c>
      <c r="AH371" s="129">
        <v>1</v>
      </c>
      <c r="AI371" s="274" t="s">
        <v>601</v>
      </c>
    </row>
    <row r="372" spans="1:35" s="116" customFormat="1" x14ac:dyDescent="0.25">
      <c r="A372" s="135" t="s">
        <v>596</v>
      </c>
      <c r="B372" s="84"/>
      <c r="C372" s="202"/>
      <c r="D372" s="84"/>
      <c r="E372" s="202"/>
      <c r="F372" s="84"/>
      <c r="G372" s="202"/>
      <c r="H372" s="84"/>
      <c r="I372" s="202"/>
      <c r="J372" s="84"/>
      <c r="K372" s="202"/>
      <c r="L372" s="83"/>
      <c r="M372" s="132"/>
      <c r="N372" s="189"/>
      <c r="O372" s="202"/>
      <c r="P372" s="190"/>
      <c r="Q372" s="276"/>
      <c r="R372" s="190"/>
      <c r="S372" s="311"/>
      <c r="T372" s="190"/>
      <c r="U372" s="276"/>
      <c r="V372" s="190"/>
      <c r="W372" s="276"/>
      <c r="X372" s="84"/>
      <c r="Y372" s="132"/>
      <c r="Z372" s="216"/>
      <c r="AA372" s="202"/>
      <c r="AB372" s="216"/>
      <c r="AC372" s="203"/>
      <c r="AD372" s="189"/>
      <c r="AE372" s="202"/>
      <c r="AF372" s="189"/>
      <c r="AG372" s="202"/>
      <c r="AH372" s="78"/>
      <c r="AI372" s="202"/>
    </row>
    <row r="373" spans="1:35" s="116" customFormat="1" x14ac:dyDescent="0.25">
      <c r="A373" s="132"/>
      <c r="B373" s="84"/>
      <c r="C373" s="202"/>
      <c r="D373" s="84"/>
      <c r="E373" s="202"/>
      <c r="F373" s="84"/>
      <c r="G373" s="202"/>
      <c r="H373" s="84"/>
      <c r="I373" s="202"/>
      <c r="J373" s="84"/>
      <c r="K373" s="202"/>
      <c r="L373" s="83"/>
      <c r="M373" s="132"/>
      <c r="N373" s="189"/>
      <c r="O373" s="202"/>
      <c r="P373" s="190"/>
      <c r="Q373" s="276"/>
      <c r="R373" s="190"/>
      <c r="S373" s="311"/>
      <c r="T373" s="190"/>
      <c r="U373" s="276"/>
      <c r="V373" s="190"/>
      <c r="W373" s="276"/>
      <c r="X373" s="84"/>
      <c r="Y373" s="132"/>
      <c r="Z373" s="216"/>
      <c r="AA373" s="202"/>
      <c r="AB373" s="216"/>
      <c r="AC373" s="203"/>
      <c r="AD373" s="189"/>
      <c r="AE373" s="202"/>
      <c r="AF373" s="189"/>
      <c r="AG373" s="202"/>
      <c r="AH373" s="78"/>
      <c r="AI373" s="202"/>
    </row>
    <row r="374" spans="1:35" s="116" customFormat="1" x14ac:dyDescent="0.25">
      <c r="A374" s="90" t="s">
        <v>597</v>
      </c>
      <c r="B374" s="83"/>
      <c r="C374" s="260"/>
      <c r="D374" s="83"/>
      <c r="E374" s="260"/>
      <c r="F374" s="83"/>
      <c r="G374" s="260"/>
      <c r="H374" s="83"/>
      <c r="I374" s="260"/>
      <c r="J374" s="83"/>
      <c r="K374" s="260"/>
      <c r="L374" s="83"/>
      <c r="M374" s="90"/>
      <c r="N374" s="83"/>
      <c r="O374" s="260"/>
      <c r="P374" s="83"/>
      <c r="Q374" s="260"/>
      <c r="R374" s="83"/>
      <c r="S374" s="293"/>
      <c r="T374" s="83"/>
      <c r="U374" s="260"/>
      <c r="V374" s="83"/>
      <c r="W374" s="260"/>
      <c r="X374" s="99"/>
      <c r="Y374" s="90"/>
      <c r="Z374" s="211"/>
      <c r="AA374" s="298"/>
      <c r="AB374" s="211"/>
      <c r="AC374" s="298"/>
      <c r="AD374" s="211"/>
      <c r="AE374" s="298"/>
      <c r="AF374" s="211"/>
      <c r="AG374" s="298"/>
      <c r="AH374" s="211"/>
      <c r="AI374" s="298"/>
    </row>
    <row r="375" spans="1:35" s="116" customFormat="1" x14ac:dyDescent="0.25">
      <c r="A375" s="90" t="s">
        <v>532</v>
      </c>
      <c r="B375" s="83"/>
      <c r="C375" s="260"/>
      <c r="D375" s="83"/>
      <c r="E375" s="260"/>
      <c r="F375" s="83"/>
      <c r="G375" s="260"/>
      <c r="H375" s="83"/>
      <c r="I375" s="260"/>
      <c r="J375" s="83"/>
      <c r="K375" s="260"/>
      <c r="L375" s="83"/>
      <c r="M375" s="90"/>
      <c r="N375" s="83"/>
      <c r="O375" s="260"/>
      <c r="P375" s="83"/>
      <c r="Q375" s="260"/>
      <c r="R375" s="83"/>
      <c r="S375" s="293"/>
      <c r="T375" s="83"/>
      <c r="U375" s="260"/>
      <c r="V375" s="83"/>
      <c r="W375" s="260"/>
      <c r="X375" s="99"/>
      <c r="Y375" s="90"/>
      <c r="Z375" s="211"/>
      <c r="AA375" s="298"/>
      <c r="AB375" s="211"/>
      <c r="AC375" s="298"/>
      <c r="AD375" s="211"/>
      <c r="AE375" s="298"/>
      <c r="AF375" s="211"/>
      <c r="AG375" s="298"/>
      <c r="AH375" s="211"/>
      <c r="AI375" s="298"/>
    </row>
    <row r="376" spans="1:35" s="116" customFormat="1" x14ac:dyDescent="0.25">
      <c r="A376" s="199" t="s">
        <v>533</v>
      </c>
      <c r="B376" s="83"/>
      <c r="C376" s="260"/>
      <c r="D376" s="83"/>
      <c r="E376" s="260"/>
      <c r="F376" s="83"/>
      <c r="G376" s="260"/>
      <c r="H376" s="83"/>
      <c r="I376" s="260"/>
      <c r="J376" s="83"/>
      <c r="K376" s="260"/>
      <c r="L376" s="83"/>
      <c r="M376" s="199"/>
      <c r="N376" s="83"/>
      <c r="O376" s="260"/>
      <c r="P376" s="83"/>
      <c r="Q376" s="260"/>
      <c r="R376" s="83"/>
      <c r="S376" s="293"/>
      <c r="T376" s="83"/>
      <c r="U376" s="260"/>
      <c r="V376" s="83"/>
      <c r="W376" s="260"/>
      <c r="X376" s="99"/>
      <c r="Y376" s="199"/>
      <c r="Z376" s="211"/>
      <c r="AA376" s="298"/>
      <c r="AB376" s="211"/>
      <c r="AC376" s="298"/>
      <c r="AD376" s="211"/>
      <c r="AE376" s="298"/>
      <c r="AF376" s="211"/>
      <c r="AG376" s="298"/>
      <c r="AH376" s="211"/>
      <c r="AI376" s="298"/>
    </row>
    <row r="377" spans="1:35" s="116" customFormat="1" x14ac:dyDescent="0.25">
      <c r="A377" s="143"/>
      <c r="B377" s="83"/>
      <c r="C377" s="260"/>
      <c r="D377" s="83"/>
      <c r="E377" s="260"/>
      <c r="F377" s="83"/>
      <c r="G377" s="260"/>
      <c r="H377" s="83"/>
      <c r="I377" s="260"/>
      <c r="J377" s="83"/>
      <c r="K377" s="260"/>
      <c r="L377" s="83"/>
      <c r="M377" s="143"/>
      <c r="N377" s="83"/>
      <c r="O377" s="260"/>
      <c r="P377" s="83"/>
      <c r="Q377" s="260"/>
      <c r="R377" s="83"/>
      <c r="S377" s="293"/>
      <c r="T377" s="83"/>
      <c r="U377" s="260"/>
      <c r="V377" s="83"/>
      <c r="W377" s="260"/>
      <c r="X377" s="99"/>
      <c r="Y377" s="143"/>
      <c r="Z377" s="211"/>
      <c r="AA377" s="298"/>
      <c r="AB377" s="211"/>
      <c r="AC377" s="298"/>
      <c r="AD377" s="211"/>
      <c r="AE377" s="298"/>
      <c r="AF377" s="211"/>
      <c r="AG377" s="298"/>
      <c r="AH377" s="211"/>
      <c r="AI377" s="298"/>
    </row>
    <row r="378" spans="1:35" s="116" customFormat="1" x14ac:dyDescent="0.25">
      <c r="A378" s="200" t="s">
        <v>440</v>
      </c>
      <c r="B378" s="83"/>
      <c r="C378" s="260"/>
      <c r="D378" s="83"/>
      <c r="E378" s="260"/>
      <c r="F378" s="83"/>
      <c r="G378" s="260"/>
      <c r="H378" s="83"/>
      <c r="I378" s="260"/>
      <c r="J378" s="83"/>
      <c r="K378" s="260"/>
      <c r="L378" s="83"/>
      <c r="M378" s="200"/>
      <c r="N378" s="83"/>
      <c r="O378" s="260"/>
      <c r="P378" s="83"/>
      <c r="Q378" s="260"/>
      <c r="R378" s="83"/>
      <c r="S378" s="293"/>
      <c r="T378" s="83"/>
      <c r="U378" s="260"/>
      <c r="V378" s="83"/>
      <c r="W378" s="260"/>
      <c r="X378" s="99"/>
      <c r="Y378" s="200"/>
      <c r="Z378" s="211"/>
      <c r="AA378" s="298"/>
      <c r="AB378" s="211"/>
      <c r="AC378" s="298"/>
      <c r="AD378" s="211"/>
      <c r="AE378" s="298"/>
      <c r="AF378" s="211"/>
      <c r="AG378" s="298"/>
      <c r="AH378" s="211"/>
      <c r="AI378" s="298"/>
    </row>
    <row r="379" spans="1:35" s="116" customFormat="1" x14ac:dyDescent="0.25">
      <c r="A379" s="135" t="s">
        <v>534</v>
      </c>
      <c r="B379" s="83"/>
      <c r="C379" s="260"/>
      <c r="D379" s="83"/>
      <c r="E379" s="260"/>
      <c r="F379" s="83"/>
      <c r="G379" s="260"/>
      <c r="H379" s="83"/>
      <c r="I379" s="260"/>
      <c r="J379" s="83"/>
      <c r="K379" s="260"/>
      <c r="L379" s="83"/>
      <c r="M379" s="135"/>
      <c r="N379" s="83"/>
      <c r="O379" s="260"/>
      <c r="P379" s="83"/>
      <c r="Q379" s="260"/>
      <c r="R379" s="83"/>
      <c r="S379" s="293"/>
      <c r="T379" s="83"/>
      <c r="U379" s="260"/>
      <c r="V379" s="83"/>
      <c r="W379" s="260"/>
      <c r="X379" s="99"/>
      <c r="Y379" s="135"/>
      <c r="Z379" s="211"/>
      <c r="AA379" s="298"/>
      <c r="AB379" s="211"/>
      <c r="AC379" s="298"/>
      <c r="AD379" s="211"/>
      <c r="AE379" s="298"/>
      <c r="AF379" s="211"/>
      <c r="AG379" s="298"/>
      <c r="AH379" s="211"/>
      <c r="AI379" s="298"/>
    </row>
    <row r="380" spans="1:35" s="116" customFormat="1" x14ac:dyDescent="0.25">
      <c r="A380" s="135" t="s">
        <v>535</v>
      </c>
      <c r="B380" s="83"/>
      <c r="C380" s="260"/>
      <c r="D380" s="83"/>
      <c r="E380" s="260"/>
      <c r="F380" s="83"/>
      <c r="G380" s="260"/>
      <c r="H380" s="83"/>
      <c r="I380" s="260"/>
      <c r="J380" s="83"/>
      <c r="K380" s="260"/>
      <c r="L380" s="83"/>
      <c r="M380" s="135"/>
      <c r="N380" s="83"/>
      <c r="O380" s="260"/>
      <c r="P380" s="83"/>
      <c r="Q380" s="260"/>
      <c r="R380" s="83"/>
      <c r="S380" s="293"/>
      <c r="T380" s="83"/>
      <c r="U380" s="260"/>
      <c r="V380" s="83"/>
      <c r="W380" s="260"/>
      <c r="X380" s="99"/>
      <c r="Y380" s="135"/>
      <c r="Z380" s="211"/>
      <c r="AA380" s="298"/>
      <c r="AB380" s="211"/>
      <c r="AC380" s="298"/>
      <c r="AD380" s="211"/>
      <c r="AE380" s="298"/>
      <c r="AF380" s="211"/>
      <c r="AG380" s="298"/>
      <c r="AH380" s="211"/>
      <c r="AI380" s="298"/>
    </row>
    <row r="381" spans="1:35" s="116" customFormat="1" x14ac:dyDescent="0.25">
      <c r="A381" s="113" t="s">
        <v>536</v>
      </c>
      <c r="B381" s="83"/>
      <c r="C381" s="260"/>
      <c r="D381" s="83"/>
      <c r="E381" s="260"/>
      <c r="F381" s="83"/>
      <c r="G381" s="260"/>
      <c r="H381" s="83"/>
      <c r="I381" s="260"/>
      <c r="J381" s="83"/>
      <c r="K381" s="260"/>
      <c r="L381" s="83"/>
      <c r="M381" s="100"/>
      <c r="N381" s="83"/>
      <c r="O381" s="260"/>
      <c r="P381" s="83"/>
      <c r="Q381" s="260"/>
      <c r="R381" s="83"/>
      <c r="S381" s="293"/>
      <c r="T381" s="83"/>
      <c r="U381" s="260"/>
      <c r="V381" s="83"/>
      <c r="W381" s="260"/>
      <c r="X381" s="99"/>
      <c r="Y381" s="100"/>
      <c r="Z381" s="211"/>
      <c r="AA381" s="298"/>
      <c r="AB381" s="211"/>
      <c r="AC381" s="298"/>
      <c r="AD381" s="211"/>
      <c r="AE381" s="298"/>
      <c r="AF381" s="211"/>
      <c r="AG381" s="298"/>
      <c r="AH381" s="211"/>
      <c r="AI381" s="298"/>
    </row>
    <row r="382" spans="1:35" s="116" customFormat="1" x14ac:dyDescent="0.25">
      <c r="A382" s="100"/>
      <c r="B382" s="83"/>
      <c r="C382" s="260"/>
      <c r="D382" s="83"/>
      <c r="E382" s="260"/>
      <c r="F382" s="83"/>
      <c r="G382" s="260"/>
      <c r="H382" s="83"/>
      <c r="I382" s="260"/>
      <c r="J382" s="83"/>
      <c r="K382" s="260"/>
      <c r="L382" s="83"/>
      <c r="M382" s="100"/>
      <c r="N382" s="83"/>
      <c r="O382" s="260"/>
      <c r="P382" s="83"/>
      <c r="Q382" s="260"/>
      <c r="R382" s="83"/>
      <c r="S382" s="293"/>
      <c r="T382" s="83"/>
      <c r="U382" s="260"/>
      <c r="V382" s="83"/>
      <c r="W382" s="260"/>
      <c r="X382" s="99"/>
      <c r="Y382" s="100"/>
      <c r="Z382" s="211"/>
      <c r="AA382" s="298"/>
      <c r="AB382" s="211"/>
      <c r="AC382" s="298"/>
      <c r="AD382" s="211"/>
      <c r="AE382" s="298"/>
      <c r="AF382" s="211"/>
      <c r="AG382" s="298"/>
      <c r="AH382" s="211"/>
      <c r="AI382" s="298"/>
    </row>
    <row r="383" spans="1:35" s="116" customFormat="1" x14ac:dyDescent="0.25">
      <c r="A383" s="100"/>
      <c r="B383" s="83"/>
      <c r="C383" s="260"/>
      <c r="D383" s="83"/>
      <c r="E383" s="260"/>
      <c r="F383" s="83"/>
      <c r="G383" s="260"/>
      <c r="H383" s="83"/>
      <c r="I383" s="260"/>
      <c r="J383" s="83"/>
      <c r="K383" s="260"/>
      <c r="L383" s="83"/>
      <c r="M383" s="100"/>
      <c r="N383" s="83"/>
      <c r="O383" s="260"/>
      <c r="P383" s="83"/>
      <c r="Q383" s="260"/>
      <c r="R383" s="83"/>
      <c r="S383" s="293"/>
      <c r="T383" s="83"/>
      <c r="U383" s="260"/>
      <c r="V383" s="83"/>
      <c r="W383" s="260"/>
      <c r="X383" s="99"/>
      <c r="Y383" s="100"/>
      <c r="Z383" s="211"/>
      <c r="AA383" s="298"/>
      <c r="AB383" s="211"/>
      <c r="AC383" s="298"/>
      <c r="AD383" s="211"/>
      <c r="AE383" s="298"/>
      <c r="AF383" s="211"/>
      <c r="AG383" s="298"/>
      <c r="AH383" s="211"/>
      <c r="AI383" s="298"/>
    </row>
    <row r="384" spans="1:35" s="116" customFormat="1" x14ac:dyDescent="0.25">
      <c r="A384" s="100"/>
      <c r="B384" s="83"/>
      <c r="C384" s="260"/>
      <c r="D384" s="83"/>
      <c r="E384" s="260"/>
      <c r="F384" s="83"/>
      <c r="G384" s="260"/>
      <c r="H384" s="83"/>
      <c r="I384" s="260"/>
      <c r="J384" s="83"/>
      <c r="K384" s="260"/>
      <c r="L384" s="83"/>
      <c r="M384" s="100"/>
      <c r="N384" s="83"/>
      <c r="O384" s="260"/>
      <c r="P384" s="83"/>
      <c r="Q384" s="260"/>
      <c r="R384" s="83"/>
      <c r="S384" s="293"/>
      <c r="T384" s="83"/>
      <c r="U384" s="260"/>
      <c r="V384" s="83"/>
      <c r="W384" s="260"/>
      <c r="X384" s="99"/>
      <c r="Y384" s="100"/>
      <c r="Z384" s="211"/>
      <c r="AA384" s="298"/>
      <c r="AB384" s="211"/>
      <c r="AC384" s="298"/>
      <c r="AD384" s="211"/>
      <c r="AE384" s="298"/>
      <c r="AF384" s="211"/>
      <c r="AG384" s="298"/>
      <c r="AH384" s="211"/>
      <c r="AI384" s="298"/>
    </row>
    <row r="385" spans="1:35" s="116" customFormat="1" x14ac:dyDescent="0.25">
      <c r="A385" s="100"/>
      <c r="B385" s="83"/>
      <c r="C385" s="260"/>
      <c r="D385" s="83"/>
      <c r="E385" s="260"/>
      <c r="F385" s="83"/>
      <c r="G385" s="260"/>
      <c r="H385" s="83"/>
      <c r="I385" s="260"/>
      <c r="J385" s="83"/>
      <c r="K385" s="260"/>
      <c r="L385" s="83"/>
      <c r="M385" s="100"/>
      <c r="N385" s="83"/>
      <c r="O385" s="260"/>
      <c r="P385" s="83"/>
      <c r="Q385" s="260"/>
      <c r="R385" s="83"/>
      <c r="S385" s="293"/>
      <c r="T385" s="83"/>
      <c r="U385" s="260"/>
      <c r="V385" s="83"/>
      <c r="W385" s="260"/>
      <c r="X385" s="99"/>
      <c r="Y385" s="100"/>
      <c r="Z385" s="211"/>
      <c r="AA385" s="298"/>
      <c r="AB385" s="211"/>
      <c r="AC385" s="298"/>
      <c r="AD385" s="211"/>
      <c r="AE385" s="298"/>
      <c r="AF385" s="211"/>
      <c r="AG385" s="298"/>
      <c r="AH385" s="211"/>
      <c r="AI385" s="298"/>
    </row>
    <row r="386" spans="1:35" s="116" customFormat="1" x14ac:dyDescent="0.25">
      <c r="A386" s="100"/>
      <c r="B386" s="83"/>
      <c r="C386" s="260"/>
      <c r="D386" s="83"/>
      <c r="E386" s="260"/>
      <c r="F386" s="83"/>
      <c r="G386" s="260"/>
      <c r="H386" s="83"/>
      <c r="I386" s="260"/>
      <c r="J386" s="83"/>
      <c r="K386" s="260"/>
      <c r="L386" s="83"/>
      <c r="M386" s="100"/>
      <c r="N386" s="83"/>
      <c r="O386" s="260"/>
      <c r="P386" s="83"/>
      <c r="Q386" s="260"/>
      <c r="R386" s="83"/>
      <c r="S386" s="293"/>
      <c r="T386" s="83"/>
      <c r="U386" s="260"/>
      <c r="V386" s="83"/>
      <c r="W386" s="260"/>
      <c r="X386" s="99"/>
      <c r="Y386" s="100"/>
      <c r="Z386" s="211"/>
      <c r="AA386" s="298"/>
      <c r="AB386" s="211"/>
      <c r="AC386" s="298"/>
      <c r="AD386" s="211"/>
      <c r="AE386" s="298"/>
      <c r="AF386" s="211"/>
      <c r="AG386" s="298"/>
      <c r="AH386" s="211"/>
      <c r="AI386" s="298"/>
    </row>
    <row r="387" spans="1:35" s="116" customFormat="1" x14ac:dyDescent="0.25">
      <c r="A387" s="100"/>
      <c r="B387" s="83"/>
      <c r="C387" s="260"/>
      <c r="D387" s="83"/>
      <c r="E387" s="260"/>
      <c r="F387" s="83"/>
      <c r="G387" s="260"/>
      <c r="H387" s="83"/>
      <c r="I387" s="260"/>
      <c r="J387" s="83"/>
      <c r="K387" s="260"/>
      <c r="L387" s="83"/>
      <c r="M387" s="100"/>
      <c r="N387" s="83"/>
      <c r="O387" s="260"/>
      <c r="P387" s="83"/>
      <c r="Q387" s="260"/>
      <c r="R387" s="83"/>
      <c r="S387" s="293"/>
      <c r="T387" s="83"/>
      <c r="U387" s="260"/>
      <c r="V387" s="83"/>
      <c r="W387" s="260"/>
      <c r="X387" s="99"/>
      <c r="Y387" s="100"/>
      <c r="Z387" s="211"/>
      <c r="AA387" s="298"/>
      <c r="AB387" s="211"/>
      <c r="AC387" s="298"/>
      <c r="AD387" s="211"/>
      <c r="AE387" s="298"/>
      <c r="AF387" s="211"/>
      <c r="AG387" s="298"/>
      <c r="AH387" s="211"/>
      <c r="AI387" s="298"/>
    </row>
    <row r="388" spans="1:35" s="116" customFormat="1" x14ac:dyDescent="0.25">
      <c r="A388" s="100"/>
      <c r="B388" s="83"/>
      <c r="C388" s="260"/>
      <c r="D388" s="83"/>
      <c r="E388" s="260"/>
      <c r="F388" s="83"/>
      <c r="G388" s="260"/>
      <c r="H388" s="83"/>
      <c r="I388" s="260"/>
      <c r="J388" s="83"/>
      <c r="K388" s="260"/>
      <c r="L388" s="83"/>
      <c r="M388" s="100"/>
      <c r="N388" s="83"/>
      <c r="O388" s="260"/>
      <c r="P388" s="83"/>
      <c r="Q388" s="260"/>
      <c r="R388" s="83"/>
      <c r="S388" s="293"/>
      <c r="T388" s="83"/>
      <c r="U388" s="260"/>
      <c r="V388" s="83"/>
      <c r="W388" s="260"/>
      <c r="X388" s="99"/>
      <c r="Y388" s="100"/>
      <c r="Z388" s="211"/>
      <c r="AA388" s="298"/>
      <c r="AB388" s="211"/>
      <c r="AC388" s="298"/>
      <c r="AD388" s="211"/>
      <c r="AE388" s="298"/>
      <c r="AF388" s="211"/>
      <c r="AG388" s="298"/>
      <c r="AH388" s="211"/>
      <c r="AI388" s="298"/>
    </row>
    <row r="389" spans="1:35" s="116" customFormat="1" x14ac:dyDescent="0.25">
      <c r="A389" s="100"/>
      <c r="B389" s="83"/>
      <c r="C389" s="260"/>
      <c r="D389" s="83"/>
      <c r="E389" s="260"/>
      <c r="F389" s="83"/>
      <c r="G389" s="260"/>
      <c r="H389" s="83"/>
      <c r="I389" s="260"/>
      <c r="J389" s="83"/>
      <c r="K389" s="260"/>
      <c r="L389" s="83"/>
      <c r="M389" s="100"/>
      <c r="N389" s="83"/>
      <c r="O389" s="260"/>
      <c r="P389" s="83"/>
      <c r="Q389" s="260"/>
      <c r="R389" s="83"/>
      <c r="S389" s="293"/>
      <c r="T389" s="83"/>
      <c r="U389" s="260"/>
      <c r="V389" s="83"/>
      <c r="W389" s="260"/>
      <c r="X389" s="99"/>
      <c r="Y389" s="100"/>
      <c r="Z389" s="211"/>
      <c r="AA389" s="298"/>
      <c r="AB389" s="211"/>
      <c r="AC389" s="298"/>
      <c r="AD389" s="211"/>
      <c r="AE389" s="298"/>
      <c r="AF389" s="211"/>
      <c r="AG389" s="298"/>
      <c r="AH389" s="211"/>
      <c r="AI389" s="298"/>
    </row>
    <row r="390" spans="1:35" s="116" customFormat="1" x14ac:dyDescent="0.25">
      <c r="A390" s="100"/>
      <c r="B390" s="83"/>
      <c r="C390" s="260"/>
      <c r="D390" s="83"/>
      <c r="E390" s="260"/>
      <c r="F390" s="83"/>
      <c r="G390" s="260"/>
      <c r="H390" s="83"/>
      <c r="I390" s="260"/>
      <c r="J390" s="83"/>
      <c r="K390" s="260"/>
      <c r="L390" s="83"/>
      <c r="M390" s="100"/>
      <c r="N390" s="83"/>
      <c r="O390" s="260"/>
      <c r="P390" s="83"/>
      <c r="Q390" s="260"/>
      <c r="R390" s="83"/>
      <c r="S390" s="293"/>
      <c r="T390" s="83"/>
      <c r="U390" s="260"/>
      <c r="V390" s="83"/>
      <c r="W390" s="260"/>
      <c r="X390" s="99"/>
      <c r="Y390" s="100"/>
      <c r="Z390" s="211"/>
      <c r="AA390" s="298"/>
      <c r="AB390" s="211"/>
      <c r="AC390" s="298"/>
      <c r="AD390" s="211"/>
      <c r="AE390" s="298"/>
      <c r="AF390" s="211"/>
      <c r="AG390" s="298"/>
      <c r="AH390" s="211"/>
      <c r="AI390" s="298"/>
    </row>
    <row r="391" spans="1:35" s="116" customFormat="1" x14ac:dyDescent="0.25">
      <c r="A391" s="100"/>
      <c r="B391" s="83"/>
      <c r="C391" s="260"/>
      <c r="D391" s="83"/>
      <c r="E391" s="260"/>
      <c r="F391" s="83"/>
      <c r="G391" s="260"/>
      <c r="H391" s="83"/>
      <c r="I391" s="260"/>
      <c r="J391" s="83"/>
      <c r="K391" s="260"/>
      <c r="L391" s="83"/>
      <c r="M391" s="100"/>
      <c r="N391" s="83"/>
      <c r="O391" s="260"/>
      <c r="P391" s="83"/>
      <c r="Q391" s="260"/>
      <c r="R391" s="83"/>
      <c r="S391" s="293"/>
      <c r="T391" s="83"/>
      <c r="U391" s="260"/>
      <c r="V391" s="83"/>
      <c r="W391" s="260"/>
      <c r="X391" s="99"/>
      <c r="Y391" s="100"/>
      <c r="Z391" s="211"/>
      <c r="AA391" s="298"/>
      <c r="AB391" s="211"/>
      <c r="AC391" s="298"/>
      <c r="AD391" s="211"/>
      <c r="AE391" s="298"/>
      <c r="AF391" s="211"/>
      <c r="AG391" s="298"/>
      <c r="AH391" s="211"/>
      <c r="AI391" s="298"/>
    </row>
    <row r="392" spans="1:35" s="116" customFormat="1" x14ac:dyDescent="0.25">
      <c r="A392" s="100"/>
      <c r="B392" s="83"/>
      <c r="C392" s="260"/>
      <c r="D392" s="83"/>
      <c r="E392" s="260"/>
      <c r="F392" s="83"/>
      <c r="G392" s="260"/>
      <c r="H392" s="83"/>
      <c r="I392" s="260"/>
      <c r="J392" s="83"/>
      <c r="K392" s="260"/>
      <c r="L392" s="83"/>
      <c r="M392" s="100"/>
      <c r="N392" s="83"/>
      <c r="O392" s="260"/>
      <c r="P392" s="83"/>
      <c r="Q392" s="260"/>
      <c r="R392" s="83"/>
      <c r="S392" s="293"/>
      <c r="T392" s="83"/>
      <c r="U392" s="260"/>
      <c r="V392" s="83"/>
      <c r="W392" s="260"/>
      <c r="X392" s="99"/>
      <c r="Y392" s="100"/>
      <c r="Z392" s="211"/>
      <c r="AA392" s="298"/>
      <c r="AB392" s="211"/>
      <c r="AC392" s="298"/>
      <c r="AD392" s="211"/>
      <c r="AE392" s="298"/>
      <c r="AF392" s="211"/>
      <c r="AG392" s="298"/>
      <c r="AH392" s="211"/>
      <c r="AI392" s="298"/>
    </row>
    <row r="393" spans="1:35" s="116" customFormat="1" x14ac:dyDescent="0.25">
      <c r="A393" s="100"/>
      <c r="B393" s="83"/>
      <c r="C393" s="260"/>
      <c r="D393" s="83"/>
      <c r="E393" s="260"/>
      <c r="F393" s="83"/>
      <c r="G393" s="260"/>
      <c r="H393" s="83"/>
      <c r="I393" s="260"/>
      <c r="J393" s="83"/>
      <c r="K393" s="260"/>
      <c r="L393" s="83"/>
      <c r="M393" s="100"/>
      <c r="N393" s="83"/>
      <c r="O393" s="260"/>
      <c r="P393" s="83"/>
      <c r="Q393" s="260"/>
      <c r="R393" s="83"/>
      <c r="S393" s="293"/>
      <c r="T393" s="83"/>
      <c r="U393" s="260"/>
      <c r="V393" s="83"/>
      <c r="W393" s="260"/>
      <c r="X393" s="99"/>
      <c r="Y393" s="100"/>
      <c r="Z393" s="211"/>
      <c r="AA393" s="298"/>
      <c r="AB393" s="211"/>
      <c r="AC393" s="298"/>
      <c r="AD393" s="211"/>
      <c r="AE393" s="298"/>
      <c r="AF393" s="211"/>
      <c r="AG393" s="298"/>
      <c r="AH393" s="211"/>
      <c r="AI393" s="298"/>
    </row>
    <row r="394" spans="1:35" s="116" customFormat="1" x14ac:dyDescent="0.25">
      <c r="A394" s="100"/>
      <c r="B394" s="83"/>
      <c r="C394" s="260"/>
      <c r="D394" s="83"/>
      <c r="E394" s="260"/>
      <c r="F394" s="83"/>
      <c r="G394" s="260"/>
      <c r="H394" s="83"/>
      <c r="I394" s="260"/>
      <c r="J394" s="83"/>
      <c r="K394" s="260"/>
      <c r="L394" s="83"/>
      <c r="M394" s="100"/>
      <c r="N394" s="83"/>
      <c r="O394" s="260"/>
      <c r="P394" s="83"/>
      <c r="Q394" s="260"/>
      <c r="R394" s="83"/>
      <c r="S394" s="293"/>
      <c r="T394" s="83"/>
      <c r="U394" s="260"/>
      <c r="V394" s="83"/>
      <c r="W394" s="260"/>
      <c r="X394" s="99"/>
      <c r="Y394" s="100"/>
      <c r="Z394" s="211"/>
      <c r="AA394" s="298"/>
      <c r="AB394" s="211"/>
      <c r="AC394" s="298"/>
      <c r="AD394" s="211"/>
      <c r="AE394" s="298"/>
      <c r="AF394" s="211"/>
      <c r="AG394" s="298"/>
      <c r="AH394" s="211"/>
      <c r="AI394" s="298"/>
    </row>
    <row r="395" spans="1:35" s="116" customFormat="1" x14ac:dyDescent="0.25">
      <c r="A395" s="100"/>
      <c r="B395" s="83"/>
      <c r="C395" s="260"/>
      <c r="D395" s="83"/>
      <c r="E395" s="260"/>
      <c r="F395" s="83"/>
      <c r="G395" s="260"/>
      <c r="H395" s="83"/>
      <c r="I395" s="260"/>
      <c r="J395" s="83"/>
      <c r="K395" s="260"/>
      <c r="L395" s="83"/>
      <c r="M395" s="100"/>
      <c r="N395" s="83"/>
      <c r="O395" s="260"/>
      <c r="P395" s="83"/>
      <c r="Q395" s="260"/>
      <c r="R395" s="83"/>
      <c r="S395" s="293"/>
      <c r="T395" s="83"/>
      <c r="U395" s="260"/>
      <c r="V395" s="83"/>
      <c r="W395" s="260"/>
      <c r="X395" s="99"/>
      <c r="Y395" s="100"/>
      <c r="Z395" s="211"/>
      <c r="AA395" s="298"/>
      <c r="AB395" s="211"/>
      <c r="AC395" s="298"/>
      <c r="AD395" s="211"/>
      <c r="AE395" s="298"/>
      <c r="AF395" s="211"/>
      <c r="AG395" s="298"/>
      <c r="AH395" s="211"/>
      <c r="AI395" s="298"/>
    </row>
    <row r="396" spans="1:35" s="116" customFormat="1" x14ac:dyDescent="0.25">
      <c r="A396" s="100"/>
      <c r="B396" s="83"/>
      <c r="C396" s="260"/>
      <c r="D396" s="83"/>
      <c r="E396" s="260"/>
      <c r="F396" s="83"/>
      <c r="G396" s="260"/>
      <c r="H396" s="83"/>
      <c r="I396" s="260"/>
      <c r="J396" s="83"/>
      <c r="K396" s="260"/>
      <c r="L396" s="83"/>
      <c r="M396" s="100"/>
      <c r="N396" s="83"/>
      <c r="O396" s="260"/>
      <c r="P396" s="83"/>
      <c r="Q396" s="260"/>
      <c r="R396" s="83"/>
      <c r="S396" s="293"/>
      <c r="T396" s="83"/>
      <c r="U396" s="260"/>
      <c r="V396" s="83"/>
      <c r="W396" s="260"/>
      <c r="X396" s="99"/>
      <c r="Y396" s="100"/>
      <c r="Z396" s="211"/>
      <c r="AA396" s="298"/>
      <c r="AB396" s="211"/>
      <c r="AC396" s="298"/>
      <c r="AD396" s="211"/>
      <c r="AE396" s="298"/>
      <c r="AF396" s="211"/>
      <c r="AG396" s="298"/>
      <c r="AH396" s="211"/>
      <c r="AI396" s="298"/>
    </row>
    <row r="397" spans="1:35" s="116" customFormat="1" x14ac:dyDescent="0.25">
      <c r="A397" s="100"/>
      <c r="B397" s="83"/>
      <c r="C397" s="260"/>
      <c r="D397" s="83"/>
      <c r="E397" s="260"/>
      <c r="F397" s="83"/>
      <c r="G397" s="260"/>
      <c r="H397" s="83"/>
      <c r="I397" s="260"/>
      <c r="J397" s="83"/>
      <c r="K397" s="260"/>
      <c r="L397" s="83"/>
      <c r="M397" s="100"/>
      <c r="N397" s="83"/>
      <c r="O397" s="260"/>
      <c r="P397" s="83"/>
      <c r="Q397" s="260"/>
      <c r="R397" s="83"/>
      <c r="S397" s="293"/>
      <c r="T397" s="83"/>
      <c r="U397" s="260"/>
      <c r="V397" s="83"/>
      <c r="W397" s="260"/>
      <c r="X397" s="99"/>
      <c r="Y397" s="100"/>
      <c r="Z397" s="211"/>
      <c r="AA397" s="298"/>
      <c r="AB397" s="211"/>
      <c r="AC397" s="298"/>
      <c r="AD397" s="211"/>
      <c r="AE397" s="298"/>
      <c r="AF397" s="211"/>
      <c r="AG397" s="298"/>
      <c r="AH397" s="211"/>
      <c r="AI397" s="298"/>
    </row>
    <row r="398" spans="1:35" s="116" customFormat="1" x14ac:dyDescent="0.25">
      <c r="A398" s="100"/>
      <c r="B398" s="83"/>
      <c r="C398" s="260"/>
      <c r="D398" s="83"/>
      <c r="E398" s="260"/>
      <c r="F398" s="83"/>
      <c r="G398" s="260"/>
      <c r="H398" s="83"/>
      <c r="I398" s="260"/>
      <c r="J398" s="83"/>
      <c r="K398" s="260"/>
      <c r="L398" s="83"/>
      <c r="M398" s="100"/>
      <c r="N398" s="83"/>
      <c r="O398" s="260"/>
      <c r="P398" s="83"/>
      <c r="Q398" s="260"/>
      <c r="R398" s="83"/>
      <c r="S398" s="293"/>
      <c r="T398" s="83"/>
      <c r="U398" s="260"/>
      <c r="V398" s="83"/>
      <c r="W398" s="260"/>
      <c r="X398" s="99"/>
      <c r="Y398" s="100"/>
      <c r="Z398" s="211"/>
      <c r="AA398" s="298"/>
      <c r="AB398" s="211"/>
      <c r="AC398" s="298"/>
      <c r="AD398" s="211"/>
      <c r="AE398" s="298"/>
      <c r="AF398" s="211"/>
      <c r="AG398" s="298"/>
      <c r="AH398" s="211"/>
      <c r="AI398" s="298"/>
    </row>
    <row r="399" spans="1:35" s="116" customFormat="1" x14ac:dyDescent="0.25">
      <c r="A399" s="100"/>
      <c r="B399" s="83"/>
      <c r="C399" s="260"/>
      <c r="D399" s="83"/>
      <c r="E399" s="260"/>
      <c r="F399" s="83"/>
      <c r="G399" s="260"/>
      <c r="H399" s="83"/>
      <c r="I399" s="260"/>
      <c r="J399" s="83"/>
      <c r="K399" s="260"/>
      <c r="L399" s="83"/>
      <c r="M399" s="100"/>
      <c r="N399" s="83"/>
      <c r="O399" s="260"/>
      <c r="P399" s="83"/>
      <c r="Q399" s="260"/>
      <c r="R399" s="83"/>
      <c r="S399" s="293"/>
      <c r="T399" s="83"/>
      <c r="U399" s="260"/>
      <c r="V399" s="83"/>
      <c r="W399" s="260"/>
      <c r="X399" s="99"/>
      <c r="Y399" s="100"/>
      <c r="Z399" s="211"/>
      <c r="AA399" s="298"/>
      <c r="AB399" s="211"/>
      <c r="AC399" s="298"/>
      <c r="AD399" s="211"/>
      <c r="AE399" s="298"/>
      <c r="AF399" s="211"/>
      <c r="AG399" s="298"/>
      <c r="AH399" s="211"/>
      <c r="AI399" s="298"/>
    </row>
    <row r="400" spans="1:35" s="116" customFormat="1" x14ac:dyDescent="0.25">
      <c r="A400" s="100"/>
      <c r="B400" s="83"/>
      <c r="C400" s="260"/>
      <c r="D400" s="83"/>
      <c r="E400" s="260"/>
      <c r="F400" s="83"/>
      <c r="G400" s="260"/>
      <c r="H400" s="83"/>
      <c r="I400" s="260"/>
      <c r="J400" s="83"/>
      <c r="K400" s="260"/>
      <c r="L400" s="83"/>
      <c r="M400" s="100"/>
      <c r="N400" s="83"/>
      <c r="O400" s="260"/>
      <c r="P400" s="83"/>
      <c r="Q400" s="260"/>
      <c r="R400" s="83"/>
      <c r="S400" s="293"/>
      <c r="T400" s="83"/>
      <c r="U400" s="260"/>
      <c r="V400" s="83"/>
      <c r="W400" s="260"/>
      <c r="X400" s="99"/>
      <c r="Y400" s="100"/>
      <c r="Z400" s="211"/>
      <c r="AA400" s="298"/>
      <c r="AB400" s="211"/>
      <c r="AC400" s="298"/>
      <c r="AD400" s="211"/>
      <c r="AE400" s="298"/>
      <c r="AF400" s="211"/>
      <c r="AG400" s="298"/>
      <c r="AH400" s="211"/>
      <c r="AI400" s="298"/>
    </row>
    <row r="401" spans="1:35" s="116" customFormat="1" x14ac:dyDescent="0.25">
      <c r="A401" s="100"/>
      <c r="B401" s="83"/>
      <c r="C401" s="260"/>
      <c r="D401" s="83"/>
      <c r="E401" s="260"/>
      <c r="F401" s="83"/>
      <c r="G401" s="260"/>
      <c r="H401" s="83"/>
      <c r="I401" s="260"/>
      <c r="J401" s="83"/>
      <c r="K401" s="260"/>
      <c r="L401" s="83"/>
      <c r="M401" s="100"/>
      <c r="N401" s="83"/>
      <c r="O401" s="260"/>
      <c r="P401" s="83"/>
      <c r="Q401" s="260"/>
      <c r="R401" s="83"/>
      <c r="S401" s="293"/>
      <c r="T401" s="83"/>
      <c r="U401" s="260"/>
      <c r="V401" s="83"/>
      <c r="W401" s="260"/>
      <c r="X401" s="99"/>
      <c r="Y401" s="100"/>
      <c r="Z401" s="211"/>
      <c r="AA401" s="298"/>
      <c r="AB401" s="211"/>
      <c r="AC401" s="298"/>
      <c r="AD401" s="211"/>
      <c r="AE401" s="298"/>
      <c r="AF401" s="211"/>
      <c r="AG401" s="298"/>
      <c r="AH401" s="211"/>
      <c r="AI401" s="298"/>
    </row>
    <row r="402" spans="1:35" s="116" customFormat="1" x14ac:dyDescent="0.25">
      <c r="A402" s="100"/>
      <c r="B402" s="83"/>
      <c r="C402" s="260"/>
      <c r="D402" s="83"/>
      <c r="E402" s="260"/>
      <c r="F402" s="83"/>
      <c r="G402" s="260"/>
      <c r="H402" s="83"/>
      <c r="I402" s="260"/>
      <c r="J402" s="83"/>
      <c r="K402" s="260"/>
      <c r="L402" s="83"/>
      <c r="M402" s="100"/>
      <c r="N402" s="83"/>
      <c r="O402" s="260"/>
      <c r="P402" s="83"/>
      <c r="Q402" s="260"/>
      <c r="R402" s="83"/>
      <c r="S402" s="293"/>
      <c r="T402" s="83"/>
      <c r="U402" s="260"/>
      <c r="V402" s="83"/>
      <c r="W402" s="260"/>
      <c r="X402" s="99"/>
      <c r="Y402" s="100"/>
      <c r="Z402" s="211"/>
      <c r="AA402" s="298"/>
      <c r="AB402" s="211"/>
      <c r="AC402" s="298"/>
      <c r="AD402" s="211"/>
      <c r="AE402" s="298"/>
      <c r="AF402" s="211"/>
      <c r="AG402" s="298"/>
      <c r="AH402" s="211"/>
      <c r="AI402" s="298"/>
    </row>
    <row r="403" spans="1:35" s="116" customFormat="1" x14ac:dyDescent="0.25">
      <c r="A403" s="100"/>
      <c r="B403" s="83"/>
      <c r="C403" s="260"/>
      <c r="D403" s="83"/>
      <c r="E403" s="260"/>
      <c r="F403" s="83"/>
      <c r="G403" s="260"/>
      <c r="H403" s="83"/>
      <c r="I403" s="260"/>
      <c r="J403" s="83"/>
      <c r="K403" s="260"/>
      <c r="L403" s="83"/>
      <c r="M403" s="100"/>
      <c r="N403" s="83"/>
      <c r="O403" s="260"/>
      <c r="P403" s="83"/>
      <c r="Q403" s="260"/>
      <c r="R403" s="83"/>
      <c r="S403" s="293"/>
      <c r="T403" s="83"/>
      <c r="U403" s="260"/>
      <c r="V403" s="83"/>
      <c r="W403" s="260"/>
      <c r="X403" s="99"/>
      <c r="Y403" s="100"/>
      <c r="Z403" s="211"/>
      <c r="AA403" s="298"/>
      <c r="AB403" s="211"/>
      <c r="AC403" s="298"/>
      <c r="AD403" s="211"/>
      <c r="AE403" s="298"/>
      <c r="AF403" s="211"/>
      <c r="AG403" s="298"/>
      <c r="AH403" s="211"/>
      <c r="AI403" s="298"/>
    </row>
    <row r="404" spans="1:35" s="116" customFormat="1" x14ac:dyDescent="0.25">
      <c r="A404" s="100"/>
      <c r="B404" s="83"/>
      <c r="C404" s="260"/>
      <c r="D404" s="83"/>
      <c r="E404" s="260"/>
      <c r="F404" s="83"/>
      <c r="G404" s="260"/>
      <c r="H404" s="83"/>
      <c r="I404" s="260"/>
      <c r="J404" s="83"/>
      <c r="K404" s="260"/>
      <c r="L404" s="83"/>
      <c r="M404" s="100"/>
      <c r="N404" s="83"/>
      <c r="O404" s="260"/>
      <c r="P404" s="83"/>
      <c r="Q404" s="260"/>
      <c r="R404" s="83"/>
      <c r="S404" s="293"/>
      <c r="T404" s="83"/>
      <c r="U404" s="260"/>
      <c r="V404" s="83"/>
      <c r="W404" s="260"/>
      <c r="X404" s="99"/>
      <c r="Y404" s="100"/>
      <c r="Z404" s="211"/>
      <c r="AA404" s="298"/>
      <c r="AB404" s="211"/>
      <c r="AC404" s="298"/>
      <c r="AD404" s="211"/>
      <c r="AE404" s="298"/>
      <c r="AF404" s="211"/>
      <c r="AG404" s="298"/>
      <c r="AH404" s="211"/>
      <c r="AI404" s="298"/>
    </row>
    <row r="405" spans="1:35" s="116" customFormat="1" x14ac:dyDescent="0.25">
      <c r="A405" s="100"/>
      <c r="B405" s="83"/>
      <c r="C405" s="260"/>
      <c r="D405" s="83"/>
      <c r="E405" s="260"/>
      <c r="F405" s="83"/>
      <c r="G405" s="260"/>
      <c r="H405" s="83"/>
      <c r="I405" s="260"/>
      <c r="J405" s="83"/>
      <c r="K405" s="260"/>
      <c r="L405" s="83"/>
      <c r="M405" s="100"/>
      <c r="N405" s="83"/>
      <c r="O405" s="260"/>
      <c r="P405" s="83"/>
      <c r="Q405" s="260"/>
      <c r="R405" s="83"/>
      <c r="S405" s="293"/>
      <c r="T405" s="83"/>
      <c r="U405" s="260"/>
      <c r="V405" s="83"/>
      <c r="W405" s="260"/>
      <c r="X405" s="99"/>
      <c r="Y405" s="100"/>
      <c r="Z405" s="211"/>
      <c r="AA405" s="298"/>
      <c r="AB405" s="211"/>
      <c r="AC405" s="298"/>
      <c r="AD405" s="211"/>
      <c r="AE405" s="298"/>
      <c r="AF405" s="211"/>
      <c r="AG405" s="298"/>
      <c r="AH405" s="211"/>
      <c r="AI405" s="298"/>
    </row>
    <row r="406" spans="1:35" s="116" customFormat="1" x14ac:dyDescent="0.25">
      <c r="A406" s="100"/>
      <c r="B406" s="83"/>
      <c r="C406" s="260"/>
      <c r="D406" s="83"/>
      <c r="E406" s="260"/>
      <c r="F406" s="83"/>
      <c r="G406" s="260"/>
      <c r="H406" s="83"/>
      <c r="I406" s="260"/>
      <c r="J406" s="83"/>
      <c r="K406" s="260"/>
      <c r="L406" s="83"/>
      <c r="M406" s="100"/>
      <c r="N406" s="83"/>
      <c r="O406" s="260"/>
      <c r="P406" s="83"/>
      <c r="Q406" s="260"/>
      <c r="R406" s="83"/>
      <c r="S406" s="293"/>
      <c r="T406" s="83"/>
      <c r="U406" s="260"/>
      <c r="V406" s="83"/>
      <c r="W406" s="260"/>
      <c r="X406" s="99"/>
      <c r="Y406" s="100"/>
      <c r="Z406" s="211"/>
      <c r="AA406" s="298"/>
      <c r="AB406" s="211"/>
      <c r="AC406" s="298"/>
      <c r="AD406" s="211"/>
      <c r="AE406" s="298"/>
      <c r="AF406" s="211"/>
      <c r="AG406" s="298"/>
      <c r="AH406" s="211"/>
      <c r="AI406" s="298"/>
    </row>
    <row r="407" spans="1:35" s="116" customFormat="1" x14ac:dyDescent="0.25">
      <c r="A407" s="100"/>
      <c r="B407" s="83"/>
      <c r="C407" s="260"/>
      <c r="D407" s="83"/>
      <c r="E407" s="260"/>
      <c r="F407" s="83"/>
      <c r="G407" s="260"/>
      <c r="H407" s="83"/>
      <c r="I407" s="260"/>
      <c r="J407" s="83"/>
      <c r="K407" s="260"/>
      <c r="L407" s="83"/>
      <c r="M407" s="100"/>
      <c r="N407" s="83"/>
      <c r="O407" s="260"/>
      <c r="P407" s="83"/>
      <c r="Q407" s="260"/>
      <c r="R407" s="83"/>
      <c r="S407" s="293"/>
      <c r="T407" s="83"/>
      <c r="U407" s="260"/>
      <c r="V407" s="83"/>
      <c r="W407" s="260"/>
      <c r="X407" s="99"/>
      <c r="Y407" s="100"/>
      <c r="Z407" s="211"/>
      <c r="AA407" s="298"/>
      <c r="AB407" s="211"/>
      <c r="AC407" s="298"/>
      <c r="AD407" s="211"/>
      <c r="AE407" s="298"/>
      <c r="AF407" s="211"/>
      <c r="AG407" s="298"/>
      <c r="AH407" s="211"/>
      <c r="AI407" s="298"/>
    </row>
    <row r="408" spans="1:35" s="116" customFormat="1" x14ac:dyDescent="0.25">
      <c r="A408" s="100"/>
      <c r="B408" s="83"/>
      <c r="C408" s="260"/>
      <c r="D408" s="83"/>
      <c r="E408" s="260"/>
      <c r="F408" s="83"/>
      <c r="G408" s="260"/>
      <c r="H408" s="83"/>
      <c r="I408" s="260"/>
      <c r="J408" s="83"/>
      <c r="K408" s="260"/>
      <c r="L408" s="83"/>
      <c r="M408" s="100"/>
      <c r="N408" s="83"/>
      <c r="O408" s="260"/>
      <c r="P408" s="83"/>
      <c r="Q408" s="260"/>
      <c r="R408" s="83"/>
      <c r="S408" s="293"/>
      <c r="T408" s="83"/>
      <c r="U408" s="260"/>
      <c r="V408" s="83"/>
      <c r="W408" s="260"/>
      <c r="X408" s="99"/>
      <c r="Y408" s="100"/>
      <c r="Z408" s="211"/>
      <c r="AA408" s="298"/>
      <c r="AB408" s="211"/>
      <c r="AC408" s="298"/>
      <c r="AD408" s="211"/>
      <c r="AE408" s="298"/>
      <c r="AF408" s="211"/>
      <c r="AG408" s="298"/>
      <c r="AH408" s="211"/>
      <c r="AI408" s="298"/>
    </row>
    <row r="409" spans="1:35" s="116" customFormat="1" x14ac:dyDescent="0.25">
      <c r="A409" s="100"/>
      <c r="B409" s="83"/>
      <c r="C409" s="260"/>
      <c r="D409" s="83"/>
      <c r="E409" s="260"/>
      <c r="F409" s="83"/>
      <c r="G409" s="260"/>
      <c r="H409" s="83"/>
      <c r="I409" s="260"/>
      <c r="J409" s="83"/>
      <c r="K409" s="260"/>
      <c r="L409" s="83"/>
      <c r="M409" s="100"/>
      <c r="N409" s="83"/>
      <c r="O409" s="260"/>
      <c r="P409" s="83"/>
      <c r="Q409" s="260"/>
      <c r="R409" s="83"/>
      <c r="S409" s="293"/>
      <c r="T409" s="83"/>
      <c r="U409" s="260"/>
      <c r="V409" s="83"/>
      <c r="W409" s="260"/>
      <c r="X409" s="99"/>
      <c r="Y409" s="100"/>
      <c r="Z409" s="211"/>
      <c r="AA409" s="298"/>
      <c r="AB409" s="211"/>
      <c r="AC409" s="298"/>
      <c r="AD409" s="211"/>
      <c r="AE409" s="298"/>
      <c r="AF409" s="211"/>
      <c r="AG409" s="298"/>
      <c r="AH409" s="211"/>
      <c r="AI409" s="298"/>
    </row>
    <row r="410" spans="1:35" s="116" customFormat="1" x14ac:dyDescent="0.25">
      <c r="A410" s="100"/>
      <c r="B410" s="83"/>
      <c r="C410" s="260"/>
      <c r="D410" s="83"/>
      <c r="E410" s="260"/>
      <c r="F410" s="83"/>
      <c r="G410" s="260"/>
      <c r="H410" s="83"/>
      <c r="I410" s="260"/>
      <c r="J410" s="83"/>
      <c r="K410" s="260"/>
      <c r="L410" s="83"/>
      <c r="M410" s="100"/>
      <c r="N410" s="83"/>
      <c r="O410" s="260"/>
      <c r="P410" s="83"/>
      <c r="Q410" s="260"/>
      <c r="R410" s="83"/>
      <c r="S410" s="293"/>
      <c r="T410" s="83"/>
      <c r="U410" s="260"/>
      <c r="V410" s="83"/>
      <c r="W410" s="260"/>
      <c r="X410" s="99"/>
      <c r="Y410" s="100"/>
      <c r="Z410" s="211"/>
      <c r="AA410" s="298"/>
      <c r="AB410" s="211"/>
      <c r="AC410" s="298"/>
      <c r="AD410" s="211"/>
      <c r="AE410" s="298"/>
      <c r="AF410" s="211"/>
      <c r="AG410" s="298"/>
      <c r="AH410" s="211"/>
      <c r="AI410" s="298"/>
    </row>
    <row r="411" spans="1:35" s="116" customFormat="1" x14ac:dyDescent="0.25">
      <c r="A411" s="100"/>
      <c r="B411" s="83"/>
      <c r="C411" s="260"/>
      <c r="D411" s="83"/>
      <c r="E411" s="260"/>
      <c r="F411" s="83"/>
      <c r="G411" s="260"/>
      <c r="H411" s="83"/>
      <c r="I411" s="260"/>
      <c r="J411" s="83"/>
      <c r="K411" s="260"/>
      <c r="L411" s="83"/>
      <c r="M411" s="100"/>
      <c r="N411" s="83"/>
      <c r="O411" s="260"/>
      <c r="P411" s="83"/>
      <c r="Q411" s="260"/>
      <c r="R411" s="83"/>
      <c r="S411" s="293"/>
      <c r="T411" s="83"/>
      <c r="U411" s="260"/>
      <c r="V411" s="83"/>
      <c r="W411" s="260"/>
      <c r="X411" s="99"/>
      <c r="Y411" s="100"/>
      <c r="Z411" s="211"/>
      <c r="AA411" s="298"/>
      <c r="AB411" s="211"/>
      <c r="AC411" s="298"/>
      <c r="AD411" s="211"/>
      <c r="AE411" s="298"/>
      <c r="AF411" s="211"/>
      <c r="AG411" s="298"/>
      <c r="AH411" s="211"/>
      <c r="AI411" s="298"/>
    </row>
    <row r="412" spans="1:35" s="116" customFormat="1" x14ac:dyDescent="0.25">
      <c r="A412" s="100"/>
      <c r="B412" s="83"/>
      <c r="C412" s="260"/>
      <c r="D412" s="83"/>
      <c r="E412" s="260"/>
      <c r="F412" s="83"/>
      <c r="G412" s="260"/>
      <c r="H412" s="83"/>
      <c r="I412" s="260"/>
      <c r="J412" s="83"/>
      <c r="K412" s="260"/>
      <c r="L412" s="83"/>
      <c r="M412" s="100"/>
      <c r="N412" s="83"/>
      <c r="O412" s="260"/>
      <c r="P412" s="83"/>
      <c r="Q412" s="260"/>
      <c r="R412" s="83"/>
      <c r="S412" s="293"/>
      <c r="T412" s="83"/>
      <c r="U412" s="260"/>
      <c r="V412" s="83"/>
      <c r="W412" s="260"/>
      <c r="X412" s="99"/>
      <c r="Y412" s="100"/>
      <c r="Z412" s="211"/>
      <c r="AA412" s="298"/>
      <c r="AB412" s="211"/>
      <c r="AC412" s="298"/>
      <c r="AD412" s="211"/>
      <c r="AE412" s="298"/>
      <c r="AF412" s="211"/>
      <c r="AG412" s="298"/>
      <c r="AH412" s="211"/>
      <c r="AI412" s="298"/>
    </row>
    <row r="413" spans="1:35" s="116" customFormat="1" x14ac:dyDescent="0.25">
      <c r="A413" s="100"/>
      <c r="B413" s="83"/>
      <c r="C413" s="260"/>
      <c r="D413" s="83"/>
      <c r="E413" s="260"/>
      <c r="F413" s="83"/>
      <c r="G413" s="260"/>
      <c r="H413" s="83"/>
      <c r="I413" s="260"/>
      <c r="J413" s="83"/>
      <c r="K413" s="260"/>
      <c r="L413" s="83"/>
      <c r="M413" s="100"/>
      <c r="N413" s="83"/>
      <c r="O413" s="260"/>
      <c r="P413" s="83"/>
      <c r="Q413" s="260"/>
      <c r="R413" s="83"/>
      <c r="S413" s="293"/>
      <c r="T413" s="83"/>
      <c r="U413" s="260"/>
      <c r="V413" s="83"/>
      <c r="W413" s="260"/>
      <c r="X413" s="99"/>
      <c r="Y413" s="100"/>
      <c r="Z413" s="211"/>
      <c r="AA413" s="298"/>
      <c r="AB413" s="211"/>
      <c r="AC413" s="298"/>
      <c r="AD413" s="211"/>
      <c r="AE413" s="298"/>
      <c r="AF413" s="211"/>
      <c r="AG413" s="298"/>
      <c r="AH413" s="211"/>
      <c r="AI413" s="298"/>
    </row>
    <row r="414" spans="1:35" s="116" customFormat="1" x14ac:dyDescent="0.25">
      <c r="A414" s="100"/>
      <c r="B414" s="83"/>
      <c r="C414" s="260"/>
      <c r="D414" s="83"/>
      <c r="E414" s="260"/>
      <c r="F414" s="83"/>
      <c r="G414" s="260"/>
      <c r="H414" s="83"/>
      <c r="I414" s="260"/>
      <c r="J414" s="83"/>
      <c r="K414" s="260"/>
      <c r="L414" s="83"/>
      <c r="M414" s="100"/>
      <c r="N414" s="83"/>
      <c r="O414" s="260"/>
      <c r="P414" s="83"/>
      <c r="Q414" s="260"/>
      <c r="R414" s="83"/>
      <c r="S414" s="293"/>
      <c r="T414" s="83"/>
      <c r="U414" s="260"/>
      <c r="V414" s="83"/>
      <c r="W414" s="260"/>
      <c r="X414" s="99"/>
      <c r="Y414" s="100"/>
      <c r="Z414" s="211"/>
      <c r="AA414" s="298"/>
      <c r="AB414" s="211"/>
      <c r="AC414" s="298"/>
      <c r="AD414" s="211"/>
      <c r="AE414" s="298"/>
      <c r="AF414" s="211"/>
      <c r="AG414" s="298"/>
      <c r="AH414" s="211"/>
      <c r="AI414" s="298"/>
    </row>
    <row r="415" spans="1:35" s="116" customFormat="1" x14ac:dyDescent="0.25">
      <c r="A415" s="100"/>
      <c r="B415" s="83"/>
      <c r="C415" s="260"/>
      <c r="D415" s="83"/>
      <c r="E415" s="260"/>
      <c r="F415" s="83"/>
      <c r="G415" s="260"/>
      <c r="H415" s="83"/>
      <c r="I415" s="260"/>
      <c r="J415" s="83"/>
      <c r="K415" s="260"/>
      <c r="L415" s="83"/>
      <c r="M415" s="100"/>
      <c r="N415" s="83"/>
      <c r="O415" s="260"/>
      <c r="P415" s="83"/>
      <c r="Q415" s="260"/>
      <c r="R415" s="83"/>
      <c r="S415" s="293"/>
      <c r="T415" s="83"/>
      <c r="U415" s="260"/>
      <c r="V415" s="83"/>
      <c r="W415" s="260"/>
      <c r="X415" s="99"/>
      <c r="Y415" s="100"/>
      <c r="Z415" s="211"/>
      <c r="AA415" s="298"/>
      <c r="AB415" s="211"/>
      <c r="AC415" s="298"/>
      <c r="AD415" s="211"/>
      <c r="AE415" s="298"/>
      <c r="AF415" s="211"/>
      <c r="AG415" s="298"/>
      <c r="AH415" s="211"/>
      <c r="AI415" s="298"/>
    </row>
    <row r="416" spans="1:35" s="116" customFormat="1" x14ac:dyDescent="0.25">
      <c r="A416" s="100"/>
      <c r="B416" s="83"/>
      <c r="C416" s="260"/>
      <c r="D416" s="83"/>
      <c r="E416" s="260"/>
      <c r="F416" s="83"/>
      <c r="G416" s="260"/>
      <c r="H416" s="83"/>
      <c r="I416" s="260"/>
      <c r="J416" s="83"/>
      <c r="K416" s="260"/>
      <c r="L416" s="83"/>
      <c r="M416" s="100"/>
      <c r="N416" s="83"/>
      <c r="O416" s="260"/>
      <c r="P416" s="83"/>
      <c r="Q416" s="260"/>
      <c r="R416" s="83"/>
      <c r="S416" s="293"/>
      <c r="T416" s="83"/>
      <c r="U416" s="260"/>
      <c r="V416" s="83"/>
      <c r="W416" s="260"/>
      <c r="X416" s="99"/>
      <c r="Y416" s="100"/>
      <c r="Z416" s="211"/>
      <c r="AA416" s="298"/>
      <c r="AB416" s="211"/>
      <c r="AC416" s="298"/>
      <c r="AD416" s="211"/>
      <c r="AE416" s="298"/>
      <c r="AF416" s="211"/>
      <c r="AG416" s="298"/>
      <c r="AH416" s="211"/>
      <c r="AI416" s="298"/>
    </row>
    <row r="417" spans="1:35" s="116" customFormat="1" x14ac:dyDescent="0.25">
      <c r="A417" s="100"/>
      <c r="B417" s="83"/>
      <c r="C417" s="260"/>
      <c r="D417" s="83"/>
      <c r="E417" s="260"/>
      <c r="F417" s="83"/>
      <c r="G417" s="260"/>
      <c r="H417" s="83"/>
      <c r="I417" s="260"/>
      <c r="J417" s="83"/>
      <c r="K417" s="260"/>
      <c r="L417" s="83"/>
      <c r="M417" s="100"/>
      <c r="N417" s="83"/>
      <c r="O417" s="260"/>
      <c r="P417" s="83"/>
      <c r="Q417" s="260"/>
      <c r="R417" s="83"/>
      <c r="S417" s="293"/>
      <c r="T417" s="83"/>
      <c r="U417" s="260"/>
      <c r="V417" s="83"/>
      <c r="W417" s="260"/>
      <c r="X417" s="99"/>
      <c r="Y417" s="100"/>
      <c r="Z417" s="211"/>
      <c r="AA417" s="298"/>
      <c r="AB417" s="211"/>
      <c r="AC417" s="298"/>
      <c r="AD417" s="211"/>
      <c r="AE417" s="298"/>
      <c r="AF417" s="211"/>
      <c r="AG417" s="298"/>
      <c r="AH417" s="211"/>
      <c r="AI417" s="298"/>
    </row>
    <row r="418" spans="1:35" s="116" customFormat="1" x14ac:dyDescent="0.25">
      <c r="A418" s="100"/>
      <c r="B418" s="83"/>
      <c r="C418" s="260"/>
      <c r="D418" s="83"/>
      <c r="E418" s="260"/>
      <c r="F418" s="83"/>
      <c r="G418" s="260"/>
      <c r="H418" s="83"/>
      <c r="I418" s="260"/>
      <c r="J418" s="83"/>
      <c r="K418" s="260"/>
      <c r="L418" s="83"/>
      <c r="M418" s="100"/>
      <c r="N418" s="83"/>
      <c r="O418" s="260"/>
      <c r="P418" s="83"/>
      <c r="Q418" s="260"/>
      <c r="R418" s="83"/>
      <c r="S418" s="293"/>
      <c r="T418" s="83"/>
      <c r="U418" s="260"/>
      <c r="V418" s="83"/>
      <c r="W418" s="260"/>
      <c r="X418" s="99"/>
      <c r="Y418" s="100"/>
      <c r="Z418" s="211"/>
      <c r="AA418" s="298"/>
      <c r="AB418" s="211"/>
      <c r="AC418" s="298"/>
      <c r="AD418" s="211"/>
      <c r="AE418" s="298"/>
      <c r="AF418" s="211"/>
      <c r="AG418" s="298"/>
      <c r="AH418" s="211"/>
      <c r="AI418" s="298"/>
    </row>
    <row r="419" spans="1:35" s="116" customFormat="1" x14ac:dyDescent="0.25">
      <c r="A419" s="100"/>
      <c r="B419" s="83"/>
      <c r="C419" s="260"/>
      <c r="D419" s="83"/>
      <c r="E419" s="260"/>
      <c r="F419" s="83"/>
      <c r="G419" s="260"/>
      <c r="H419" s="83"/>
      <c r="I419" s="260"/>
      <c r="J419" s="83"/>
      <c r="K419" s="260"/>
      <c r="L419" s="83"/>
      <c r="M419" s="100"/>
      <c r="N419" s="83"/>
      <c r="O419" s="260"/>
      <c r="P419" s="83"/>
      <c r="Q419" s="260"/>
      <c r="R419" s="83"/>
      <c r="S419" s="293"/>
      <c r="T419" s="83"/>
      <c r="U419" s="260"/>
      <c r="V419" s="83"/>
      <c r="W419" s="260"/>
      <c r="X419" s="99"/>
      <c r="Y419" s="100"/>
      <c r="Z419" s="211"/>
      <c r="AA419" s="298"/>
      <c r="AB419" s="211"/>
      <c r="AC419" s="298"/>
      <c r="AD419" s="211"/>
      <c r="AE419" s="298"/>
      <c r="AF419" s="211"/>
      <c r="AG419" s="298"/>
      <c r="AH419" s="211"/>
      <c r="AI419" s="298"/>
    </row>
    <row r="420" spans="1:35" s="116" customFormat="1" x14ac:dyDescent="0.25">
      <c r="A420" s="100"/>
      <c r="B420" s="83"/>
      <c r="C420" s="260"/>
      <c r="D420" s="83"/>
      <c r="E420" s="260"/>
      <c r="F420" s="83"/>
      <c r="G420" s="260"/>
      <c r="H420" s="83"/>
      <c r="I420" s="260"/>
      <c r="J420" s="83"/>
      <c r="K420" s="260"/>
      <c r="L420" s="83"/>
      <c r="M420" s="100"/>
      <c r="N420" s="83"/>
      <c r="O420" s="260"/>
      <c r="P420" s="83"/>
      <c r="Q420" s="260"/>
      <c r="R420" s="83"/>
      <c r="S420" s="293"/>
      <c r="T420" s="83"/>
      <c r="U420" s="260"/>
      <c r="V420" s="83"/>
      <c r="W420" s="260"/>
      <c r="X420" s="99"/>
      <c r="Y420" s="100"/>
      <c r="Z420" s="211"/>
      <c r="AA420" s="298"/>
      <c r="AB420" s="211"/>
      <c r="AC420" s="298"/>
      <c r="AD420" s="211"/>
      <c r="AE420" s="298"/>
      <c r="AF420" s="211"/>
      <c r="AG420" s="298"/>
      <c r="AH420" s="211"/>
      <c r="AI420" s="298"/>
    </row>
    <row r="421" spans="1:35" s="116" customFormat="1" x14ac:dyDescent="0.25">
      <c r="A421" s="100"/>
      <c r="B421" s="83"/>
      <c r="C421" s="260"/>
      <c r="D421" s="83"/>
      <c r="E421" s="260"/>
      <c r="F421" s="83"/>
      <c r="G421" s="260"/>
      <c r="H421" s="83"/>
      <c r="I421" s="260"/>
      <c r="J421" s="83"/>
      <c r="K421" s="260"/>
      <c r="L421" s="83"/>
      <c r="M421" s="100"/>
      <c r="N421" s="83"/>
      <c r="O421" s="260"/>
      <c r="P421" s="83"/>
      <c r="Q421" s="260"/>
      <c r="R421" s="83"/>
      <c r="S421" s="293"/>
      <c r="T421" s="83"/>
      <c r="U421" s="260"/>
      <c r="V421" s="83"/>
      <c r="W421" s="260"/>
      <c r="X421" s="99"/>
      <c r="Y421" s="100"/>
      <c r="Z421" s="211"/>
      <c r="AA421" s="298"/>
      <c r="AB421" s="211"/>
      <c r="AC421" s="298"/>
      <c r="AD421" s="211"/>
      <c r="AE421" s="298"/>
      <c r="AF421" s="211"/>
      <c r="AG421" s="298"/>
      <c r="AH421" s="211"/>
      <c r="AI421" s="298"/>
    </row>
    <row r="422" spans="1:35" s="116" customFormat="1" x14ac:dyDescent="0.25">
      <c r="A422" s="100"/>
      <c r="B422" s="83"/>
      <c r="C422" s="260"/>
      <c r="D422" s="83"/>
      <c r="E422" s="260"/>
      <c r="F422" s="83"/>
      <c r="G422" s="260"/>
      <c r="H422" s="83"/>
      <c r="I422" s="260"/>
      <c r="J422" s="83"/>
      <c r="K422" s="260"/>
      <c r="L422" s="83"/>
      <c r="M422" s="100"/>
      <c r="N422" s="83"/>
      <c r="O422" s="260"/>
      <c r="P422" s="83"/>
      <c r="Q422" s="260"/>
      <c r="R422" s="83"/>
      <c r="S422" s="293"/>
      <c r="T422" s="83"/>
      <c r="U422" s="260"/>
      <c r="V422" s="83"/>
      <c r="W422" s="260"/>
      <c r="X422" s="99"/>
      <c r="Y422" s="100"/>
      <c r="Z422" s="211"/>
      <c r="AA422" s="298"/>
      <c r="AB422" s="211"/>
      <c r="AC422" s="298"/>
      <c r="AD422" s="211"/>
      <c r="AE422" s="298"/>
      <c r="AF422" s="211"/>
      <c r="AG422" s="298"/>
      <c r="AH422" s="211"/>
      <c r="AI422" s="298"/>
    </row>
    <row r="423" spans="1:35" s="116" customFormat="1" x14ac:dyDescent="0.25">
      <c r="A423" s="100"/>
      <c r="B423" s="83"/>
      <c r="C423" s="260"/>
      <c r="D423" s="83"/>
      <c r="E423" s="260"/>
      <c r="F423" s="83"/>
      <c r="G423" s="260"/>
      <c r="H423" s="83"/>
      <c r="I423" s="260"/>
      <c r="J423" s="83"/>
      <c r="K423" s="260"/>
      <c r="L423" s="83"/>
      <c r="M423" s="100"/>
      <c r="N423" s="83"/>
      <c r="O423" s="260"/>
      <c r="P423" s="83"/>
      <c r="Q423" s="260"/>
      <c r="R423" s="83"/>
      <c r="S423" s="293"/>
      <c r="T423" s="83"/>
      <c r="U423" s="260"/>
      <c r="V423" s="83"/>
      <c r="W423" s="260"/>
      <c r="X423" s="99"/>
      <c r="Y423" s="100"/>
      <c r="Z423" s="211"/>
      <c r="AA423" s="298"/>
      <c r="AB423" s="211"/>
      <c r="AC423" s="298"/>
      <c r="AD423" s="211"/>
      <c r="AE423" s="298"/>
      <c r="AF423" s="211"/>
      <c r="AG423" s="298"/>
      <c r="AH423" s="211"/>
      <c r="AI423" s="298"/>
    </row>
    <row r="424" spans="1:35" s="116" customFormat="1" x14ac:dyDescent="0.25">
      <c r="A424" s="100"/>
      <c r="B424" s="83"/>
      <c r="C424" s="260"/>
      <c r="D424" s="83"/>
      <c r="E424" s="260"/>
      <c r="F424" s="83"/>
      <c r="G424" s="260"/>
      <c r="H424" s="83"/>
      <c r="I424" s="260"/>
      <c r="J424" s="83"/>
      <c r="K424" s="260"/>
      <c r="L424" s="83"/>
      <c r="M424" s="100"/>
      <c r="N424" s="83"/>
      <c r="O424" s="260"/>
      <c r="P424" s="83"/>
      <c r="Q424" s="260"/>
      <c r="R424" s="83"/>
      <c r="S424" s="293"/>
      <c r="T424" s="83"/>
      <c r="U424" s="260"/>
      <c r="V424" s="83"/>
      <c r="W424" s="260"/>
      <c r="X424" s="99"/>
      <c r="Y424" s="100"/>
      <c r="Z424" s="211"/>
      <c r="AA424" s="298"/>
      <c r="AB424" s="211"/>
      <c r="AC424" s="298"/>
      <c r="AD424" s="211"/>
      <c r="AE424" s="298"/>
      <c r="AF424" s="211"/>
      <c r="AG424" s="298"/>
      <c r="AH424" s="211"/>
      <c r="AI424" s="298"/>
    </row>
    <row r="425" spans="1:35" s="116" customFormat="1" x14ac:dyDescent="0.25">
      <c r="A425" s="100"/>
      <c r="B425" s="83"/>
      <c r="C425" s="260"/>
      <c r="D425" s="83"/>
      <c r="E425" s="260"/>
      <c r="F425" s="83"/>
      <c r="G425" s="260"/>
      <c r="H425" s="83"/>
      <c r="I425" s="260"/>
      <c r="J425" s="83"/>
      <c r="K425" s="260"/>
      <c r="L425" s="83"/>
      <c r="M425" s="100"/>
      <c r="N425" s="83"/>
      <c r="O425" s="260"/>
      <c r="P425" s="83"/>
      <c r="Q425" s="260"/>
      <c r="R425" s="83"/>
      <c r="S425" s="293"/>
      <c r="T425" s="83"/>
      <c r="U425" s="260"/>
      <c r="V425" s="83"/>
      <c r="W425" s="260"/>
      <c r="X425" s="99"/>
      <c r="Y425" s="100"/>
      <c r="Z425" s="211"/>
      <c r="AA425" s="298"/>
      <c r="AB425" s="211"/>
      <c r="AC425" s="298"/>
      <c r="AD425" s="211"/>
      <c r="AE425" s="298"/>
      <c r="AF425" s="211"/>
      <c r="AG425" s="298"/>
      <c r="AH425" s="211"/>
      <c r="AI425" s="298"/>
    </row>
    <row r="426" spans="1:35" s="116" customFormat="1" x14ac:dyDescent="0.25">
      <c r="A426" s="100"/>
      <c r="B426" s="83"/>
      <c r="C426" s="260"/>
      <c r="D426" s="83"/>
      <c r="E426" s="260"/>
      <c r="F426" s="83"/>
      <c r="G426" s="260"/>
      <c r="H426" s="83"/>
      <c r="I426" s="260"/>
      <c r="J426" s="83"/>
      <c r="K426" s="260"/>
      <c r="L426" s="83"/>
      <c r="M426" s="100"/>
      <c r="N426" s="83"/>
      <c r="O426" s="260"/>
      <c r="P426" s="83"/>
      <c r="Q426" s="260"/>
      <c r="R426" s="83"/>
      <c r="S426" s="293"/>
      <c r="T426" s="83"/>
      <c r="U426" s="260"/>
      <c r="V426" s="83"/>
      <c r="W426" s="260"/>
      <c r="X426" s="99"/>
      <c r="Y426" s="100"/>
      <c r="Z426" s="211"/>
      <c r="AA426" s="298"/>
      <c r="AB426" s="211"/>
      <c r="AC426" s="298"/>
      <c r="AD426" s="211"/>
      <c r="AE426" s="298"/>
      <c r="AF426" s="211"/>
      <c r="AG426" s="298"/>
      <c r="AH426" s="211"/>
      <c r="AI426" s="298"/>
    </row>
    <row r="427" spans="1:35" s="116" customFormat="1" x14ac:dyDescent="0.25">
      <c r="A427" s="100"/>
      <c r="B427" s="83"/>
      <c r="C427" s="260"/>
      <c r="D427" s="83"/>
      <c r="E427" s="260"/>
      <c r="F427" s="83"/>
      <c r="G427" s="260"/>
      <c r="H427" s="83"/>
      <c r="I427" s="260"/>
      <c r="J427" s="83"/>
      <c r="K427" s="260"/>
      <c r="L427" s="83"/>
      <c r="M427" s="100"/>
      <c r="N427" s="83"/>
      <c r="O427" s="260"/>
      <c r="P427" s="83"/>
      <c r="Q427" s="260"/>
      <c r="R427" s="83"/>
      <c r="S427" s="293"/>
      <c r="T427" s="83"/>
      <c r="U427" s="260"/>
      <c r="V427" s="83"/>
      <c r="W427" s="260"/>
      <c r="X427" s="99"/>
      <c r="Y427" s="100"/>
      <c r="Z427" s="211"/>
      <c r="AA427" s="298"/>
      <c r="AB427" s="211"/>
      <c r="AC427" s="298"/>
      <c r="AD427" s="211"/>
      <c r="AE427" s="298"/>
      <c r="AF427" s="211"/>
      <c r="AG427" s="298"/>
      <c r="AH427" s="211"/>
      <c r="AI427" s="298"/>
    </row>
    <row r="428" spans="1:35" s="116" customFormat="1" x14ac:dyDescent="0.25">
      <c r="A428" s="100"/>
      <c r="B428" s="83"/>
      <c r="C428" s="260"/>
      <c r="D428" s="83"/>
      <c r="E428" s="260"/>
      <c r="F428" s="83"/>
      <c r="G428" s="260"/>
      <c r="H428" s="83"/>
      <c r="I428" s="260"/>
      <c r="J428" s="83"/>
      <c r="K428" s="260"/>
      <c r="L428" s="83"/>
      <c r="M428" s="100"/>
      <c r="N428" s="83"/>
      <c r="O428" s="260"/>
      <c r="P428" s="83"/>
      <c r="Q428" s="260"/>
      <c r="R428" s="83"/>
      <c r="S428" s="293"/>
      <c r="T428" s="83"/>
      <c r="U428" s="260"/>
      <c r="V428" s="83"/>
      <c r="W428" s="260"/>
      <c r="X428" s="99"/>
      <c r="Y428" s="100"/>
      <c r="Z428" s="211"/>
      <c r="AA428" s="298"/>
      <c r="AB428" s="211"/>
      <c r="AC428" s="298"/>
      <c r="AD428" s="211"/>
      <c r="AE428" s="298"/>
      <c r="AF428" s="211"/>
      <c r="AG428" s="298"/>
      <c r="AH428" s="211"/>
      <c r="AI428" s="298"/>
    </row>
    <row r="429" spans="1:35" s="116" customFormat="1" x14ac:dyDescent="0.25">
      <c r="A429" s="100"/>
      <c r="B429" s="83"/>
      <c r="C429" s="260"/>
      <c r="D429" s="83"/>
      <c r="E429" s="260"/>
      <c r="F429" s="83"/>
      <c r="G429" s="260"/>
      <c r="H429" s="83"/>
      <c r="I429" s="260"/>
      <c r="J429" s="83"/>
      <c r="K429" s="260"/>
      <c r="L429" s="83"/>
      <c r="M429" s="100"/>
      <c r="N429" s="83"/>
      <c r="O429" s="260"/>
      <c r="P429" s="83"/>
      <c r="Q429" s="260"/>
      <c r="R429" s="83"/>
      <c r="S429" s="293"/>
      <c r="T429" s="83"/>
      <c r="U429" s="260"/>
      <c r="V429" s="83"/>
      <c r="W429" s="260"/>
      <c r="X429" s="99"/>
      <c r="Y429" s="100"/>
      <c r="Z429" s="211"/>
      <c r="AA429" s="298"/>
      <c r="AB429" s="211"/>
      <c r="AC429" s="298"/>
      <c r="AD429" s="211"/>
      <c r="AE429" s="298"/>
      <c r="AF429" s="211"/>
      <c r="AG429" s="298"/>
      <c r="AH429" s="211"/>
      <c r="AI429" s="298"/>
    </row>
    <row r="430" spans="1:35" s="116" customFormat="1" x14ac:dyDescent="0.25">
      <c r="A430" s="100"/>
      <c r="B430" s="83"/>
      <c r="C430" s="260"/>
      <c r="D430" s="83"/>
      <c r="E430" s="260"/>
      <c r="F430" s="83"/>
      <c r="G430" s="260"/>
      <c r="H430" s="83"/>
      <c r="I430" s="260"/>
      <c r="J430" s="83"/>
      <c r="K430" s="260"/>
      <c r="L430" s="83"/>
      <c r="M430" s="100"/>
      <c r="N430" s="83"/>
      <c r="O430" s="260"/>
      <c r="P430" s="83"/>
      <c r="Q430" s="260"/>
      <c r="R430" s="83"/>
      <c r="S430" s="293"/>
      <c r="T430" s="83"/>
      <c r="U430" s="260"/>
      <c r="V430" s="83"/>
      <c r="W430" s="260"/>
      <c r="X430" s="99"/>
      <c r="Y430" s="100"/>
      <c r="Z430" s="211"/>
      <c r="AA430" s="298"/>
      <c r="AB430" s="211"/>
      <c r="AC430" s="298"/>
      <c r="AD430" s="211"/>
      <c r="AE430" s="298"/>
      <c r="AF430" s="211"/>
      <c r="AG430" s="298"/>
      <c r="AH430" s="211"/>
      <c r="AI430" s="298"/>
    </row>
    <row r="431" spans="1:35" s="116" customFormat="1" x14ac:dyDescent="0.25">
      <c r="A431" s="100"/>
      <c r="B431" s="83"/>
      <c r="C431" s="260"/>
      <c r="D431" s="83"/>
      <c r="E431" s="260"/>
      <c r="F431" s="83"/>
      <c r="G431" s="260"/>
      <c r="H431" s="83"/>
      <c r="I431" s="260"/>
      <c r="J431" s="83"/>
      <c r="K431" s="260"/>
      <c r="L431" s="83"/>
      <c r="M431" s="100"/>
      <c r="N431" s="83"/>
      <c r="O431" s="260"/>
      <c r="P431" s="83"/>
      <c r="Q431" s="260"/>
      <c r="R431" s="83"/>
      <c r="S431" s="293"/>
      <c r="T431" s="83"/>
      <c r="U431" s="260"/>
      <c r="V431" s="83"/>
      <c r="W431" s="260"/>
      <c r="X431" s="99"/>
      <c r="Y431" s="100"/>
      <c r="Z431" s="211"/>
      <c r="AA431" s="298"/>
      <c r="AB431" s="211"/>
      <c r="AC431" s="298"/>
      <c r="AD431" s="211"/>
      <c r="AE431" s="298"/>
      <c r="AF431" s="211"/>
      <c r="AG431" s="298"/>
      <c r="AH431" s="211"/>
      <c r="AI431" s="298"/>
    </row>
    <row r="432" spans="1:35" s="116" customFormat="1" x14ac:dyDescent="0.25">
      <c r="A432" s="100"/>
      <c r="B432" s="83"/>
      <c r="C432" s="260"/>
      <c r="D432" s="83"/>
      <c r="E432" s="260"/>
      <c r="F432" s="83"/>
      <c r="G432" s="260"/>
      <c r="H432" s="83"/>
      <c r="I432" s="260"/>
      <c r="J432" s="83"/>
      <c r="K432" s="260"/>
      <c r="L432" s="83"/>
      <c r="M432" s="100"/>
      <c r="N432" s="83"/>
      <c r="O432" s="260"/>
      <c r="P432" s="83"/>
      <c r="Q432" s="260"/>
      <c r="R432" s="83"/>
      <c r="S432" s="293"/>
      <c r="T432" s="83"/>
      <c r="U432" s="260"/>
      <c r="V432" s="83"/>
      <c r="W432" s="260"/>
      <c r="X432" s="99"/>
      <c r="Y432" s="100"/>
      <c r="Z432" s="211"/>
      <c r="AA432" s="298"/>
      <c r="AB432" s="211"/>
      <c r="AC432" s="298"/>
      <c r="AD432" s="211"/>
      <c r="AE432" s="298"/>
      <c r="AF432" s="211"/>
      <c r="AG432" s="298"/>
      <c r="AH432" s="211"/>
      <c r="AI432" s="298"/>
    </row>
    <row r="433" spans="1:35" s="116" customFormat="1" x14ac:dyDescent="0.25">
      <c r="A433" s="100"/>
      <c r="B433" s="83"/>
      <c r="C433" s="260"/>
      <c r="D433" s="83"/>
      <c r="E433" s="260"/>
      <c r="F433" s="83"/>
      <c r="G433" s="260"/>
      <c r="H433" s="83"/>
      <c r="I433" s="260"/>
      <c r="J433" s="83"/>
      <c r="K433" s="260"/>
      <c r="L433" s="83"/>
      <c r="M433" s="100"/>
      <c r="N433" s="83"/>
      <c r="O433" s="260"/>
      <c r="P433" s="83"/>
      <c r="Q433" s="260"/>
      <c r="R433" s="83"/>
      <c r="S433" s="293"/>
      <c r="T433" s="83"/>
      <c r="U433" s="260"/>
      <c r="V433" s="83"/>
      <c r="W433" s="260"/>
      <c r="X433" s="99"/>
      <c r="Y433" s="100"/>
      <c r="Z433" s="211"/>
      <c r="AA433" s="298"/>
      <c r="AB433" s="211"/>
      <c r="AC433" s="298"/>
      <c r="AD433" s="211"/>
      <c r="AE433" s="298"/>
      <c r="AF433" s="211"/>
      <c r="AG433" s="298"/>
      <c r="AH433" s="211"/>
      <c r="AI433" s="298"/>
    </row>
    <row r="434" spans="1:35" s="116" customFormat="1" x14ac:dyDescent="0.25">
      <c r="A434" s="100"/>
      <c r="B434" s="83"/>
      <c r="C434" s="260"/>
      <c r="D434" s="83"/>
      <c r="E434" s="260"/>
      <c r="F434" s="83"/>
      <c r="G434" s="260"/>
      <c r="H434" s="83"/>
      <c r="I434" s="260"/>
      <c r="J434" s="83"/>
      <c r="K434" s="260"/>
      <c r="L434" s="83"/>
      <c r="M434" s="100"/>
      <c r="N434" s="83"/>
      <c r="O434" s="260"/>
      <c r="P434" s="83"/>
      <c r="Q434" s="260"/>
      <c r="R434" s="83"/>
      <c r="S434" s="293"/>
      <c r="T434" s="83"/>
      <c r="U434" s="260"/>
      <c r="V434" s="83"/>
      <c r="W434" s="260"/>
      <c r="X434" s="99"/>
      <c r="Y434" s="100"/>
      <c r="Z434" s="211"/>
      <c r="AA434" s="298"/>
      <c r="AB434" s="211"/>
      <c r="AC434" s="298"/>
      <c r="AD434" s="211"/>
      <c r="AE434" s="298"/>
      <c r="AF434" s="211"/>
      <c r="AG434" s="298"/>
      <c r="AH434" s="211"/>
      <c r="AI434" s="298"/>
    </row>
    <row r="435" spans="1:35" s="116" customFormat="1" x14ac:dyDescent="0.25">
      <c r="A435" s="100"/>
      <c r="B435" s="83"/>
      <c r="C435" s="260"/>
      <c r="D435" s="83"/>
      <c r="E435" s="260"/>
      <c r="F435" s="83"/>
      <c r="G435" s="260"/>
      <c r="H435" s="83"/>
      <c r="I435" s="260"/>
      <c r="J435" s="83"/>
      <c r="K435" s="260"/>
      <c r="L435" s="83"/>
      <c r="M435" s="100"/>
      <c r="N435" s="83"/>
      <c r="O435" s="260"/>
      <c r="P435" s="83"/>
      <c r="Q435" s="260"/>
      <c r="R435" s="83"/>
      <c r="S435" s="293"/>
      <c r="T435" s="83"/>
      <c r="U435" s="260"/>
      <c r="V435" s="83"/>
      <c r="W435" s="260"/>
      <c r="X435" s="99"/>
      <c r="Y435" s="100"/>
      <c r="Z435" s="211"/>
      <c r="AA435" s="298"/>
      <c r="AB435" s="211"/>
      <c r="AC435" s="298"/>
      <c r="AD435" s="211"/>
      <c r="AE435" s="298"/>
      <c r="AF435" s="211"/>
      <c r="AG435" s="298"/>
      <c r="AH435" s="211"/>
      <c r="AI435" s="298"/>
    </row>
    <row r="436" spans="1:35" s="116" customFormat="1" x14ac:dyDescent="0.25">
      <c r="A436" s="100"/>
      <c r="B436" s="83"/>
      <c r="C436" s="260"/>
      <c r="D436" s="83"/>
      <c r="E436" s="260"/>
      <c r="F436" s="83"/>
      <c r="G436" s="260"/>
      <c r="H436" s="83"/>
      <c r="I436" s="260"/>
      <c r="J436" s="83"/>
      <c r="K436" s="260"/>
      <c r="L436" s="83"/>
      <c r="M436" s="100"/>
      <c r="N436" s="83"/>
      <c r="O436" s="260"/>
      <c r="P436" s="83"/>
      <c r="Q436" s="260"/>
      <c r="R436" s="83"/>
      <c r="S436" s="293"/>
      <c r="T436" s="83"/>
      <c r="U436" s="260"/>
      <c r="V436" s="83"/>
      <c r="W436" s="260"/>
      <c r="X436" s="99"/>
      <c r="Y436" s="100"/>
      <c r="Z436" s="211"/>
      <c r="AA436" s="298"/>
      <c r="AB436" s="211"/>
      <c r="AC436" s="298"/>
      <c r="AD436" s="211"/>
      <c r="AE436" s="298"/>
      <c r="AF436" s="211"/>
      <c r="AG436" s="298"/>
      <c r="AH436" s="211"/>
      <c r="AI436" s="298"/>
    </row>
    <row r="437" spans="1:35" s="116" customFormat="1" x14ac:dyDescent="0.25">
      <c r="A437" s="100"/>
      <c r="B437" s="83"/>
      <c r="C437" s="260"/>
      <c r="D437" s="83"/>
      <c r="E437" s="260"/>
      <c r="F437" s="83"/>
      <c r="G437" s="260"/>
      <c r="H437" s="83"/>
      <c r="I437" s="260"/>
      <c r="J437" s="83"/>
      <c r="K437" s="260"/>
      <c r="L437" s="83"/>
      <c r="M437" s="100"/>
      <c r="N437" s="83"/>
      <c r="O437" s="260"/>
      <c r="P437" s="83"/>
      <c r="Q437" s="260"/>
      <c r="R437" s="83"/>
      <c r="S437" s="293"/>
      <c r="T437" s="83"/>
      <c r="U437" s="260"/>
      <c r="V437" s="83"/>
      <c r="W437" s="260"/>
      <c r="X437" s="99"/>
      <c r="Y437" s="100"/>
      <c r="Z437" s="211"/>
      <c r="AA437" s="298"/>
      <c r="AB437" s="211"/>
      <c r="AC437" s="298"/>
      <c r="AD437" s="211"/>
      <c r="AE437" s="298"/>
      <c r="AF437" s="211"/>
      <c r="AG437" s="298"/>
      <c r="AH437" s="211"/>
      <c r="AI437" s="298"/>
    </row>
    <row r="438" spans="1:35" s="116" customFormat="1" x14ac:dyDescent="0.25">
      <c r="A438" s="100"/>
      <c r="B438" s="83"/>
      <c r="C438" s="260"/>
      <c r="D438" s="83"/>
      <c r="E438" s="260"/>
      <c r="F438" s="83"/>
      <c r="G438" s="260"/>
      <c r="H438" s="83"/>
      <c r="I438" s="260"/>
      <c r="J438" s="83"/>
      <c r="K438" s="260"/>
      <c r="L438" s="83"/>
      <c r="M438" s="100"/>
      <c r="N438" s="83"/>
      <c r="O438" s="260"/>
      <c r="P438" s="83"/>
      <c r="Q438" s="260"/>
      <c r="R438" s="83"/>
      <c r="S438" s="293"/>
      <c r="T438" s="83"/>
      <c r="U438" s="260"/>
      <c r="V438" s="83"/>
      <c r="W438" s="260"/>
      <c r="X438" s="99"/>
      <c r="Y438" s="100"/>
      <c r="Z438" s="211"/>
      <c r="AA438" s="298"/>
      <c r="AB438" s="211"/>
      <c r="AC438" s="298"/>
      <c r="AD438" s="211"/>
      <c r="AE438" s="298"/>
      <c r="AF438" s="211"/>
      <c r="AG438" s="298"/>
      <c r="AH438" s="211"/>
      <c r="AI438" s="298"/>
    </row>
    <row r="439" spans="1:35" s="116" customFormat="1" x14ac:dyDescent="0.25">
      <c r="A439" s="100"/>
      <c r="B439" s="83"/>
      <c r="C439" s="260"/>
      <c r="D439" s="83"/>
      <c r="E439" s="260"/>
      <c r="F439" s="83"/>
      <c r="G439" s="260"/>
      <c r="H439" s="83"/>
      <c r="I439" s="260"/>
      <c r="J439" s="83"/>
      <c r="K439" s="260"/>
      <c r="L439" s="83"/>
      <c r="M439" s="100"/>
      <c r="N439" s="83"/>
      <c r="O439" s="260"/>
      <c r="P439" s="83"/>
      <c r="Q439" s="260"/>
      <c r="R439" s="83"/>
      <c r="S439" s="293"/>
      <c r="T439" s="83"/>
      <c r="U439" s="260"/>
      <c r="V439" s="83"/>
      <c r="W439" s="260"/>
      <c r="X439" s="99"/>
      <c r="Y439" s="100"/>
      <c r="Z439" s="211"/>
      <c r="AA439" s="298"/>
      <c r="AB439" s="211"/>
      <c r="AC439" s="298"/>
      <c r="AD439" s="211"/>
      <c r="AE439" s="298"/>
      <c r="AF439" s="211"/>
      <c r="AG439" s="298"/>
      <c r="AH439" s="211"/>
      <c r="AI439" s="298"/>
    </row>
    <row r="440" spans="1:35" s="116" customFormat="1" x14ac:dyDescent="0.25">
      <c r="A440" s="100"/>
      <c r="B440" s="83"/>
      <c r="C440" s="260"/>
      <c r="D440" s="83"/>
      <c r="E440" s="260"/>
      <c r="F440" s="83"/>
      <c r="G440" s="260"/>
      <c r="H440" s="83"/>
      <c r="I440" s="260"/>
      <c r="J440" s="83"/>
      <c r="K440" s="260"/>
      <c r="L440" s="83"/>
      <c r="M440" s="100"/>
      <c r="N440" s="83"/>
      <c r="O440" s="260"/>
      <c r="P440" s="83"/>
      <c r="Q440" s="260"/>
      <c r="R440" s="83"/>
      <c r="S440" s="293"/>
      <c r="T440" s="83"/>
      <c r="U440" s="260"/>
      <c r="V440" s="83"/>
      <c r="W440" s="260"/>
      <c r="X440" s="99"/>
      <c r="Y440" s="100"/>
      <c r="Z440" s="211"/>
      <c r="AA440" s="298"/>
      <c r="AB440" s="211"/>
      <c r="AC440" s="298"/>
      <c r="AD440" s="211"/>
      <c r="AE440" s="298"/>
      <c r="AF440" s="211"/>
      <c r="AG440" s="298"/>
      <c r="AH440" s="211"/>
      <c r="AI440" s="298"/>
    </row>
    <row r="441" spans="1:35" s="116" customFormat="1" x14ac:dyDescent="0.25">
      <c r="A441" s="100"/>
      <c r="B441" s="83"/>
      <c r="C441" s="260"/>
      <c r="D441" s="83"/>
      <c r="E441" s="260"/>
      <c r="F441" s="83"/>
      <c r="G441" s="260"/>
      <c r="H441" s="83"/>
      <c r="I441" s="260"/>
      <c r="J441" s="83"/>
      <c r="K441" s="260"/>
      <c r="L441" s="83"/>
      <c r="M441" s="100"/>
      <c r="N441" s="83"/>
      <c r="O441" s="260"/>
      <c r="P441" s="83"/>
      <c r="Q441" s="260"/>
      <c r="R441" s="83"/>
      <c r="S441" s="293"/>
      <c r="T441" s="83"/>
      <c r="U441" s="260"/>
      <c r="V441" s="83"/>
      <c r="W441" s="260"/>
      <c r="X441" s="99"/>
      <c r="Y441" s="100"/>
      <c r="Z441" s="211"/>
      <c r="AA441" s="298"/>
      <c r="AB441" s="211"/>
      <c r="AC441" s="298"/>
      <c r="AD441" s="211"/>
      <c r="AE441" s="298"/>
      <c r="AF441" s="211"/>
      <c r="AG441" s="298"/>
      <c r="AH441" s="211"/>
      <c r="AI441" s="298"/>
    </row>
    <row r="442" spans="1:35" s="116" customFormat="1" x14ac:dyDescent="0.25">
      <c r="A442" s="100"/>
      <c r="B442" s="83"/>
      <c r="C442" s="260"/>
      <c r="D442" s="83"/>
      <c r="E442" s="260"/>
      <c r="F442" s="83"/>
      <c r="G442" s="260"/>
      <c r="H442" s="83"/>
      <c r="I442" s="260"/>
      <c r="J442" s="83"/>
      <c r="K442" s="260"/>
      <c r="L442" s="83"/>
      <c r="M442" s="100"/>
      <c r="N442" s="83"/>
      <c r="O442" s="260"/>
      <c r="P442" s="83"/>
      <c r="Q442" s="260"/>
      <c r="R442" s="83"/>
      <c r="S442" s="293"/>
      <c r="T442" s="83"/>
      <c r="U442" s="260"/>
      <c r="V442" s="83"/>
      <c r="W442" s="260"/>
      <c r="X442" s="99"/>
      <c r="Y442" s="100"/>
      <c r="Z442" s="211"/>
      <c r="AA442" s="298"/>
      <c r="AB442" s="211"/>
      <c r="AC442" s="298"/>
      <c r="AD442" s="211"/>
      <c r="AE442" s="298"/>
      <c r="AF442" s="211"/>
      <c r="AG442" s="298"/>
      <c r="AH442" s="211"/>
      <c r="AI442" s="298"/>
    </row>
    <row r="443" spans="1:35" s="116" customFormat="1" x14ac:dyDescent="0.25">
      <c r="A443" s="100"/>
      <c r="B443" s="83"/>
      <c r="C443" s="260"/>
      <c r="D443" s="83"/>
      <c r="E443" s="260"/>
      <c r="F443" s="83"/>
      <c r="G443" s="260"/>
      <c r="H443" s="83"/>
      <c r="I443" s="260"/>
      <c r="J443" s="83"/>
      <c r="K443" s="260"/>
      <c r="L443" s="83"/>
      <c r="M443" s="100"/>
      <c r="N443" s="83"/>
      <c r="O443" s="260"/>
      <c r="P443" s="83"/>
      <c r="Q443" s="260"/>
      <c r="R443" s="83"/>
      <c r="S443" s="293"/>
      <c r="T443" s="83"/>
      <c r="U443" s="260"/>
      <c r="V443" s="83"/>
      <c r="W443" s="260"/>
      <c r="X443" s="99"/>
      <c r="Y443" s="100"/>
      <c r="Z443" s="211"/>
      <c r="AA443" s="298"/>
      <c r="AB443" s="211"/>
      <c r="AC443" s="298"/>
      <c r="AD443" s="211"/>
      <c r="AE443" s="298"/>
      <c r="AF443" s="211"/>
      <c r="AG443" s="298"/>
      <c r="AH443" s="211"/>
      <c r="AI443" s="298"/>
    </row>
    <row r="444" spans="1:35" s="116" customFormat="1" x14ac:dyDescent="0.25">
      <c r="A444" s="100"/>
      <c r="B444" s="83"/>
      <c r="C444" s="260"/>
      <c r="D444" s="83"/>
      <c r="E444" s="260"/>
      <c r="F444" s="83"/>
      <c r="G444" s="260"/>
      <c r="H444" s="83"/>
      <c r="I444" s="260"/>
      <c r="J444" s="83"/>
      <c r="K444" s="260"/>
      <c r="L444" s="83"/>
      <c r="M444" s="100"/>
      <c r="N444" s="83"/>
      <c r="O444" s="260"/>
      <c r="P444" s="83"/>
      <c r="Q444" s="260"/>
      <c r="R444" s="83"/>
      <c r="S444" s="293"/>
      <c r="T444" s="83"/>
      <c r="U444" s="260"/>
      <c r="V444" s="83"/>
      <c r="W444" s="260"/>
      <c r="X444" s="99"/>
      <c r="Y444" s="100"/>
      <c r="Z444" s="211"/>
      <c r="AA444" s="298"/>
      <c r="AB444" s="211"/>
      <c r="AC444" s="298"/>
      <c r="AD444" s="211"/>
      <c r="AE444" s="298"/>
      <c r="AF444" s="211"/>
      <c r="AG444" s="298"/>
      <c r="AH444" s="211"/>
      <c r="AI444" s="298"/>
    </row>
    <row r="445" spans="1:35" s="116" customFormat="1" x14ac:dyDescent="0.25">
      <c r="A445" s="100"/>
      <c r="B445" s="83"/>
      <c r="C445" s="260"/>
      <c r="D445" s="83"/>
      <c r="E445" s="260"/>
      <c r="F445" s="83"/>
      <c r="G445" s="260"/>
      <c r="H445" s="83"/>
      <c r="I445" s="260"/>
      <c r="J445" s="83"/>
      <c r="K445" s="260"/>
      <c r="L445" s="83"/>
      <c r="M445" s="100"/>
      <c r="N445" s="83"/>
      <c r="O445" s="260"/>
      <c r="P445" s="83"/>
      <c r="Q445" s="260"/>
      <c r="R445" s="83"/>
      <c r="S445" s="293"/>
      <c r="T445" s="83"/>
      <c r="U445" s="260"/>
      <c r="V445" s="83"/>
      <c r="W445" s="260"/>
      <c r="X445" s="99"/>
      <c r="Y445" s="100"/>
      <c r="Z445" s="211"/>
      <c r="AA445" s="298"/>
      <c r="AB445" s="211"/>
      <c r="AC445" s="298"/>
      <c r="AD445" s="211"/>
      <c r="AE445" s="298"/>
      <c r="AF445" s="211"/>
      <c r="AG445" s="298"/>
      <c r="AH445" s="211"/>
      <c r="AI445" s="298"/>
    </row>
    <row r="446" spans="1:35" s="116" customFormat="1" x14ac:dyDescent="0.25">
      <c r="A446" s="100"/>
      <c r="B446" s="83"/>
      <c r="C446" s="260"/>
      <c r="D446" s="83"/>
      <c r="E446" s="260"/>
      <c r="F446" s="83"/>
      <c r="G446" s="260"/>
      <c r="H446" s="83"/>
      <c r="I446" s="260"/>
      <c r="J446" s="83"/>
      <c r="K446" s="260"/>
      <c r="L446" s="83"/>
      <c r="M446" s="100"/>
      <c r="N446" s="83"/>
      <c r="O446" s="260"/>
      <c r="P446" s="83"/>
      <c r="Q446" s="260"/>
      <c r="R446" s="83"/>
      <c r="S446" s="293"/>
      <c r="T446" s="83"/>
      <c r="U446" s="260"/>
      <c r="V446" s="83"/>
      <c r="W446" s="260"/>
      <c r="X446" s="99"/>
      <c r="Y446" s="100"/>
      <c r="Z446" s="211"/>
      <c r="AA446" s="298"/>
      <c r="AB446" s="211"/>
      <c r="AC446" s="298"/>
      <c r="AD446" s="211"/>
      <c r="AE446" s="298"/>
      <c r="AF446" s="211"/>
      <c r="AG446" s="298"/>
      <c r="AH446" s="211"/>
      <c r="AI446" s="298"/>
    </row>
    <row r="447" spans="1:35" s="116" customFormat="1" x14ac:dyDescent="0.25">
      <c r="A447" s="100"/>
      <c r="B447" s="83"/>
      <c r="C447" s="260"/>
      <c r="D447" s="83"/>
      <c r="E447" s="260"/>
      <c r="F447" s="83"/>
      <c r="G447" s="260"/>
      <c r="H447" s="83"/>
      <c r="I447" s="260"/>
      <c r="J447" s="83"/>
      <c r="K447" s="260"/>
      <c r="L447" s="83"/>
      <c r="M447" s="100"/>
      <c r="N447" s="83"/>
      <c r="O447" s="260"/>
      <c r="P447" s="83"/>
      <c r="Q447" s="260"/>
      <c r="R447" s="83"/>
      <c r="S447" s="293"/>
      <c r="T447" s="83"/>
      <c r="U447" s="260"/>
      <c r="V447" s="83"/>
      <c r="W447" s="260"/>
      <c r="X447" s="99"/>
      <c r="Y447" s="100"/>
      <c r="Z447" s="211"/>
      <c r="AA447" s="298"/>
      <c r="AB447" s="211"/>
      <c r="AC447" s="298"/>
      <c r="AD447" s="211"/>
      <c r="AE447" s="298"/>
      <c r="AF447" s="211"/>
      <c r="AG447" s="298"/>
      <c r="AH447" s="211"/>
      <c r="AI447" s="298"/>
    </row>
    <row r="448" spans="1:35" s="116" customFormat="1" x14ac:dyDescent="0.25">
      <c r="A448" s="100"/>
      <c r="B448" s="83"/>
      <c r="C448" s="260"/>
      <c r="D448" s="83"/>
      <c r="E448" s="260"/>
      <c r="F448" s="83"/>
      <c r="G448" s="260"/>
      <c r="H448" s="83"/>
      <c r="I448" s="260"/>
      <c r="J448" s="83"/>
      <c r="K448" s="260"/>
      <c r="L448" s="83"/>
      <c r="M448" s="100"/>
      <c r="N448" s="83"/>
      <c r="O448" s="260"/>
      <c r="P448" s="83"/>
      <c r="Q448" s="260"/>
      <c r="R448" s="83"/>
      <c r="S448" s="293"/>
      <c r="T448" s="83"/>
      <c r="U448" s="260"/>
      <c r="V448" s="83"/>
      <c r="W448" s="260"/>
      <c r="X448" s="99"/>
      <c r="Y448" s="100"/>
      <c r="Z448" s="211"/>
      <c r="AA448" s="298"/>
      <c r="AB448" s="211"/>
      <c r="AC448" s="298"/>
      <c r="AD448" s="211"/>
      <c r="AE448" s="298"/>
      <c r="AF448" s="211"/>
      <c r="AG448" s="298"/>
      <c r="AH448" s="211"/>
      <c r="AI448" s="298"/>
    </row>
    <row r="449" spans="1:35" s="116" customFormat="1" x14ac:dyDescent="0.25">
      <c r="A449" s="100"/>
      <c r="B449" s="83"/>
      <c r="C449" s="260"/>
      <c r="D449" s="83"/>
      <c r="E449" s="260"/>
      <c r="F449" s="83"/>
      <c r="G449" s="260"/>
      <c r="H449" s="83"/>
      <c r="I449" s="260"/>
      <c r="J449" s="83"/>
      <c r="K449" s="260"/>
      <c r="L449" s="83"/>
      <c r="M449" s="100"/>
      <c r="N449" s="83"/>
      <c r="O449" s="260"/>
      <c r="P449" s="83"/>
      <c r="Q449" s="260"/>
      <c r="R449" s="83"/>
      <c r="S449" s="293"/>
      <c r="T449" s="83"/>
      <c r="U449" s="260"/>
      <c r="V449" s="83"/>
      <c r="W449" s="260"/>
      <c r="X449" s="99"/>
      <c r="Y449" s="100"/>
      <c r="Z449" s="211"/>
      <c r="AA449" s="298"/>
      <c r="AB449" s="211"/>
      <c r="AC449" s="298"/>
      <c r="AD449" s="211"/>
      <c r="AE449" s="298"/>
      <c r="AF449" s="211"/>
      <c r="AG449" s="298"/>
      <c r="AH449" s="211"/>
      <c r="AI449" s="298"/>
    </row>
    <row r="450" spans="1:35" s="116" customFormat="1" x14ac:dyDescent="0.25">
      <c r="A450" s="100"/>
      <c r="B450" s="83"/>
      <c r="C450" s="260"/>
      <c r="D450" s="83"/>
      <c r="E450" s="260"/>
      <c r="F450" s="83"/>
      <c r="G450" s="260"/>
      <c r="H450" s="83"/>
      <c r="I450" s="260"/>
      <c r="J450" s="83"/>
      <c r="K450" s="260"/>
      <c r="L450" s="83"/>
      <c r="M450" s="100"/>
      <c r="N450" s="83"/>
      <c r="O450" s="260"/>
      <c r="P450" s="83"/>
      <c r="Q450" s="260"/>
      <c r="R450" s="83"/>
      <c r="S450" s="293"/>
      <c r="T450" s="83"/>
      <c r="U450" s="260"/>
      <c r="V450" s="83"/>
      <c r="W450" s="260"/>
      <c r="X450" s="99"/>
      <c r="Y450" s="100"/>
      <c r="Z450" s="211"/>
      <c r="AA450" s="298"/>
      <c r="AB450" s="211"/>
      <c r="AC450" s="298"/>
      <c r="AD450" s="211"/>
      <c r="AE450" s="298"/>
      <c r="AF450" s="211"/>
      <c r="AG450" s="298"/>
      <c r="AH450" s="211"/>
      <c r="AI450" s="298"/>
    </row>
    <row r="451" spans="1:35" s="116" customFormat="1" x14ac:dyDescent="0.25">
      <c r="A451" s="100"/>
      <c r="B451" s="83"/>
      <c r="C451" s="260"/>
      <c r="D451" s="83"/>
      <c r="E451" s="260"/>
      <c r="F451" s="83"/>
      <c r="G451" s="260"/>
      <c r="H451" s="83"/>
      <c r="I451" s="260"/>
      <c r="J451" s="83"/>
      <c r="K451" s="260"/>
      <c r="L451" s="83"/>
      <c r="M451" s="100"/>
      <c r="N451" s="83"/>
      <c r="O451" s="260"/>
      <c r="P451" s="83"/>
      <c r="Q451" s="260"/>
      <c r="R451" s="83"/>
      <c r="S451" s="293"/>
      <c r="T451" s="83"/>
      <c r="U451" s="260"/>
      <c r="V451" s="83"/>
      <c r="W451" s="260"/>
      <c r="X451" s="99"/>
      <c r="Y451" s="100"/>
      <c r="Z451" s="211"/>
      <c r="AA451" s="298"/>
      <c r="AB451" s="211"/>
      <c r="AC451" s="298"/>
      <c r="AD451" s="211"/>
      <c r="AE451" s="298"/>
      <c r="AF451" s="211"/>
      <c r="AG451" s="298"/>
      <c r="AH451" s="211"/>
      <c r="AI451" s="298"/>
    </row>
    <row r="452" spans="1:35" s="116" customFormat="1" x14ac:dyDescent="0.25">
      <c r="A452" s="100"/>
      <c r="B452" s="83"/>
      <c r="C452" s="260"/>
      <c r="D452" s="83"/>
      <c r="E452" s="260"/>
      <c r="F452" s="83"/>
      <c r="G452" s="260"/>
      <c r="H452" s="83"/>
      <c r="I452" s="260"/>
      <c r="J452" s="83"/>
      <c r="K452" s="260"/>
      <c r="L452" s="83"/>
      <c r="M452" s="100"/>
      <c r="N452" s="83"/>
      <c r="O452" s="260"/>
      <c r="P452" s="83"/>
      <c r="Q452" s="260"/>
      <c r="R452" s="83"/>
      <c r="S452" s="293"/>
      <c r="T452" s="83"/>
      <c r="U452" s="260"/>
      <c r="V452" s="83"/>
      <c r="W452" s="260"/>
      <c r="X452" s="99"/>
      <c r="Y452" s="100"/>
      <c r="Z452" s="211"/>
      <c r="AA452" s="298"/>
      <c r="AB452" s="211"/>
      <c r="AC452" s="298"/>
      <c r="AD452" s="211"/>
      <c r="AE452" s="298"/>
      <c r="AF452" s="211"/>
      <c r="AG452" s="298"/>
      <c r="AH452" s="211"/>
      <c r="AI452" s="298"/>
    </row>
    <row r="453" spans="1:35" s="116" customFormat="1" x14ac:dyDescent="0.25">
      <c r="A453" s="100"/>
      <c r="B453" s="83"/>
      <c r="C453" s="260"/>
      <c r="D453" s="83"/>
      <c r="E453" s="260"/>
      <c r="F453" s="83"/>
      <c r="G453" s="260"/>
      <c r="H453" s="83"/>
      <c r="I453" s="260"/>
      <c r="J453" s="83"/>
      <c r="K453" s="260"/>
      <c r="L453" s="83"/>
      <c r="M453" s="100"/>
      <c r="N453" s="83"/>
      <c r="O453" s="260"/>
      <c r="P453" s="83"/>
      <c r="Q453" s="260"/>
      <c r="R453" s="83"/>
      <c r="S453" s="293"/>
      <c r="T453" s="83"/>
      <c r="U453" s="260"/>
      <c r="V453" s="83"/>
      <c r="W453" s="260"/>
      <c r="X453" s="99"/>
      <c r="Y453" s="100"/>
      <c r="Z453" s="211"/>
      <c r="AA453" s="298"/>
      <c r="AB453" s="211"/>
      <c r="AC453" s="298"/>
      <c r="AD453" s="211"/>
      <c r="AE453" s="298"/>
      <c r="AF453" s="211"/>
      <c r="AG453" s="298"/>
      <c r="AH453" s="211"/>
      <c r="AI453" s="298"/>
    </row>
    <row r="454" spans="1:35" s="116" customFormat="1" x14ac:dyDescent="0.25">
      <c r="A454" s="100"/>
      <c r="B454" s="83"/>
      <c r="C454" s="260"/>
      <c r="D454" s="83"/>
      <c r="E454" s="260"/>
      <c r="F454" s="83"/>
      <c r="G454" s="260"/>
      <c r="H454" s="83"/>
      <c r="I454" s="260"/>
      <c r="J454" s="83"/>
      <c r="K454" s="260"/>
      <c r="L454" s="83"/>
      <c r="M454" s="100"/>
      <c r="N454" s="83"/>
      <c r="O454" s="260"/>
      <c r="P454" s="83"/>
      <c r="Q454" s="260"/>
      <c r="R454" s="83"/>
      <c r="S454" s="293"/>
      <c r="T454" s="83"/>
      <c r="U454" s="260"/>
      <c r="V454" s="83"/>
      <c r="W454" s="260"/>
      <c r="X454" s="99"/>
      <c r="Y454" s="100"/>
      <c r="Z454" s="211"/>
      <c r="AA454" s="298"/>
      <c r="AB454" s="211"/>
      <c r="AC454" s="298"/>
      <c r="AD454" s="211"/>
      <c r="AE454" s="298"/>
      <c r="AF454" s="211"/>
      <c r="AG454" s="298"/>
      <c r="AH454" s="211"/>
      <c r="AI454" s="298"/>
    </row>
    <row r="455" spans="1:35" s="116" customFormat="1" x14ac:dyDescent="0.25">
      <c r="A455" s="100"/>
      <c r="B455" s="83"/>
      <c r="C455" s="260"/>
      <c r="D455" s="83"/>
      <c r="E455" s="260"/>
      <c r="F455" s="83"/>
      <c r="G455" s="260"/>
      <c r="H455" s="83"/>
      <c r="I455" s="260"/>
      <c r="J455" s="83"/>
      <c r="K455" s="260"/>
      <c r="L455" s="83"/>
      <c r="M455" s="100"/>
      <c r="N455" s="83"/>
      <c r="O455" s="260"/>
      <c r="P455" s="83"/>
      <c r="Q455" s="260"/>
      <c r="R455" s="83"/>
      <c r="S455" s="293"/>
      <c r="T455" s="83"/>
      <c r="U455" s="260"/>
      <c r="V455" s="83"/>
      <c r="W455" s="260"/>
      <c r="X455" s="99"/>
      <c r="Y455" s="100"/>
      <c r="Z455" s="211"/>
      <c r="AA455" s="298"/>
      <c r="AB455" s="211"/>
      <c r="AC455" s="298"/>
      <c r="AD455" s="211"/>
      <c r="AE455" s="298"/>
      <c r="AF455" s="211"/>
      <c r="AG455" s="298"/>
      <c r="AH455" s="211"/>
      <c r="AI455" s="298"/>
    </row>
    <row r="456" spans="1:35" s="116" customFormat="1" x14ac:dyDescent="0.25">
      <c r="A456" s="100"/>
      <c r="B456" s="83"/>
      <c r="C456" s="260"/>
      <c r="D456" s="83"/>
      <c r="E456" s="260"/>
      <c r="F456" s="83"/>
      <c r="G456" s="260"/>
      <c r="H456" s="83"/>
      <c r="I456" s="260"/>
      <c r="J456" s="83"/>
      <c r="K456" s="260"/>
      <c r="L456" s="83"/>
      <c r="M456" s="100"/>
      <c r="N456" s="83"/>
      <c r="O456" s="260"/>
      <c r="P456" s="83"/>
      <c r="Q456" s="260"/>
      <c r="R456" s="83"/>
      <c r="S456" s="293"/>
      <c r="T456" s="83"/>
      <c r="U456" s="260"/>
      <c r="V456" s="83"/>
      <c r="W456" s="260"/>
      <c r="X456" s="99"/>
      <c r="Y456" s="100"/>
      <c r="Z456" s="211"/>
      <c r="AA456" s="298"/>
      <c r="AB456" s="211"/>
      <c r="AC456" s="298"/>
      <c r="AD456" s="211"/>
      <c r="AE456" s="298"/>
      <c r="AF456" s="211"/>
      <c r="AG456" s="298"/>
      <c r="AH456" s="211"/>
      <c r="AI456" s="298"/>
    </row>
    <row r="457" spans="1:35" s="116" customFormat="1" x14ac:dyDescent="0.25">
      <c r="A457" s="100"/>
      <c r="B457" s="83"/>
      <c r="C457" s="260"/>
      <c r="D457" s="83"/>
      <c r="E457" s="260"/>
      <c r="F457" s="83"/>
      <c r="G457" s="260"/>
      <c r="H457" s="83"/>
      <c r="I457" s="260"/>
      <c r="J457" s="83"/>
      <c r="K457" s="260"/>
      <c r="L457" s="83"/>
      <c r="M457" s="100"/>
      <c r="N457" s="83"/>
      <c r="O457" s="260"/>
      <c r="P457" s="83"/>
      <c r="Q457" s="260"/>
      <c r="R457" s="83"/>
      <c r="S457" s="293"/>
      <c r="T457" s="83"/>
      <c r="U457" s="260"/>
      <c r="V457" s="83"/>
      <c r="W457" s="260"/>
      <c r="X457" s="99"/>
      <c r="Y457" s="100"/>
      <c r="Z457" s="211"/>
      <c r="AA457" s="298"/>
      <c r="AB457" s="211"/>
      <c r="AC457" s="298"/>
      <c r="AD457" s="211"/>
      <c r="AE457" s="298"/>
      <c r="AF457" s="211"/>
      <c r="AG457" s="298"/>
      <c r="AH457" s="211"/>
      <c r="AI457" s="298"/>
    </row>
    <row r="458" spans="1:35" s="116" customFormat="1" x14ac:dyDescent="0.25">
      <c r="A458" s="100"/>
      <c r="B458" s="83"/>
      <c r="C458" s="260"/>
      <c r="D458" s="83"/>
      <c r="E458" s="260"/>
      <c r="F458" s="83"/>
      <c r="G458" s="260"/>
      <c r="H458" s="83"/>
      <c r="I458" s="260"/>
      <c r="J458" s="83"/>
      <c r="K458" s="260"/>
      <c r="L458" s="83"/>
      <c r="M458" s="100"/>
      <c r="N458" s="83"/>
      <c r="O458" s="260"/>
      <c r="P458" s="83"/>
      <c r="Q458" s="260"/>
      <c r="R458" s="83"/>
      <c r="S458" s="293"/>
      <c r="T458" s="83"/>
      <c r="U458" s="260"/>
      <c r="V458" s="83"/>
      <c r="W458" s="260"/>
      <c r="X458" s="99"/>
      <c r="Y458" s="100"/>
      <c r="Z458" s="211"/>
      <c r="AA458" s="298"/>
      <c r="AB458" s="211"/>
      <c r="AC458" s="298"/>
      <c r="AD458" s="211"/>
      <c r="AE458" s="298"/>
      <c r="AF458" s="211"/>
      <c r="AG458" s="298"/>
      <c r="AH458" s="211"/>
      <c r="AI458" s="298"/>
    </row>
    <row r="459" spans="1:35" s="116" customFormat="1" x14ac:dyDescent="0.25">
      <c r="A459" s="100"/>
      <c r="B459" s="83"/>
      <c r="C459" s="260"/>
      <c r="D459" s="83"/>
      <c r="E459" s="260"/>
      <c r="F459" s="83"/>
      <c r="G459" s="260"/>
      <c r="H459" s="83"/>
      <c r="I459" s="260"/>
      <c r="J459" s="83"/>
      <c r="K459" s="260"/>
      <c r="L459" s="83"/>
      <c r="M459" s="100"/>
      <c r="N459" s="83"/>
      <c r="O459" s="260"/>
      <c r="P459" s="83"/>
      <c r="Q459" s="260"/>
      <c r="R459" s="83"/>
      <c r="S459" s="293"/>
      <c r="T459" s="83"/>
      <c r="U459" s="260"/>
      <c r="V459" s="83"/>
      <c r="W459" s="260"/>
      <c r="X459" s="99"/>
      <c r="Y459" s="100"/>
      <c r="Z459" s="211"/>
      <c r="AA459" s="298"/>
      <c r="AB459" s="211"/>
      <c r="AC459" s="298"/>
      <c r="AD459" s="211"/>
      <c r="AE459" s="298"/>
      <c r="AF459" s="211"/>
      <c r="AG459" s="298"/>
      <c r="AH459" s="211"/>
      <c r="AI459" s="298"/>
    </row>
    <row r="460" spans="1:35" s="116" customFormat="1" x14ac:dyDescent="0.25">
      <c r="A460" s="100"/>
      <c r="B460" s="83"/>
      <c r="C460" s="260"/>
      <c r="D460" s="83"/>
      <c r="E460" s="260"/>
      <c r="F460" s="83"/>
      <c r="G460" s="260"/>
      <c r="H460" s="83"/>
      <c r="I460" s="260"/>
      <c r="J460" s="83"/>
      <c r="K460" s="260"/>
      <c r="L460" s="83"/>
      <c r="M460" s="100"/>
      <c r="N460" s="83"/>
      <c r="O460" s="260"/>
      <c r="P460" s="83"/>
      <c r="Q460" s="260"/>
      <c r="R460" s="83"/>
      <c r="S460" s="293"/>
      <c r="T460" s="83"/>
      <c r="U460" s="260"/>
      <c r="V460" s="83"/>
      <c r="W460" s="260"/>
      <c r="X460" s="99"/>
      <c r="Y460" s="100"/>
      <c r="Z460" s="211"/>
      <c r="AA460" s="298"/>
      <c r="AB460" s="211"/>
      <c r="AC460" s="298"/>
      <c r="AD460" s="211"/>
      <c r="AE460" s="298"/>
      <c r="AF460" s="211"/>
      <c r="AG460" s="298"/>
      <c r="AH460" s="211"/>
      <c r="AI460" s="298"/>
    </row>
    <row r="461" spans="1:35" s="116" customFormat="1" x14ac:dyDescent="0.25">
      <c r="A461" s="100"/>
      <c r="B461" s="83"/>
      <c r="C461" s="260"/>
      <c r="D461" s="83"/>
      <c r="E461" s="260"/>
      <c r="F461" s="83"/>
      <c r="G461" s="260"/>
      <c r="H461" s="83"/>
      <c r="I461" s="260"/>
      <c r="J461" s="83"/>
      <c r="K461" s="260"/>
      <c r="L461" s="83"/>
      <c r="M461" s="100"/>
      <c r="N461" s="83"/>
      <c r="O461" s="260"/>
      <c r="P461" s="83"/>
      <c r="Q461" s="260"/>
      <c r="R461" s="83"/>
      <c r="S461" s="293"/>
      <c r="T461" s="83"/>
      <c r="U461" s="260"/>
      <c r="V461" s="83"/>
      <c r="W461" s="260"/>
      <c r="X461" s="99"/>
      <c r="Y461" s="100"/>
      <c r="Z461" s="211"/>
      <c r="AA461" s="298"/>
      <c r="AB461" s="211"/>
      <c r="AC461" s="298"/>
      <c r="AD461" s="211"/>
      <c r="AE461" s="298"/>
      <c r="AF461" s="211"/>
      <c r="AG461" s="298"/>
      <c r="AH461" s="211"/>
      <c r="AI461" s="298"/>
    </row>
    <row r="462" spans="1:35" s="116" customFormat="1" x14ac:dyDescent="0.25">
      <c r="A462" s="100"/>
      <c r="B462" s="83"/>
      <c r="C462" s="260"/>
      <c r="D462" s="83"/>
      <c r="E462" s="260"/>
      <c r="F462" s="83"/>
      <c r="G462" s="260"/>
      <c r="H462" s="83"/>
      <c r="I462" s="260"/>
      <c r="J462" s="83"/>
      <c r="K462" s="260"/>
      <c r="L462" s="83"/>
      <c r="M462" s="100"/>
      <c r="N462" s="83"/>
      <c r="O462" s="260"/>
      <c r="P462" s="83"/>
      <c r="Q462" s="260"/>
      <c r="R462" s="83"/>
      <c r="S462" s="293"/>
      <c r="T462" s="83"/>
      <c r="U462" s="260"/>
      <c r="V462" s="83"/>
      <c r="W462" s="260"/>
      <c r="X462" s="99"/>
      <c r="Y462" s="100"/>
      <c r="Z462" s="211"/>
      <c r="AA462" s="298"/>
      <c r="AB462" s="211"/>
      <c r="AC462" s="298"/>
      <c r="AD462" s="211"/>
      <c r="AE462" s="298"/>
      <c r="AF462" s="211"/>
      <c r="AG462" s="298"/>
      <c r="AH462" s="211"/>
      <c r="AI462" s="298"/>
    </row>
    <row r="463" spans="1:35" s="116" customFormat="1" x14ac:dyDescent="0.25">
      <c r="A463" s="100"/>
      <c r="B463" s="83"/>
      <c r="C463" s="260"/>
      <c r="D463" s="83"/>
      <c r="E463" s="260"/>
      <c r="F463" s="83"/>
      <c r="G463" s="260"/>
      <c r="H463" s="83"/>
      <c r="I463" s="260"/>
      <c r="J463" s="83"/>
      <c r="K463" s="260"/>
      <c r="L463" s="83"/>
      <c r="M463" s="100"/>
      <c r="N463" s="83"/>
      <c r="O463" s="260"/>
      <c r="P463" s="83"/>
      <c r="Q463" s="260"/>
      <c r="R463" s="83"/>
      <c r="S463" s="293"/>
      <c r="T463" s="83"/>
      <c r="U463" s="260"/>
      <c r="V463" s="83"/>
      <c r="W463" s="260"/>
      <c r="X463" s="99"/>
      <c r="Y463" s="100"/>
      <c r="Z463" s="211"/>
      <c r="AA463" s="298"/>
      <c r="AB463" s="211"/>
      <c r="AC463" s="298"/>
      <c r="AD463" s="211"/>
      <c r="AE463" s="298"/>
      <c r="AF463" s="211"/>
      <c r="AG463" s="298"/>
      <c r="AH463" s="211"/>
      <c r="AI463" s="298"/>
    </row>
    <row r="464" spans="1:35" s="116" customFormat="1" x14ac:dyDescent="0.25">
      <c r="A464" s="100"/>
      <c r="B464" s="83"/>
      <c r="C464" s="260"/>
      <c r="D464" s="83"/>
      <c r="E464" s="260"/>
      <c r="F464" s="83"/>
      <c r="G464" s="260"/>
      <c r="H464" s="83"/>
      <c r="I464" s="260"/>
      <c r="J464" s="83"/>
      <c r="K464" s="260"/>
      <c r="L464" s="83"/>
      <c r="M464" s="100"/>
      <c r="N464" s="83"/>
      <c r="O464" s="260"/>
      <c r="P464" s="83"/>
      <c r="Q464" s="260"/>
      <c r="R464" s="83"/>
      <c r="S464" s="293"/>
      <c r="T464" s="83"/>
      <c r="U464" s="260"/>
      <c r="V464" s="83"/>
      <c r="W464" s="260"/>
      <c r="X464" s="99"/>
      <c r="Y464" s="100"/>
      <c r="Z464" s="211"/>
      <c r="AA464" s="298"/>
      <c r="AB464" s="211"/>
      <c r="AC464" s="298"/>
      <c r="AD464" s="211"/>
      <c r="AE464" s="298"/>
      <c r="AF464" s="211"/>
      <c r="AG464" s="298"/>
      <c r="AH464" s="211"/>
      <c r="AI464" s="298"/>
    </row>
    <row r="465" spans="1:35" s="116" customFormat="1" x14ac:dyDescent="0.25">
      <c r="A465" s="100"/>
      <c r="B465" s="83"/>
      <c r="C465" s="260"/>
      <c r="D465" s="83"/>
      <c r="E465" s="260"/>
      <c r="F465" s="83"/>
      <c r="G465" s="260"/>
      <c r="H465" s="83"/>
      <c r="I465" s="260"/>
      <c r="J465" s="83"/>
      <c r="K465" s="260"/>
      <c r="L465" s="83"/>
      <c r="M465" s="100"/>
      <c r="N465" s="83"/>
      <c r="O465" s="260"/>
      <c r="P465" s="83"/>
      <c r="Q465" s="260"/>
      <c r="R465" s="83"/>
      <c r="S465" s="293"/>
      <c r="T465" s="83"/>
      <c r="U465" s="260"/>
      <c r="V465" s="83"/>
      <c r="W465" s="260"/>
      <c r="X465" s="99"/>
      <c r="Y465" s="100"/>
      <c r="Z465" s="211"/>
      <c r="AA465" s="298"/>
      <c r="AB465" s="211"/>
      <c r="AC465" s="298"/>
      <c r="AD465" s="211"/>
      <c r="AE465" s="298"/>
      <c r="AF465" s="211"/>
      <c r="AG465" s="298"/>
      <c r="AH465" s="211"/>
      <c r="AI465" s="298"/>
    </row>
    <row r="466" spans="1:35" s="116" customFormat="1" x14ac:dyDescent="0.25">
      <c r="A466" s="100"/>
      <c r="B466" s="83"/>
      <c r="C466" s="260"/>
      <c r="D466" s="83"/>
      <c r="E466" s="260"/>
      <c r="F466" s="83"/>
      <c r="G466" s="260"/>
      <c r="H466" s="83"/>
      <c r="I466" s="260"/>
      <c r="J466" s="83"/>
      <c r="K466" s="260"/>
      <c r="L466" s="83"/>
      <c r="M466" s="100"/>
      <c r="N466" s="83"/>
      <c r="O466" s="260"/>
      <c r="P466" s="83"/>
      <c r="Q466" s="260"/>
      <c r="R466" s="83"/>
      <c r="S466" s="293"/>
      <c r="T466" s="83"/>
      <c r="U466" s="260"/>
      <c r="V466" s="83"/>
      <c r="W466" s="260"/>
      <c r="X466" s="99"/>
      <c r="Y466" s="100"/>
      <c r="Z466" s="211"/>
      <c r="AA466" s="298"/>
      <c r="AB466" s="211"/>
      <c r="AC466" s="298"/>
      <c r="AD466" s="211"/>
      <c r="AE466" s="298"/>
      <c r="AF466" s="211"/>
      <c r="AG466" s="298"/>
      <c r="AH466" s="211"/>
      <c r="AI466" s="298"/>
    </row>
  </sheetData>
  <phoneticPr fontId="1" type="noConversion"/>
  <conditionalFormatting sqref="AI208">
    <cfRule type="expression" dxfId="77" priority="25" stopIfTrue="1">
      <formula>IF(OR(AI196="",AI197="",AI198=""),1,0)</formula>
    </cfRule>
  </conditionalFormatting>
  <conditionalFormatting sqref="AI226">
    <cfRule type="expression" dxfId="76" priority="24" stopIfTrue="1">
      <formula>IF(OR(AI214="",AI215="",AI216=""),1,0)</formula>
    </cfRule>
  </conditionalFormatting>
  <conditionalFormatting sqref="W208">
    <cfRule type="expression" dxfId="75" priority="33" stopIfTrue="1">
      <formula>IF(OR(W196="",W197="",W198=""),1,0)</formula>
    </cfRule>
  </conditionalFormatting>
  <conditionalFormatting sqref="W226">
    <cfRule type="expression" dxfId="74" priority="32" stopIfTrue="1">
      <formula>IF(OR(W214="",W215="",W216=""),1,0)</formula>
    </cfRule>
  </conditionalFormatting>
  <conditionalFormatting sqref="K342:K346">
    <cfRule type="expression" dxfId="73" priority="18" stopIfTrue="1">
      <formula>IF(OR(K330="",K331="",K332=""),1,0)</formula>
    </cfRule>
  </conditionalFormatting>
  <conditionalFormatting sqref="K276">
    <cfRule type="expression" dxfId="72" priority="17" stopIfTrue="1">
      <formula>IF(OR(K264="",K265="",K266=""),1,0)</formula>
    </cfRule>
  </conditionalFormatting>
  <conditionalFormatting sqref="K291:K294">
    <cfRule type="expression" dxfId="71" priority="16" stopIfTrue="1">
      <formula>IF(OR(K279="",K280="",K281=""),1,0)</formula>
    </cfRule>
  </conditionalFormatting>
  <conditionalFormatting sqref="K326:K327">
    <cfRule type="expression" dxfId="70" priority="14" stopIfTrue="1">
      <formula>IF(OR(K314="",K315="",K316=""),1,0)</formula>
    </cfRule>
  </conditionalFormatting>
  <conditionalFormatting sqref="K308:K312">
    <cfRule type="expression" dxfId="69" priority="15" stopIfTrue="1">
      <formula>IF(OR(K296="",K297="",K298=""),1,0)</formula>
    </cfRule>
  </conditionalFormatting>
  <conditionalFormatting sqref="W342:W346">
    <cfRule type="expression" dxfId="68" priority="13" stopIfTrue="1">
      <formula>IF(OR(W330="",W331="",W332=""),1,0)</formula>
    </cfRule>
  </conditionalFormatting>
  <conditionalFormatting sqref="W276">
    <cfRule type="expression" dxfId="67" priority="12" stopIfTrue="1">
      <formula>IF(OR(W264="",W265="",W266=""),1,0)</formula>
    </cfRule>
  </conditionalFormatting>
  <conditionalFormatting sqref="W308:W312">
    <cfRule type="expression" dxfId="66" priority="10" stopIfTrue="1">
      <formula>IF(OR(W296="",W297="",W298=""),1,0)</formula>
    </cfRule>
  </conditionalFormatting>
  <conditionalFormatting sqref="W326:W327">
    <cfRule type="expression" dxfId="65" priority="9" stopIfTrue="1">
      <formula>IF(OR(W314="",W315="",W316=""),1,0)</formula>
    </cfRule>
  </conditionalFormatting>
  <conditionalFormatting sqref="W291:W294">
    <cfRule type="expression" dxfId="64" priority="11" stopIfTrue="1">
      <formula>IF(OR(W279="",W280="",W281=""),1,0)</formula>
    </cfRule>
  </conditionalFormatting>
  <conditionalFormatting sqref="AI326:AI327">
    <cfRule type="expression" dxfId="63" priority="4" stopIfTrue="1">
      <formula>IF(OR(AI314="",AI315="",AI316=""),1,0)</formula>
    </cfRule>
  </conditionalFormatting>
  <conditionalFormatting sqref="AI308:AI312">
    <cfRule type="expression" dxfId="62" priority="5" stopIfTrue="1">
      <formula>IF(OR(AI296="",AI297="",AI298=""),1,0)</formula>
    </cfRule>
  </conditionalFormatting>
  <conditionalFormatting sqref="AI342:AI346">
    <cfRule type="expression" dxfId="61" priority="8" stopIfTrue="1">
      <formula>IF(OR(AI330="",AI331="",AI332=""),1,0)</formula>
    </cfRule>
  </conditionalFormatting>
  <conditionalFormatting sqref="AI276">
    <cfRule type="expression" dxfId="60" priority="7" stopIfTrue="1">
      <formula>IF(OR(AI264="",AI265="",AI266=""),1,0)</formula>
    </cfRule>
  </conditionalFormatting>
  <conditionalFormatting sqref="AI291:AI294">
    <cfRule type="expression" dxfId="59" priority="6" stopIfTrue="1">
      <formula>IF(OR(AI279="",AI280="",AI281=""),1,0)</formula>
    </cfRule>
  </conditionalFormatting>
  <conditionalFormatting sqref="K328">
    <cfRule type="expression" dxfId="58" priority="3" stopIfTrue="1">
      <formula>IF(OR(K316="",K317="",K318=""),1,0)</formula>
    </cfRule>
  </conditionalFormatting>
  <conditionalFormatting sqref="W328">
    <cfRule type="expression" dxfId="57" priority="2" stopIfTrue="1">
      <formula>IF(OR(W316="",W317="",W318=""),1,0)</formula>
    </cfRule>
  </conditionalFormatting>
  <conditionalFormatting sqref="AI328">
    <cfRule type="expression" dxfId="56" priority="1" stopIfTrue="1">
      <formula>IF(OR(AI316="",AI317="",AI318=""),1,0)</formula>
    </cfRule>
  </conditionalFormatting>
  <hyperlinks>
    <hyperlink ref="D3" location="'Tipus d''allotjament'!A12" display="Turistes. Mensual"/>
    <hyperlink ref="D4" location="'Tipus d''allotjament'!A251" display="Turistes. Trimestral"/>
    <hyperlink ref="D5" location="'Tipus d''allotjament'!A330" display="Turistes. Estiu"/>
    <hyperlink ref="D6" location="'Tipus d''allotjament'!A351" display="Turistes. Anual"/>
  </hyperlinks>
  <pageMargins left="0.23622047244094491" right="0.23622047244094491" top="0.74803149606299213" bottom="0.74803149606299213" header="0.31496062992125984" footer="0.31496062992125984"/>
  <pageSetup paperSize="9" scale="35"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11"/>
  <dimension ref="A1:AD380"/>
  <sheetViews>
    <sheetView showGridLines="0" zoomScaleNormal="100" workbookViewId="0">
      <pane xSplit="1" ySplit="11" topLeftCell="B340" activePane="bottomRight" state="frozen"/>
      <selection pane="topRight" activeCell="B1" sqref="B1"/>
      <selection pane="bottomLeft" activeCell="A12" sqref="A12"/>
      <selection pane="bottomRight"/>
    </sheetView>
  </sheetViews>
  <sheetFormatPr defaultColWidth="9.109375" defaultRowHeight="13.2" x14ac:dyDescent="0.25"/>
  <cols>
    <col min="1" max="1" width="28" style="100" customWidth="1"/>
    <col min="2" max="2" width="14.88671875" style="83" customWidth="1"/>
    <col min="3" max="3" width="1.77734375" style="260" customWidth="1"/>
    <col min="4" max="4" width="14.88671875" style="83" customWidth="1"/>
    <col min="5" max="5" width="1.77734375" style="260" customWidth="1"/>
    <col min="6" max="6" width="14.88671875" style="83" customWidth="1"/>
    <col min="7" max="7" width="1.77734375" style="260" customWidth="1"/>
    <col min="8" max="8" width="14.88671875" style="83" customWidth="1"/>
    <col min="9" max="9" width="1.77734375" style="260" customWidth="1"/>
    <col min="10" max="10" width="10.33203125" style="83" customWidth="1"/>
    <col min="11" max="11" width="28" style="100" customWidth="1"/>
    <col min="12" max="12" width="15" style="83" customWidth="1"/>
    <col min="13" max="13" width="1.77734375" style="260" customWidth="1"/>
    <col min="14" max="14" width="15" style="83" customWidth="1"/>
    <col min="15" max="15" width="1.77734375" style="260" customWidth="1"/>
    <col min="16" max="16" width="15" style="83" customWidth="1"/>
    <col min="17" max="17" width="1.77734375" style="260" customWidth="1"/>
    <col min="18" max="18" width="15" style="83" customWidth="1"/>
    <col min="19" max="19" width="1.77734375" style="260" customWidth="1"/>
    <col min="20" max="20" width="12.33203125" style="83" customWidth="1"/>
    <col min="21" max="21" width="28" style="91" customWidth="1"/>
    <col min="22" max="22" width="15" style="91" customWidth="1"/>
    <col min="23" max="23" width="1.77734375" style="100" customWidth="1"/>
    <col min="24" max="24" width="15" style="91" customWidth="1"/>
    <col min="25" max="25" width="1.77734375" style="100" customWidth="1"/>
    <col min="26" max="26" width="15" style="91" customWidth="1"/>
    <col min="27" max="27" width="1.77734375" style="100" customWidth="1"/>
    <col min="28" max="28" width="15" style="91" customWidth="1"/>
    <col min="29" max="29" width="1.77734375" style="298" customWidth="1"/>
    <col min="30" max="16384" width="9.109375" style="91"/>
  </cols>
  <sheetData>
    <row r="1" spans="1:30" x14ac:dyDescent="0.25">
      <c r="D1" s="95"/>
    </row>
    <row r="2" spans="1:30" x14ac:dyDescent="0.25">
      <c r="D2" s="248" t="s">
        <v>545</v>
      </c>
      <c r="E2" s="224"/>
      <c r="K2" s="232"/>
    </row>
    <row r="3" spans="1:30" x14ac:dyDescent="0.25">
      <c r="D3" s="196" t="s">
        <v>583</v>
      </c>
      <c r="E3" s="225"/>
    </row>
    <row r="4" spans="1:30" x14ac:dyDescent="0.25">
      <c r="D4" s="196" t="s">
        <v>584</v>
      </c>
      <c r="E4" s="225"/>
    </row>
    <row r="5" spans="1:30" x14ac:dyDescent="0.25">
      <c r="D5" s="196" t="s">
        <v>585</v>
      </c>
      <c r="E5" s="225"/>
    </row>
    <row r="6" spans="1:30" x14ac:dyDescent="0.25">
      <c r="D6" s="196" t="s">
        <v>586</v>
      </c>
      <c r="E6" s="225"/>
    </row>
    <row r="8" spans="1:30" s="99" customFormat="1" x14ac:dyDescent="0.25">
      <c r="A8" s="110"/>
      <c r="B8" s="112"/>
      <c r="C8" s="283"/>
      <c r="D8" s="80"/>
      <c r="E8" s="275"/>
      <c r="F8" s="80"/>
      <c r="G8" s="275"/>
      <c r="H8" s="80"/>
      <c r="I8" s="275"/>
      <c r="J8" s="80"/>
      <c r="K8" s="110"/>
      <c r="L8" s="112"/>
      <c r="M8" s="283"/>
      <c r="N8" s="80"/>
      <c r="O8" s="275"/>
      <c r="P8" s="80"/>
      <c r="Q8" s="275"/>
      <c r="R8" s="80"/>
      <c r="S8" s="275"/>
      <c r="T8" s="80"/>
      <c r="U8" s="110"/>
      <c r="V8" s="112"/>
      <c r="W8" s="283"/>
      <c r="X8" s="80"/>
      <c r="Y8" s="275"/>
      <c r="Z8" s="80"/>
      <c r="AA8" s="275"/>
      <c r="AB8" s="80"/>
      <c r="AC8" s="299"/>
    </row>
    <row r="9" spans="1:30" s="99" customFormat="1" x14ac:dyDescent="0.25">
      <c r="A9" s="96" t="s">
        <v>549</v>
      </c>
      <c r="B9" s="98"/>
      <c r="C9" s="263"/>
      <c r="D9" s="80"/>
      <c r="E9" s="275"/>
      <c r="F9" s="80"/>
      <c r="G9" s="275"/>
      <c r="H9" s="80"/>
      <c r="I9" s="275"/>
      <c r="J9" s="80"/>
      <c r="K9" s="96" t="s">
        <v>550</v>
      </c>
      <c r="L9" s="98"/>
      <c r="M9" s="263"/>
      <c r="N9" s="80"/>
      <c r="O9" s="275"/>
      <c r="P9" s="80"/>
      <c r="Q9" s="275"/>
      <c r="R9" s="80"/>
      <c r="S9" s="275"/>
      <c r="T9" s="80"/>
      <c r="U9" s="96" t="s">
        <v>551</v>
      </c>
      <c r="V9" s="98"/>
      <c r="W9" s="263"/>
      <c r="X9" s="80"/>
      <c r="Y9" s="275"/>
      <c r="Z9" s="80"/>
      <c r="AA9" s="275"/>
      <c r="AB9" s="80"/>
      <c r="AC9" s="299"/>
    </row>
    <row r="10" spans="1:30" ht="12.75" customHeight="1" x14ac:dyDescent="0.25">
      <c r="B10" s="105"/>
      <c r="C10" s="295"/>
      <c r="D10" s="105"/>
      <c r="E10" s="295"/>
      <c r="F10" s="105"/>
      <c r="G10" s="295"/>
      <c r="I10" s="117" t="s">
        <v>436</v>
      </c>
      <c r="J10" s="197"/>
      <c r="L10" s="105"/>
      <c r="M10" s="295"/>
      <c r="N10" s="105"/>
      <c r="O10" s="295"/>
      <c r="P10" s="105"/>
      <c r="Q10" s="295"/>
      <c r="S10" s="106" t="s">
        <v>5</v>
      </c>
      <c r="T10" s="197"/>
      <c r="U10" s="208"/>
      <c r="V10" s="105"/>
      <c r="W10" s="295"/>
      <c r="X10" s="211"/>
      <c r="Y10" s="298"/>
      <c r="Z10" s="105"/>
      <c r="AA10" s="295"/>
      <c r="AB10" s="105"/>
      <c r="AC10" s="117" t="s">
        <v>6</v>
      </c>
      <c r="AD10" s="209"/>
    </row>
    <row r="11" spans="1:30" s="108" customFormat="1" ht="26.1" customHeight="1" x14ac:dyDescent="0.25">
      <c r="A11" s="93" t="s">
        <v>8</v>
      </c>
      <c r="B11" s="88" t="s">
        <v>252</v>
      </c>
      <c r="C11" s="265"/>
      <c r="D11" s="88" t="s">
        <v>253</v>
      </c>
      <c r="E11" s="265"/>
      <c r="F11" s="88" t="s">
        <v>227</v>
      </c>
      <c r="G11" s="265"/>
      <c r="H11" s="88" t="s">
        <v>294</v>
      </c>
      <c r="I11" s="265"/>
      <c r="J11" s="81"/>
      <c r="K11" s="93" t="s">
        <v>8</v>
      </c>
      <c r="L11" s="88" t="s">
        <v>252</v>
      </c>
      <c r="M11" s="265"/>
      <c r="N11" s="88" t="s">
        <v>253</v>
      </c>
      <c r="O11" s="265"/>
      <c r="P11" s="88" t="s">
        <v>227</v>
      </c>
      <c r="Q11" s="265"/>
      <c r="R11" s="88" t="s">
        <v>294</v>
      </c>
      <c r="S11" s="265"/>
      <c r="T11" s="81"/>
      <c r="U11" s="93" t="s">
        <v>8</v>
      </c>
      <c r="V11" s="88" t="s">
        <v>252</v>
      </c>
      <c r="W11" s="265"/>
      <c r="X11" s="88" t="s">
        <v>253</v>
      </c>
      <c r="Y11" s="265"/>
      <c r="Z11" s="88" t="s">
        <v>227</v>
      </c>
      <c r="AA11" s="265"/>
      <c r="AB11" s="88" t="s">
        <v>294</v>
      </c>
      <c r="AC11" s="265"/>
    </row>
    <row r="12" spans="1:30" s="108" customFormat="1" x14ac:dyDescent="0.25">
      <c r="A12" s="178" t="s">
        <v>529</v>
      </c>
      <c r="B12" s="179"/>
      <c r="C12" s="266"/>
      <c r="D12" s="179"/>
      <c r="E12" s="266"/>
      <c r="F12" s="179"/>
      <c r="G12" s="266"/>
      <c r="H12" s="179"/>
      <c r="I12" s="266"/>
      <c r="J12" s="89"/>
      <c r="K12" s="178" t="s">
        <v>529</v>
      </c>
      <c r="L12" s="107"/>
      <c r="M12" s="266"/>
      <c r="O12" s="266"/>
      <c r="P12" s="179"/>
      <c r="Q12" s="266"/>
      <c r="R12" s="179"/>
      <c r="S12" s="266"/>
      <c r="T12" s="89"/>
      <c r="U12" s="178" t="s">
        <v>529</v>
      </c>
      <c r="V12" s="107"/>
      <c r="W12" s="266"/>
      <c r="X12" s="210"/>
      <c r="Y12" s="300"/>
      <c r="Z12" s="179"/>
      <c r="AA12" s="266"/>
      <c r="AB12" s="179"/>
      <c r="AC12" s="266"/>
      <c r="AD12" s="210"/>
    </row>
    <row r="13" spans="1:30" s="99" customFormat="1" ht="12.75" customHeight="1" x14ac:dyDescent="0.25">
      <c r="A13" s="126" t="s">
        <v>84</v>
      </c>
      <c r="B13" s="127">
        <v>403.14100000000002</v>
      </c>
      <c r="C13" s="277" t="s">
        <v>601</v>
      </c>
      <c r="D13" s="127">
        <v>99.337000000000003</v>
      </c>
      <c r="E13" s="277" t="s">
        <v>601</v>
      </c>
      <c r="F13" s="127">
        <v>10.831</v>
      </c>
      <c r="G13" s="277" t="s">
        <v>601</v>
      </c>
      <c r="H13" s="127">
        <v>513.30899999999997</v>
      </c>
      <c r="I13" s="277" t="s">
        <v>601</v>
      </c>
      <c r="J13" s="82"/>
      <c r="K13" s="126" t="s">
        <v>84</v>
      </c>
      <c r="L13" s="133">
        <v>0.22235057973123756</v>
      </c>
      <c r="M13" s="267" t="s">
        <v>601</v>
      </c>
      <c r="N13" s="188">
        <v>-0.18551527922402697</v>
      </c>
      <c r="O13" s="267" t="s">
        <v>601</v>
      </c>
      <c r="P13" s="188">
        <v>2.6248326639892907</v>
      </c>
      <c r="Q13" s="267" t="s">
        <v>601</v>
      </c>
      <c r="R13" s="188">
        <v>0.12874951347856778</v>
      </c>
      <c r="S13" s="297" t="s">
        <v>601</v>
      </c>
      <c r="T13" s="82"/>
      <c r="U13" s="126" t="s">
        <v>84</v>
      </c>
      <c r="V13" s="188">
        <v>0.78537683929173274</v>
      </c>
      <c r="W13" s="277" t="s">
        <v>601</v>
      </c>
      <c r="X13" s="188">
        <v>0.1935228098474798</v>
      </c>
      <c r="Y13" s="297" t="s">
        <v>601</v>
      </c>
      <c r="Z13" s="188">
        <v>2.1100350860787556E-2</v>
      </c>
      <c r="AA13" s="277" t="s">
        <v>601</v>
      </c>
      <c r="AB13" s="133">
        <v>1</v>
      </c>
      <c r="AC13" s="277" t="s">
        <v>601</v>
      </c>
      <c r="AD13" s="205"/>
    </row>
    <row r="14" spans="1:30" s="99" customFormat="1" ht="12.75" customHeight="1" x14ac:dyDescent="0.25">
      <c r="A14" s="124" t="s">
        <v>85</v>
      </c>
      <c r="B14" s="82">
        <v>533.10299999999995</v>
      </c>
      <c r="C14" s="276" t="s">
        <v>601</v>
      </c>
      <c r="D14" s="82">
        <v>132.41900000000001</v>
      </c>
      <c r="E14" s="276" t="s">
        <v>601</v>
      </c>
      <c r="F14" s="82">
        <v>12.923999999999999</v>
      </c>
      <c r="G14" s="276" t="s">
        <v>601</v>
      </c>
      <c r="H14" s="82">
        <v>678.44799999999998</v>
      </c>
      <c r="I14" s="276" t="s">
        <v>601</v>
      </c>
      <c r="J14" s="82"/>
      <c r="K14" s="124" t="s">
        <v>85</v>
      </c>
      <c r="L14" s="190">
        <v>0.13443307393244511</v>
      </c>
      <c r="M14" s="268" t="s">
        <v>601</v>
      </c>
      <c r="N14" s="190">
        <v>-0.15381272805117294</v>
      </c>
      <c r="O14" s="268" t="s">
        <v>601</v>
      </c>
      <c r="P14" s="190">
        <v>0.6941932101192817</v>
      </c>
      <c r="Q14" s="268" t="s">
        <v>601</v>
      </c>
      <c r="R14" s="190">
        <v>7.002793168329792E-2</v>
      </c>
      <c r="S14" s="276" t="s">
        <v>601</v>
      </c>
      <c r="T14" s="82"/>
      <c r="U14" s="124" t="s">
        <v>85</v>
      </c>
      <c r="V14" s="216">
        <v>0.78576840082069666</v>
      </c>
      <c r="W14" s="276" t="s">
        <v>601</v>
      </c>
      <c r="X14" s="216">
        <v>0.19517929155955949</v>
      </c>
      <c r="Y14" s="203" t="s">
        <v>601</v>
      </c>
      <c r="Z14" s="190">
        <v>1.9049359715114497E-2</v>
      </c>
      <c r="AA14" s="276" t="s">
        <v>601</v>
      </c>
      <c r="AB14" s="72">
        <v>1</v>
      </c>
      <c r="AC14" s="276" t="s">
        <v>601</v>
      </c>
      <c r="AD14" s="205"/>
    </row>
    <row r="15" spans="1:30" s="99" customFormat="1" ht="12.75" customHeight="1" x14ac:dyDescent="0.25">
      <c r="A15" s="124" t="s">
        <v>86</v>
      </c>
      <c r="B15" s="82">
        <v>651.05999999999995</v>
      </c>
      <c r="C15" s="276" t="s">
        <v>601</v>
      </c>
      <c r="D15" s="82">
        <v>270.35899999999998</v>
      </c>
      <c r="E15" s="276" t="s">
        <v>601</v>
      </c>
      <c r="F15" s="82">
        <v>13.826000000000001</v>
      </c>
      <c r="G15" s="276" t="s">
        <v>601</v>
      </c>
      <c r="H15" s="82">
        <v>935.245</v>
      </c>
      <c r="I15" s="276" t="s">
        <v>601</v>
      </c>
      <c r="J15" s="82"/>
      <c r="K15" s="124" t="s">
        <v>86</v>
      </c>
      <c r="L15" s="190">
        <v>0.31203637089119568</v>
      </c>
      <c r="M15" s="268" t="s">
        <v>601</v>
      </c>
      <c r="N15" s="190">
        <v>0.20479227104806977</v>
      </c>
      <c r="O15" s="268" t="s">
        <v>601</v>
      </c>
      <c r="P15" s="190">
        <v>1.4226388645523043</v>
      </c>
      <c r="Q15" s="268" t="s">
        <v>601</v>
      </c>
      <c r="R15" s="190">
        <v>0.28763096664050775</v>
      </c>
      <c r="S15" s="276" t="s">
        <v>601</v>
      </c>
      <c r="T15" s="82"/>
      <c r="U15" s="124" t="s">
        <v>86</v>
      </c>
      <c r="V15" s="216">
        <v>0.69613844500638866</v>
      </c>
      <c r="W15" s="276" t="s">
        <v>601</v>
      </c>
      <c r="X15" s="216">
        <v>0.289078262915065</v>
      </c>
      <c r="Y15" s="203" t="s">
        <v>601</v>
      </c>
      <c r="Z15" s="190">
        <v>1.4783292078546263E-2</v>
      </c>
      <c r="AA15" s="276" t="s">
        <v>601</v>
      </c>
      <c r="AB15" s="72">
        <v>1</v>
      </c>
      <c r="AC15" s="276" t="s">
        <v>601</v>
      </c>
      <c r="AD15" s="205"/>
    </row>
    <row r="16" spans="1:30" s="99" customFormat="1" ht="12.75" customHeight="1" x14ac:dyDescent="0.25">
      <c r="A16" s="124" t="s">
        <v>87</v>
      </c>
      <c r="B16" s="82">
        <v>862.28800000000001</v>
      </c>
      <c r="C16" s="276" t="s">
        <v>601</v>
      </c>
      <c r="D16" s="82">
        <v>274.15899999999999</v>
      </c>
      <c r="E16" s="276" t="s">
        <v>601</v>
      </c>
      <c r="F16" s="82">
        <v>6.4870000000000001</v>
      </c>
      <c r="G16" s="276" t="s">
        <v>601</v>
      </c>
      <c r="H16" s="82">
        <v>1142.934</v>
      </c>
      <c r="I16" s="276" t="s">
        <v>601</v>
      </c>
      <c r="J16" s="82"/>
      <c r="K16" s="124" t="s">
        <v>87</v>
      </c>
      <c r="L16" s="190">
        <v>0.13666987868585792</v>
      </c>
      <c r="M16" s="268" t="s">
        <v>601</v>
      </c>
      <c r="N16" s="190">
        <v>-8.2414327455042624E-2</v>
      </c>
      <c r="O16" s="268" t="s">
        <v>601</v>
      </c>
      <c r="P16" s="190">
        <v>-3.0198833906413515E-2</v>
      </c>
      <c r="Q16" s="268" t="s">
        <v>601</v>
      </c>
      <c r="R16" s="190">
        <v>7.4103311586888987E-2</v>
      </c>
      <c r="S16" s="276" t="s">
        <v>601</v>
      </c>
      <c r="T16" s="82"/>
      <c r="U16" s="124" t="s">
        <v>87</v>
      </c>
      <c r="V16" s="216">
        <v>0.75445126315255306</v>
      </c>
      <c r="W16" s="276" t="s">
        <v>601</v>
      </c>
      <c r="X16" s="216">
        <v>0.23987299354118435</v>
      </c>
      <c r="Y16" s="203" t="s">
        <v>601</v>
      </c>
      <c r="Z16" s="190">
        <v>5.6757433062626537E-3</v>
      </c>
      <c r="AA16" s="276" t="s">
        <v>601</v>
      </c>
      <c r="AB16" s="72">
        <v>1</v>
      </c>
      <c r="AC16" s="276" t="s">
        <v>601</v>
      </c>
      <c r="AD16" s="205"/>
    </row>
    <row r="17" spans="1:30" s="99" customFormat="1" ht="12.75" customHeight="1" x14ac:dyDescent="0.25">
      <c r="A17" s="124" t="s">
        <v>88</v>
      </c>
      <c r="B17" s="82">
        <v>970.85</v>
      </c>
      <c r="C17" s="276" t="s">
        <v>601</v>
      </c>
      <c r="D17" s="82">
        <v>331.90800000000002</v>
      </c>
      <c r="E17" s="276" t="s">
        <v>601</v>
      </c>
      <c r="F17" s="82">
        <v>10.516</v>
      </c>
      <c r="G17" s="276" t="s">
        <v>601</v>
      </c>
      <c r="H17" s="82">
        <v>1313.2739999999999</v>
      </c>
      <c r="I17" s="276" t="s">
        <v>601</v>
      </c>
      <c r="J17" s="82"/>
      <c r="K17" s="124" t="s">
        <v>88</v>
      </c>
      <c r="L17" s="190">
        <v>0.28491546173444066</v>
      </c>
      <c r="M17" s="268" t="s">
        <v>601</v>
      </c>
      <c r="N17" s="190">
        <v>-0.22846901630427202</v>
      </c>
      <c r="O17" s="268" t="s">
        <v>601</v>
      </c>
      <c r="P17" s="190">
        <v>-0.3194408490810251</v>
      </c>
      <c r="Q17" s="268" t="s">
        <v>601</v>
      </c>
      <c r="R17" s="190">
        <v>9.3282584969793234E-2</v>
      </c>
      <c r="S17" s="276" t="s">
        <v>601</v>
      </c>
      <c r="T17" s="82"/>
      <c r="U17" s="124" t="s">
        <v>88</v>
      </c>
      <c r="V17" s="216">
        <v>0.73925928633324056</v>
      </c>
      <c r="W17" s="276" t="s">
        <v>601</v>
      </c>
      <c r="X17" s="216">
        <v>0.25273324530905206</v>
      </c>
      <c r="Y17" s="203" t="s">
        <v>601</v>
      </c>
      <c r="Z17" s="190">
        <v>8.0074683577075322E-3</v>
      </c>
      <c r="AA17" s="276" t="s">
        <v>601</v>
      </c>
      <c r="AB17" s="72">
        <v>1</v>
      </c>
      <c r="AC17" s="276" t="s">
        <v>601</v>
      </c>
      <c r="AD17" s="205"/>
    </row>
    <row r="18" spans="1:30" s="99" customFormat="1" ht="12.75" customHeight="1" x14ac:dyDescent="0.25">
      <c r="A18" s="124" t="s">
        <v>89</v>
      </c>
      <c r="B18" s="82">
        <v>997.92499999999995</v>
      </c>
      <c r="C18" s="276" t="s">
        <v>601</v>
      </c>
      <c r="D18" s="82">
        <v>279.78100000000001</v>
      </c>
      <c r="E18" s="276" t="s">
        <v>601</v>
      </c>
      <c r="F18" s="82">
        <v>12.016999999999999</v>
      </c>
      <c r="G18" s="276" t="s">
        <v>601</v>
      </c>
      <c r="H18" s="82">
        <v>1289.721</v>
      </c>
      <c r="I18" s="276" t="s">
        <v>601</v>
      </c>
      <c r="J18" s="82"/>
      <c r="K18" s="124" t="s">
        <v>89</v>
      </c>
      <c r="L18" s="190">
        <v>0.17281520308386611</v>
      </c>
      <c r="M18" s="268" t="s">
        <v>601</v>
      </c>
      <c r="N18" s="190">
        <v>5.8621655164063445E-2</v>
      </c>
      <c r="O18" s="268" t="s">
        <v>601</v>
      </c>
      <c r="P18" s="190">
        <v>0.12836886092590855</v>
      </c>
      <c r="Q18" s="268" t="s">
        <v>601</v>
      </c>
      <c r="R18" s="190">
        <v>0.14558671613592616</v>
      </c>
      <c r="S18" s="276" t="s">
        <v>601</v>
      </c>
      <c r="T18" s="82"/>
      <c r="U18" s="124" t="s">
        <v>89</v>
      </c>
      <c r="V18" s="216">
        <v>0.77375261781424043</v>
      </c>
      <c r="W18" s="276" t="s">
        <v>601</v>
      </c>
      <c r="X18" s="216">
        <v>0.21693141384842149</v>
      </c>
      <c r="Y18" s="203" t="s">
        <v>601</v>
      </c>
      <c r="Z18" s="190">
        <v>9.3175190603238985E-3</v>
      </c>
      <c r="AA18" s="276" t="s">
        <v>601</v>
      </c>
      <c r="AB18" s="72">
        <v>1</v>
      </c>
      <c r="AC18" s="276" t="s">
        <v>601</v>
      </c>
      <c r="AD18" s="205"/>
    </row>
    <row r="19" spans="1:30" s="99" customFormat="1" ht="12.75" customHeight="1" x14ac:dyDescent="0.25">
      <c r="A19" s="124" t="s">
        <v>90</v>
      </c>
      <c r="B19" s="82">
        <v>1784.376</v>
      </c>
      <c r="C19" s="276" t="s">
        <v>601</v>
      </c>
      <c r="D19" s="82">
        <v>399.00700000000001</v>
      </c>
      <c r="E19" s="276" t="s">
        <v>601</v>
      </c>
      <c r="F19" s="82">
        <v>13.161</v>
      </c>
      <c r="G19" s="276" t="s">
        <v>601</v>
      </c>
      <c r="H19" s="82">
        <v>2196.5439999999999</v>
      </c>
      <c r="I19" s="276" t="s">
        <v>601</v>
      </c>
      <c r="J19" s="82"/>
      <c r="K19" s="124" t="s">
        <v>90</v>
      </c>
      <c r="L19" s="190">
        <v>0.15841190783477152</v>
      </c>
      <c r="M19" s="268" t="s">
        <v>601</v>
      </c>
      <c r="N19" s="190">
        <v>-4.1827459926757522E-2</v>
      </c>
      <c r="O19" s="268" t="s">
        <v>601</v>
      </c>
      <c r="P19" s="190">
        <v>-0.16918123855817183</v>
      </c>
      <c r="Q19" s="268" t="s">
        <v>601</v>
      </c>
      <c r="R19" s="190">
        <v>0.11351038968280924</v>
      </c>
      <c r="S19" s="276" t="s">
        <v>601</v>
      </c>
      <c r="T19" s="82"/>
      <c r="U19" s="124" t="s">
        <v>90</v>
      </c>
      <c r="V19" s="216">
        <v>0.81235613764167713</v>
      </c>
      <c r="W19" s="276" t="s">
        <v>601</v>
      </c>
      <c r="X19" s="216">
        <v>0.18165217723842547</v>
      </c>
      <c r="Y19" s="203" t="s">
        <v>601</v>
      </c>
      <c r="Z19" s="190">
        <v>5.9916851198974393E-3</v>
      </c>
      <c r="AA19" s="276" t="s">
        <v>601</v>
      </c>
      <c r="AB19" s="72">
        <v>1</v>
      </c>
      <c r="AC19" s="276" t="s">
        <v>601</v>
      </c>
      <c r="AD19" s="205"/>
    </row>
    <row r="20" spans="1:30" s="99" customFormat="1" ht="12.75" customHeight="1" x14ac:dyDescent="0.25">
      <c r="A20" s="124" t="s">
        <v>91</v>
      </c>
      <c r="B20" s="82">
        <v>1668.3879999999999</v>
      </c>
      <c r="C20" s="276" t="s">
        <v>601</v>
      </c>
      <c r="D20" s="82">
        <v>292.65800000000002</v>
      </c>
      <c r="E20" s="276" t="s">
        <v>601</v>
      </c>
      <c r="F20" s="82">
        <v>14.228999999999999</v>
      </c>
      <c r="G20" s="276" t="s">
        <v>601</v>
      </c>
      <c r="H20" s="82">
        <v>1975.2750000000001</v>
      </c>
      <c r="I20" s="276" t="s">
        <v>601</v>
      </c>
      <c r="J20" s="82"/>
      <c r="K20" s="124" t="s">
        <v>91</v>
      </c>
      <c r="L20" s="190">
        <v>0.19501419644673396</v>
      </c>
      <c r="M20" s="268" t="s">
        <v>601</v>
      </c>
      <c r="N20" s="190">
        <v>-0.13824508917660708</v>
      </c>
      <c r="O20" s="268" t="s">
        <v>601</v>
      </c>
      <c r="P20" s="190">
        <v>0.10869565217391304</v>
      </c>
      <c r="Q20" s="268" t="s">
        <v>601</v>
      </c>
      <c r="R20" s="190">
        <v>0.12965488843708983</v>
      </c>
      <c r="S20" s="276" t="s">
        <v>601</v>
      </c>
      <c r="T20" s="82"/>
      <c r="U20" s="124" t="s">
        <v>91</v>
      </c>
      <c r="V20" s="216">
        <v>0.84463581020364242</v>
      </c>
      <c r="W20" s="276" t="s">
        <v>601</v>
      </c>
      <c r="X20" s="216">
        <v>0.1481606358608295</v>
      </c>
      <c r="Y20" s="203" t="s">
        <v>601</v>
      </c>
      <c r="Z20" s="190">
        <v>7.2035539355279638E-3</v>
      </c>
      <c r="AA20" s="276" t="s">
        <v>601</v>
      </c>
      <c r="AB20" s="72">
        <v>1</v>
      </c>
      <c r="AC20" s="276" t="s">
        <v>601</v>
      </c>
      <c r="AD20" s="205"/>
    </row>
    <row r="21" spans="1:30" s="99" customFormat="1" ht="12.75" customHeight="1" x14ac:dyDescent="0.25">
      <c r="A21" s="124" t="s">
        <v>92</v>
      </c>
      <c r="B21" s="82">
        <v>981.21299999999997</v>
      </c>
      <c r="C21" s="276" t="s">
        <v>601</v>
      </c>
      <c r="D21" s="82">
        <v>315.28899999999999</v>
      </c>
      <c r="E21" s="276" t="s">
        <v>601</v>
      </c>
      <c r="F21" s="82">
        <v>15.930999999999999</v>
      </c>
      <c r="G21" s="276" t="s">
        <v>601</v>
      </c>
      <c r="H21" s="82">
        <v>1312.433</v>
      </c>
      <c r="I21" s="276" t="s">
        <v>601</v>
      </c>
      <c r="J21" s="82"/>
      <c r="K21" s="124" t="s">
        <v>92</v>
      </c>
      <c r="L21" s="190">
        <v>0.16334515395860527</v>
      </c>
      <c r="M21" s="268" t="s">
        <v>601</v>
      </c>
      <c r="N21" s="190">
        <v>3.7800562861045738E-2</v>
      </c>
      <c r="O21" s="268" t="s">
        <v>601</v>
      </c>
      <c r="P21" s="190">
        <v>0.72544135167334556</v>
      </c>
      <c r="Q21" s="268" t="s">
        <v>601</v>
      </c>
      <c r="R21" s="190">
        <v>0.13485242706525583</v>
      </c>
      <c r="S21" s="276" t="s">
        <v>601</v>
      </c>
      <c r="T21" s="82"/>
      <c r="U21" s="124" t="s">
        <v>92</v>
      </c>
      <c r="V21" s="216">
        <v>0.7476290218243522</v>
      </c>
      <c r="W21" s="276" t="s">
        <v>601</v>
      </c>
      <c r="X21" s="216">
        <v>0.24023245377097344</v>
      </c>
      <c r="Y21" s="203" t="s">
        <v>601</v>
      </c>
      <c r="Z21" s="190">
        <v>1.2138524404674372E-2</v>
      </c>
      <c r="AA21" s="276" t="s">
        <v>601</v>
      </c>
      <c r="AB21" s="72">
        <v>1</v>
      </c>
      <c r="AC21" s="276" t="s">
        <v>601</v>
      </c>
      <c r="AD21" s="205"/>
    </row>
    <row r="22" spans="1:30" s="99" customFormat="1" ht="12.75" customHeight="1" x14ac:dyDescent="0.25">
      <c r="A22" s="124" t="s">
        <v>93</v>
      </c>
      <c r="B22" s="82">
        <v>872.97299999999996</v>
      </c>
      <c r="C22" s="276" t="s">
        <v>601</v>
      </c>
      <c r="D22" s="82">
        <v>286.46199999999999</v>
      </c>
      <c r="E22" s="276" t="s">
        <v>601</v>
      </c>
      <c r="F22" s="82">
        <v>14.273</v>
      </c>
      <c r="G22" s="276" t="s">
        <v>601</v>
      </c>
      <c r="H22" s="82">
        <v>1173.7059999999999</v>
      </c>
      <c r="I22" s="276" t="s">
        <v>601</v>
      </c>
      <c r="J22" s="82"/>
      <c r="K22" s="124" t="s">
        <v>93</v>
      </c>
      <c r="L22" s="190">
        <v>0.14841446810190026</v>
      </c>
      <c r="M22" s="268" t="s">
        <v>601</v>
      </c>
      <c r="N22" s="190">
        <v>1.0305424278761374E-2</v>
      </c>
      <c r="O22" s="268" t="s">
        <v>601</v>
      </c>
      <c r="P22" s="190">
        <v>1.5939658306070519</v>
      </c>
      <c r="Q22" s="268" t="s">
        <v>601</v>
      </c>
      <c r="R22" s="190">
        <v>0.11866968865743167</v>
      </c>
      <c r="S22" s="276" t="s">
        <v>601</v>
      </c>
      <c r="T22" s="82"/>
      <c r="U22" s="124" t="s">
        <v>93</v>
      </c>
      <c r="V22" s="216">
        <v>0.74377484651181813</v>
      </c>
      <c r="W22" s="276" t="s">
        <v>601</v>
      </c>
      <c r="X22" s="216">
        <v>0.24406623123678334</v>
      </c>
      <c r="Y22" s="203" t="s">
        <v>601</v>
      </c>
      <c r="Z22" s="190">
        <v>1.2160626255638124E-2</v>
      </c>
      <c r="AA22" s="276" t="s">
        <v>601</v>
      </c>
      <c r="AB22" s="72">
        <v>1</v>
      </c>
      <c r="AC22" s="276" t="s">
        <v>601</v>
      </c>
      <c r="AD22" s="205"/>
    </row>
    <row r="23" spans="1:30" s="99" customFormat="1" ht="12.75" customHeight="1" x14ac:dyDescent="0.25">
      <c r="A23" s="124" t="s">
        <v>94</v>
      </c>
      <c r="B23" s="82">
        <v>592.81299999999999</v>
      </c>
      <c r="C23" s="276" t="s">
        <v>601</v>
      </c>
      <c r="D23" s="82">
        <v>107.69799999999999</v>
      </c>
      <c r="E23" s="276" t="s">
        <v>601</v>
      </c>
      <c r="F23" s="82">
        <v>6.452</v>
      </c>
      <c r="G23" s="276" t="s">
        <v>601</v>
      </c>
      <c r="H23" s="82">
        <v>706.96299999999997</v>
      </c>
      <c r="I23" s="276" t="s">
        <v>601</v>
      </c>
      <c r="J23" s="82"/>
      <c r="K23" s="124" t="s">
        <v>94</v>
      </c>
      <c r="L23" s="190">
        <v>0.27673646781630734</v>
      </c>
      <c r="M23" s="268" t="s">
        <v>601</v>
      </c>
      <c r="N23" s="190">
        <v>-0.32942729412350724</v>
      </c>
      <c r="O23" s="268" t="s">
        <v>601</v>
      </c>
      <c r="P23" s="190">
        <v>3.0506308896342437E-2</v>
      </c>
      <c r="Q23" s="268" t="s">
        <v>601</v>
      </c>
      <c r="R23" s="190">
        <v>0.12005671871162971</v>
      </c>
      <c r="S23" s="276" t="s">
        <v>601</v>
      </c>
      <c r="T23" s="82"/>
      <c r="U23" s="124" t="s">
        <v>94</v>
      </c>
      <c r="V23" s="216">
        <v>0.83853468993426816</v>
      </c>
      <c r="W23" s="276" t="s">
        <v>601</v>
      </c>
      <c r="X23" s="216">
        <v>0.15233894843153037</v>
      </c>
      <c r="Y23" s="203" t="s">
        <v>601</v>
      </c>
      <c r="Z23" s="190">
        <v>9.1263616342015068E-3</v>
      </c>
      <c r="AA23" s="276" t="s">
        <v>601</v>
      </c>
      <c r="AB23" s="72">
        <v>1</v>
      </c>
      <c r="AC23" s="276" t="s">
        <v>601</v>
      </c>
      <c r="AD23" s="205"/>
    </row>
    <row r="24" spans="1:30" s="99" customFormat="1" ht="12.75" customHeight="1" x14ac:dyDescent="0.25">
      <c r="A24" s="184" t="s">
        <v>95</v>
      </c>
      <c r="B24" s="186">
        <v>652.73299999999995</v>
      </c>
      <c r="C24" s="278" t="s">
        <v>601</v>
      </c>
      <c r="D24" s="186">
        <v>126.096</v>
      </c>
      <c r="E24" s="278" t="s">
        <v>601</v>
      </c>
      <c r="F24" s="186">
        <v>11.952</v>
      </c>
      <c r="G24" s="278" t="s">
        <v>601</v>
      </c>
      <c r="H24" s="186">
        <v>790.78300000000002</v>
      </c>
      <c r="I24" s="278" t="s">
        <v>601</v>
      </c>
      <c r="J24" s="82"/>
      <c r="K24" s="184" t="s">
        <v>95</v>
      </c>
      <c r="L24" s="192">
        <v>9.1211071044664332E-2</v>
      </c>
      <c r="M24" s="269" t="s">
        <v>601</v>
      </c>
      <c r="N24" s="192">
        <v>-1.725857782985259E-3</v>
      </c>
      <c r="O24" s="269" t="s">
        <v>601</v>
      </c>
      <c r="P24" s="192">
        <v>0.26822281167108752</v>
      </c>
      <c r="Q24" s="269" t="s">
        <v>601</v>
      </c>
      <c r="R24" s="192">
        <v>7.7491684959075421E-2</v>
      </c>
      <c r="S24" s="278" t="s">
        <v>601</v>
      </c>
      <c r="T24" s="82"/>
      <c r="U24" s="184" t="s">
        <v>95</v>
      </c>
      <c r="V24" s="219">
        <v>0.82542619150892205</v>
      </c>
      <c r="W24" s="278" t="s">
        <v>601</v>
      </c>
      <c r="X24" s="219">
        <v>0.15945714563919558</v>
      </c>
      <c r="Y24" s="301" t="s">
        <v>601</v>
      </c>
      <c r="Z24" s="192">
        <v>1.5114133713041378E-2</v>
      </c>
      <c r="AA24" s="278" t="s">
        <v>601</v>
      </c>
      <c r="AB24" s="201">
        <v>1</v>
      </c>
      <c r="AC24" s="278" t="s">
        <v>601</v>
      </c>
      <c r="AD24" s="205"/>
    </row>
    <row r="25" spans="1:30" s="99" customFormat="1" ht="12.75" customHeight="1" x14ac:dyDescent="0.25">
      <c r="A25" s="124" t="s">
        <v>100</v>
      </c>
      <c r="B25" s="82">
        <v>476.16699999999997</v>
      </c>
      <c r="C25" s="276" t="s">
        <v>601</v>
      </c>
      <c r="D25" s="82">
        <v>90.626000000000005</v>
      </c>
      <c r="E25" s="276" t="s">
        <v>601</v>
      </c>
      <c r="F25" s="82">
        <v>12.331</v>
      </c>
      <c r="G25" s="276" t="s">
        <v>601</v>
      </c>
      <c r="H25" s="82">
        <v>579.12199999999996</v>
      </c>
      <c r="I25" s="276" t="s">
        <v>601</v>
      </c>
      <c r="J25" s="82"/>
      <c r="K25" s="124" t="s">
        <v>100</v>
      </c>
      <c r="L25" s="190">
        <v>0.1811425779069854</v>
      </c>
      <c r="M25" s="268" t="s">
        <v>601</v>
      </c>
      <c r="N25" s="190">
        <v>-8.7691393941834367E-2</v>
      </c>
      <c r="O25" s="268" t="s">
        <v>601</v>
      </c>
      <c r="P25" s="190">
        <v>0.13839903979318621</v>
      </c>
      <c r="Q25" s="276" t="s">
        <v>601</v>
      </c>
      <c r="R25" s="190">
        <v>0.12821322049681577</v>
      </c>
      <c r="S25" s="276" t="s">
        <v>601</v>
      </c>
      <c r="T25" s="82"/>
      <c r="U25" s="124" t="s">
        <v>100</v>
      </c>
      <c r="V25" s="216">
        <v>0.82222226059448611</v>
      </c>
      <c r="W25" s="276" t="s">
        <v>601</v>
      </c>
      <c r="X25" s="216">
        <v>0.15648861552488078</v>
      </c>
      <c r="Y25" s="203" t="s">
        <v>601</v>
      </c>
      <c r="Z25" s="190">
        <v>2.1292577384385329E-2</v>
      </c>
      <c r="AA25" s="276" t="s">
        <v>601</v>
      </c>
      <c r="AB25" s="72">
        <v>1</v>
      </c>
      <c r="AC25" s="276" t="s">
        <v>601</v>
      </c>
      <c r="AD25" s="205"/>
    </row>
    <row r="26" spans="1:30" s="99" customFormat="1" ht="12.75" customHeight="1" x14ac:dyDescent="0.25">
      <c r="A26" s="124" t="s">
        <v>101</v>
      </c>
      <c r="B26" s="82">
        <v>624.61199999999997</v>
      </c>
      <c r="C26" s="276" t="s">
        <v>601</v>
      </c>
      <c r="D26" s="82">
        <v>138.70599999999999</v>
      </c>
      <c r="E26" s="276" t="s">
        <v>601</v>
      </c>
      <c r="F26" s="82">
        <v>22.882999999999999</v>
      </c>
      <c r="G26" s="276" t="s">
        <v>601</v>
      </c>
      <c r="H26" s="82">
        <v>786.19899999999996</v>
      </c>
      <c r="I26" s="276" t="s">
        <v>601</v>
      </c>
      <c r="J26" s="82"/>
      <c r="K26" s="124" t="s">
        <v>101</v>
      </c>
      <c r="L26" s="190">
        <v>0.17165350785870648</v>
      </c>
      <c r="M26" s="268" t="s">
        <v>601</v>
      </c>
      <c r="N26" s="190">
        <v>4.7478080940046366E-2</v>
      </c>
      <c r="O26" s="268" t="s">
        <v>601</v>
      </c>
      <c r="P26" s="190">
        <v>0.77036750483558991</v>
      </c>
      <c r="Q26" s="276" t="s">
        <v>601</v>
      </c>
      <c r="R26" s="190">
        <v>0.15881983586067022</v>
      </c>
      <c r="S26" s="276" t="s">
        <v>601</v>
      </c>
      <c r="T26" s="82"/>
      <c r="U26" s="124" t="s">
        <v>101</v>
      </c>
      <c r="V26" s="216">
        <v>0.79447061113026096</v>
      </c>
      <c r="W26" s="276" t="s">
        <v>601</v>
      </c>
      <c r="X26" s="216">
        <v>0.17642607024430201</v>
      </c>
      <c r="Y26" s="203" t="s">
        <v>601</v>
      </c>
      <c r="Z26" s="190">
        <v>2.910586251063662E-2</v>
      </c>
      <c r="AA26" s="276" t="s">
        <v>601</v>
      </c>
      <c r="AB26" s="72">
        <v>1</v>
      </c>
      <c r="AC26" s="276" t="s">
        <v>601</v>
      </c>
      <c r="AD26" s="205"/>
    </row>
    <row r="27" spans="1:30" s="99" customFormat="1" ht="12.75" customHeight="1" x14ac:dyDescent="0.25">
      <c r="A27" s="124" t="s">
        <v>102</v>
      </c>
      <c r="B27" s="82">
        <v>744.44899999999996</v>
      </c>
      <c r="C27" s="276" t="s">
        <v>601</v>
      </c>
      <c r="D27" s="82">
        <v>202.446</v>
      </c>
      <c r="E27" s="276" t="s">
        <v>601</v>
      </c>
      <c r="F27" s="82">
        <v>23.356999999999999</v>
      </c>
      <c r="G27" s="276" t="s">
        <v>601</v>
      </c>
      <c r="H27" s="82">
        <v>970.25199999999995</v>
      </c>
      <c r="I27" s="276" t="s">
        <v>601</v>
      </c>
      <c r="J27" s="82"/>
      <c r="K27" s="124" t="s">
        <v>102</v>
      </c>
      <c r="L27" s="190">
        <v>0.14344146468835436</v>
      </c>
      <c r="M27" s="268" t="s">
        <v>601</v>
      </c>
      <c r="N27" s="190">
        <v>-0.25119563247385884</v>
      </c>
      <c r="O27" s="268" t="s">
        <v>601</v>
      </c>
      <c r="P27" s="190">
        <v>0.68935339215969915</v>
      </c>
      <c r="Q27" s="276" t="s">
        <v>601</v>
      </c>
      <c r="R27" s="190">
        <v>3.7430833631829093E-2</v>
      </c>
      <c r="S27" s="276" t="s">
        <v>601</v>
      </c>
      <c r="T27" s="82"/>
      <c r="U27" s="124" t="s">
        <v>102</v>
      </c>
      <c r="V27" s="216">
        <v>0.76727386287273824</v>
      </c>
      <c r="W27" s="276" t="s">
        <v>601</v>
      </c>
      <c r="X27" s="216">
        <v>0.20865300973355377</v>
      </c>
      <c r="Y27" s="203" t="s">
        <v>601</v>
      </c>
      <c r="Z27" s="190">
        <v>2.4073127393708028E-2</v>
      </c>
      <c r="AA27" s="276" t="s">
        <v>601</v>
      </c>
      <c r="AB27" s="72">
        <v>1</v>
      </c>
      <c r="AC27" s="276" t="s">
        <v>601</v>
      </c>
      <c r="AD27" s="205"/>
    </row>
    <row r="28" spans="1:30" s="99" customFormat="1" ht="12.75" customHeight="1" x14ac:dyDescent="0.25">
      <c r="A28" s="124" t="s">
        <v>103</v>
      </c>
      <c r="B28" s="82">
        <v>1076.424</v>
      </c>
      <c r="C28" s="276" t="s">
        <v>601</v>
      </c>
      <c r="D28" s="82">
        <v>279.95499999999998</v>
      </c>
      <c r="E28" s="276" t="s">
        <v>601</v>
      </c>
      <c r="F28" s="82">
        <v>22.431999999999999</v>
      </c>
      <c r="G28" s="276" t="s">
        <v>601</v>
      </c>
      <c r="H28" s="82">
        <v>1378.8109999999999</v>
      </c>
      <c r="I28" s="276" t="s">
        <v>601</v>
      </c>
      <c r="J28" s="82"/>
      <c r="K28" s="124" t="s">
        <v>103</v>
      </c>
      <c r="L28" s="190">
        <v>0.24833466312879224</v>
      </c>
      <c r="M28" s="268" t="s">
        <v>601</v>
      </c>
      <c r="N28" s="190">
        <v>2.114101670928184E-2</v>
      </c>
      <c r="O28" s="268" t="s">
        <v>601</v>
      </c>
      <c r="P28" s="190">
        <v>2.4579929088947123</v>
      </c>
      <c r="Q28" s="276" t="s">
        <v>601</v>
      </c>
      <c r="R28" s="190">
        <v>0.20637849604614089</v>
      </c>
      <c r="S28" s="276" t="s">
        <v>601</v>
      </c>
      <c r="T28" s="82"/>
      <c r="U28" s="124" t="s">
        <v>103</v>
      </c>
      <c r="V28" s="216">
        <v>0.78069002930786024</v>
      </c>
      <c r="W28" s="276" t="s">
        <v>601</v>
      </c>
      <c r="X28" s="216">
        <v>0.20304088087489874</v>
      </c>
      <c r="Y28" s="203" t="s">
        <v>601</v>
      </c>
      <c r="Z28" s="190">
        <v>1.6269089817241088E-2</v>
      </c>
      <c r="AA28" s="276" t="s">
        <v>601</v>
      </c>
      <c r="AB28" s="72">
        <v>1</v>
      </c>
      <c r="AC28" s="276" t="s">
        <v>601</v>
      </c>
      <c r="AD28" s="205"/>
    </row>
    <row r="29" spans="1:30" s="99" customFormat="1" ht="12.75" customHeight="1" x14ac:dyDescent="0.25">
      <c r="A29" s="124" t="s">
        <v>104</v>
      </c>
      <c r="B29" s="82">
        <v>1133.933</v>
      </c>
      <c r="C29" s="276" t="s">
        <v>601</v>
      </c>
      <c r="D29" s="82">
        <v>309.05799999999999</v>
      </c>
      <c r="E29" s="276" t="s">
        <v>601</v>
      </c>
      <c r="F29" s="82">
        <v>26.928999999999998</v>
      </c>
      <c r="G29" s="276" t="s">
        <v>601</v>
      </c>
      <c r="H29" s="82">
        <v>1469.922</v>
      </c>
      <c r="I29" s="276" t="s">
        <v>601</v>
      </c>
      <c r="J29" s="82"/>
      <c r="K29" s="124" t="s">
        <v>104</v>
      </c>
      <c r="L29" s="190">
        <v>0.16797960550033475</v>
      </c>
      <c r="M29" s="268" t="s">
        <v>601</v>
      </c>
      <c r="N29" s="190">
        <v>-6.8844378562734246E-2</v>
      </c>
      <c r="O29" s="268" t="s">
        <v>601</v>
      </c>
      <c r="P29" s="190">
        <v>1.5608596424496006</v>
      </c>
      <c r="Q29" s="276" t="s">
        <v>601</v>
      </c>
      <c r="R29" s="190">
        <v>0.11928051571873044</v>
      </c>
      <c r="S29" s="276" t="s">
        <v>601</v>
      </c>
      <c r="T29" s="82"/>
      <c r="U29" s="124" t="s">
        <v>104</v>
      </c>
      <c r="V29" s="216">
        <v>0.77142392589538766</v>
      </c>
      <c r="W29" s="276" t="s">
        <v>601</v>
      </c>
      <c r="X29" s="216">
        <v>0.21025469378647302</v>
      </c>
      <c r="Y29" s="203" t="s">
        <v>601</v>
      </c>
      <c r="Z29" s="190">
        <v>1.8320019701725667E-2</v>
      </c>
      <c r="AA29" s="276" t="s">
        <v>601</v>
      </c>
      <c r="AB29" s="72">
        <v>1</v>
      </c>
      <c r="AC29" s="276" t="s">
        <v>601</v>
      </c>
      <c r="AD29" s="205"/>
    </row>
    <row r="30" spans="1:30" s="99" customFormat="1" ht="12.75" customHeight="1" x14ac:dyDescent="0.25">
      <c r="A30" s="124" t="s">
        <v>105</v>
      </c>
      <c r="B30" s="82">
        <v>1075.9369999999999</v>
      </c>
      <c r="C30" s="276" t="s">
        <v>601</v>
      </c>
      <c r="D30" s="82">
        <v>279.565</v>
      </c>
      <c r="E30" s="276" t="s">
        <v>601</v>
      </c>
      <c r="F30" s="82">
        <v>23.363</v>
      </c>
      <c r="G30" s="276" t="s">
        <v>601</v>
      </c>
      <c r="H30" s="82">
        <v>1378.865</v>
      </c>
      <c r="I30" s="276" t="s">
        <v>601</v>
      </c>
      <c r="J30" s="82"/>
      <c r="K30" s="124" t="s">
        <v>105</v>
      </c>
      <c r="L30" s="190">
        <v>7.8174211488839337E-2</v>
      </c>
      <c r="M30" s="268" t="s">
        <v>601</v>
      </c>
      <c r="N30" s="190">
        <v>-7.7203241106436817E-4</v>
      </c>
      <c r="O30" s="268" t="s">
        <v>601</v>
      </c>
      <c r="P30" s="190">
        <v>0.94432423435419444</v>
      </c>
      <c r="Q30" s="276" t="s">
        <v>601</v>
      </c>
      <c r="R30" s="190">
        <v>6.9118824924150266E-2</v>
      </c>
      <c r="S30" s="276" t="s">
        <v>601</v>
      </c>
      <c r="T30" s="82"/>
      <c r="U30" s="124" t="s">
        <v>105</v>
      </c>
      <c r="V30" s="216">
        <v>0.78030626638575917</v>
      </c>
      <c r="W30" s="276" t="s">
        <v>601</v>
      </c>
      <c r="X30" s="216">
        <v>0.20275008793464189</v>
      </c>
      <c r="Y30" s="203" t="s">
        <v>601</v>
      </c>
      <c r="Z30" s="190">
        <v>1.6943645679598801E-2</v>
      </c>
      <c r="AA30" s="276" t="s">
        <v>601</v>
      </c>
      <c r="AB30" s="72">
        <v>1</v>
      </c>
      <c r="AC30" s="276" t="s">
        <v>601</v>
      </c>
      <c r="AD30" s="205"/>
    </row>
    <row r="31" spans="1:30" s="99" customFormat="1" ht="12.75" customHeight="1" x14ac:dyDescent="0.25">
      <c r="A31" s="124" t="s">
        <v>106</v>
      </c>
      <c r="B31" s="82">
        <v>1776.2170000000001</v>
      </c>
      <c r="C31" s="276" t="s">
        <v>601</v>
      </c>
      <c r="D31" s="82">
        <v>331.18</v>
      </c>
      <c r="E31" s="276" t="s">
        <v>601</v>
      </c>
      <c r="F31" s="82">
        <v>22.766999999999999</v>
      </c>
      <c r="G31" s="276" t="s">
        <v>601</v>
      </c>
      <c r="H31" s="82">
        <v>2130.1640000000002</v>
      </c>
      <c r="I31" s="276" t="s">
        <v>601</v>
      </c>
      <c r="J31" s="82"/>
      <c r="K31" s="124" t="s">
        <v>106</v>
      </c>
      <c r="L31" s="190">
        <v>-4.572466789510731E-3</v>
      </c>
      <c r="M31" s="268" t="s">
        <v>601</v>
      </c>
      <c r="N31" s="190">
        <v>-0.16998949893109644</v>
      </c>
      <c r="O31" s="268" t="s">
        <v>601</v>
      </c>
      <c r="P31" s="190">
        <v>0.72988374743560525</v>
      </c>
      <c r="Q31" s="276" t="s">
        <v>601</v>
      </c>
      <c r="R31" s="190">
        <v>-3.0220200460359548E-2</v>
      </c>
      <c r="S31" s="276" t="s">
        <v>601</v>
      </c>
      <c r="T31" s="82"/>
      <c r="U31" s="124" t="s">
        <v>106</v>
      </c>
      <c r="V31" s="216">
        <v>0.83384049303246133</v>
      </c>
      <c r="W31" s="276" t="s">
        <v>601</v>
      </c>
      <c r="X31" s="216">
        <v>0.15547159749202408</v>
      </c>
      <c r="Y31" s="203" t="s">
        <v>601</v>
      </c>
      <c r="Z31" s="190">
        <v>1.0687909475514561E-2</v>
      </c>
      <c r="AA31" s="276" t="s">
        <v>601</v>
      </c>
      <c r="AB31" s="72">
        <v>1</v>
      </c>
      <c r="AC31" s="276" t="s">
        <v>601</v>
      </c>
      <c r="AD31" s="205"/>
    </row>
    <row r="32" spans="1:30" s="99" customFormat="1" ht="12.75" customHeight="1" x14ac:dyDescent="0.25">
      <c r="A32" s="124" t="s">
        <v>107</v>
      </c>
      <c r="B32" s="82">
        <v>1873.527</v>
      </c>
      <c r="C32" s="276" t="s">
        <v>601</v>
      </c>
      <c r="D32" s="82">
        <v>253.41200000000001</v>
      </c>
      <c r="E32" s="276" t="s">
        <v>601</v>
      </c>
      <c r="F32" s="82">
        <v>20.251999999999999</v>
      </c>
      <c r="G32" s="276" t="s">
        <v>601</v>
      </c>
      <c r="H32" s="82">
        <v>2147.1909999999998</v>
      </c>
      <c r="I32" s="276" t="s">
        <v>601</v>
      </c>
      <c r="J32" s="82"/>
      <c r="K32" s="124" t="s">
        <v>107</v>
      </c>
      <c r="L32" s="190">
        <v>0.12295641061911258</v>
      </c>
      <c r="M32" s="268" t="s">
        <v>601</v>
      </c>
      <c r="N32" s="190">
        <v>-0.13410192101360632</v>
      </c>
      <c r="O32" s="268" t="s">
        <v>601</v>
      </c>
      <c r="P32" s="190">
        <v>0.42329046313866048</v>
      </c>
      <c r="Q32" s="276" t="s">
        <v>601</v>
      </c>
      <c r="R32" s="190">
        <v>8.7033957297085213E-2</v>
      </c>
      <c r="S32" s="276" t="s">
        <v>601</v>
      </c>
      <c r="T32" s="82"/>
      <c r="U32" s="124" t="s">
        <v>107</v>
      </c>
      <c r="V32" s="216">
        <v>0.87254790095524815</v>
      </c>
      <c r="W32" s="276" t="s">
        <v>601</v>
      </c>
      <c r="X32" s="216">
        <v>0.11802024132925298</v>
      </c>
      <c r="Y32" s="203" t="s">
        <v>601</v>
      </c>
      <c r="Z32" s="190">
        <v>9.4318577154989935E-3</v>
      </c>
      <c r="AA32" s="276" t="s">
        <v>601</v>
      </c>
      <c r="AB32" s="72">
        <v>1</v>
      </c>
      <c r="AC32" s="276" t="s">
        <v>601</v>
      </c>
      <c r="AD32" s="205"/>
    </row>
    <row r="33" spans="1:30" s="99" customFormat="1" ht="12.75" customHeight="1" x14ac:dyDescent="0.25">
      <c r="A33" s="124" t="s">
        <v>108</v>
      </c>
      <c r="B33" s="82">
        <v>1080.3340000000001</v>
      </c>
      <c r="C33" s="276" t="s">
        <v>601</v>
      </c>
      <c r="D33" s="82">
        <v>345.08699999999999</v>
      </c>
      <c r="E33" s="276" t="s">
        <v>601</v>
      </c>
      <c r="F33" s="82">
        <v>35.686</v>
      </c>
      <c r="G33" s="276" t="s">
        <v>601</v>
      </c>
      <c r="H33" s="82">
        <v>1461.105</v>
      </c>
      <c r="I33" s="276" t="s">
        <v>601</v>
      </c>
      <c r="J33" s="82"/>
      <c r="K33" s="124" t="s">
        <v>108</v>
      </c>
      <c r="L33" s="190">
        <v>0.10101884096521346</v>
      </c>
      <c r="M33" s="268" t="s">
        <v>601</v>
      </c>
      <c r="N33" s="190">
        <v>9.4510116115690684E-2</v>
      </c>
      <c r="O33" s="268" t="s">
        <v>601</v>
      </c>
      <c r="P33" s="190">
        <v>1.2399723808925993</v>
      </c>
      <c r="Q33" s="276" t="s">
        <v>601</v>
      </c>
      <c r="R33" s="190">
        <v>0.11327968742023402</v>
      </c>
      <c r="S33" s="276" t="s">
        <v>601</v>
      </c>
      <c r="T33" s="82"/>
      <c r="U33" s="124" t="s">
        <v>108</v>
      </c>
      <c r="V33" s="216">
        <v>0.73939518378213753</v>
      </c>
      <c r="W33" s="276" t="s">
        <v>601</v>
      </c>
      <c r="X33" s="216">
        <v>0.23618220456435368</v>
      </c>
      <c r="Y33" s="203" t="s">
        <v>601</v>
      </c>
      <c r="Z33" s="190">
        <v>2.4423980480526724E-2</v>
      </c>
      <c r="AA33" s="276" t="s">
        <v>601</v>
      </c>
      <c r="AB33" s="72">
        <v>1</v>
      </c>
      <c r="AC33" s="276" t="s">
        <v>601</v>
      </c>
      <c r="AD33" s="205"/>
    </row>
    <row r="34" spans="1:30" s="99" customFormat="1" ht="12.75" customHeight="1" x14ac:dyDescent="0.25">
      <c r="A34" s="124" t="s">
        <v>109</v>
      </c>
      <c r="B34" s="82">
        <v>970.80899999999997</v>
      </c>
      <c r="C34" s="276" t="s">
        <v>601</v>
      </c>
      <c r="D34" s="82">
        <v>264.298</v>
      </c>
      <c r="E34" s="276" t="s">
        <v>601</v>
      </c>
      <c r="F34" s="82">
        <v>16.847000000000001</v>
      </c>
      <c r="G34" s="276" t="s">
        <v>601</v>
      </c>
      <c r="H34" s="82">
        <v>1251.954</v>
      </c>
      <c r="I34" s="276" t="s">
        <v>601</v>
      </c>
      <c r="J34" s="82"/>
      <c r="K34" s="124" t="s">
        <v>109</v>
      </c>
      <c r="L34" s="190">
        <v>0.11207219467268748</v>
      </c>
      <c r="M34" s="268" t="s">
        <v>601</v>
      </c>
      <c r="N34" s="190">
        <v>-7.7371518735469283E-2</v>
      </c>
      <c r="O34" s="268" t="s">
        <v>601</v>
      </c>
      <c r="P34" s="190">
        <v>0.18042320627802691</v>
      </c>
      <c r="Q34" s="276" t="s">
        <v>601</v>
      </c>
      <c r="R34" s="190">
        <v>6.6667461868645125E-2</v>
      </c>
      <c r="S34" s="276" t="s">
        <v>601</v>
      </c>
      <c r="T34" s="82"/>
      <c r="U34" s="124" t="s">
        <v>109</v>
      </c>
      <c r="V34" s="216">
        <v>0.77543503994555707</v>
      </c>
      <c r="W34" s="276" t="s">
        <v>601</v>
      </c>
      <c r="X34" s="216">
        <v>0.21110839535637893</v>
      </c>
      <c r="Y34" s="203" t="s">
        <v>601</v>
      </c>
      <c r="Z34" s="190">
        <v>1.3456564698063988E-2</v>
      </c>
      <c r="AA34" s="276" t="s">
        <v>601</v>
      </c>
      <c r="AB34" s="72">
        <v>1</v>
      </c>
      <c r="AC34" s="276" t="s">
        <v>601</v>
      </c>
      <c r="AD34" s="205"/>
    </row>
    <row r="35" spans="1:30" s="99" customFormat="1" ht="12.75" customHeight="1" x14ac:dyDescent="0.25">
      <c r="A35" s="124" t="s">
        <v>110</v>
      </c>
      <c r="B35" s="82">
        <v>604.11500000000001</v>
      </c>
      <c r="C35" s="276" t="s">
        <v>601</v>
      </c>
      <c r="D35" s="82">
        <v>117.137</v>
      </c>
      <c r="E35" s="276" t="s">
        <v>601</v>
      </c>
      <c r="F35" s="82">
        <v>12.27</v>
      </c>
      <c r="G35" s="276" t="s">
        <v>601</v>
      </c>
      <c r="H35" s="82">
        <v>733.52200000000005</v>
      </c>
      <c r="I35" s="276" t="s">
        <v>601</v>
      </c>
      <c r="J35" s="82"/>
      <c r="K35" s="124" t="s">
        <v>110</v>
      </c>
      <c r="L35" s="190">
        <v>1.9065033998917028E-2</v>
      </c>
      <c r="M35" s="268" t="s">
        <v>601</v>
      </c>
      <c r="N35" s="190">
        <v>8.7643224572415454E-2</v>
      </c>
      <c r="O35" s="268" t="s">
        <v>601</v>
      </c>
      <c r="P35" s="190">
        <v>0.90173589584624925</v>
      </c>
      <c r="Q35" s="276" t="s">
        <v>601</v>
      </c>
      <c r="R35" s="190">
        <v>3.7567736925411939E-2</v>
      </c>
      <c r="S35" s="276" t="s">
        <v>601</v>
      </c>
      <c r="T35" s="82"/>
      <c r="U35" s="124" t="s">
        <v>110</v>
      </c>
      <c r="V35" s="216">
        <v>0.82358129681182024</v>
      </c>
      <c r="W35" s="276" t="s">
        <v>601</v>
      </c>
      <c r="X35" s="216">
        <v>0.1596911885396757</v>
      </c>
      <c r="Y35" s="203" t="s">
        <v>601</v>
      </c>
      <c r="Z35" s="190">
        <v>1.6727514648504065E-2</v>
      </c>
      <c r="AA35" s="276" t="s">
        <v>601</v>
      </c>
      <c r="AB35" s="72">
        <v>1</v>
      </c>
      <c r="AC35" s="276" t="s">
        <v>601</v>
      </c>
      <c r="AD35" s="205"/>
    </row>
    <row r="36" spans="1:30" s="99" customFormat="1" ht="12.75" customHeight="1" x14ac:dyDescent="0.25">
      <c r="A36" s="184" t="s">
        <v>111</v>
      </c>
      <c r="B36" s="186">
        <v>708.98</v>
      </c>
      <c r="C36" s="278" t="s">
        <v>601</v>
      </c>
      <c r="D36" s="186">
        <v>107.462</v>
      </c>
      <c r="E36" s="278" t="s">
        <v>601</v>
      </c>
      <c r="F36" s="186">
        <v>13.538</v>
      </c>
      <c r="G36" s="278" t="s">
        <v>601</v>
      </c>
      <c r="H36" s="186">
        <v>829.97799999999995</v>
      </c>
      <c r="I36" s="278" t="s">
        <v>601</v>
      </c>
      <c r="J36" s="82"/>
      <c r="K36" s="184" t="s">
        <v>111</v>
      </c>
      <c r="L36" s="192">
        <v>8.6171528021411509E-2</v>
      </c>
      <c r="M36" s="269" t="s">
        <v>601</v>
      </c>
      <c r="N36" s="192">
        <v>-0.14777629742418474</v>
      </c>
      <c r="O36" s="269" t="s">
        <v>601</v>
      </c>
      <c r="P36" s="192">
        <v>0.1325190328787752</v>
      </c>
      <c r="Q36" s="278" t="s">
        <v>601</v>
      </c>
      <c r="R36" s="192">
        <v>4.9564798433957231E-2</v>
      </c>
      <c r="S36" s="278" t="s">
        <v>601</v>
      </c>
      <c r="T36" s="82"/>
      <c r="U36" s="184" t="s">
        <v>111</v>
      </c>
      <c r="V36" s="219">
        <v>0.85421541293865633</v>
      </c>
      <c r="W36" s="278" t="s">
        <v>601</v>
      </c>
      <c r="X36" s="219">
        <v>0.1294757210432084</v>
      </c>
      <c r="Y36" s="301" t="s">
        <v>601</v>
      </c>
      <c r="Z36" s="192">
        <v>1.631127572056127E-2</v>
      </c>
      <c r="AA36" s="278" t="s">
        <v>601</v>
      </c>
      <c r="AB36" s="201">
        <v>1</v>
      </c>
      <c r="AC36" s="278" t="s">
        <v>601</v>
      </c>
      <c r="AD36" s="205"/>
    </row>
    <row r="37" spans="1:30" s="99" customFormat="1" ht="12.75" customHeight="1" x14ac:dyDescent="0.25">
      <c r="A37" s="124" t="s">
        <v>117</v>
      </c>
      <c r="B37" s="82">
        <v>528.93899999999996</v>
      </c>
      <c r="C37" s="276" t="s">
        <v>601</v>
      </c>
      <c r="D37" s="82">
        <v>74.049000000000007</v>
      </c>
      <c r="E37" s="276" t="s">
        <v>601</v>
      </c>
      <c r="F37" s="82">
        <v>15.59</v>
      </c>
      <c r="G37" s="276" t="s">
        <v>601</v>
      </c>
      <c r="H37" s="82">
        <v>618.57799999999997</v>
      </c>
      <c r="I37" s="276" t="s">
        <v>601</v>
      </c>
      <c r="J37" s="82"/>
      <c r="K37" s="124" t="s">
        <v>117</v>
      </c>
      <c r="L37" s="190">
        <v>0.1108266637545231</v>
      </c>
      <c r="M37" s="268" t="s">
        <v>601</v>
      </c>
      <c r="N37" s="190">
        <v>-0.18291660229956083</v>
      </c>
      <c r="O37" s="268" t="s">
        <v>601</v>
      </c>
      <c r="P37" s="190">
        <v>0.2643957826439578</v>
      </c>
      <c r="Q37" s="276" t="s">
        <v>601</v>
      </c>
      <c r="R37" s="190">
        <v>6.8130722024029478E-2</v>
      </c>
      <c r="S37" s="276" t="s">
        <v>601</v>
      </c>
      <c r="T37" s="82"/>
      <c r="U37" s="124" t="s">
        <v>117</v>
      </c>
      <c r="V37" s="216">
        <v>0.85508860644898455</v>
      </c>
      <c r="W37" s="276" t="s">
        <v>601</v>
      </c>
      <c r="X37" s="216">
        <v>0.11970842803979451</v>
      </c>
      <c r="Y37" s="203" t="s">
        <v>601</v>
      </c>
      <c r="Z37" s="190">
        <v>2.5202965511220896E-2</v>
      </c>
      <c r="AA37" s="276" t="s">
        <v>601</v>
      </c>
      <c r="AB37" s="72">
        <v>1</v>
      </c>
      <c r="AC37" s="276" t="s">
        <v>601</v>
      </c>
      <c r="AD37" s="205"/>
    </row>
    <row r="38" spans="1:30" s="99" customFormat="1" ht="12.75" customHeight="1" x14ac:dyDescent="0.25">
      <c r="A38" s="124" t="s">
        <v>118</v>
      </c>
      <c r="B38" s="82">
        <v>666.96100000000001</v>
      </c>
      <c r="C38" s="276" t="s">
        <v>601</v>
      </c>
      <c r="D38" s="82">
        <v>92.866</v>
      </c>
      <c r="E38" s="276" t="s">
        <v>601</v>
      </c>
      <c r="F38" s="82">
        <v>21.030999999999999</v>
      </c>
      <c r="G38" s="276" t="s">
        <v>601</v>
      </c>
      <c r="H38" s="82">
        <v>780.85799999999995</v>
      </c>
      <c r="I38" s="276" t="s">
        <v>601</v>
      </c>
      <c r="J38" s="82"/>
      <c r="K38" s="124" t="s">
        <v>118</v>
      </c>
      <c r="L38" s="190">
        <v>6.7800490544530051E-2</v>
      </c>
      <c r="M38" s="268" t="s">
        <v>601</v>
      </c>
      <c r="N38" s="190">
        <v>-0.33048318025175549</v>
      </c>
      <c r="O38" s="268" t="s">
        <v>601</v>
      </c>
      <c r="P38" s="190">
        <v>-8.0893278559566476E-2</v>
      </c>
      <c r="Q38" s="276" t="s">
        <v>601</v>
      </c>
      <c r="R38" s="190">
        <v>-6.793445425394843E-3</v>
      </c>
      <c r="S38" s="276" t="s">
        <v>601</v>
      </c>
      <c r="T38" s="82"/>
      <c r="U38" s="124" t="s">
        <v>118</v>
      </c>
      <c r="V38" s="216">
        <v>0.85413865261033384</v>
      </c>
      <c r="W38" s="276" t="s">
        <v>601</v>
      </c>
      <c r="X38" s="216">
        <v>0.11892815339024509</v>
      </c>
      <c r="Y38" s="203" t="s">
        <v>601</v>
      </c>
      <c r="Z38" s="190">
        <v>2.6933193999421151E-2</v>
      </c>
      <c r="AA38" s="276" t="s">
        <v>601</v>
      </c>
      <c r="AB38" s="72">
        <v>1</v>
      </c>
      <c r="AC38" s="276" t="s">
        <v>601</v>
      </c>
      <c r="AD38" s="205"/>
    </row>
    <row r="39" spans="1:30" s="99" customFormat="1" ht="12.75" customHeight="1" x14ac:dyDescent="0.25">
      <c r="A39" s="124" t="s">
        <v>119</v>
      </c>
      <c r="B39" s="82">
        <v>819.11599999999999</v>
      </c>
      <c r="C39" s="276" t="s">
        <v>601</v>
      </c>
      <c r="D39" s="82">
        <v>173.36500000000001</v>
      </c>
      <c r="E39" s="276" t="s">
        <v>601</v>
      </c>
      <c r="F39" s="82">
        <v>22.931999999999999</v>
      </c>
      <c r="G39" s="276" t="s">
        <v>601</v>
      </c>
      <c r="H39" s="82">
        <v>1015.413</v>
      </c>
      <c r="I39" s="276" t="s">
        <v>601</v>
      </c>
      <c r="J39" s="82"/>
      <c r="K39" s="124" t="s">
        <v>119</v>
      </c>
      <c r="L39" s="190">
        <v>0.10029834145791049</v>
      </c>
      <c r="M39" s="268" t="s">
        <v>601</v>
      </c>
      <c r="N39" s="190">
        <v>-0.14364818272526994</v>
      </c>
      <c r="O39" s="268" t="s">
        <v>601</v>
      </c>
      <c r="P39" s="190">
        <v>-1.819582994391403E-2</v>
      </c>
      <c r="Q39" s="276" t="s">
        <v>601</v>
      </c>
      <c r="R39" s="190">
        <v>4.6545639689482735E-2</v>
      </c>
      <c r="S39" s="276" t="s">
        <v>601</v>
      </c>
      <c r="T39" s="82"/>
      <c r="U39" s="124" t="s">
        <v>119</v>
      </c>
      <c r="V39" s="216">
        <v>0.80668260106971246</v>
      </c>
      <c r="W39" s="276" t="s">
        <v>601</v>
      </c>
      <c r="X39" s="216">
        <v>0.17073348479879616</v>
      </c>
      <c r="Y39" s="203" t="s">
        <v>601</v>
      </c>
      <c r="Z39" s="190">
        <v>2.2583914131491321E-2</v>
      </c>
      <c r="AA39" s="276" t="s">
        <v>601</v>
      </c>
      <c r="AB39" s="72">
        <v>1</v>
      </c>
      <c r="AC39" s="276" t="s">
        <v>601</v>
      </c>
      <c r="AD39" s="205"/>
    </row>
    <row r="40" spans="1:30" s="99" customFormat="1" ht="12.75" customHeight="1" x14ac:dyDescent="0.25">
      <c r="A40" s="124" t="s">
        <v>120</v>
      </c>
      <c r="B40" s="82">
        <v>1008.641</v>
      </c>
      <c r="C40" s="276" t="s">
        <v>601</v>
      </c>
      <c r="D40" s="82">
        <v>261.61500000000001</v>
      </c>
      <c r="E40" s="276" t="s">
        <v>601</v>
      </c>
      <c r="F40" s="82">
        <v>24.37</v>
      </c>
      <c r="G40" s="276" t="s">
        <v>601</v>
      </c>
      <c r="H40" s="82">
        <v>1294.626</v>
      </c>
      <c r="I40" s="276" t="s">
        <v>601</v>
      </c>
      <c r="J40" s="82"/>
      <c r="K40" s="124" t="s">
        <v>120</v>
      </c>
      <c r="L40" s="190">
        <v>-6.297053949001509E-2</v>
      </c>
      <c r="M40" s="268" t="s">
        <v>601</v>
      </c>
      <c r="N40" s="190">
        <v>-6.5510528477791069E-2</v>
      </c>
      <c r="O40" s="268" t="s">
        <v>601</v>
      </c>
      <c r="P40" s="190">
        <v>8.6394436519258197E-2</v>
      </c>
      <c r="Q40" s="276" t="s">
        <v>601</v>
      </c>
      <c r="R40" s="190">
        <v>-6.1056228881260735E-2</v>
      </c>
      <c r="S40" s="276" t="s">
        <v>601</v>
      </c>
      <c r="T40" s="82"/>
      <c r="U40" s="124" t="s">
        <v>120</v>
      </c>
      <c r="V40" s="216">
        <v>0.77909836508767782</v>
      </c>
      <c r="W40" s="276" t="s">
        <v>601</v>
      </c>
      <c r="X40" s="216">
        <v>0.2020776656733296</v>
      </c>
      <c r="Y40" s="203" t="s">
        <v>601</v>
      </c>
      <c r="Z40" s="190">
        <v>1.8823969238992575E-2</v>
      </c>
      <c r="AA40" s="276" t="s">
        <v>601</v>
      </c>
      <c r="AB40" s="72">
        <v>1</v>
      </c>
      <c r="AC40" s="276" t="s">
        <v>601</v>
      </c>
      <c r="AD40" s="205"/>
    </row>
    <row r="41" spans="1:30" s="99" customFormat="1" ht="12.75" customHeight="1" x14ac:dyDescent="0.25">
      <c r="A41" s="124" t="s">
        <v>121</v>
      </c>
      <c r="B41" s="82">
        <v>1167.463</v>
      </c>
      <c r="C41" s="276" t="s">
        <v>601</v>
      </c>
      <c r="D41" s="82">
        <v>260.71499999999997</v>
      </c>
      <c r="E41" s="276" t="s">
        <v>601</v>
      </c>
      <c r="F41" s="82">
        <v>20.844000000000001</v>
      </c>
      <c r="G41" s="276" t="s">
        <v>601</v>
      </c>
      <c r="H41" s="82">
        <v>1449.0219999999999</v>
      </c>
      <c r="I41" s="276" t="s">
        <v>601</v>
      </c>
      <c r="J41" s="82"/>
      <c r="K41" s="124" t="s">
        <v>121</v>
      </c>
      <c r="L41" s="190">
        <v>2.9569648294916897E-2</v>
      </c>
      <c r="M41" s="268" t="s">
        <v>601</v>
      </c>
      <c r="N41" s="190">
        <v>-0.15642047770968556</v>
      </c>
      <c r="O41" s="268" t="s">
        <v>601</v>
      </c>
      <c r="P41" s="190">
        <v>-0.22599331600445599</v>
      </c>
      <c r="Q41" s="276" t="s">
        <v>601</v>
      </c>
      <c r="R41" s="190">
        <v>-1.4218441522747465E-2</v>
      </c>
      <c r="S41" s="276" t="s">
        <v>601</v>
      </c>
      <c r="T41" s="82"/>
      <c r="U41" s="124" t="s">
        <v>121</v>
      </c>
      <c r="V41" s="216">
        <v>0.80569032078187908</v>
      </c>
      <c r="W41" s="276" t="s">
        <v>601</v>
      </c>
      <c r="X41" s="216">
        <v>0.17992480445431469</v>
      </c>
      <c r="Y41" s="203" t="s">
        <v>601</v>
      </c>
      <c r="Z41" s="190">
        <v>1.438487476380621E-2</v>
      </c>
      <c r="AA41" s="276" t="s">
        <v>601</v>
      </c>
      <c r="AB41" s="72">
        <v>1</v>
      </c>
      <c r="AC41" s="276" t="s">
        <v>601</v>
      </c>
      <c r="AD41" s="205"/>
    </row>
    <row r="42" spans="1:30" s="99" customFormat="1" ht="12.75" customHeight="1" x14ac:dyDescent="0.25">
      <c r="A42" s="124" t="s">
        <v>122</v>
      </c>
      <c r="B42" s="82">
        <v>1163.0989999999999</v>
      </c>
      <c r="C42" s="276" t="s">
        <v>601</v>
      </c>
      <c r="D42" s="82">
        <v>281.21100000000001</v>
      </c>
      <c r="E42" s="276" t="s">
        <v>601</v>
      </c>
      <c r="F42" s="82">
        <v>10.353</v>
      </c>
      <c r="G42" s="276" t="s">
        <v>601</v>
      </c>
      <c r="H42" s="82">
        <v>1454.663</v>
      </c>
      <c r="I42" s="276" t="s">
        <v>601</v>
      </c>
      <c r="J42" s="82"/>
      <c r="K42" s="124" t="s">
        <v>122</v>
      </c>
      <c r="L42" s="190">
        <v>8.1010319377435663E-2</v>
      </c>
      <c r="M42" s="268" t="s">
        <v>601</v>
      </c>
      <c r="N42" s="190">
        <v>5.8877184196877291E-3</v>
      </c>
      <c r="O42" s="268" t="s">
        <v>601</v>
      </c>
      <c r="P42" s="190">
        <v>-0.5568634165132903</v>
      </c>
      <c r="Q42" s="276" t="s">
        <v>601</v>
      </c>
      <c r="R42" s="190">
        <v>5.4971298858118814E-2</v>
      </c>
      <c r="S42" s="276" t="s">
        <v>601</v>
      </c>
      <c r="T42" s="82"/>
      <c r="U42" s="124" t="s">
        <v>122</v>
      </c>
      <c r="V42" s="216">
        <v>0.79956594757686139</v>
      </c>
      <c r="W42" s="276" t="s">
        <v>601</v>
      </c>
      <c r="X42" s="216">
        <v>0.1933169400747802</v>
      </c>
      <c r="Y42" s="203" t="s">
        <v>601</v>
      </c>
      <c r="Z42" s="190">
        <v>7.1171123483583483E-3</v>
      </c>
      <c r="AA42" s="276" t="s">
        <v>601</v>
      </c>
      <c r="AB42" s="72">
        <v>1</v>
      </c>
      <c r="AC42" s="276" t="s">
        <v>601</v>
      </c>
      <c r="AD42" s="205"/>
    </row>
    <row r="43" spans="1:30" s="99" customFormat="1" ht="12.75" customHeight="1" x14ac:dyDescent="0.25">
      <c r="A43" s="124" t="s">
        <v>123</v>
      </c>
      <c r="B43" s="82">
        <v>1767.6369999999999</v>
      </c>
      <c r="C43" s="276" t="s">
        <v>601</v>
      </c>
      <c r="D43" s="82">
        <v>280.49299999999999</v>
      </c>
      <c r="E43" s="276" t="s">
        <v>601</v>
      </c>
      <c r="F43" s="82">
        <v>23.76</v>
      </c>
      <c r="G43" s="276" t="s">
        <v>601</v>
      </c>
      <c r="H43" s="82">
        <v>2071.89</v>
      </c>
      <c r="I43" s="276" t="s">
        <v>601</v>
      </c>
      <c r="J43" s="82"/>
      <c r="K43" s="124" t="s">
        <v>123</v>
      </c>
      <c r="L43" s="190">
        <v>-4.8304908690773706E-3</v>
      </c>
      <c r="M43" s="268" t="s">
        <v>601</v>
      </c>
      <c r="N43" s="190">
        <v>-0.15304970106890511</v>
      </c>
      <c r="O43" s="268" t="s">
        <v>601</v>
      </c>
      <c r="P43" s="190">
        <v>4.3615759652128078E-2</v>
      </c>
      <c r="Q43" s="276" t="s">
        <v>601</v>
      </c>
      <c r="R43" s="190">
        <v>-2.735657911785196E-2</v>
      </c>
      <c r="S43" s="276" t="s">
        <v>601</v>
      </c>
      <c r="T43" s="82"/>
      <c r="U43" s="124" t="s">
        <v>123</v>
      </c>
      <c r="V43" s="216">
        <v>0.85315195304770042</v>
      </c>
      <c r="W43" s="276" t="s">
        <v>601</v>
      </c>
      <c r="X43" s="216">
        <v>0.13538025667385817</v>
      </c>
      <c r="Y43" s="203" t="s">
        <v>601</v>
      </c>
      <c r="Z43" s="190">
        <v>1.1467790278441425E-2</v>
      </c>
      <c r="AA43" s="276" t="s">
        <v>601</v>
      </c>
      <c r="AB43" s="72">
        <v>1</v>
      </c>
      <c r="AC43" s="276" t="s">
        <v>601</v>
      </c>
      <c r="AD43" s="205"/>
    </row>
    <row r="44" spans="1:30" s="99" customFormat="1" ht="12.75" customHeight="1" x14ac:dyDescent="0.25">
      <c r="A44" s="124" t="s">
        <v>124</v>
      </c>
      <c r="B44" s="82">
        <v>1937.08</v>
      </c>
      <c r="C44" s="276" t="s">
        <v>601</v>
      </c>
      <c r="D44" s="82">
        <v>252.21100000000001</v>
      </c>
      <c r="E44" s="276" t="s">
        <v>601</v>
      </c>
      <c r="F44" s="82">
        <v>21.411999999999999</v>
      </c>
      <c r="G44" s="276" t="s">
        <v>601</v>
      </c>
      <c r="H44" s="82">
        <v>2210.7049999999999</v>
      </c>
      <c r="I44" s="276" t="s">
        <v>601</v>
      </c>
      <c r="J44" s="82"/>
      <c r="K44" s="124" t="s">
        <v>124</v>
      </c>
      <c r="L44" s="190">
        <v>3.3921582128253289E-2</v>
      </c>
      <c r="M44" s="268" t="s">
        <v>601</v>
      </c>
      <c r="N44" s="190">
        <v>-4.7393177907912804E-3</v>
      </c>
      <c r="O44" s="268" t="s">
        <v>601</v>
      </c>
      <c r="P44" s="190">
        <v>5.7327671341102115E-2</v>
      </c>
      <c r="Q44" s="276" t="s">
        <v>601</v>
      </c>
      <c r="R44" s="190">
        <v>2.9580042017687293E-2</v>
      </c>
      <c r="S44" s="276" t="s">
        <v>601</v>
      </c>
      <c r="T44" s="82"/>
      <c r="U44" s="124" t="s">
        <v>124</v>
      </c>
      <c r="V44" s="216">
        <v>0.87622726686735675</v>
      </c>
      <c r="W44" s="276" t="s">
        <v>601</v>
      </c>
      <c r="X44" s="216">
        <v>0.11408623041066086</v>
      </c>
      <c r="Y44" s="203" t="s">
        <v>601</v>
      </c>
      <c r="Z44" s="190">
        <v>9.6855980332066008E-3</v>
      </c>
      <c r="AA44" s="276" t="s">
        <v>601</v>
      </c>
      <c r="AB44" s="72">
        <v>1</v>
      </c>
      <c r="AC44" s="276" t="s">
        <v>601</v>
      </c>
      <c r="AD44" s="205"/>
    </row>
    <row r="45" spans="1:30" s="99" customFormat="1" ht="12.75" customHeight="1" x14ac:dyDescent="0.25">
      <c r="A45" s="124" t="s">
        <v>125</v>
      </c>
      <c r="B45" s="82">
        <v>1165.444</v>
      </c>
      <c r="C45" s="276" t="s">
        <v>601</v>
      </c>
      <c r="D45" s="82">
        <v>304.39400000000001</v>
      </c>
      <c r="E45" s="276" t="s">
        <v>601</v>
      </c>
      <c r="F45" s="82">
        <v>4.2460000000000004</v>
      </c>
      <c r="G45" s="276" t="s">
        <v>601</v>
      </c>
      <c r="H45" s="82">
        <v>1474.0840000000001</v>
      </c>
      <c r="I45" s="276" t="s">
        <v>601</v>
      </c>
      <c r="J45" s="82"/>
      <c r="K45" s="124" t="s">
        <v>125</v>
      </c>
      <c r="L45" s="190">
        <v>7.8781191742553686E-2</v>
      </c>
      <c r="M45" s="268" t="s">
        <v>601</v>
      </c>
      <c r="N45" s="190">
        <v>-0.11792098804069698</v>
      </c>
      <c r="O45" s="268" t="s">
        <v>601</v>
      </c>
      <c r="P45" s="190">
        <v>-0.88101443183410399</v>
      </c>
      <c r="Q45" s="276" t="s">
        <v>601</v>
      </c>
      <c r="R45" s="190">
        <v>8.8830029327118861E-3</v>
      </c>
      <c r="S45" s="276" t="s">
        <v>601</v>
      </c>
      <c r="T45" s="82"/>
      <c r="U45" s="124" t="s">
        <v>125</v>
      </c>
      <c r="V45" s="216">
        <v>0.79062251540617756</v>
      </c>
      <c r="W45" s="276" t="s">
        <v>601</v>
      </c>
      <c r="X45" s="216">
        <v>0.20649705172839539</v>
      </c>
      <c r="Y45" s="203" t="s">
        <v>601</v>
      </c>
      <c r="Z45" s="190">
        <v>2.8804328654269363E-3</v>
      </c>
      <c r="AA45" s="276" t="s">
        <v>601</v>
      </c>
      <c r="AB45" s="72">
        <v>1</v>
      </c>
      <c r="AC45" s="276" t="s">
        <v>601</v>
      </c>
      <c r="AD45" s="205"/>
    </row>
    <row r="46" spans="1:30" s="99" customFormat="1" ht="12.75" customHeight="1" x14ac:dyDescent="0.25">
      <c r="A46" s="124" t="s">
        <v>126</v>
      </c>
      <c r="B46" s="82">
        <v>909.36199999999997</v>
      </c>
      <c r="C46" s="276" t="s">
        <v>601</v>
      </c>
      <c r="D46" s="82">
        <v>284.23099999999999</v>
      </c>
      <c r="E46" s="276" t="s">
        <v>601</v>
      </c>
      <c r="F46" s="82">
        <v>13.021000000000001</v>
      </c>
      <c r="G46" s="276" t="s">
        <v>601</v>
      </c>
      <c r="H46" s="82">
        <v>1206.616</v>
      </c>
      <c r="I46" s="276" t="s">
        <v>601</v>
      </c>
      <c r="J46" s="82"/>
      <c r="K46" s="124" t="s">
        <v>126</v>
      </c>
      <c r="L46" s="190">
        <v>-6.3294633650903528E-2</v>
      </c>
      <c r="M46" s="268" t="s">
        <v>601</v>
      </c>
      <c r="N46" s="190">
        <v>7.5418656213819255E-2</v>
      </c>
      <c r="O46" s="268" t="s">
        <v>601</v>
      </c>
      <c r="P46" s="190">
        <v>-0.22704339051463168</v>
      </c>
      <c r="Q46" s="276" t="s">
        <v>601</v>
      </c>
      <c r="R46" s="190">
        <v>-3.6213790602530126E-2</v>
      </c>
      <c r="S46" s="276" t="s">
        <v>601</v>
      </c>
      <c r="T46" s="82"/>
      <c r="U46" s="124" t="s">
        <v>126</v>
      </c>
      <c r="V46" s="216">
        <v>0.75364656195508761</v>
      </c>
      <c r="W46" s="276" t="s">
        <v>601</v>
      </c>
      <c r="X46" s="216">
        <v>0.23556044342193375</v>
      </c>
      <c r="Y46" s="203" t="s">
        <v>601</v>
      </c>
      <c r="Z46" s="190">
        <v>1.0791337094817242E-2</v>
      </c>
      <c r="AA46" s="276" t="s">
        <v>601</v>
      </c>
      <c r="AB46" s="72">
        <v>1</v>
      </c>
      <c r="AC46" s="276" t="s">
        <v>601</v>
      </c>
      <c r="AD46" s="205"/>
    </row>
    <row r="47" spans="1:30" s="99" customFormat="1" ht="12.75" customHeight="1" x14ac:dyDescent="0.25">
      <c r="A47" s="124" t="s">
        <v>127</v>
      </c>
      <c r="B47" s="82">
        <v>646.90099999999995</v>
      </c>
      <c r="C47" s="276" t="s">
        <v>601</v>
      </c>
      <c r="D47" s="82">
        <v>143.79900000000001</v>
      </c>
      <c r="E47" s="276" t="s">
        <v>601</v>
      </c>
      <c r="F47" s="82">
        <v>12.484</v>
      </c>
      <c r="G47" s="276" t="s">
        <v>601</v>
      </c>
      <c r="H47" s="82">
        <v>803.18200000000002</v>
      </c>
      <c r="I47" s="276" t="s">
        <v>601</v>
      </c>
      <c r="J47" s="82"/>
      <c r="K47" s="124" t="s">
        <v>127</v>
      </c>
      <c r="L47" s="190">
        <v>7.0824263592196846E-2</v>
      </c>
      <c r="M47" s="268" t="s">
        <v>601</v>
      </c>
      <c r="N47" s="190">
        <v>0.227613819715376</v>
      </c>
      <c r="O47" s="268" t="s">
        <v>601</v>
      </c>
      <c r="P47" s="190">
        <v>1.7359413202933986E-2</v>
      </c>
      <c r="Q47" s="276" t="s">
        <v>601</v>
      </c>
      <c r="R47" s="190">
        <v>9.4966476806421618E-2</v>
      </c>
      <c r="S47" s="276" t="s">
        <v>601</v>
      </c>
      <c r="T47" s="82"/>
      <c r="U47" s="124" t="s">
        <v>127</v>
      </c>
      <c r="V47" s="216">
        <v>0.80542268128518812</v>
      </c>
      <c r="W47" s="276" t="s">
        <v>601</v>
      </c>
      <c r="X47" s="216">
        <v>0.17903663179702733</v>
      </c>
      <c r="Y47" s="203" t="s">
        <v>601</v>
      </c>
      <c r="Z47" s="190">
        <v>1.5543177013429086E-2</v>
      </c>
      <c r="AA47" s="276" t="s">
        <v>601</v>
      </c>
      <c r="AB47" s="72">
        <v>1</v>
      </c>
      <c r="AC47" s="276" t="s">
        <v>601</v>
      </c>
      <c r="AD47" s="205"/>
    </row>
    <row r="48" spans="1:30" s="99" customFormat="1" ht="12.75" customHeight="1" x14ac:dyDescent="0.25">
      <c r="A48" s="184" t="s">
        <v>128</v>
      </c>
      <c r="B48" s="186">
        <v>715.86099999999999</v>
      </c>
      <c r="C48" s="278" t="s">
        <v>601</v>
      </c>
      <c r="D48" s="186">
        <v>118.09</v>
      </c>
      <c r="E48" s="278" t="s">
        <v>601</v>
      </c>
      <c r="F48" s="186">
        <v>20.132000000000001</v>
      </c>
      <c r="G48" s="278" t="s">
        <v>601</v>
      </c>
      <c r="H48" s="186">
        <v>854.08500000000004</v>
      </c>
      <c r="I48" s="278" t="s">
        <v>601</v>
      </c>
      <c r="J48" s="82"/>
      <c r="K48" s="184" t="s">
        <v>128</v>
      </c>
      <c r="L48" s="192">
        <v>9.7054923975288445E-3</v>
      </c>
      <c r="M48" s="269" t="s">
        <v>601</v>
      </c>
      <c r="N48" s="192">
        <v>9.8900076306043069E-2</v>
      </c>
      <c r="O48" s="269" t="s">
        <v>601</v>
      </c>
      <c r="P48" s="192">
        <v>0.48725714707837781</v>
      </c>
      <c r="Q48" s="278" t="s">
        <v>601</v>
      </c>
      <c r="R48" s="192">
        <v>2.9045348189952021E-2</v>
      </c>
      <c r="S48" s="278" t="s">
        <v>601</v>
      </c>
      <c r="T48" s="82"/>
      <c r="U48" s="184" t="s">
        <v>128</v>
      </c>
      <c r="V48" s="219">
        <v>0.83816130712985237</v>
      </c>
      <c r="W48" s="278" t="s">
        <v>601</v>
      </c>
      <c r="X48" s="219">
        <v>0.1382649267930007</v>
      </c>
      <c r="Y48" s="301" t="s">
        <v>601</v>
      </c>
      <c r="Z48" s="192">
        <v>2.3571424389844102E-2</v>
      </c>
      <c r="AA48" s="278" t="s">
        <v>601</v>
      </c>
      <c r="AB48" s="201">
        <v>1</v>
      </c>
      <c r="AC48" s="278" t="s">
        <v>601</v>
      </c>
      <c r="AD48" s="205"/>
    </row>
    <row r="49" spans="1:30" s="99" customFormat="1" ht="12.75" customHeight="1" x14ac:dyDescent="0.25">
      <c r="A49" s="124" t="s">
        <v>134</v>
      </c>
      <c r="B49" s="82">
        <v>537.71</v>
      </c>
      <c r="C49" s="276" t="s">
        <v>601</v>
      </c>
      <c r="D49" s="82">
        <v>86.322999999999993</v>
      </c>
      <c r="E49" s="276" t="s">
        <v>601</v>
      </c>
      <c r="F49" s="82">
        <v>13.603999999999999</v>
      </c>
      <c r="G49" s="276" t="s">
        <v>601</v>
      </c>
      <c r="H49" s="82">
        <v>637.63499999999999</v>
      </c>
      <c r="I49" s="276" t="s">
        <v>601</v>
      </c>
      <c r="J49" s="82"/>
      <c r="K49" s="124" t="s">
        <v>134</v>
      </c>
      <c r="L49" s="190">
        <v>1.6582252395833923E-2</v>
      </c>
      <c r="M49" s="268" t="s">
        <v>601</v>
      </c>
      <c r="N49" s="190">
        <v>0.16575510810409325</v>
      </c>
      <c r="O49" s="268" t="s">
        <v>601</v>
      </c>
      <c r="P49" s="190">
        <v>-0.12745349583066068</v>
      </c>
      <c r="Q49" s="276" t="s">
        <v>601</v>
      </c>
      <c r="R49" s="190">
        <v>3.0807755852940131E-2</v>
      </c>
      <c r="S49" s="276" t="s">
        <v>601</v>
      </c>
      <c r="T49" s="82"/>
      <c r="U49" s="124" t="s">
        <v>134</v>
      </c>
      <c r="V49" s="216">
        <v>0.84328808801273458</v>
      </c>
      <c r="W49" s="276" t="s">
        <v>601</v>
      </c>
      <c r="X49" s="216">
        <v>0.13537995875383252</v>
      </c>
      <c r="Y49" s="203" t="s">
        <v>601</v>
      </c>
      <c r="Z49" s="190">
        <v>2.1335089824115677E-2</v>
      </c>
      <c r="AA49" s="276" t="s">
        <v>601</v>
      </c>
      <c r="AB49" s="72">
        <v>1</v>
      </c>
      <c r="AC49" s="276" t="s">
        <v>601</v>
      </c>
      <c r="AD49" s="205"/>
    </row>
    <row r="50" spans="1:30" s="99" customFormat="1" ht="12.75" customHeight="1" x14ac:dyDescent="0.25">
      <c r="A50" s="124" t="s">
        <v>135</v>
      </c>
      <c r="B50" s="82">
        <v>682.995</v>
      </c>
      <c r="C50" s="276" t="s">
        <v>601</v>
      </c>
      <c r="D50" s="82">
        <v>127.631</v>
      </c>
      <c r="E50" s="276" t="s">
        <v>601</v>
      </c>
      <c r="F50" s="82">
        <v>20.437000000000001</v>
      </c>
      <c r="G50" s="276" t="s">
        <v>601</v>
      </c>
      <c r="H50" s="82">
        <v>831.06100000000004</v>
      </c>
      <c r="I50" s="276" t="s">
        <v>601</v>
      </c>
      <c r="J50" s="82"/>
      <c r="K50" s="124" t="s">
        <v>135</v>
      </c>
      <c r="L50" s="190">
        <v>2.4040386169506163E-2</v>
      </c>
      <c r="M50" s="268" t="s">
        <v>601</v>
      </c>
      <c r="N50" s="190">
        <v>0.37435659983201602</v>
      </c>
      <c r="O50" s="268" t="s">
        <v>601</v>
      </c>
      <c r="P50" s="190">
        <v>-2.8291569587751416E-2</v>
      </c>
      <c r="Q50" s="276" t="s">
        <v>601</v>
      </c>
      <c r="R50" s="190">
        <v>6.429209920369644E-2</v>
      </c>
      <c r="S50" s="276" t="s">
        <v>601</v>
      </c>
      <c r="T50" s="82"/>
      <c r="U50" s="124" t="s">
        <v>135</v>
      </c>
      <c r="V50" s="216">
        <v>0.82183497962243446</v>
      </c>
      <c r="W50" s="276" t="s">
        <v>601</v>
      </c>
      <c r="X50" s="216">
        <v>0.15357597095760719</v>
      </c>
      <c r="Y50" s="203" t="s">
        <v>601</v>
      </c>
      <c r="Z50" s="190">
        <v>2.4591455982172189E-2</v>
      </c>
      <c r="AA50" s="276" t="s">
        <v>601</v>
      </c>
      <c r="AB50" s="72">
        <v>1</v>
      </c>
      <c r="AC50" s="276" t="s">
        <v>601</v>
      </c>
      <c r="AD50" s="205"/>
    </row>
    <row r="51" spans="1:30" s="99" customFormat="1" ht="12.75" customHeight="1" x14ac:dyDescent="0.25">
      <c r="A51" s="124" t="s">
        <v>136</v>
      </c>
      <c r="B51" s="82">
        <v>853.75</v>
      </c>
      <c r="C51" s="276" t="s">
        <v>601</v>
      </c>
      <c r="D51" s="82">
        <v>172.661</v>
      </c>
      <c r="E51" s="276" t="s">
        <v>601</v>
      </c>
      <c r="F51" s="82">
        <v>28.274000000000001</v>
      </c>
      <c r="G51" s="276" t="s">
        <v>601</v>
      </c>
      <c r="H51" s="82">
        <v>1054.6849999999999</v>
      </c>
      <c r="I51" s="276" t="s">
        <v>601</v>
      </c>
      <c r="J51" s="82"/>
      <c r="K51" s="124" t="s">
        <v>136</v>
      </c>
      <c r="L51" s="190">
        <v>4.2282167605076693E-2</v>
      </c>
      <c r="M51" s="268" t="s">
        <v>601</v>
      </c>
      <c r="N51" s="190">
        <v>-4.0607965852392349E-3</v>
      </c>
      <c r="O51" s="268" t="s">
        <v>601</v>
      </c>
      <c r="P51" s="190">
        <v>0.23294959009244723</v>
      </c>
      <c r="Q51" s="276" t="s">
        <v>601</v>
      </c>
      <c r="R51" s="190">
        <v>3.8675888530085786E-2</v>
      </c>
      <c r="S51" s="276" t="s">
        <v>601</v>
      </c>
      <c r="T51" s="82"/>
      <c r="U51" s="124" t="s">
        <v>136</v>
      </c>
      <c r="V51" s="216">
        <v>0.80948340025694876</v>
      </c>
      <c r="W51" s="276" t="s">
        <v>601</v>
      </c>
      <c r="X51" s="216">
        <v>0.16370859545741145</v>
      </c>
      <c r="Y51" s="203" t="s">
        <v>601</v>
      </c>
      <c r="Z51" s="190">
        <v>2.6808004285639789E-2</v>
      </c>
      <c r="AA51" s="276" t="s">
        <v>601</v>
      </c>
      <c r="AB51" s="72">
        <v>1</v>
      </c>
      <c r="AC51" s="276" t="s">
        <v>601</v>
      </c>
      <c r="AD51" s="205"/>
    </row>
    <row r="52" spans="1:30" s="99" customFormat="1" ht="12.75" customHeight="1" x14ac:dyDescent="0.25">
      <c r="A52" s="124" t="s">
        <v>137</v>
      </c>
      <c r="B52" s="82">
        <v>990.45799999999997</v>
      </c>
      <c r="C52" s="276" t="s">
        <v>601</v>
      </c>
      <c r="D52" s="82">
        <v>232.797</v>
      </c>
      <c r="E52" s="276" t="s">
        <v>601</v>
      </c>
      <c r="F52" s="82">
        <v>34.127000000000002</v>
      </c>
      <c r="G52" s="276" t="s">
        <v>601</v>
      </c>
      <c r="H52" s="82">
        <v>1257.3820000000001</v>
      </c>
      <c r="I52" s="276" t="s">
        <v>601</v>
      </c>
      <c r="J52" s="82"/>
      <c r="K52" s="124" t="s">
        <v>137</v>
      </c>
      <c r="L52" s="190">
        <v>-1.8027226733793294E-2</v>
      </c>
      <c r="M52" s="268" t="s">
        <v>601</v>
      </c>
      <c r="N52" s="190">
        <v>-0.11015423427555759</v>
      </c>
      <c r="O52" s="268" t="s">
        <v>601</v>
      </c>
      <c r="P52" s="190">
        <v>0.40036930652441527</v>
      </c>
      <c r="Q52" s="276" t="s">
        <v>601</v>
      </c>
      <c r="R52" s="190">
        <v>-2.87681538915486E-2</v>
      </c>
      <c r="S52" s="276" t="s">
        <v>601</v>
      </c>
      <c r="T52" s="82"/>
      <c r="U52" s="124" t="s">
        <v>137</v>
      </c>
      <c r="V52" s="216">
        <v>0.78771447340585432</v>
      </c>
      <c r="W52" s="276" t="s">
        <v>601</v>
      </c>
      <c r="X52" s="216">
        <v>0.18514421233960721</v>
      </c>
      <c r="Y52" s="203" t="s">
        <v>601</v>
      </c>
      <c r="Z52" s="190">
        <v>2.7141314254538397E-2</v>
      </c>
      <c r="AA52" s="276" t="s">
        <v>601</v>
      </c>
      <c r="AB52" s="72">
        <v>1</v>
      </c>
      <c r="AC52" s="276" t="s">
        <v>601</v>
      </c>
      <c r="AD52" s="205"/>
    </row>
    <row r="53" spans="1:30" s="99" customFormat="1" ht="12.75" customHeight="1" x14ac:dyDescent="0.25">
      <c r="A53" s="124" t="s">
        <v>138</v>
      </c>
      <c r="B53" s="82">
        <v>1207.021</v>
      </c>
      <c r="C53" s="276" t="s">
        <v>601</v>
      </c>
      <c r="D53" s="82">
        <v>209.15</v>
      </c>
      <c r="E53" s="276" t="s">
        <v>601</v>
      </c>
      <c r="F53" s="82">
        <v>46.503</v>
      </c>
      <c r="G53" s="276" t="s">
        <v>601</v>
      </c>
      <c r="H53" s="82">
        <v>1462.674</v>
      </c>
      <c r="I53" s="276" t="s">
        <v>601</v>
      </c>
      <c r="J53" s="82"/>
      <c r="K53" s="124" t="s">
        <v>138</v>
      </c>
      <c r="L53" s="190">
        <v>3.3883729077495386E-2</v>
      </c>
      <c r="M53" s="268" t="s">
        <v>601</v>
      </c>
      <c r="N53" s="190">
        <v>-0.19778301977254856</v>
      </c>
      <c r="O53" s="268" t="s">
        <v>601</v>
      </c>
      <c r="P53" s="190">
        <v>1.2310017271157168</v>
      </c>
      <c r="Q53" s="276" t="s">
        <v>601</v>
      </c>
      <c r="R53" s="190">
        <v>9.4215270713626162E-3</v>
      </c>
      <c r="S53" s="276" t="s">
        <v>601</v>
      </c>
      <c r="T53" s="82"/>
      <c r="U53" s="124" t="s">
        <v>138</v>
      </c>
      <c r="V53" s="216">
        <v>0.82521532480921922</v>
      </c>
      <c r="W53" s="276" t="s">
        <v>601</v>
      </c>
      <c r="X53" s="216">
        <v>0.14299153468236941</v>
      </c>
      <c r="Y53" s="203" t="s">
        <v>601</v>
      </c>
      <c r="Z53" s="190">
        <v>3.1793140508411311E-2</v>
      </c>
      <c r="AA53" s="276" t="s">
        <v>601</v>
      </c>
      <c r="AB53" s="72">
        <v>1</v>
      </c>
      <c r="AC53" s="276" t="s">
        <v>601</v>
      </c>
      <c r="AD53" s="205"/>
    </row>
    <row r="54" spans="1:30" s="99" customFormat="1" ht="12.75" customHeight="1" x14ac:dyDescent="0.25">
      <c r="A54" s="124" t="s">
        <v>139</v>
      </c>
      <c r="B54" s="82">
        <v>1182.739</v>
      </c>
      <c r="C54" s="276" t="s">
        <v>601</v>
      </c>
      <c r="D54" s="82">
        <v>278.43400000000003</v>
      </c>
      <c r="E54" s="276" t="s">
        <v>601</v>
      </c>
      <c r="F54" s="82">
        <v>42.927</v>
      </c>
      <c r="G54" s="276" t="s">
        <v>601</v>
      </c>
      <c r="H54" s="82">
        <v>1504.1</v>
      </c>
      <c r="I54" s="276" t="s">
        <v>601</v>
      </c>
      <c r="J54" s="82"/>
      <c r="K54" s="124" t="s">
        <v>139</v>
      </c>
      <c r="L54" s="190">
        <v>1.6885922866411201E-2</v>
      </c>
      <c r="M54" s="268" t="s">
        <v>601</v>
      </c>
      <c r="N54" s="190">
        <v>-9.8751471315133479E-3</v>
      </c>
      <c r="O54" s="268" t="s">
        <v>601</v>
      </c>
      <c r="P54" s="190">
        <v>3.1463343958272962</v>
      </c>
      <c r="Q54" s="276" t="s">
        <v>601</v>
      </c>
      <c r="R54" s="190">
        <v>3.3985191071746516E-2</v>
      </c>
      <c r="S54" s="276" t="s">
        <v>601</v>
      </c>
      <c r="T54" s="82"/>
      <c r="U54" s="124" t="s">
        <v>139</v>
      </c>
      <c r="V54" s="216">
        <v>0.7863433282361546</v>
      </c>
      <c r="W54" s="276" t="s">
        <v>601</v>
      </c>
      <c r="X54" s="216">
        <v>0.18511668107173729</v>
      </c>
      <c r="Y54" s="203" t="s">
        <v>601</v>
      </c>
      <c r="Z54" s="190">
        <v>2.853999069210824E-2</v>
      </c>
      <c r="AA54" s="276" t="s">
        <v>601</v>
      </c>
      <c r="AB54" s="72">
        <v>1</v>
      </c>
      <c r="AC54" s="276" t="s">
        <v>601</v>
      </c>
      <c r="AD54" s="205"/>
    </row>
    <row r="55" spans="1:30" s="99" customFormat="1" ht="12.75" customHeight="1" x14ac:dyDescent="0.25">
      <c r="A55" s="124" t="s">
        <v>140</v>
      </c>
      <c r="B55" s="82">
        <v>1488.904</v>
      </c>
      <c r="C55" s="276" t="s">
        <v>601</v>
      </c>
      <c r="D55" s="82">
        <v>328.363</v>
      </c>
      <c r="E55" s="276" t="s">
        <v>601</v>
      </c>
      <c r="F55" s="82">
        <v>16.850999999999999</v>
      </c>
      <c r="G55" s="276" t="s">
        <v>601</v>
      </c>
      <c r="H55" s="82">
        <v>1834.12</v>
      </c>
      <c r="I55" s="276" t="s">
        <v>601</v>
      </c>
      <c r="J55" s="82"/>
      <c r="K55" s="124" t="s">
        <v>140</v>
      </c>
      <c r="L55" s="190">
        <v>-0.15768678750218512</v>
      </c>
      <c r="M55" s="268" t="s">
        <v>601</v>
      </c>
      <c r="N55" s="190">
        <v>0.17066379553143929</v>
      </c>
      <c r="O55" s="268" t="s">
        <v>601</v>
      </c>
      <c r="P55" s="190">
        <v>-0.29074074074074074</v>
      </c>
      <c r="Q55" s="276" t="s">
        <v>601</v>
      </c>
      <c r="R55" s="190">
        <v>-0.11475995347243338</v>
      </c>
      <c r="S55" s="276" t="s">
        <v>601</v>
      </c>
      <c r="T55" s="82"/>
      <c r="U55" s="124" t="s">
        <v>140</v>
      </c>
      <c r="V55" s="216">
        <v>0.81178112664384017</v>
      </c>
      <c r="W55" s="276" t="s">
        <v>601</v>
      </c>
      <c r="X55" s="216">
        <v>0.17903027064750399</v>
      </c>
      <c r="Y55" s="203" t="s">
        <v>601</v>
      </c>
      <c r="Z55" s="190">
        <v>9.1875122674634161E-3</v>
      </c>
      <c r="AA55" s="276" t="s">
        <v>601</v>
      </c>
      <c r="AB55" s="72">
        <v>1</v>
      </c>
      <c r="AC55" s="276" t="s">
        <v>601</v>
      </c>
      <c r="AD55" s="205"/>
    </row>
    <row r="56" spans="1:30" s="99" customFormat="1" ht="12.75" customHeight="1" x14ac:dyDescent="0.25">
      <c r="A56" s="124" t="s">
        <v>141</v>
      </c>
      <c r="B56" s="82">
        <v>1525.375</v>
      </c>
      <c r="C56" s="276" t="s">
        <v>601</v>
      </c>
      <c r="D56" s="82">
        <v>348.07799999999997</v>
      </c>
      <c r="E56" s="276" t="s">
        <v>601</v>
      </c>
      <c r="F56" s="82">
        <v>25.509</v>
      </c>
      <c r="G56" s="276" t="s">
        <v>601</v>
      </c>
      <c r="H56" s="82">
        <v>1898.96</v>
      </c>
      <c r="I56" s="276" t="s">
        <v>601</v>
      </c>
      <c r="J56" s="82"/>
      <c r="K56" s="124" t="s">
        <v>141</v>
      </c>
      <c r="L56" s="190">
        <v>-0.21253897619096784</v>
      </c>
      <c r="M56" s="268" t="s">
        <v>601</v>
      </c>
      <c r="N56" s="190">
        <v>0.38010633953316864</v>
      </c>
      <c r="O56" s="268" t="s">
        <v>601</v>
      </c>
      <c r="P56" s="190">
        <v>0.19123896698267406</v>
      </c>
      <c r="Q56" s="276" t="s">
        <v>601</v>
      </c>
      <c r="R56" s="190">
        <v>-0.14101610119848645</v>
      </c>
      <c r="S56" s="276" t="s">
        <v>601</v>
      </c>
      <c r="T56" s="82"/>
      <c r="U56" s="124" t="s">
        <v>141</v>
      </c>
      <c r="V56" s="216">
        <v>0.80326863125078984</v>
      </c>
      <c r="W56" s="276" t="s">
        <v>601</v>
      </c>
      <c r="X56" s="216">
        <v>0.18329927960567888</v>
      </c>
      <c r="Y56" s="203" t="s">
        <v>601</v>
      </c>
      <c r="Z56" s="190">
        <v>1.3433142351602983E-2</v>
      </c>
      <c r="AA56" s="276" t="s">
        <v>601</v>
      </c>
      <c r="AB56" s="72">
        <v>1</v>
      </c>
      <c r="AC56" s="276" t="s">
        <v>601</v>
      </c>
      <c r="AD56" s="205"/>
    </row>
    <row r="57" spans="1:30" s="99" customFormat="1" ht="12.75" customHeight="1" x14ac:dyDescent="0.25">
      <c r="A57" s="124" t="s">
        <v>142</v>
      </c>
      <c r="B57" s="82">
        <v>989.14400000000001</v>
      </c>
      <c r="C57" s="276" t="s">
        <v>601</v>
      </c>
      <c r="D57" s="82">
        <v>312.46699999999998</v>
      </c>
      <c r="E57" s="276" t="s">
        <v>601</v>
      </c>
      <c r="F57" s="82">
        <v>23.771999999999998</v>
      </c>
      <c r="G57" s="276" t="s">
        <v>601</v>
      </c>
      <c r="H57" s="82">
        <v>1325.383</v>
      </c>
      <c r="I57" s="276" t="s">
        <v>601</v>
      </c>
      <c r="J57" s="82"/>
      <c r="K57" s="124" t="s">
        <v>142</v>
      </c>
      <c r="L57" s="190">
        <v>-0.15127281962925718</v>
      </c>
      <c r="M57" s="268" t="s">
        <v>601</v>
      </c>
      <c r="N57" s="190">
        <v>2.6521547730901398E-2</v>
      </c>
      <c r="O57" s="268" t="s">
        <v>601</v>
      </c>
      <c r="P57" s="190">
        <v>4.5986811116344795</v>
      </c>
      <c r="Q57" s="276" t="s">
        <v>601</v>
      </c>
      <c r="R57" s="190">
        <v>-0.10087688354259323</v>
      </c>
      <c r="S57" s="276" t="s">
        <v>601</v>
      </c>
      <c r="T57" s="82"/>
      <c r="U57" s="124" t="s">
        <v>142</v>
      </c>
      <c r="V57" s="216">
        <v>0.74630804831509079</v>
      </c>
      <c r="W57" s="276" t="s">
        <v>601</v>
      </c>
      <c r="X57" s="216">
        <v>0.23575600411352793</v>
      </c>
      <c r="Y57" s="203" t="s">
        <v>601</v>
      </c>
      <c r="Z57" s="190">
        <v>1.7935947571381252E-2</v>
      </c>
      <c r="AA57" s="276" t="s">
        <v>601</v>
      </c>
      <c r="AB57" s="72">
        <v>1</v>
      </c>
      <c r="AC57" s="276" t="s">
        <v>601</v>
      </c>
      <c r="AD57" s="205"/>
    </row>
    <row r="58" spans="1:30" s="99" customFormat="1" ht="12.75" customHeight="1" x14ac:dyDescent="0.25">
      <c r="A58" s="124" t="s">
        <v>143</v>
      </c>
      <c r="B58" s="82">
        <v>821.11099999999999</v>
      </c>
      <c r="C58" s="276" t="s">
        <v>601</v>
      </c>
      <c r="D58" s="82">
        <v>245.85400000000001</v>
      </c>
      <c r="E58" s="276" t="s">
        <v>601</v>
      </c>
      <c r="F58" s="82">
        <v>18.067</v>
      </c>
      <c r="G58" s="276" t="s">
        <v>601</v>
      </c>
      <c r="H58" s="82">
        <v>1085.0319999999999</v>
      </c>
      <c r="I58" s="276" t="s">
        <v>601</v>
      </c>
      <c r="J58" s="82"/>
      <c r="K58" s="124" t="s">
        <v>143</v>
      </c>
      <c r="L58" s="190">
        <v>-9.7047160536727947E-2</v>
      </c>
      <c r="M58" s="268" t="s">
        <v>601</v>
      </c>
      <c r="N58" s="190">
        <v>-0.13502045871140023</v>
      </c>
      <c r="O58" s="268" t="s">
        <v>601</v>
      </c>
      <c r="P58" s="190">
        <v>0.38742128705268009</v>
      </c>
      <c r="Q58" s="276" t="s">
        <v>601</v>
      </c>
      <c r="R58" s="190">
        <v>-0.10076445198803928</v>
      </c>
      <c r="S58" s="276" t="s">
        <v>601</v>
      </c>
      <c r="T58" s="82"/>
      <c r="U58" s="124" t="s">
        <v>143</v>
      </c>
      <c r="V58" s="216">
        <v>0.75676201254893871</v>
      </c>
      <c r="W58" s="276" t="s">
        <v>601</v>
      </c>
      <c r="X58" s="216">
        <v>0.22658686564082905</v>
      </c>
      <c r="Y58" s="203" t="s">
        <v>601</v>
      </c>
      <c r="Z58" s="190">
        <v>1.6651121810232327E-2</v>
      </c>
      <c r="AA58" s="276" t="s">
        <v>601</v>
      </c>
      <c r="AB58" s="72">
        <v>1</v>
      </c>
      <c r="AC58" s="276" t="s">
        <v>601</v>
      </c>
      <c r="AD58" s="205"/>
    </row>
    <row r="59" spans="1:30" s="99" customFormat="1" ht="12.75" customHeight="1" x14ac:dyDescent="0.25">
      <c r="A59" s="124" t="s">
        <v>144</v>
      </c>
      <c r="B59" s="82">
        <v>533.97500000000002</v>
      </c>
      <c r="C59" s="276" t="s">
        <v>601</v>
      </c>
      <c r="D59" s="82">
        <v>171.29900000000001</v>
      </c>
      <c r="E59" s="276" t="s">
        <v>601</v>
      </c>
      <c r="F59" s="82">
        <v>14.6</v>
      </c>
      <c r="G59" s="276" t="s">
        <v>601</v>
      </c>
      <c r="H59" s="82">
        <v>719.87400000000002</v>
      </c>
      <c r="I59" s="276" t="s">
        <v>601</v>
      </c>
      <c r="J59" s="82"/>
      <c r="K59" s="124" t="s">
        <v>144</v>
      </c>
      <c r="L59" s="190">
        <v>-0.17456457788749746</v>
      </c>
      <c r="M59" s="268" t="s">
        <v>601</v>
      </c>
      <c r="N59" s="190">
        <v>0.19123916021669135</v>
      </c>
      <c r="O59" s="268" t="s">
        <v>601</v>
      </c>
      <c r="P59" s="190">
        <v>0.16959064327485379</v>
      </c>
      <c r="Q59" s="276" t="s">
        <v>601</v>
      </c>
      <c r="R59" s="190">
        <v>-0.10372244397907324</v>
      </c>
      <c r="S59" s="276" t="s">
        <v>601</v>
      </c>
      <c r="T59" s="82"/>
      <c r="U59" s="124" t="s">
        <v>144</v>
      </c>
      <c r="V59" s="216">
        <v>0.74176175275117595</v>
      </c>
      <c r="W59" s="276" t="s">
        <v>601</v>
      </c>
      <c r="X59" s="216">
        <v>0.23795692023881956</v>
      </c>
      <c r="Y59" s="203" t="s">
        <v>601</v>
      </c>
      <c r="Z59" s="190">
        <v>2.0281327010004527E-2</v>
      </c>
      <c r="AA59" s="276" t="s">
        <v>601</v>
      </c>
      <c r="AB59" s="72">
        <v>1</v>
      </c>
      <c r="AC59" s="276" t="s">
        <v>601</v>
      </c>
      <c r="AD59" s="205"/>
    </row>
    <row r="60" spans="1:30" s="99" customFormat="1" ht="12.75" customHeight="1" x14ac:dyDescent="0.25">
      <c r="A60" s="184" t="s">
        <v>145</v>
      </c>
      <c r="B60" s="186">
        <v>572.81399999999996</v>
      </c>
      <c r="C60" s="278" t="s">
        <v>601</v>
      </c>
      <c r="D60" s="186">
        <v>136.67099999999999</v>
      </c>
      <c r="E60" s="278" t="s">
        <v>601</v>
      </c>
      <c r="F60" s="186">
        <v>23.942</v>
      </c>
      <c r="G60" s="278" t="s">
        <v>601</v>
      </c>
      <c r="H60" s="186">
        <v>733.42700000000002</v>
      </c>
      <c r="I60" s="278" t="s">
        <v>601</v>
      </c>
      <c r="J60" s="82"/>
      <c r="K60" s="184" t="s">
        <v>145</v>
      </c>
      <c r="L60" s="192">
        <v>-0.19982510571186304</v>
      </c>
      <c r="M60" s="269" t="s">
        <v>601</v>
      </c>
      <c r="N60" s="192">
        <v>0.15734609196375646</v>
      </c>
      <c r="O60" s="269" t="s">
        <v>601</v>
      </c>
      <c r="P60" s="192">
        <v>0.18919187403764964</v>
      </c>
      <c r="Q60" s="278" t="s">
        <v>601</v>
      </c>
      <c r="R60" s="192">
        <v>-0.14127165328977795</v>
      </c>
      <c r="S60" s="278" t="s">
        <v>601</v>
      </c>
      <c r="T60" s="82"/>
      <c r="U60" s="184" t="s">
        <v>145</v>
      </c>
      <c r="V60" s="219">
        <v>0.7810102436916011</v>
      </c>
      <c r="W60" s="278" t="s">
        <v>601</v>
      </c>
      <c r="X60" s="219">
        <v>0.18634574402087731</v>
      </c>
      <c r="Y60" s="301" t="s">
        <v>601</v>
      </c>
      <c r="Z60" s="192">
        <v>3.2644012287521458E-2</v>
      </c>
      <c r="AA60" s="278" t="s">
        <v>601</v>
      </c>
      <c r="AB60" s="201">
        <v>1</v>
      </c>
      <c r="AC60" s="278" t="s">
        <v>601</v>
      </c>
      <c r="AD60" s="205"/>
    </row>
    <row r="61" spans="1:30" s="99" customFormat="1" ht="12.75" customHeight="1" x14ac:dyDescent="0.25">
      <c r="A61" s="124" t="s">
        <v>151</v>
      </c>
      <c r="B61" s="82">
        <v>434.17200000000003</v>
      </c>
      <c r="C61" s="276" t="s">
        <v>601</v>
      </c>
      <c r="D61" s="82">
        <v>118.13</v>
      </c>
      <c r="E61" s="276" t="s">
        <v>601</v>
      </c>
      <c r="F61" s="82">
        <v>13.475</v>
      </c>
      <c r="G61" s="276" t="s">
        <v>601</v>
      </c>
      <c r="H61" s="82">
        <v>565.77700000000004</v>
      </c>
      <c r="I61" s="276" t="s">
        <v>601</v>
      </c>
      <c r="J61" s="82"/>
      <c r="K61" s="124" t="s">
        <v>151</v>
      </c>
      <c r="L61" s="190">
        <v>-0.19255360696286103</v>
      </c>
      <c r="M61" s="268" t="s">
        <v>601</v>
      </c>
      <c r="N61" s="190">
        <v>0.36846495140344981</v>
      </c>
      <c r="O61" s="268" t="s">
        <v>601</v>
      </c>
      <c r="P61" s="190">
        <v>-9.4096890391825328E-3</v>
      </c>
      <c r="Q61" s="276" t="s">
        <v>601</v>
      </c>
      <c r="R61" s="190">
        <v>-0.11269456664078979</v>
      </c>
      <c r="S61" s="276" t="s">
        <v>601</v>
      </c>
      <c r="T61" s="82"/>
      <c r="U61" s="124" t="s">
        <v>151</v>
      </c>
      <c r="V61" s="216">
        <v>0.7673906857295365</v>
      </c>
      <c r="W61" s="276" t="s">
        <v>601</v>
      </c>
      <c r="X61" s="216">
        <v>0.20879251012324643</v>
      </c>
      <c r="Y61" s="203" t="s">
        <v>601</v>
      </c>
      <c r="Z61" s="190">
        <v>2.381680414721701E-2</v>
      </c>
      <c r="AA61" s="276" t="s">
        <v>601</v>
      </c>
      <c r="AB61" s="72">
        <v>1</v>
      </c>
      <c r="AC61" s="276" t="s">
        <v>601</v>
      </c>
      <c r="AD61" s="205"/>
    </row>
    <row r="62" spans="1:30" s="99" customFormat="1" ht="12.75" customHeight="1" x14ac:dyDescent="0.25">
      <c r="A62" s="124" t="s">
        <v>152</v>
      </c>
      <c r="B62" s="82">
        <v>584.64200000000005</v>
      </c>
      <c r="C62" s="276" t="s">
        <v>601</v>
      </c>
      <c r="D62" s="82">
        <v>118.657</v>
      </c>
      <c r="E62" s="276" t="s">
        <v>601</v>
      </c>
      <c r="F62" s="82">
        <v>23.279</v>
      </c>
      <c r="G62" s="276" t="s">
        <v>601</v>
      </c>
      <c r="H62" s="82">
        <v>726.58</v>
      </c>
      <c r="I62" s="276" t="s">
        <v>601</v>
      </c>
      <c r="J62" s="82"/>
      <c r="K62" s="124" t="s">
        <v>152</v>
      </c>
      <c r="L62" s="190">
        <v>-0.14400251832004626</v>
      </c>
      <c r="M62" s="268" t="s">
        <v>601</v>
      </c>
      <c r="N62" s="190">
        <v>-7.0312071518674926E-2</v>
      </c>
      <c r="O62" s="268" t="s">
        <v>601</v>
      </c>
      <c r="P62" s="190">
        <v>0.13916617733411626</v>
      </c>
      <c r="Q62" s="276" t="s">
        <v>601</v>
      </c>
      <c r="R62" s="190">
        <v>-0.12572001333235466</v>
      </c>
      <c r="S62" s="276" t="s">
        <v>601</v>
      </c>
      <c r="T62" s="82"/>
      <c r="U62" s="124" t="s">
        <v>152</v>
      </c>
      <c r="V62" s="216">
        <v>0.80464917834237115</v>
      </c>
      <c r="W62" s="276" t="s">
        <v>601</v>
      </c>
      <c r="X62" s="216">
        <v>0.16330892675273195</v>
      </c>
      <c r="Y62" s="203" t="s">
        <v>601</v>
      </c>
      <c r="Z62" s="190">
        <v>3.2039142283024576E-2</v>
      </c>
      <c r="AA62" s="276" t="s">
        <v>601</v>
      </c>
      <c r="AB62" s="72">
        <v>1</v>
      </c>
      <c r="AC62" s="276" t="s">
        <v>601</v>
      </c>
      <c r="AD62" s="205"/>
    </row>
    <row r="63" spans="1:30" s="99" customFormat="1" ht="12.75" customHeight="1" x14ac:dyDescent="0.25">
      <c r="A63" s="124" t="s">
        <v>153</v>
      </c>
      <c r="B63" s="82">
        <v>656.99900000000002</v>
      </c>
      <c r="C63" s="276" t="s">
        <v>601</v>
      </c>
      <c r="D63" s="82">
        <v>150.94</v>
      </c>
      <c r="E63" s="276" t="s">
        <v>601</v>
      </c>
      <c r="F63" s="82">
        <v>19.36</v>
      </c>
      <c r="G63" s="276" t="s">
        <v>601</v>
      </c>
      <c r="H63" s="82">
        <v>827.29899999999998</v>
      </c>
      <c r="I63" s="276" t="s">
        <v>601</v>
      </c>
      <c r="J63" s="82"/>
      <c r="K63" s="124" t="s">
        <v>153</v>
      </c>
      <c r="L63" s="190">
        <v>-0.23045505124450952</v>
      </c>
      <c r="M63" s="268" t="s">
        <v>601</v>
      </c>
      <c r="N63" s="190">
        <v>-0.12580142591552232</v>
      </c>
      <c r="O63" s="268" t="s">
        <v>601</v>
      </c>
      <c r="P63" s="190">
        <v>-0.31527198132559947</v>
      </c>
      <c r="Q63" s="276" t="s">
        <v>601</v>
      </c>
      <c r="R63" s="190">
        <v>-0.2155961258574835</v>
      </c>
      <c r="S63" s="276" t="s">
        <v>601</v>
      </c>
      <c r="T63" s="82"/>
      <c r="U63" s="124" t="s">
        <v>153</v>
      </c>
      <c r="V63" s="216">
        <v>0.79414939459614964</v>
      </c>
      <c r="W63" s="276" t="s">
        <v>601</v>
      </c>
      <c r="X63" s="216">
        <v>0.18244915079070567</v>
      </c>
      <c r="Y63" s="203" t="s">
        <v>601</v>
      </c>
      <c r="Z63" s="190">
        <v>2.3401454613144704E-2</v>
      </c>
      <c r="AA63" s="276" t="s">
        <v>601</v>
      </c>
      <c r="AB63" s="72">
        <v>1</v>
      </c>
      <c r="AC63" s="276" t="s">
        <v>601</v>
      </c>
      <c r="AD63" s="205"/>
    </row>
    <row r="64" spans="1:30" s="99" customFormat="1" ht="12.75" customHeight="1" x14ac:dyDescent="0.25">
      <c r="A64" s="124" t="s">
        <v>154</v>
      </c>
      <c r="B64" s="82">
        <v>1005.438</v>
      </c>
      <c r="C64" s="276" t="s">
        <v>601</v>
      </c>
      <c r="D64" s="82">
        <v>202.06</v>
      </c>
      <c r="E64" s="276" t="s">
        <v>601</v>
      </c>
      <c r="F64" s="82">
        <v>17.434999999999999</v>
      </c>
      <c r="G64" s="276" t="s">
        <v>601</v>
      </c>
      <c r="H64" s="82">
        <v>1224.933</v>
      </c>
      <c r="I64" s="276" t="s">
        <v>601</v>
      </c>
      <c r="J64" s="82"/>
      <c r="K64" s="124" t="s">
        <v>154</v>
      </c>
      <c r="L64" s="190">
        <v>1.5124316225422986E-2</v>
      </c>
      <c r="M64" s="268" t="s">
        <v>601</v>
      </c>
      <c r="N64" s="190">
        <v>-0.13203348840406018</v>
      </c>
      <c r="O64" s="268" t="s">
        <v>601</v>
      </c>
      <c r="P64" s="190">
        <v>-0.48911419110967858</v>
      </c>
      <c r="Q64" s="276" t="s">
        <v>601</v>
      </c>
      <c r="R64" s="190">
        <v>-2.5806795389149838E-2</v>
      </c>
      <c r="S64" s="276" t="s">
        <v>601</v>
      </c>
      <c r="T64" s="82"/>
      <c r="U64" s="124" t="s">
        <v>154</v>
      </c>
      <c r="V64" s="216">
        <v>0.820810607600579</v>
      </c>
      <c r="W64" s="276" t="s">
        <v>601</v>
      </c>
      <c r="X64" s="216">
        <v>0.16495596085663461</v>
      </c>
      <c r="Y64" s="203" t="s">
        <v>601</v>
      </c>
      <c r="Z64" s="190">
        <v>1.4233431542786421E-2</v>
      </c>
      <c r="AA64" s="276" t="s">
        <v>601</v>
      </c>
      <c r="AB64" s="72">
        <v>1</v>
      </c>
      <c r="AC64" s="276" t="s">
        <v>601</v>
      </c>
      <c r="AD64" s="205"/>
    </row>
    <row r="65" spans="1:30" s="99" customFormat="1" ht="12.75" customHeight="1" x14ac:dyDescent="0.25">
      <c r="A65" s="124" t="s">
        <v>155</v>
      </c>
      <c r="B65" s="82">
        <v>1069.9480000000001</v>
      </c>
      <c r="C65" s="276" t="s">
        <v>601</v>
      </c>
      <c r="D65" s="82">
        <v>175.303</v>
      </c>
      <c r="E65" s="276" t="s">
        <v>601</v>
      </c>
      <c r="F65" s="82">
        <v>17.175000000000001</v>
      </c>
      <c r="G65" s="276" t="s">
        <v>601</v>
      </c>
      <c r="H65" s="82">
        <v>1262.4259999999999</v>
      </c>
      <c r="I65" s="276" t="s">
        <v>601</v>
      </c>
      <c r="J65" s="82"/>
      <c r="K65" s="124" t="s">
        <v>155</v>
      </c>
      <c r="L65" s="190">
        <v>-0.11356306145460601</v>
      </c>
      <c r="M65" s="268" t="s">
        <v>601</v>
      </c>
      <c r="N65" s="190">
        <v>-0.16183122161128377</v>
      </c>
      <c r="O65" s="268" t="s">
        <v>601</v>
      </c>
      <c r="P65" s="190">
        <v>-0.63066898909747759</v>
      </c>
      <c r="Q65" s="276" t="s">
        <v>601</v>
      </c>
      <c r="R65" s="190">
        <v>-0.13690542116698595</v>
      </c>
      <c r="S65" s="276" t="s">
        <v>601</v>
      </c>
      <c r="T65" s="82"/>
      <c r="U65" s="124" t="s">
        <v>155</v>
      </c>
      <c r="V65" s="216">
        <v>0.8475332415523763</v>
      </c>
      <c r="W65" s="276" t="s">
        <v>601</v>
      </c>
      <c r="X65" s="216">
        <v>0.13886200062419501</v>
      </c>
      <c r="Y65" s="203" t="s">
        <v>601</v>
      </c>
      <c r="Z65" s="190">
        <v>1.360475782342886E-2</v>
      </c>
      <c r="AA65" s="276" t="s">
        <v>601</v>
      </c>
      <c r="AB65" s="72">
        <v>1</v>
      </c>
      <c r="AC65" s="276" t="s">
        <v>601</v>
      </c>
      <c r="AD65" s="205"/>
    </row>
    <row r="66" spans="1:30" s="99" customFormat="1" ht="12.75" customHeight="1" x14ac:dyDescent="0.25">
      <c r="A66" s="124" t="s">
        <v>156</v>
      </c>
      <c r="B66" s="82">
        <v>1017.783</v>
      </c>
      <c r="C66" s="276" t="s">
        <v>601</v>
      </c>
      <c r="D66" s="82">
        <v>239.31</v>
      </c>
      <c r="E66" s="276" t="s">
        <v>601</v>
      </c>
      <c r="F66" s="82">
        <v>12.215999999999999</v>
      </c>
      <c r="G66" s="276" t="s">
        <v>601</v>
      </c>
      <c r="H66" s="82">
        <v>1269.309</v>
      </c>
      <c r="I66" s="276" t="s">
        <v>601</v>
      </c>
      <c r="J66" s="82"/>
      <c r="K66" s="124" t="s">
        <v>156</v>
      </c>
      <c r="L66" s="190">
        <v>-0.13946948565998077</v>
      </c>
      <c r="M66" s="268" t="s">
        <v>601</v>
      </c>
      <c r="N66" s="190">
        <v>-0.14051444866647034</v>
      </c>
      <c r="O66" s="268" t="s">
        <v>601</v>
      </c>
      <c r="P66" s="190">
        <v>-0.71542385910965123</v>
      </c>
      <c r="Q66" s="276" t="s">
        <v>601</v>
      </c>
      <c r="R66" s="190">
        <v>-0.15610065820091748</v>
      </c>
      <c r="S66" s="276" t="s">
        <v>601</v>
      </c>
      <c r="T66" s="82"/>
      <c r="U66" s="124" t="s">
        <v>156</v>
      </c>
      <c r="V66" s="216">
        <v>0.80184021384863735</v>
      </c>
      <c r="W66" s="276" t="s">
        <v>601</v>
      </c>
      <c r="X66" s="216">
        <v>0.18853565207526302</v>
      </c>
      <c r="Y66" s="203" t="s">
        <v>601</v>
      </c>
      <c r="Z66" s="190">
        <v>9.6241340760996729E-3</v>
      </c>
      <c r="AA66" s="276" t="s">
        <v>601</v>
      </c>
      <c r="AB66" s="72">
        <v>1</v>
      </c>
      <c r="AC66" s="276" t="s">
        <v>601</v>
      </c>
      <c r="AD66" s="205"/>
    </row>
    <row r="67" spans="1:30" s="99" customFormat="1" ht="12.75" customHeight="1" x14ac:dyDescent="0.25">
      <c r="A67" s="124" t="s">
        <v>157</v>
      </c>
      <c r="B67" s="82">
        <v>1306.8340000000001</v>
      </c>
      <c r="C67" s="276" t="s">
        <v>601</v>
      </c>
      <c r="D67" s="82">
        <v>329.03300000000002</v>
      </c>
      <c r="E67" s="276" t="s">
        <v>601</v>
      </c>
      <c r="F67" s="82">
        <v>13.505000000000001</v>
      </c>
      <c r="G67" s="276" t="s">
        <v>601</v>
      </c>
      <c r="H67" s="82">
        <v>1649.3720000000001</v>
      </c>
      <c r="I67" s="276" t="s">
        <v>601</v>
      </c>
      <c r="J67" s="82"/>
      <c r="K67" s="124" t="s">
        <v>157</v>
      </c>
      <c r="L67" s="190">
        <v>-0.12228457979829459</v>
      </c>
      <c r="M67" s="268" t="s">
        <v>601</v>
      </c>
      <c r="N67" s="190">
        <v>2.0404247738021642E-3</v>
      </c>
      <c r="O67" s="268" t="s">
        <v>601</v>
      </c>
      <c r="P67" s="190">
        <v>-0.19861144077854262</v>
      </c>
      <c r="Q67" s="276" t="s">
        <v>601</v>
      </c>
      <c r="R67" s="190">
        <v>-0.10072841471659433</v>
      </c>
      <c r="S67" s="276" t="s">
        <v>601</v>
      </c>
      <c r="T67" s="82"/>
      <c r="U67" s="124" t="s">
        <v>157</v>
      </c>
      <c r="V67" s="216">
        <v>0.79232216867995819</v>
      </c>
      <c r="W67" s="276" t="s">
        <v>601</v>
      </c>
      <c r="X67" s="216">
        <v>0.19948986644613828</v>
      </c>
      <c r="Y67" s="203" t="s">
        <v>601</v>
      </c>
      <c r="Z67" s="190">
        <v>8.1879648739035214E-3</v>
      </c>
      <c r="AA67" s="276" t="s">
        <v>601</v>
      </c>
      <c r="AB67" s="72">
        <v>1</v>
      </c>
      <c r="AC67" s="276" t="s">
        <v>601</v>
      </c>
      <c r="AD67" s="205"/>
    </row>
    <row r="68" spans="1:30" s="99" customFormat="1" ht="12.75" customHeight="1" x14ac:dyDescent="0.25">
      <c r="A68" s="124" t="s">
        <v>158</v>
      </c>
      <c r="B68" s="82">
        <v>1315.5150000000001</v>
      </c>
      <c r="C68" s="276" t="s">
        <v>601</v>
      </c>
      <c r="D68" s="82">
        <v>351.77800000000002</v>
      </c>
      <c r="E68" s="276" t="s">
        <v>601</v>
      </c>
      <c r="F68" s="82">
        <v>17.922999999999998</v>
      </c>
      <c r="G68" s="276" t="s">
        <v>601</v>
      </c>
      <c r="H68" s="82">
        <v>1685.2159999999999</v>
      </c>
      <c r="I68" s="276" t="s">
        <v>601</v>
      </c>
      <c r="J68" s="82"/>
      <c r="K68" s="124" t="s">
        <v>158</v>
      </c>
      <c r="L68" s="190">
        <v>-0.13757928378267639</v>
      </c>
      <c r="M68" s="268" t="s">
        <v>601</v>
      </c>
      <c r="N68" s="190">
        <v>1.0629801366360414E-2</v>
      </c>
      <c r="O68" s="268" t="s">
        <v>601</v>
      </c>
      <c r="P68" s="190">
        <v>-0.29735769170456328</v>
      </c>
      <c r="Q68" s="276" t="s">
        <v>601</v>
      </c>
      <c r="R68" s="190">
        <v>-0.11255845304798416</v>
      </c>
      <c r="S68" s="276" t="s">
        <v>601</v>
      </c>
      <c r="T68" s="82"/>
      <c r="U68" s="124" t="s">
        <v>158</v>
      </c>
      <c r="V68" s="216">
        <v>0.78062100051269401</v>
      </c>
      <c r="W68" s="276" t="s">
        <v>601</v>
      </c>
      <c r="X68" s="216">
        <v>0.2087435675901487</v>
      </c>
      <c r="Y68" s="203" t="s">
        <v>601</v>
      </c>
      <c r="Z68" s="190">
        <v>1.0635431897157396E-2</v>
      </c>
      <c r="AA68" s="276" t="s">
        <v>601</v>
      </c>
      <c r="AB68" s="72">
        <v>1</v>
      </c>
      <c r="AC68" s="276" t="s">
        <v>601</v>
      </c>
      <c r="AD68" s="205"/>
    </row>
    <row r="69" spans="1:30" s="99" customFormat="1" ht="12.75" customHeight="1" x14ac:dyDescent="0.25">
      <c r="A69" s="124" t="s">
        <v>159</v>
      </c>
      <c r="B69" s="82">
        <v>903.49900000000002</v>
      </c>
      <c r="C69" s="276" t="s">
        <v>601</v>
      </c>
      <c r="D69" s="82">
        <v>262.541</v>
      </c>
      <c r="E69" s="276" t="s">
        <v>601</v>
      </c>
      <c r="F69" s="82">
        <v>13.403</v>
      </c>
      <c r="G69" s="276" t="s">
        <v>601</v>
      </c>
      <c r="H69" s="82">
        <v>1179.4449999999999</v>
      </c>
      <c r="I69" s="276" t="s">
        <v>601</v>
      </c>
      <c r="J69" s="82"/>
      <c r="K69" s="124" t="s">
        <v>159</v>
      </c>
      <c r="L69" s="190">
        <v>-8.6584966395186147E-2</v>
      </c>
      <c r="M69" s="268" t="s">
        <v>601</v>
      </c>
      <c r="N69" s="190">
        <v>-0.15978007277568512</v>
      </c>
      <c r="O69" s="268" t="s">
        <v>601</v>
      </c>
      <c r="P69" s="190">
        <v>-0.43614336193841496</v>
      </c>
      <c r="Q69" s="276" t="s">
        <v>601</v>
      </c>
      <c r="R69" s="190">
        <v>-0.11011005875282842</v>
      </c>
      <c r="S69" s="276" t="s">
        <v>601</v>
      </c>
      <c r="T69" s="82"/>
      <c r="U69" s="124" t="s">
        <v>159</v>
      </c>
      <c r="V69" s="216">
        <v>0.7660374159032427</v>
      </c>
      <c r="W69" s="276" t="s">
        <v>601</v>
      </c>
      <c r="X69" s="216">
        <v>0.22259706896040088</v>
      </c>
      <c r="Y69" s="203" t="s">
        <v>601</v>
      </c>
      <c r="Z69" s="190">
        <v>1.1363819423542429E-2</v>
      </c>
      <c r="AA69" s="276" t="s">
        <v>601</v>
      </c>
      <c r="AB69" s="72">
        <v>1</v>
      </c>
      <c r="AC69" s="276" t="s">
        <v>601</v>
      </c>
      <c r="AD69" s="205"/>
    </row>
    <row r="70" spans="1:30" s="99" customFormat="1" ht="12.75" customHeight="1" x14ac:dyDescent="0.25">
      <c r="A70" s="124" t="s">
        <v>160</v>
      </c>
      <c r="B70" s="82">
        <v>800.82600000000002</v>
      </c>
      <c r="C70" s="276" t="s">
        <v>601</v>
      </c>
      <c r="D70" s="82">
        <v>224.828</v>
      </c>
      <c r="E70" s="276" t="s">
        <v>601</v>
      </c>
      <c r="F70" s="82">
        <v>12.016</v>
      </c>
      <c r="G70" s="276" t="s">
        <v>601</v>
      </c>
      <c r="H70" s="82">
        <v>1037.6679999999999</v>
      </c>
      <c r="I70" s="276" t="s">
        <v>601</v>
      </c>
      <c r="J70" s="82"/>
      <c r="K70" s="124" t="s">
        <v>160</v>
      </c>
      <c r="L70" s="190">
        <v>-2.4704333518854333E-2</v>
      </c>
      <c r="M70" s="268" t="s">
        <v>601</v>
      </c>
      <c r="N70" s="190">
        <v>-8.552230185394584E-2</v>
      </c>
      <c r="O70" s="268" t="s">
        <v>601</v>
      </c>
      <c r="P70" s="190">
        <v>-0.33497536945812806</v>
      </c>
      <c r="Q70" s="276" t="s">
        <v>601</v>
      </c>
      <c r="R70" s="190">
        <v>-4.3652168783962129E-2</v>
      </c>
      <c r="S70" s="276" t="s">
        <v>601</v>
      </c>
      <c r="T70" s="82"/>
      <c r="U70" s="124" t="s">
        <v>160</v>
      </c>
      <c r="V70" s="216">
        <v>0.77175551332410763</v>
      </c>
      <c r="W70" s="276" t="s">
        <v>601</v>
      </c>
      <c r="X70" s="216">
        <v>0.21666660242004188</v>
      </c>
      <c r="Y70" s="203" t="s">
        <v>601</v>
      </c>
      <c r="Z70" s="190">
        <v>1.1579811654594726E-2</v>
      </c>
      <c r="AA70" s="276" t="s">
        <v>601</v>
      </c>
      <c r="AB70" s="72">
        <v>1</v>
      </c>
      <c r="AC70" s="276" t="s">
        <v>601</v>
      </c>
      <c r="AD70" s="205"/>
    </row>
    <row r="71" spans="1:30" s="99" customFormat="1" ht="12.75" customHeight="1" x14ac:dyDescent="0.25">
      <c r="A71" s="124" t="s">
        <v>161</v>
      </c>
      <c r="B71" s="82">
        <v>514.58000000000004</v>
      </c>
      <c r="C71" s="276" t="s">
        <v>601</v>
      </c>
      <c r="D71" s="82">
        <v>129.941</v>
      </c>
      <c r="E71" s="276" t="s">
        <v>601</v>
      </c>
      <c r="F71" s="82">
        <v>13.738</v>
      </c>
      <c r="G71" s="276" t="s">
        <v>601</v>
      </c>
      <c r="H71" s="82">
        <v>658.25900000000001</v>
      </c>
      <c r="I71" s="276" t="s">
        <v>601</v>
      </c>
      <c r="J71" s="82"/>
      <c r="K71" s="124" t="s">
        <v>161</v>
      </c>
      <c r="L71" s="190">
        <v>-3.6321925183763287E-2</v>
      </c>
      <c r="M71" s="268" t="s">
        <v>601</v>
      </c>
      <c r="N71" s="190">
        <v>-0.24143748650021307</v>
      </c>
      <c r="O71" s="268" t="s">
        <v>601</v>
      </c>
      <c r="P71" s="190">
        <v>-5.9041095890410962E-2</v>
      </c>
      <c r="Q71" s="276" t="s">
        <v>601</v>
      </c>
      <c r="R71" s="190">
        <v>-8.5591367378180072E-2</v>
      </c>
      <c r="S71" s="276" t="s">
        <v>601</v>
      </c>
      <c r="T71" s="82"/>
      <c r="U71" s="124" t="s">
        <v>161</v>
      </c>
      <c r="V71" s="216">
        <v>0.78172877241329031</v>
      </c>
      <c r="W71" s="276" t="s">
        <v>601</v>
      </c>
      <c r="X71" s="216">
        <v>0.19740102300158449</v>
      </c>
      <c r="Y71" s="203" t="s">
        <v>601</v>
      </c>
      <c r="Z71" s="190">
        <v>2.0870204585125306E-2</v>
      </c>
      <c r="AA71" s="276" t="s">
        <v>601</v>
      </c>
      <c r="AB71" s="72">
        <v>1</v>
      </c>
      <c r="AC71" s="276" t="s">
        <v>601</v>
      </c>
      <c r="AD71" s="205"/>
    </row>
    <row r="72" spans="1:30" s="99" customFormat="1" ht="12.75" customHeight="1" x14ac:dyDescent="0.25">
      <c r="A72" s="184" t="s">
        <v>162</v>
      </c>
      <c r="B72" s="186">
        <v>500.49700000000001</v>
      </c>
      <c r="C72" s="278" t="s">
        <v>601</v>
      </c>
      <c r="D72" s="186">
        <v>92.162999999999997</v>
      </c>
      <c r="E72" s="278" t="s">
        <v>601</v>
      </c>
      <c r="F72" s="186">
        <v>25.640999999999998</v>
      </c>
      <c r="G72" s="278" t="s">
        <v>601</v>
      </c>
      <c r="H72" s="186">
        <v>618.30100000000004</v>
      </c>
      <c r="I72" s="278" t="s">
        <v>601</v>
      </c>
      <c r="J72" s="82"/>
      <c r="K72" s="184" t="s">
        <v>162</v>
      </c>
      <c r="L72" s="192">
        <v>-0.1262486601235305</v>
      </c>
      <c r="M72" s="269" t="s">
        <v>601</v>
      </c>
      <c r="N72" s="192">
        <v>-0.32565796694251159</v>
      </c>
      <c r="O72" s="269" t="s">
        <v>601</v>
      </c>
      <c r="P72" s="192">
        <v>7.0963160972349851E-2</v>
      </c>
      <c r="Q72" s="278" t="s">
        <v>601</v>
      </c>
      <c r="R72" s="192">
        <v>-0.15696995065630254</v>
      </c>
      <c r="S72" s="278" t="s">
        <v>601</v>
      </c>
      <c r="T72" s="82"/>
      <c r="U72" s="184" t="s">
        <v>162</v>
      </c>
      <c r="V72" s="219">
        <v>0.80947143866822147</v>
      </c>
      <c r="W72" s="278" t="s">
        <v>601</v>
      </c>
      <c r="X72" s="219">
        <v>0.14905846828648181</v>
      </c>
      <c r="Y72" s="301" t="s">
        <v>601</v>
      </c>
      <c r="Z72" s="192">
        <v>4.1470093045296703E-2</v>
      </c>
      <c r="AA72" s="278" t="s">
        <v>601</v>
      </c>
      <c r="AB72" s="201">
        <v>1</v>
      </c>
      <c r="AC72" s="278" t="s">
        <v>601</v>
      </c>
      <c r="AD72" s="205"/>
    </row>
    <row r="73" spans="1:30" s="99" customFormat="1" ht="12.75" customHeight="1" x14ac:dyDescent="0.25">
      <c r="A73" s="124" t="s">
        <v>168</v>
      </c>
      <c r="B73" s="82">
        <v>480.923</v>
      </c>
      <c r="C73" s="276" t="s">
        <v>601</v>
      </c>
      <c r="D73" s="82">
        <v>80.138999999999996</v>
      </c>
      <c r="E73" s="276" t="s">
        <v>601</v>
      </c>
      <c r="F73" s="82">
        <v>4.87</v>
      </c>
      <c r="G73" s="276" t="s">
        <v>601</v>
      </c>
      <c r="H73" s="82">
        <v>565.93200000000002</v>
      </c>
      <c r="I73" s="276" t="s">
        <v>601</v>
      </c>
      <c r="J73" s="82"/>
      <c r="K73" s="124" t="s">
        <v>168</v>
      </c>
      <c r="L73" s="190">
        <v>0.10767852371871056</v>
      </c>
      <c r="M73" s="268" t="s">
        <v>601</v>
      </c>
      <c r="N73" s="190">
        <v>-0.32160331837805806</v>
      </c>
      <c r="O73" s="268" t="s">
        <v>601</v>
      </c>
      <c r="P73" s="190">
        <v>-0.63858998144712431</v>
      </c>
      <c r="Q73" s="276" t="s">
        <v>601</v>
      </c>
      <c r="R73" s="190">
        <v>2.7395952822401758E-4</v>
      </c>
      <c r="S73" s="276" t="s">
        <v>601</v>
      </c>
      <c r="T73" s="82"/>
      <c r="U73" s="124" t="s">
        <v>168</v>
      </c>
      <c r="V73" s="216">
        <v>0.84978937398839438</v>
      </c>
      <c r="W73" s="276" t="s">
        <v>601</v>
      </c>
      <c r="X73" s="216">
        <v>0.14160535187973111</v>
      </c>
      <c r="Y73" s="203" t="s">
        <v>601</v>
      </c>
      <c r="Z73" s="190">
        <v>8.6052741318745005E-3</v>
      </c>
      <c r="AA73" s="276" t="s">
        <v>601</v>
      </c>
      <c r="AB73" s="72">
        <v>1</v>
      </c>
      <c r="AC73" s="276" t="s">
        <v>601</v>
      </c>
      <c r="AD73" s="205"/>
    </row>
    <row r="74" spans="1:30" s="99" customFormat="1" ht="12.75" customHeight="1" x14ac:dyDescent="0.25">
      <c r="A74" s="124" t="s">
        <v>169</v>
      </c>
      <c r="B74" s="82">
        <v>528.88900000000001</v>
      </c>
      <c r="C74" s="276" t="s">
        <v>601</v>
      </c>
      <c r="D74" s="82">
        <v>123.105</v>
      </c>
      <c r="E74" s="276" t="s">
        <v>601</v>
      </c>
      <c r="F74" s="82">
        <v>17.094999999999999</v>
      </c>
      <c r="G74" s="276" t="s">
        <v>601</v>
      </c>
      <c r="H74" s="82">
        <v>669.08900000000006</v>
      </c>
      <c r="I74" s="276" t="s">
        <v>601</v>
      </c>
      <c r="J74" s="82"/>
      <c r="K74" s="124" t="s">
        <v>169</v>
      </c>
      <c r="L74" s="190">
        <v>-9.5362632174903622E-2</v>
      </c>
      <c r="M74" s="268" t="s">
        <v>601</v>
      </c>
      <c r="N74" s="190">
        <v>3.7486199718516397E-2</v>
      </c>
      <c r="O74" s="268" t="s">
        <v>601</v>
      </c>
      <c r="P74" s="190">
        <v>-0.2656786941580756</v>
      </c>
      <c r="Q74" s="276" t="s">
        <v>601</v>
      </c>
      <c r="R74" s="190">
        <v>-7.9125492031159678E-2</v>
      </c>
      <c r="S74" s="276" t="s">
        <v>601</v>
      </c>
      <c r="T74" s="82"/>
      <c r="U74" s="124" t="s">
        <v>169</v>
      </c>
      <c r="V74" s="216">
        <v>0.79046135865333311</v>
      </c>
      <c r="W74" s="276" t="s">
        <v>601</v>
      </c>
      <c r="X74" s="216">
        <v>0.18398897605550232</v>
      </c>
      <c r="Y74" s="203" t="s">
        <v>601</v>
      </c>
      <c r="Z74" s="190">
        <v>2.554966529116455E-2</v>
      </c>
      <c r="AA74" s="276" t="s">
        <v>601</v>
      </c>
      <c r="AB74" s="72">
        <v>1</v>
      </c>
      <c r="AC74" s="276" t="s">
        <v>601</v>
      </c>
      <c r="AD74" s="205"/>
    </row>
    <row r="75" spans="1:30" s="99" customFormat="1" ht="12.75" customHeight="1" x14ac:dyDescent="0.25">
      <c r="A75" s="124" t="s">
        <v>170</v>
      </c>
      <c r="B75" s="82">
        <v>643.77700000000004</v>
      </c>
      <c r="C75" s="276" t="s">
        <v>601</v>
      </c>
      <c r="D75" s="82">
        <v>202.083</v>
      </c>
      <c r="E75" s="276" t="s">
        <v>601</v>
      </c>
      <c r="F75" s="82">
        <v>14.923999999999999</v>
      </c>
      <c r="G75" s="276" t="s">
        <v>601</v>
      </c>
      <c r="H75" s="82">
        <v>860.78200000000004</v>
      </c>
      <c r="I75" s="276" t="s">
        <v>601</v>
      </c>
      <c r="J75" s="82"/>
      <c r="K75" s="124" t="s">
        <v>170</v>
      </c>
      <c r="L75" s="190">
        <v>-2.0124840372664189E-2</v>
      </c>
      <c r="M75" s="268" t="s">
        <v>601</v>
      </c>
      <c r="N75" s="190">
        <v>0.33882999867497021</v>
      </c>
      <c r="O75" s="268" t="s">
        <v>601</v>
      </c>
      <c r="P75" s="190">
        <v>-0.22918388429752065</v>
      </c>
      <c r="Q75" s="276" t="s">
        <v>601</v>
      </c>
      <c r="R75" s="190">
        <v>4.0472670703095251E-2</v>
      </c>
      <c r="S75" s="276" t="s">
        <v>601</v>
      </c>
      <c r="T75" s="82"/>
      <c r="U75" s="124" t="s">
        <v>170</v>
      </c>
      <c r="V75" s="216">
        <v>0.74789784172996188</v>
      </c>
      <c r="W75" s="276" t="s">
        <v>601</v>
      </c>
      <c r="X75" s="216">
        <v>0.23476675859857662</v>
      </c>
      <c r="Y75" s="203" t="s">
        <v>601</v>
      </c>
      <c r="Z75" s="190">
        <v>1.7337723140121424E-2</v>
      </c>
      <c r="AA75" s="276" t="s">
        <v>601</v>
      </c>
      <c r="AB75" s="72">
        <v>1</v>
      </c>
      <c r="AC75" s="276" t="s">
        <v>601</v>
      </c>
      <c r="AD75" s="205"/>
    </row>
    <row r="76" spans="1:30" s="99" customFormat="1" ht="12.75" customHeight="1" x14ac:dyDescent="0.25">
      <c r="A76" s="124" t="s">
        <v>171</v>
      </c>
      <c r="B76" s="82">
        <v>871.85699999999997</v>
      </c>
      <c r="C76" s="276" t="s">
        <v>601</v>
      </c>
      <c r="D76" s="82">
        <v>258.02100000000002</v>
      </c>
      <c r="E76" s="276" t="s">
        <v>601</v>
      </c>
      <c r="F76" s="82">
        <v>5.9930000000000003</v>
      </c>
      <c r="G76" s="276" t="s">
        <v>601</v>
      </c>
      <c r="H76" s="82">
        <v>1135.8710000000001</v>
      </c>
      <c r="I76" s="276" t="s">
        <v>601</v>
      </c>
      <c r="J76" s="82"/>
      <c r="K76" s="124" t="s">
        <v>171</v>
      </c>
      <c r="L76" s="190">
        <v>-0.13285851539329127</v>
      </c>
      <c r="M76" s="268" t="s">
        <v>601</v>
      </c>
      <c r="N76" s="190">
        <v>0.2769523903790953</v>
      </c>
      <c r="O76" s="268" t="s">
        <v>601</v>
      </c>
      <c r="P76" s="190">
        <v>-0.65626613134499567</v>
      </c>
      <c r="Q76" s="276" t="s">
        <v>601</v>
      </c>
      <c r="R76" s="190">
        <v>-7.270765013270114E-2</v>
      </c>
      <c r="S76" s="276" t="s">
        <v>601</v>
      </c>
      <c r="T76" s="82"/>
      <c r="U76" s="124" t="s">
        <v>171</v>
      </c>
      <c r="V76" s="216">
        <v>0.76756691560925483</v>
      </c>
      <c r="W76" s="276" t="s">
        <v>601</v>
      </c>
      <c r="X76" s="216">
        <v>0.22715695708403508</v>
      </c>
      <c r="Y76" s="203" t="s">
        <v>601</v>
      </c>
      <c r="Z76" s="190">
        <v>5.2761273067100049E-3</v>
      </c>
      <c r="AA76" s="276" t="s">
        <v>601</v>
      </c>
      <c r="AB76" s="72">
        <v>1</v>
      </c>
      <c r="AC76" s="276" t="s">
        <v>601</v>
      </c>
      <c r="AD76" s="205"/>
    </row>
    <row r="77" spans="1:30" s="99" customFormat="1" ht="12.75" customHeight="1" x14ac:dyDescent="0.25">
      <c r="A77" s="124" t="s">
        <v>172</v>
      </c>
      <c r="B77" s="82">
        <v>993.99099999999999</v>
      </c>
      <c r="C77" s="276" t="s">
        <v>601</v>
      </c>
      <c r="D77" s="82">
        <v>290.178</v>
      </c>
      <c r="E77" s="276" t="s">
        <v>601</v>
      </c>
      <c r="F77" s="82">
        <v>8.0730000000000004</v>
      </c>
      <c r="G77" s="276" t="s">
        <v>601</v>
      </c>
      <c r="H77" s="82">
        <v>1292.24</v>
      </c>
      <c r="I77" s="276" t="s">
        <v>601</v>
      </c>
      <c r="J77" s="82"/>
      <c r="K77" s="124" t="s">
        <v>172</v>
      </c>
      <c r="L77" s="190">
        <v>-7.0991300511800567E-2</v>
      </c>
      <c r="M77" s="268" t="s">
        <v>601</v>
      </c>
      <c r="N77" s="190">
        <v>0.65529397671460277</v>
      </c>
      <c r="O77" s="268" t="s">
        <v>601</v>
      </c>
      <c r="P77" s="190">
        <v>-0.53001455604075687</v>
      </c>
      <c r="Q77" s="276" t="s">
        <v>601</v>
      </c>
      <c r="R77" s="190">
        <v>2.3616433755325066E-2</v>
      </c>
      <c r="S77" s="276" t="s">
        <v>601</v>
      </c>
      <c r="T77" s="82"/>
      <c r="U77" s="124" t="s">
        <v>172</v>
      </c>
      <c r="V77" s="216">
        <v>0.76919999380919957</v>
      </c>
      <c r="W77" s="276" t="s">
        <v>601</v>
      </c>
      <c r="X77" s="216">
        <v>0.22455426236612394</v>
      </c>
      <c r="Y77" s="203" t="s">
        <v>601</v>
      </c>
      <c r="Z77" s="190">
        <v>6.2472915247941564E-3</v>
      </c>
      <c r="AA77" s="276" t="s">
        <v>601</v>
      </c>
      <c r="AB77" s="72">
        <v>1</v>
      </c>
      <c r="AC77" s="276" t="s">
        <v>601</v>
      </c>
      <c r="AD77" s="205"/>
    </row>
    <row r="78" spans="1:30" s="99" customFormat="1" ht="12.75" customHeight="1" x14ac:dyDescent="0.25">
      <c r="A78" s="124" t="s">
        <v>173</v>
      </c>
      <c r="B78" s="82">
        <v>1007.6369999999999</v>
      </c>
      <c r="C78" s="276" t="s">
        <v>601</v>
      </c>
      <c r="D78" s="82">
        <v>288.17500000000001</v>
      </c>
      <c r="E78" s="276" t="s">
        <v>601</v>
      </c>
      <c r="F78" s="82">
        <v>5.2510000000000003</v>
      </c>
      <c r="G78" s="276" t="s">
        <v>601</v>
      </c>
      <c r="H78" s="82">
        <v>1301.0630000000001</v>
      </c>
      <c r="I78" s="276" t="s">
        <v>601</v>
      </c>
      <c r="J78" s="82"/>
      <c r="K78" s="124" t="s">
        <v>173</v>
      </c>
      <c r="L78" s="190">
        <v>-9.9687261429990473E-3</v>
      </c>
      <c r="M78" s="268" t="s">
        <v>601</v>
      </c>
      <c r="N78" s="190">
        <v>0.20419121641385651</v>
      </c>
      <c r="O78" s="268" t="s">
        <v>601</v>
      </c>
      <c r="P78" s="190">
        <v>-0.57015389652914206</v>
      </c>
      <c r="Q78" s="276" t="s">
        <v>601</v>
      </c>
      <c r="R78" s="190">
        <v>2.50167610881196E-2</v>
      </c>
      <c r="S78" s="276" t="s">
        <v>601</v>
      </c>
      <c r="T78" s="82"/>
      <c r="U78" s="124" t="s">
        <v>173</v>
      </c>
      <c r="V78" s="216">
        <v>0.77447210473282224</v>
      </c>
      <c r="W78" s="276" t="s">
        <v>601</v>
      </c>
      <c r="X78" s="216">
        <v>0.22149196464736912</v>
      </c>
      <c r="Y78" s="203" t="s">
        <v>601</v>
      </c>
      <c r="Z78" s="190">
        <v>4.0359306198085717E-3</v>
      </c>
      <c r="AA78" s="276" t="s">
        <v>601</v>
      </c>
      <c r="AB78" s="72">
        <v>1</v>
      </c>
      <c r="AC78" s="276" t="s">
        <v>601</v>
      </c>
      <c r="AD78" s="205"/>
    </row>
    <row r="79" spans="1:30" s="99" customFormat="1" ht="12.75" customHeight="1" x14ac:dyDescent="0.25">
      <c r="A79" s="124" t="s">
        <v>174</v>
      </c>
      <c r="B79" s="82">
        <v>1521.6469999999999</v>
      </c>
      <c r="C79" s="276" t="s">
        <v>601</v>
      </c>
      <c r="D79" s="82">
        <v>326.56099999999998</v>
      </c>
      <c r="E79" s="276" t="s">
        <v>601</v>
      </c>
      <c r="F79" s="82">
        <v>2.5179999999999998</v>
      </c>
      <c r="G79" s="276" t="s">
        <v>601</v>
      </c>
      <c r="H79" s="82">
        <v>1850.7260000000001</v>
      </c>
      <c r="I79" s="276" t="s">
        <v>601</v>
      </c>
      <c r="J79" s="82"/>
      <c r="K79" s="124" t="s">
        <v>174</v>
      </c>
      <c r="L79" s="190">
        <v>0.16437665380606872</v>
      </c>
      <c r="M79" s="268" t="s">
        <v>601</v>
      </c>
      <c r="N79" s="190">
        <v>-7.5129242355629986E-3</v>
      </c>
      <c r="O79" s="268" t="s">
        <v>601</v>
      </c>
      <c r="P79" s="190">
        <v>-0.8135505368382081</v>
      </c>
      <c r="Q79" s="276" t="s">
        <v>601</v>
      </c>
      <c r="R79" s="190">
        <v>0.12207919135283005</v>
      </c>
      <c r="S79" s="276" t="s">
        <v>601</v>
      </c>
      <c r="T79" s="82"/>
      <c r="U79" s="124" t="s">
        <v>174</v>
      </c>
      <c r="V79" s="216">
        <v>0.82218923816923728</v>
      </c>
      <c r="W79" s="276" t="s">
        <v>601</v>
      </c>
      <c r="X79" s="216">
        <v>0.17645021467251229</v>
      </c>
      <c r="Y79" s="203" t="s">
        <v>601</v>
      </c>
      <c r="Z79" s="190">
        <v>1.3605471582503297E-3</v>
      </c>
      <c r="AA79" s="276" t="s">
        <v>601</v>
      </c>
      <c r="AB79" s="72">
        <v>1</v>
      </c>
      <c r="AC79" s="276" t="s">
        <v>601</v>
      </c>
      <c r="AD79" s="205"/>
    </row>
    <row r="80" spans="1:30" s="99" customFormat="1" ht="12.75" customHeight="1" x14ac:dyDescent="0.25">
      <c r="A80" s="124" t="s">
        <v>175</v>
      </c>
      <c r="B80" s="82">
        <v>1492.3140000000001</v>
      </c>
      <c r="C80" s="276" t="s">
        <v>601</v>
      </c>
      <c r="D80" s="82">
        <v>300.08499999999998</v>
      </c>
      <c r="E80" s="276" t="s">
        <v>601</v>
      </c>
      <c r="F80" s="82">
        <v>3.387</v>
      </c>
      <c r="G80" s="276" t="s">
        <v>601</v>
      </c>
      <c r="H80" s="82">
        <v>1795.7860000000001</v>
      </c>
      <c r="I80" s="276" t="s">
        <v>601</v>
      </c>
      <c r="J80" s="82"/>
      <c r="K80" s="124" t="s">
        <v>175</v>
      </c>
      <c r="L80" s="190">
        <v>0.13439527485433461</v>
      </c>
      <c r="M80" s="268" t="s">
        <v>601</v>
      </c>
      <c r="N80" s="190">
        <v>-0.14694779093632918</v>
      </c>
      <c r="O80" s="268" t="s">
        <v>601</v>
      </c>
      <c r="P80" s="190">
        <v>-0.81102494002120185</v>
      </c>
      <c r="Q80" s="276" t="s">
        <v>601</v>
      </c>
      <c r="R80" s="190">
        <v>6.5611767274936866E-2</v>
      </c>
      <c r="S80" s="276" t="s">
        <v>601</v>
      </c>
      <c r="T80" s="82"/>
      <c r="U80" s="124" t="s">
        <v>175</v>
      </c>
      <c r="V80" s="216">
        <v>0.8310088173089667</v>
      </c>
      <c r="W80" s="276" t="s">
        <v>601</v>
      </c>
      <c r="X80" s="216">
        <v>0.1671051004963843</v>
      </c>
      <c r="Y80" s="203" t="s">
        <v>601</v>
      </c>
      <c r="Z80" s="190">
        <v>1.8860821946490283E-3</v>
      </c>
      <c r="AA80" s="276" t="s">
        <v>601</v>
      </c>
      <c r="AB80" s="72">
        <v>1</v>
      </c>
      <c r="AC80" s="276" t="s">
        <v>601</v>
      </c>
      <c r="AD80" s="205"/>
    </row>
    <row r="81" spans="1:30" s="99" customFormat="1" ht="12.75" customHeight="1" x14ac:dyDescent="0.25">
      <c r="A81" s="124" t="s">
        <v>176</v>
      </c>
      <c r="B81" s="82">
        <v>983.96900000000005</v>
      </c>
      <c r="C81" s="276" t="s">
        <v>601</v>
      </c>
      <c r="D81" s="82">
        <v>296.52999999999997</v>
      </c>
      <c r="E81" s="276" t="s">
        <v>601</v>
      </c>
      <c r="F81" s="82">
        <v>2.12</v>
      </c>
      <c r="G81" s="276" t="s">
        <v>601</v>
      </c>
      <c r="H81" s="82">
        <v>1282.6210000000001</v>
      </c>
      <c r="I81" s="276" t="s">
        <v>601</v>
      </c>
      <c r="J81" s="82"/>
      <c r="K81" s="124" t="s">
        <v>176</v>
      </c>
      <c r="L81" s="190">
        <v>8.9064846779022447E-2</v>
      </c>
      <c r="M81" s="268" t="s">
        <v>601</v>
      </c>
      <c r="N81" s="190">
        <v>0.12946168407981992</v>
      </c>
      <c r="O81" s="268" t="s">
        <v>601</v>
      </c>
      <c r="P81" s="190">
        <v>-0.84176365264100272</v>
      </c>
      <c r="Q81" s="276" t="s">
        <v>601</v>
      </c>
      <c r="R81" s="190">
        <v>8.7478432652645946E-2</v>
      </c>
      <c r="S81" s="276" t="s">
        <v>601</v>
      </c>
      <c r="T81" s="82"/>
      <c r="U81" s="124" t="s">
        <v>176</v>
      </c>
      <c r="V81" s="216">
        <v>0.76715491170033856</v>
      </c>
      <c r="W81" s="276" t="s">
        <v>601</v>
      </c>
      <c r="X81" s="216">
        <v>0.23119066349295697</v>
      </c>
      <c r="Y81" s="203" t="s">
        <v>601</v>
      </c>
      <c r="Z81" s="190">
        <v>1.6528654996292747E-3</v>
      </c>
      <c r="AA81" s="276" t="s">
        <v>601</v>
      </c>
      <c r="AB81" s="72">
        <v>1</v>
      </c>
      <c r="AC81" s="276" t="s">
        <v>601</v>
      </c>
      <c r="AD81" s="205"/>
    </row>
    <row r="82" spans="1:30" s="99" customFormat="1" ht="12.75" customHeight="1" x14ac:dyDescent="0.25">
      <c r="A82" s="124" t="s">
        <v>177</v>
      </c>
      <c r="B82" s="82">
        <v>820.06600000000003</v>
      </c>
      <c r="C82" s="276" t="s">
        <v>601</v>
      </c>
      <c r="D82" s="82">
        <v>266.27499999999998</v>
      </c>
      <c r="E82" s="276" t="s">
        <v>601</v>
      </c>
      <c r="F82" s="82">
        <v>5.931</v>
      </c>
      <c r="G82" s="276" t="s">
        <v>601</v>
      </c>
      <c r="H82" s="82">
        <v>1092.27</v>
      </c>
      <c r="I82" s="276" t="s">
        <v>601</v>
      </c>
      <c r="J82" s="82"/>
      <c r="K82" s="124" t="s">
        <v>177</v>
      </c>
      <c r="L82" s="190">
        <v>2.4025193987208208E-2</v>
      </c>
      <c r="M82" s="268" t="s">
        <v>601</v>
      </c>
      <c r="N82" s="190">
        <v>0.18434981408009679</v>
      </c>
      <c r="O82" s="268" t="s">
        <v>601</v>
      </c>
      <c r="P82" s="190">
        <v>-0.50645027049521429</v>
      </c>
      <c r="Q82" s="276" t="s">
        <v>601</v>
      </c>
      <c r="R82" s="190">
        <v>5.2619913112864618E-2</v>
      </c>
      <c r="S82" s="276" t="s">
        <v>601</v>
      </c>
      <c r="T82" s="82"/>
      <c r="U82" s="124" t="s">
        <v>177</v>
      </c>
      <c r="V82" s="216">
        <v>0.7507905554487444</v>
      </c>
      <c r="W82" s="276" t="s">
        <v>601</v>
      </c>
      <c r="X82" s="216">
        <v>0.24378129949554594</v>
      </c>
      <c r="Y82" s="203" t="s">
        <v>601</v>
      </c>
      <c r="Z82" s="190">
        <v>5.4299761048092502E-3</v>
      </c>
      <c r="AA82" s="276" t="s">
        <v>601</v>
      </c>
      <c r="AB82" s="72">
        <v>1</v>
      </c>
      <c r="AC82" s="276" t="s">
        <v>601</v>
      </c>
      <c r="AD82" s="205"/>
    </row>
    <row r="83" spans="1:30" s="99" customFormat="1" ht="12.75" customHeight="1" x14ac:dyDescent="0.25">
      <c r="A83" s="124" t="s">
        <v>178</v>
      </c>
      <c r="B83" s="82">
        <v>563.27800000000002</v>
      </c>
      <c r="C83" s="276" t="s">
        <v>601</v>
      </c>
      <c r="D83" s="82">
        <v>147.58500000000001</v>
      </c>
      <c r="E83" s="276" t="s">
        <v>601</v>
      </c>
      <c r="F83" s="82">
        <v>2.4209999999999998</v>
      </c>
      <c r="G83" s="276" t="s">
        <v>601</v>
      </c>
      <c r="H83" s="82">
        <v>713.28599999999994</v>
      </c>
      <c r="I83" s="276" t="s">
        <v>601</v>
      </c>
      <c r="J83" s="82"/>
      <c r="K83" s="124" t="s">
        <v>178</v>
      </c>
      <c r="L83" s="190">
        <v>9.4636402503012168E-2</v>
      </c>
      <c r="M83" s="268" t="s">
        <v>601</v>
      </c>
      <c r="N83" s="190">
        <v>0.13578470228796147</v>
      </c>
      <c r="O83" s="268" t="s">
        <v>601</v>
      </c>
      <c r="P83" s="190">
        <v>-0.82370068423351284</v>
      </c>
      <c r="Q83" s="276" t="s">
        <v>601</v>
      </c>
      <c r="R83" s="190">
        <v>8.3594755255909911E-2</v>
      </c>
      <c r="S83" s="276" t="s">
        <v>601</v>
      </c>
      <c r="T83" s="82"/>
      <c r="U83" s="124" t="s">
        <v>178</v>
      </c>
      <c r="V83" s="216">
        <v>0.78969445636112312</v>
      </c>
      <c r="W83" s="276" t="s">
        <v>601</v>
      </c>
      <c r="X83" s="216">
        <v>0.20690858926153047</v>
      </c>
      <c r="Y83" s="203" t="s">
        <v>601</v>
      </c>
      <c r="Z83" s="190">
        <v>3.3941504529739824E-3</v>
      </c>
      <c r="AA83" s="276" t="s">
        <v>601</v>
      </c>
      <c r="AB83" s="72">
        <v>1</v>
      </c>
      <c r="AC83" s="276" t="s">
        <v>601</v>
      </c>
      <c r="AD83" s="205"/>
    </row>
    <row r="84" spans="1:30" s="99" customFormat="1" ht="12.75" customHeight="1" x14ac:dyDescent="0.25">
      <c r="A84" s="184" t="s">
        <v>179</v>
      </c>
      <c r="B84" s="186">
        <v>506.548</v>
      </c>
      <c r="C84" s="278" t="s">
        <v>601</v>
      </c>
      <c r="D84" s="186">
        <v>75.058999999999997</v>
      </c>
      <c r="E84" s="278" t="s">
        <v>601</v>
      </c>
      <c r="F84" s="186">
        <v>13.257</v>
      </c>
      <c r="G84" s="278" t="s">
        <v>601</v>
      </c>
      <c r="H84" s="186">
        <v>594.86199999999997</v>
      </c>
      <c r="I84" s="278" t="s">
        <v>601</v>
      </c>
      <c r="J84" s="82"/>
      <c r="K84" s="184" t="s">
        <v>179</v>
      </c>
      <c r="L84" s="192">
        <v>1.2089982557338006E-2</v>
      </c>
      <c r="M84" s="269" t="s">
        <v>601</v>
      </c>
      <c r="N84" s="192">
        <v>-0.18558423662424184</v>
      </c>
      <c r="O84" s="269" t="s">
        <v>601</v>
      </c>
      <c r="P84" s="192">
        <v>-0.48301548301548303</v>
      </c>
      <c r="Q84" s="278" t="s">
        <v>601</v>
      </c>
      <c r="R84" s="192">
        <v>-3.7908720833380503E-2</v>
      </c>
      <c r="S84" s="278" t="s">
        <v>601</v>
      </c>
      <c r="T84" s="82"/>
      <c r="U84" s="184" t="s">
        <v>179</v>
      </c>
      <c r="V84" s="219">
        <v>0.8515386761971685</v>
      </c>
      <c r="W84" s="278" t="s">
        <v>601</v>
      </c>
      <c r="X84" s="219">
        <v>0.12617884484132455</v>
      </c>
      <c r="Y84" s="301" t="s">
        <v>601</v>
      </c>
      <c r="Z84" s="192">
        <v>2.2285841085831672E-2</v>
      </c>
      <c r="AA84" s="278" t="s">
        <v>601</v>
      </c>
      <c r="AB84" s="201">
        <v>1</v>
      </c>
      <c r="AC84" s="278" t="s">
        <v>601</v>
      </c>
      <c r="AD84" s="205"/>
    </row>
    <row r="85" spans="1:30" s="99" customFormat="1" ht="12.75" customHeight="1" x14ac:dyDescent="0.25">
      <c r="A85" s="124" t="s">
        <v>185</v>
      </c>
      <c r="B85" s="82">
        <v>500.54</v>
      </c>
      <c r="C85" s="276" t="s">
        <v>601</v>
      </c>
      <c r="D85" s="82">
        <v>69.992999999999995</v>
      </c>
      <c r="E85" s="276" t="s">
        <v>601</v>
      </c>
      <c r="F85" s="82">
        <v>1.2749999999999999</v>
      </c>
      <c r="G85" s="276" t="s">
        <v>601</v>
      </c>
      <c r="H85" s="82">
        <v>571.80999999999995</v>
      </c>
      <c r="I85" s="276" t="s">
        <v>601</v>
      </c>
      <c r="J85" s="82"/>
      <c r="K85" s="124" t="s">
        <v>185</v>
      </c>
      <c r="L85" s="190">
        <v>4.0790313626089834E-2</v>
      </c>
      <c r="M85" s="268" t="s">
        <v>601</v>
      </c>
      <c r="N85" s="190">
        <v>-0.12660502377119753</v>
      </c>
      <c r="O85" s="268" t="s">
        <v>601</v>
      </c>
      <c r="P85" s="190">
        <v>-0.73798767967145795</v>
      </c>
      <c r="Q85" s="276" t="s">
        <v>601</v>
      </c>
      <c r="R85" s="190">
        <v>1.0386406847465774E-2</v>
      </c>
      <c r="S85" s="276" t="s">
        <v>601</v>
      </c>
      <c r="T85" s="82"/>
      <c r="U85" s="124" t="s">
        <v>185</v>
      </c>
      <c r="V85" s="216">
        <v>0.87536069673492956</v>
      </c>
      <c r="W85" s="276" t="s">
        <v>601</v>
      </c>
      <c r="X85" s="216">
        <v>0.12240604396565292</v>
      </c>
      <c r="Y85" s="203" t="s">
        <v>601</v>
      </c>
      <c r="Z85" s="190">
        <v>2.2297616341092319E-3</v>
      </c>
      <c r="AA85" s="276" t="s">
        <v>601</v>
      </c>
      <c r="AB85" s="72">
        <v>1</v>
      </c>
      <c r="AC85" s="276" t="s">
        <v>601</v>
      </c>
      <c r="AD85" s="205"/>
    </row>
    <row r="86" spans="1:30" s="99" customFormat="1" ht="12.75" customHeight="1" x14ac:dyDescent="0.25">
      <c r="A86" s="124" t="s">
        <v>186</v>
      </c>
      <c r="B86" s="82">
        <v>522.99300000000005</v>
      </c>
      <c r="C86" s="276" t="s">
        <v>601</v>
      </c>
      <c r="D86" s="82">
        <v>104.48</v>
      </c>
      <c r="E86" s="276" t="s">
        <v>601</v>
      </c>
      <c r="F86" s="82">
        <v>3.2109999999999999</v>
      </c>
      <c r="G86" s="276" t="s">
        <v>601</v>
      </c>
      <c r="H86" s="82">
        <v>630.68399999999997</v>
      </c>
      <c r="I86" s="276" t="s">
        <v>601</v>
      </c>
      <c r="J86" s="82"/>
      <c r="K86" s="124" t="s">
        <v>186</v>
      </c>
      <c r="L86" s="190">
        <v>-1.1147896817668736E-2</v>
      </c>
      <c r="M86" s="268" t="s">
        <v>601</v>
      </c>
      <c r="N86" s="190">
        <v>-0.15129361114495757</v>
      </c>
      <c r="O86" s="268" t="s">
        <v>601</v>
      </c>
      <c r="P86" s="190">
        <v>-0.81216730038022811</v>
      </c>
      <c r="Q86" s="276" t="s">
        <v>601</v>
      </c>
      <c r="R86" s="190">
        <v>-5.7398940948065205E-2</v>
      </c>
      <c r="S86" s="276" t="s">
        <v>601</v>
      </c>
      <c r="T86" s="82"/>
      <c r="U86" s="124" t="s">
        <v>186</v>
      </c>
      <c r="V86" s="216">
        <v>0.82924729341476888</v>
      </c>
      <c r="W86" s="276" t="s">
        <v>601</v>
      </c>
      <c r="X86" s="216">
        <v>0.16566140888305397</v>
      </c>
      <c r="Y86" s="203" t="s">
        <v>601</v>
      </c>
      <c r="Z86" s="190">
        <v>5.0912977021773187E-3</v>
      </c>
      <c r="AA86" s="276" t="s">
        <v>601</v>
      </c>
      <c r="AB86" s="72">
        <v>1</v>
      </c>
      <c r="AC86" s="276" t="s">
        <v>601</v>
      </c>
      <c r="AD86" s="205"/>
    </row>
    <row r="87" spans="1:30" s="99" customFormat="1" ht="12.75" customHeight="1" x14ac:dyDescent="0.25">
      <c r="A87" s="124" t="s">
        <v>187</v>
      </c>
      <c r="B87" s="82">
        <v>646.976</v>
      </c>
      <c r="C87" s="276" t="s">
        <v>601</v>
      </c>
      <c r="D87" s="82">
        <v>117.523</v>
      </c>
      <c r="E87" s="276" t="s">
        <v>601</v>
      </c>
      <c r="F87" s="82">
        <v>1.1779999999999999</v>
      </c>
      <c r="G87" s="276" t="s">
        <v>601</v>
      </c>
      <c r="H87" s="82">
        <v>765.67700000000002</v>
      </c>
      <c r="I87" s="276" t="s">
        <v>601</v>
      </c>
      <c r="J87" s="82"/>
      <c r="K87" s="124" t="s">
        <v>187</v>
      </c>
      <c r="L87" s="190">
        <v>4.9691119751093934E-3</v>
      </c>
      <c r="M87" s="268" t="s">
        <v>601</v>
      </c>
      <c r="N87" s="190">
        <v>-0.41844192732689045</v>
      </c>
      <c r="O87" s="268" t="s">
        <v>601</v>
      </c>
      <c r="P87" s="190">
        <v>-0.92106144877035445</v>
      </c>
      <c r="Q87" s="276" t="s">
        <v>601</v>
      </c>
      <c r="R87" s="190">
        <v>-0.11048674344956098</v>
      </c>
      <c r="S87" s="276" t="s">
        <v>601</v>
      </c>
      <c r="T87" s="82"/>
      <c r="U87" s="124" t="s">
        <v>187</v>
      </c>
      <c r="V87" s="216">
        <v>0.84497248839915529</v>
      </c>
      <c r="W87" s="276" t="s">
        <v>601</v>
      </c>
      <c r="X87" s="216">
        <v>0.15348900384888145</v>
      </c>
      <c r="Y87" s="203" t="s">
        <v>601</v>
      </c>
      <c r="Z87" s="190">
        <v>1.5385077519632952E-3</v>
      </c>
      <c r="AA87" s="276" t="s">
        <v>601</v>
      </c>
      <c r="AB87" s="72">
        <v>1</v>
      </c>
      <c r="AC87" s="276" t="s">
        <v>601</v>
      </c>
      <c r="AD87" s="205"/>
    </row>
    <row r="88" spans="1:30" s="99" customFormat="1" ht="12.75" customHeight="1" x14ac:dyDescent="0.25">
      <c r="A88" s="124" t="s">
        <v>188</v>
      </c>
      <c r="B88" s="82">
        <v>884.49900000000002</v>
      </c>
      <c r="C88" s="276" t="s">
        <v>601</v>
      </c>
      <c r="D88" s="82">
        <v>183.732</v>
      </c>
      <c r="E88" s="276" t="s">
        <v>601</v>
      </c>
      <c r="F88" s="82">
        <v>1.0549999999999999</v>
      </c>
      <c r="G88" s="276" t="s">
        <v>601</v>
      </c>
      <c r="H88" s="82">
        <v>1069.2860000000001</v>
      </c>
      <c r="I88" s="276" t="s">
        <v>601</v>
      </c>
      <c r="J88" s="82"/>
      <c r="K88" s="124" t="s">
        <v>188</v>
      </c>
      <c r="L88" s="190">
        <v>1.4500084302815713E-2</v>
      </c>
      <c r="M88" s="268" t="s">
        <v>601</v>
      </c>
      <c r="N88" s="190">
        <v>-0.28791842524445682</v>
      </c>
      <c r="O88" s="268" t="s">
        <v>601</v>
      </c>
      <c r="P88" s="190">
        <v>-0.82396128816953107</v>
      </c>
      <c r="Q88" s="276" t="s">
        <v>601</v>
      </c>
      <c r="R88" s="190">
        <v>-5.8620213034754828E-2</v>
      </c>
      <c r="S88" s="276" t="s">
        <v>601</v>
      </c>
      <c r="T88" s="82"/>
      <c r="U88" s="124" t="s">
        <v>188</v>
      </c>
      <c r="V88" s="216">
        <v>0.82718655252196327</v>
      </c>
      <c r="W88" s="276" t="s">
        <v>601</v>
      </c>
      <c r="X88" s="216">
        <v>0.17182680779510812</v>
      </c>
      <c r="Y88" s="203" t="s">
        <v>601</v>
      </c>
      <c r="Z88" s="190">
        <v>9.8663968292860829E-4</v>
      </c>
      <c r="AA88" s="276" t="s">
        <v>601</v>
      </c>
      <c r="AB88" s="72">
        <v>1</v>
      </c>
      <c r="AC88" s="276" t="s">
        <v>601</v>
      </c>
      <c r="AD88" s="205"/>
    </row>
    <row r="89" spans="1:30" s="99" customFormat="1" ht="12.75" customHeight="1" x14ac:dyDescent="0.25">
      <c r="A89" s="124" t="s">
        <v>189</v>
      </c>
      <c r="B89" s="82">
        <v>956.11900000000003</v>
      </c>
      <c r="C89" s="276" t="s">
        <v>601</v>
      </c>
      <c r="D89" s="82">
        <v>301.65600000000001</v>
      </c>
      <c r="E89" s="276" t="s">
        <v>601</v>
      </c>
      <c r="F89" s="82">
        <v>1.046</v>
      </c>
      <c r="G89" s="276" t="s">
        <v>601</v>
      </c>
      <c r="H89" s="82">
        <v>1258.8230000000001</v>
      </c>
      <c r="I89" s="276" t="s">
        <v>601</v>
      </c>
      <c r="J89" s="82"/>
      <c r="K89" s="124" t="s">
        <v>189</v>
      </c>
      <c r="L89" s="190">
        <v>-3.8100948600138233E-2</v>
      </c>
      <c r="M89" s="268" t="s">
        <v>601</v>
      </c>
      <c r="N89" s="190">
        <v>3.9555031739139428E-2</v>
      </c>
      <c r="O89" s="268" t="s">
        <v>601</v>
      </c>
      <c r="P89" s="190">
        <v>-0.87029236868186322</v>
      </c>
      <c r="Q89" s="276" t="s">
        <v>601</v>
      </c>
      <c r="R89" s="190">
        <v>-2.5859747415340802E-2</v>
      </c>
      <c r="S89" s="276" t="s">
        <v>601</v>
      </c>
      <c r="T89" s="82"/>
      <c r="U89" s="124" t="s">
        <v>189</v>
      </c>
      <c r="V89" s="216">
        <v>0.75953410447695979</v>
      </c>
      <c r="W89" s="276" t="s">
        <v>601</v>
      </c>
      <c r="X89" s="216">
        <v>0.23963337180842739</v>
      </c>
      <c r="Y89" s="203" t="s">
        <v>601</v>
      </c>
      <c r="Z89" s="190">
        <v>8.3093492889786723E-4</v>
      </c>
      <c r="AA89" s="276" t="s">
        <v>601</v>
      </c>
      <c r="AB89" s="72">
        <v>1</v>
      </c>
      <c r="AC89" s="276" t="s">
        <v>601</v>
      </c>
      <c r="AD89" s="205"/>
    </row>
    <row r="90" spans="1:30" s="99" customFormat="1" ht="12.75" customHeight="1" x14ac:dyDescent="0.25">
      <c r="A90" s="124" t="s">
        <v>190</v>
      </c>
      <c r="B90" s="82">
        <v>1074.8130000000001</v>
      </c>
      <c r="C90" s="276" t="s">
        <v>601</v>
      </c>
      <c r="D90" s="82">
        <v>303.15699999999998</v>
      </c>
      <c r="E90" s="276" t="s">
        <v>601</v>
      </c>
      <c r="F90" s="82">
        <v>0.67900000000000005</v>
      </c>
      <c r="G90" s="276" t="s">
        <v>601</v>
      </c>
      <c r="H90" s="82">
        <v>1378.6489999999999</v>
      </c>
      <c r="I90" s="276" t="s">
        <v>601</v>
      </c>
      <c r="J90" s="82"/>
      <c r="K90" s="124" t="s">
        <v>190</v>
      </c>
      <c r="L90" s="190">
        <v>6.666686515084301E-2</v>
      </c>
      <c r="M90" s="268" t="s">
        <v>601</v>
      </c>
      <c r="N90" s="190">
        <v>5.1989242647696714E-2</v>
      </c>
      <c r="O90" s="268" t="s">
        <v>601</v>
      </c>
      <c r="P90" s="190">
        <v>-0.87069129689582936</v>
      </c>
      <c r="Q90" s="276" t="s">
        <v>601</v>
      </c>
      <c r="R90" s="190">
        <v>5.9632777198337053E-2</v>
      </c>
      <c r="S90" s="276" t="s">
        <v>601</v>
      </c>
      <c r="T90" s="82"/>
      <c r="U90" s="124" t="s">
        <v>190</v>
      </c>
      <c r="V90" s="216">
        <v>0.77961323005348004</v>
      </c>
      <c r="W90" s="276" t="s">
        <v>601</v>
      </c>
      <c r="X90" s="216">
        <v>0.21989425879973801</v>
      </c>
      <c r="Y90" s="203" t="s">
        <v>601</v>
      </c>
      <c r="Z90" s="190">
        <v>4.9251114678210345E-4</v>
      </c>
      <c r="AA90" s="276" t="s">
        <v>601</v>
      </c>
      <c r="AB90" s="72">
        <v>1</v>
      </c>
      <c r="AC90" s="276" t="s">
        <v>601</v>
      </c>
      <c r="AD90" s="205"/>
    </row>
    <row r="91" spans="1:30" s="99" customFormat="1" ht="12.75" customHeight="1" x14ac:dyDescent="0.25">
      <c r="A91" s="124" t="s">
        <v>191</v>
      </c>
      <c r="B91" s="82">
        <v>1600.817</v>
      </c>
      <c r="C91" s="276" t="s">
        <v>601</v>
      </c>
      <c r="D91" s="82">
        <v>257.75099999999998</v>
      </c>
      <c r="E91" s="276" t="s">
        <v>601</v>
      </c>
      <c r="F91" s="82">
        <v>0.49399999999999999</v>
      </c>
      <c r="G91" s="276" t="s">
        <v>601</v>
      </c>
      <c r="H91" s="82">
        <v>1859.0640000000001</v>
      </c>
      <c r="I91" s="276" t="s">
        <v>601</v>
      </c>
      <c r="J91" s="82"/>
      <c r="K91" s="124" t="s">
        <v>191</v>
      </c>
      <c r="L91" s="190">
        <v>5.2029149993395314E-2</v>
      </c>
      <c r="M91" s="268" t="s">
        <v>601</v>
      </c>
      <c r="N91" s="190">
        <v>-0.21071101570610085</v>
      </c>
      <c r="O91" s="268" t="s">
        <v>601</v>
      </c>
      <c r="P91" s="190">
        <v>-0.80341540905480535</v>
      </c>
      <c r="Q91" s="276" t="s">
        <v>601</v>
      </c>
      <c r="R91" s="190">
        <v>4.5052590172721405E-3</v>
      </c>
      <c r="S91" s="276" t="s">
        <v>601</v>
      </c>
      <c r="T91" s="82"/>
      <c r="U91" s="124" t="s">
        <v>191</v>
      </c>
      <c r="V91" s="216">
        <v>0.86108762258857141</v>
      </c>
      <c r="W91" s="276" t="s">
        <v>601</v>
      </c>
      <c r="X91" s="216">
        <v>0.13864557648364981</v>
      </c>
      <c r="Y91" s="203" t="s">
        <v>601</v>
      </c>
      <c r="Z91" s="190">
        <v>2.6572511758605403E-4</v>
      </c>
      <c r="AA91" s="276" t="s">
        <v>601</v>
      </c>
      <c r="AB91" s="72">
        <v>1</v>
      </c>
      <c r="AC91" s="276" t="s">
        <v>601</v>
      </c>
      <c r="AD91" s="205"/>
    </row>
    <row r="92" spans="1:30" s="99" customFormat="1" ht="12.75" customHeight="1" x14ac:dyDescent="0.25">
      <c r="A92" s="124" t="s">
        <v>192</v>
      </c>
      <c r="B92" s="82">
        <v>1451.5150000000001</v>
      </c>
      <c r="C92" s="276" t="s">
        <v>601</v>
      </c>
      <c r="D92" s="82">
        <v>288.07799999999997</v>
      </c>
      <c r="E92" s="276" t="s">
        <v>601</v>
      </c>
      <c r="F92" s="82">
        <v>0</v>
      </c>
      <c r="G92" s="276" t="s">
        <v>601</v>
      </c>
      <c r="H92" s="82">
        <v>1739.5930000000001</v>
      </c>
      <c r="I92" s="276" t="s">
        <v>601</v>
      </c>
      <c r="J92" s="82"/>
      <c r="K92" s="124" t="s">
        <v>192</v>
      </c>
      <c r="L92" s="190">
        <v>-2.7339420524098816E-2</v>
      </c>
      <c r="M92" s="268" t="s">
        <v>601</v>
      </c>
      <c r="N92" s="190">
        <v>-4.0011996600963058E-2</v>
      </c>
      <c r="O92" s="268" t="s">
        <v>601</v>
      </c>
      <c r="P92" s="190" t="s">
        <v>603</v>
      </c>
      <c r="Q92" s="276" t="s">
        <v>601</v>
      </c>
      <c r="R92" s="190">
        <v>-3.1291590423357794E-2</v>
      </c>
      <c r="S92" s="276" t="s">
        <v>601</v>
      </c>
      <c r="T92" s="82"/>
      <c r="U92" s="124" t="s">
        <v>192</v>
      </c>
      <c r="V92" s="216">
        <v>0.83439919567393062</v>
      </c>
      <c r="W92" s="276" t="s">
        <v>601</v>
      </c>
      <c r="X92" s="216">
        <v>0.16560080432606936</v>
      </c>
      <c r="Y92" s="203" t="s">
        <v>601</v>
      </c>
      <c r="Z92" s="190">
        <v>0</v>
      </c>
      <c r="AA92" s="276" t="s">
        <v>601</v>
      </c>
      <c r="AB92" s="72">
        <v>1</v>
      </c>
      <c r="AC92" s="276" t="s">
        <v>601</v>
      </c>
      <c r="AD92" s="205"/>
    </row>
    <row r="93" spans="1:30" s="99" customFormat="1" ht="12.75" customHeight="1" x14ac:dyDescent="0.25">
      <c r="A93" s="124" t="s">
        <v>193</v>
      </c>
      <c r="B93" s="82">
        <v>1124.579</v>
      </c>
      <c r="C93" s="276" t="s">
        <v>601</v>
      </c>
      <c r="D93" s="82">
        <v>278.13900000000001</v>
      </c>
      <c r="E93" s="276" t="s">
        <v>601</v>
      </c>
      <c r="F93" s="82">
        <v>-1E-3</v>
      </c>
      <c r="G93" s="276" t="s">
        <v>601</v>
      </c>
      <c r="H93" s="82">
        <v>1402.7190000000001</v>
      </c>
      <c r="I93" s="276" t="s">
        <v>601</v>
      </c>
      <c r="J93" s="82"/>
      <c r="K93" s="124" t="s">
        <v>193</v>
      </c>
      <c r="L93" s="190">
        <v>0.14290084342088014</v>
      </c>
      <c r="M93" s="268" t="s">
        <v>601</v>
      </c>
      <c r="N93" s="190">
        <v>-6.2020706168009983E-2</v>
      </c>
      <c r="O93" s="268" t="s">
        <v>601</v>
      </c>
      <c r="P93" s="190" t="s">
        <v>603</v>
      </c>
      <c r="Q93" s="276" t="s">
        <v>601</v>
      </c>
      <c r="R93" s="190">
        <v>9.3634830553998419E-2</v>
      </c>
      <c r="S93" s="276" t="s">
        <v>601</v>
      </c>
      <c r="T93" s="82"/>
      <c r="U93" s="124" t="s">
        <v>193</v>
      </c>
      <c r="V93" s="216">
        <v>0.80171367180454522</v>
      </c>
      <c r="W93" s="276" t="s">
        <v>601</v>
      </c>
      <c r="X93" s="216">
        <v>0.19828561529429628</v>
      </c>
      <c r="Y93" s="203" t="s">
        <v>601</v>
      </c>
      <c r="Z93" s="190">
        <v>-7.1290115839309227E-7</v>
      </c>
      <c r="AA93" s="276" t="s">
        <v>601</v>
      </c>
      <c r="AB93" s="72">
        <v>1</v>
      </c>
      <c r="AC93" s="276" t="s">
        <v>601</v>
      </c>
      <c r="AD93" s="205"/>
    </row>
    <row r="94" spans="1:30" s="99" customFormat="1" ht="12.75" customHeight="1" x14ac:dyDescent="0.25">
      <c r="A94" s="124" t="s">
        <v>194</v>
      </c>
      <c r="B94" s="82">
        <v>1018.457</v>
      </c>
      <c r="C94" s="276" t="s">
        <v>601</v>
      </c>
      <c r="D94" s="82">
        <v>154.43299999999999</v>
      </c>
      <c r="E94" s="276" t="s">
        <v>601</v>
      </c>
      <c r="F94" s="82">
        <v>1.8080000000000001</v>
      </c>
      <c r="G94" s="276" t="s">
        <v>601</v>
      </c>
      <c r="H94" s="82">
        <v>1174.6980000000001</v>
      </c>
      <c r="I94" s="276" t="s">
        <v>601</v>
      </c>
      <c r="J94" s="82"/>
      <c r="K94" s="124" t="s">
        <v>194</v>
      </c>
      <c r="L94" s="190">
        <v>0.2419207722305278</v>
      </c>
      <c r="M94" s="268" t="s">
        <v>601</v>
      </c>
      <c r="N94" s="190">
        <v>-0.420024410853441</v>
      </c>
      <c r="O94" s="268" t="s">
        <v>601</v>
      </c>
      <c r="P94" s="190">
        <v>-0.69510961214165257</v>
      </c>
      <c r="Q94" s="276" t="s">
        <v>601</v>
      </c>
      <c r="R94" s="190">
        <v>7.5464857590156281E-2</v>
      </c>
      <c r="S94" s="276" t="s">
        <v>601</v>
      </c>
      <c r="T94" s="82"/>
      <c r="U94" s="124" t="s">
        <v>194</v>
      </c>
      <c r="V94" s="216">
        <v>0.86699475099131851</v>
      </c>
      <c r="W94" s="276" t="s">
        <v>601</v>
      </c>
      <c r="X94" s="216">
        <v>0.13146613001809826</v>
      </c>
      <c r="Y94" s="203" t="s">
        <v>601</v>
      </c>
      <c r="Z94" s="190">
        <v>1.5391189905831115E-3</v>
      </c>
      <c r="AA94" s="276" t="s">
        <v>601</v>
      </c>
      <c r="AB94" s="72">
        <v>1</v>
      </c>
      <c r="AC94" s="276" t="s">
        <v>601</v>
      </c>
      <c r="AD94" s="205"/>
    </row>
    <row r="95" spans="1:30" s="99" customFormat="1" ht="12.75" customHeight="1" x14ac:dyDescent="0.25">
      <c r="A95" s="124" t="s">
        <v>195</v>
      </c>
      <c r="B95" s="82">
        <v>606.59199999999998</v>
      </c>
      <c r="C95" s="276" t="s">
        <v>601</v>
      </c>
      <c r="D95" s="82">
        <v>95.540999999999997</v>
      </c>
      <c r="E95" s="276" t="s">
        <v>601</v>
      </c>
      <c r="F95" s="82">
        <v>8.5719999999999992</v>
      </c>
      <c r="G95" s="276" t="s">
        <v>601</v>
      </c>
      <c r="H95" s="82">
        <v>710.70500000000004</v>
      </c>
      <c r="I95" s="276" t="s">
        <v>601</v>
      </c>
      <c r="J95" s="82"/>
      <c r="K95" s="124" t="s">
        <v>195</v>
      </c>
      <c r="L95" s="190">
        <v>7.6896310525175843E-2</v>
      </c>
      <c r="M95" s="268" t="s">
        <v>601</v>
      </c>
      <c r="N95" s="190">
        <v>-0.35263746315682487</v>
      </c>
      <c r="O95" s="268" t="s">
        <v>601</v>
      </c>
      <c r="P95" s="190">
        <v>2.5392237819983485</v>
      </c>
      <c r="Q95" s="276" t="s">
        <v>601</v>
      </c>
      <c r="R95" s="190">
        <v>-3.6184644027781282E-3</v>
      </c>
      <c r="S95" s="276" t="s">
        <v>601</v>
      </c>
      <c r="T95" s="82"/>
      <c r="U95" s="124" t="s">
        <v>195</v>
      </c>
      <c r="V95" s="216">
        <v>0.85350743276042795</v>
      </c>
      <c r="W95" s="276" t="s">
        <v>601</v>
      </c>
      <c r="X95" s="216">
        <v>0.13443130412759161</v>
      </c>
      <c r="Y95" s="203" t="s">
        <v>601</v>
      </c>
      <c r="Z95" s="190">
        <v>1.2061263111980356E-2</v>
      </c>
      <c r="AA95" s="276" t="s">
        <v>601</v>
      </c>
      <c r="AB95" s="72">
        <v>1</v>
      </c>
      <c r="AC95" s="276" t="s">
        <v>601</v>
      </c>
      <c r="AD95" s="205"/>
    </row>
    <row r="96" spans="1:30" s="99" customFormat="1" ht="12.75" customHeight="1" x14ac:dyDescent="0.25">
      <c r="A96" s="184" t="s">
        <v>196</v>
      </c>
      <c r="B96" s="186">
        <v>519.505</v>
      </c>
      <c r="C96" s="278" t="s">
        <v>601</v>
      </c>
      <c r="D96" s="186">
        <v>58.084000000000003</v>
      </c>
      <c r="E96" s="278" t="s">
        <v>601</v>
      </c>
      <c r="F96" s="186">
        <v>3.8730000000000002</v>
      </c>
      <c r="G96" s="278" t="s">
        <v>601</v>
      </c>
      <c r="H96" s="186">
        <v>581.46199999999999</v>
      </c>
      <c r="I96" s="278" t="s">
        <v>601</v>
      </c>
      <c r="J96" s="82"/>
      <c r="K96" s="184" t="s">
        <v>196</v>
      </c>
      <c r="L96" s="192">
        <v>2.5579017190868386E-2</v>
      </c>
      <c r="M96" s="269" t="s">
        <v>601</v>
      </c>
      <c r="N96" s="192">
        <v>-0.22615542439947242</v>
      </c>
      <c r="O96" s="269" t="s">
        <v>601</v>
      </c>
      <c r="P96" s="192">
        <v>-0.70783041641520816</v>
      </c>
      <c r="Q96" s="278" t="s">
        <v>601</v>
      </c>
      <c r="R96" s="192">
        <v>-2.2526232975042953E-2</v>
      </c>
      <c r="S96" s="278" t="s">
        <v>601</v>
      </c>
      <c r="T96" s="82"/>
      <c r="U96" s="184" t="s">
        <v>196</v>
      </c>
      <c r="V96" s="219">
        <v>0.89344617533046011</v>
      </c>
      <c r="W96" s="278" t="s">
        <v>601</v>
      </c>
      <c r="X96" s="219">
        <v>9.9893028263239911E-2</v>
      </c>
      <c r="Y96" s="301" t="s">
        <v>601</v>
      </c>
      <c r="Z96" s="192">
        <v>6.6607964062999825E-3</v>
      </c>
      <c r="AA96" s="278" t="s">
        <v>601</v>
      </c>
      <c r="AB96" s="201">
        <v>1</v>
      </c>
      <c r="AC96" s="278" t="s">
        <v>601</v>
      </c>
      <c r="AD96" s="205"/>
    </row>
    <row r="97" spans="1:30" s="99" customFormat="1" ht="12.75" customHeight="1" x14ac:dyDescent="0.25">
      <c r="A97" s="124" t="s">
        <v>202</v>
      </c>
      <c r="B97" s="82">
        <v>578.72299999999996</v>
      </c>
      <c r="C97" s="276" t="s">
        <v>601</v>
      </c>
      <c r="D97" s="82">
        <v>60.636000000000003</v>
      </c>
      <c r="E97" s="276" t="s">
        <v>601</v>
      </c>
      <c r="F97" s="82">
        <v>0.35099999999999998</v>
      </c>
      <c r="G97" s="276" t="s">
        <v>601</v>
      </c>
      <c r="H97" s="82">
        <v>639.71</v>
      </c>
      <c r="I97" s="276" t="s">
        <v>601</v>
      </c>
      <c r="J97" s="82"/>
      <c r="K97" s="124" t="s">
        <v>202</v>
      </c>
      <c r="L97" s="190">
        <v>0.15619730690853878</v>
      </c>
      <c r="M97" s="268" t="s">
        <v>601</v>
      </c>
      <c r="N97" s="190">
        <v>-0.13368479705113367</v>
      </c>
      <c r="O97" s="268" t="s">
        <v>601</v>
      </c>
      <c r="P97" s="190">
        <v>-0.72492163009404387</v>
      </c>
      <c r="Q97" s="276" t="s">
        <v>601</v>
      </c>
      <c r="R97" s="190">
        <v>0.11874573722040538</v>
      </c>
      <c r="S97" s="276" t="s">
        <v>601</v>
      </c>
      <c r="T97" s="82"/>
      <c r="U97" s="124" t="s">
        <v>202</v>
      </c>
      <c r="V97" s="216">
        <v>0.90466461365306139</v>
      </c>
      <c r="W97" s="276" t="s">
        <v>601</v>
      </c>
      <c r="X97" s="216">
        <v>9.4786700223538786E-2</v>
      </c>
      <c r="Y97" s="203" t="s">
        <v>601</v>
      </c>
      <c r="Z97" s="190">
        <v>5.4868612339966543E-4</v>
      </c>
      <c r="AA97" s="276" t="s">
        <v>601</v>
      </c>
      <c r="AB97" s="72">
        <v>1</v>
      </c>
      <c r="AC97" s="276" t="s">
        <v>601</v>
      </c>
      <c r="AD97" s="205"/>
    </row>
    <row r="98" spans="1:30" s="99" customFormat="1" ht="12.75" customHeight="1" x14ac:dyDescent="0.25">
      <c r="A98" s="124" t="s">
        <v>203</v>
      </c>
      <c r="B98" s="82">
        <v>594.53</v>
      </c>
      <c r="C98" s="276" t="s">
        <v>601</v>
      </c>
      <c r="D98" s="82">
        <v>67.748999999999995</v>
      </c>
      <c r="E98" s="276" t="s">
        <v>601</v>
      </c>
      <c r="F98" s="82">
        <v>1.1000000000000001</v>
      </c>
      <c r="G98" s="276" t="s">
        <v>601</v>
      </c>
      <c r="H98" s="82">
        <v>663.37699999999995</v>
      </c>
      <c r="I98" s="276" t="s">
        <v>601</v>
      </c>
      <c r="J98" s="82"/>
      <c r="K98" s="124" t="s">
        <v>203</v>
      </c>
      <c r="L98" s="190">
        <v>0.13678385752772981</v>
      </c>
      <c r="M98" s="268" t="s">
        <v>601</v>
      </c>
      <c r="N98" s="190">
        <v>-0.35156010719754976</v>
      </c>
      <c r="O98" s="268" t="s">
        <v>601</v>
      </c>
      <c r="P98" s="190">
        <v>-0.65773902211149171</v>
      </c>
      <c r="Q98" s="276" t="s">
        <v>601</v>
      </c>
      <c r="R98" s="190">
        <v>5.183737022026879E-2</v>
      </c>
      <c r="S98" s="276" t="s">
        <v>601</v>
      </c>
      <c r="T98" s="82"/>
      <c r="U98" s="124" t="s">
        <v>203</v>
      </c>
      <c r="V98" s="216">
        <v>0.89621738468472678</v>
      </c>
      <c r="W98" s="276" t="s">
        <v>601</v>
      </c>
      <c r="X98" s="216">
        <v>0.1021274478916212</v>
      </c>
      <c r="Y98" s="203" t="s">
        <v>601</v>
      </c>
      <c r="Z98" s="190">
        <v>1.658182300562124E-3</v>
      </c>
      <c r="AA98" s="276" t="s">
        <v>601</v>
      </c>
      <c r="AB98" s="72">
        <v>1</v>
      </c>
      <c r="AC98" s="276" t="s">
        <v>601</v>
      </c>
      <c r="AD98" s="205"/>
    </row>
    <row r="99" spans="1:30" s="99" customFormat="1" ht="12.75" customHeight="1" x14ac:dyDescent="0.25">
      <c r="A99" s="124" t="s">
        <v>204</v>
      </c>
      <c r="B99" s="82">
        <v>688.72299999999996</v>
      </c>
      <c r="C99" s="276" t="s">
        <v>601</v>
      </c>
      <c r="D99" s="82">
        <v>172.25200000000001</v>
      </c>
      <c r="E99" s="276" t="s">
        <v>601</v>
      </c>
      <c r="F99" s="82">
        <v>0.36199999999999999</v>
      </c>
      <c r="G99" s="276" t="s">
        <v>601</v>
      </c>
      <c r="H99" s="82">
        <v>861.33900000000006</v>
      </c>
      <c r="I99" s="276" t="s">
        <v>601</v>
      </c>
      <c r="J99" s="82"/>
      <c r="K99" s="124" t="s">
        <v>204</v>
      </c>
      <c r="L99" s="190">
        <v>6.4526350281926992E-2</v>
      </c>
      <c r="M99" s="268" t="s">
        <v>601</v>
      </c>
      <c r="N99" s="190">
        <v>0.46568756753997093</v>
      </c>
      <c r="O99" s="268" t="s">
        <v>601</v>
      </c>
      <c r="P99" s="190">
        <v>-0.69185059422750428</v>
      </c>
      <c r="Q99" s="276" t="s">
        <v>601</v>
      </c>
      <c r="R99" s="190">
        <v>0.1249378001428801</v>
      </c>
      <c r="S99" s="276" t="s">
        <v>601</v>
      </c>
      <c r="T99" s="82"/>
      <c r="U99" s="124" t="s">
        <v>204</v>
      </c>
      <c r="V99" s="216">
        <v>0.79959574569362346</v>
      </c>
      <c r="W99" s="276" t="s">
        <v>601</v>
      </c>
      <c r="X99" s="216">
        <v>0.19998165646743035</v>
      </c>
      <c r="Y99" s="203" t="s">
        <v>601</v>
      </c>
      <c r="Z99" s="190">
        <v>4.2027587279805042E-4</v>
      </c>
      <c r="AA99" s="276" t="s">
        <v>601</v>
      </c>
      <c r="AB99" s="72">
        <v>1</v>
      </c>
      <c r="AC99" s="276" t="s">
        <v>601</v>
      </c>
      <c r="AD99" s="205"/>
    </row>
    <row r="100" spans="1:30" s="99" customFormat="1" ht="12.75" customHeight="1" x14ac:dyDescent="0.25">
      <c r="A100" s="124" t="s">
        <v>205</v>
      </c>
      <c r="B100" s="82">
        <v>1031.0809999999999</v>
      </c>
      <c r="C100" s="276" t="s">
        <v>601</v>
      </c>
      <c r="D100" s="82">
        <v>197.09899999999999</v>
      </c>
      <c r="E100" s="276" t="s">
        <v>601</v>
      </c>
      <c r="F100" s="82">
        <v>1.298</v>
      </c>
      <c r="G100" s="276" t="s">
        <v>601</v>
      </c>
      <c r="H100" s="82">
        <v>1229.4760000000001</v>
      </c>
      <c r="I100" s="276" t="s">
        <v>601</v>
      </c>
      <c r="J100" s="82"/>
      <c r="K100" s="124" t="s">
        <v>205</v>
      </c>
      <c r="L100" s="190">
        <v>0.16572319471248695</v>
      </c>
      <c r="M100" s="268" t="s">
        <v>601</v>
      </c>
      <c r="N100" s="190">
        <v>7.2752705026886993E-2</v>
      </c>
      <c r="O100" s="268" t="s">
        <v>601</v>
      </c>
      <c r="P100" s="190">
        <v>0.22938388625592418</v>
      </c>
      <c r="Q100" s="276" t="s">
        <v>601</v>
      </c>
      <c r="R100" s="190">
        <v>0.14981024721169078</v>
      </c>
      <c r="S100" s="276" t="s">
        <v>601</v>
      </c>
      <c r="T100" s="82"/>
      <c r="U100" s="124" t="s">
        <v>205</v>
      </c>
      <c r="V100" s="216">
        <v>0.83863450770897507</v>
      </c>
      <c r="W100" s="276" t="s">
        <v>601</v>
      </c>
      <c r="X100" s="216">
        <v>0.16031138468746031</v>
      </c>
      <c r="Y100" s="203" t="s">
        <v>601</v>
      </c>
      <c r="Z100" s="190">
        <v>1.0557343128292053E-3</v>
      </c>
      <c r="AA100" s="276" t="s">
        <v>601</v>
      </c>
      <c r="AB100" s="72">
        <v>1</v>
      </c>
      <c r="AC100" s="276" t="s">
        <v>601</v>
      </c>
      <c r="AD100" s="205"/>
    </row>
    <row r="101" spans="1:30" s="99" customFormat="1" ht="12.75" customHeight="1" x14ac:dyDescent="0.25">
      <c r="A101" s="124" t="s">
        <v>206</v>
      </c>
      <c r="B101" s="82">
        <v>1117.693</v>
      </c>
      <c r="C101" s="276" t="s">
        <v>601</v>
      </c>
      <c r="D101" s="82">
        <v>278.392</v>
      </c>
      <c r="E101" s="276" t="s">
        <v>601</v>
      </c>
      <c r="F101" s="82">
        <v>3.101</v>
      </c>
      <c r="G101" s="276" t="s">
        <v>601</v>
      </c>
      <c r="H101" s="82">
        <v>1399.1880000000001</v>
      </c>
      <c r="I101" s="276" t="s">
        <v>601</v>
      </c>
      <c r="J101" s="82"/>
      <c r="K101" s="124" t="s">
        <v>206</v>
      </c>
      <c r="L101" s="190">
        <v>0.16898942495651692</v>
      </c>
      <c r="M101" s="268" t="s">
        <v>601</v>
      </c>
      <c r="N101" s="190">
        <v>-7.7120958973134965E-2</v>
      </c>
      <c r="O101" s="268" t="s">
        <v>601</v>
      </c>
      <c r="P101" s="190">
        <v>1.9627507163323783</v>
      </c>
      <c r="Q101" s="276" t="s">
        <v>601</v>
      </c>
      <c r="R101" s="190">
        <v>0.11150495343666265</v>
      </c>
      <c r="S101" s="276" t="s">
        <v>601</v>
      </c>
      <c r="T101" s="82"/>
      <c r="U101" s="124" t="s">
        <v>206</v>
      </c>
      <c r="V101" s="216">
        <v>0.79881545582151925</v>
      </c>
      <c r="W101" s="276" t="s">
        <v>601</v>
      </c>
      <c r="X101" s="216">
        <v>0.19896682933244136</v>
      </c>
      <c r="Y101" s="203" t="s">
        <v>601</v>
      </c>
      <c r="Z101" s="190">
        <v>2.2162854455584236E-3</v>
      </c>
      <c r="AA101" s="276" t="s">
        <v>601</v>
      </c>
      <c r="AB101" s="72">
        <v>1</v>
      </c>
      <c r="AC101" s="276" t="s">
        <v>601</v>
      </c>
      <c r="AD101" s="205"/>
    </row>
    <row r="102" spans="1:30" s="99" customFormat="1" ht="12.75" customHeight="1" x14ac:dyDescent="0.25">
      <c r="A102" s="124" t="s">
        <v>236</v>
      </c>
      <c r="B102" s="82">
        <v>1178.729</v>
      </c>
      <c r="C102" s="276" t="s">
        <v>601</v>
      </c>
      <c r="D102" s="82">
        <v>353.84800000000001</v>
      </c>
      <c r="E102" s="276" t="s">
        <v>601</v>
      </c>
      <c r="F102" s="82">
        <v>0.317</v>
      </c>
      <c r="G102" s="276" t="s">
        <v>601</v>
      </c>
      <c r="H102" s="82">
        <v>1532.894</v>
      </c>
      <c r="I102" s="276" t="s">
        <v>601</v>
      </c>
      <c r="J102" s="82"/>
      <c r="K102" s="124" t="s">
        <v>236</v>
      </c>
      <c r="L102" s="190">
        <v>9.6682864833231449E-2</v>
      </c>
      <c r="M102" s="268" t="s">
        <v>601</v>
      </c>
      <c r="N102" s="190">
        <v>0.16721038933621854</v>
      </c>
      <c r="O102" s="268" t="s">
        <v>601</v>
      </c>
      <c r="P102" s="190">
        <v>-0.53313696612665684</v>
      </c>
      <c r="Q102" s="276" t="s">
        <v>601</v>
      </c>
      <c r="R102" s="190">
        <v>0.111881269271584</v>
      </c>
      <c r="S102" s="276" t="s">
        <v>601</v>
      </c>
      <c r="T102" s="82"/>
      <c r="U102" s="124" t="s">
        <v>236</v>
      </c>
      <c r="V102" s="216">
        <v>0.76895662713794954</v>
      </c>
      <c r="W102" s="276" t="s">
        <v>601</v>
      </c>
      <c r="X102" s="216">
        <v>0.23083657447938344</v>
      </c>
      <c r="Y102" s="203" t="s">
        <v>601</v>
      </c>
      <c r="Z102" s="190">
        <v>2.0679838266703373E-4</v>
      </c>
      <c r="AA102" s="276" t="s">
        <v>601</v>
      </c>
      <c r="AB102" s="72">
        <v>1</v>
      </c>
      <c r="AC102" s="276" t="s">
        <v>601</v>
      </c>
      <c r="AD102" s="205"/>
    </row>
    <row r="103" spans="1:30" s="99" customFormat="1" ht="12.75" customHeight="1" x14ac:dyDescent="0.25">
      <c r="A103" s="124" t="s">
        <v>237</v>
      </c>
      <c r="B103" s="82">
        <v>1701.979</v>
      </c>
      <c r="C103" s="276" t="s">
        <v>601</v>
      </c>
      <c r="D103" s="82">
        <v>337.392</v>
      </c>
      <c r="E103" s="276" t="s">
        <v>601</v>
      </c>
      <c r="F103" s="82">
        <v>0</v>
      </c>
      <c r="G103" s="276" t="s">
        <v>601</v>
      </c>
      <c r="H103" s="82">
        <v>2039.3710000000001</v>
      </c>
      <c r="I103" s="276" t="s">
        <v>601</v>
      </c>
      <c r="J103" s="82"/>
      <c r="K103" s="124" t="s">
        <v>237</v>
      </c>
      <c r="L103" s="190">
        <v>6.3193981573159211E-2</v>
      </c>
      <c r="M103" s="268" t="s">
        <v>601</v>
      </c>
      <c r="N103" s="190">
        <v>0.30898425224344428</v>
      </c>
      <c r="O103" s="268" t="s">
        <v>601</v>
      </c>
      <c r="P103" s="190" t="s">
        <v>603</v>
      </c>
      <c r="Q103" s="276" t="s">
        <v>601</v>
      </c>
      <c r="R103" s="190">
        <v>9.6988054203620749E-2</v>
      </c>
      <c r="S103" s="276" t="s">
        <v>601</v>
      </c>
      <c r="T103" s="82"/>
      <c r="U103" s="124" t="s">
        <v>237</v>
      </c>
      <c r="V103" s="216">
        <v>0.83456075427178278</v>
      </c>
      <c r="W103" s="276" t="s">
        <v>601</v>
      </c>
      <c r="X103" s="216">
        <v>0.16543924572821717</v>
      </c>
      <c r="Y103" s="203" t="s">
        <v>601</v>
      </c>
      <c r="Z103" s="190">
        <v>0</v>
      </c>
      <c r="AA103" s="276" t="s">
        <v>601</v>
      </c>
      <c r="AB103" s="72">
        <v>1</v>
      </c>
      <c r="AC103" s="276" t="s">
        <v>601</v>
      </c>
      <c r="AD103" s="205"/>
    </row>
    <row r="104" spans="1:30" s="99" customFormat="1" ht="12.75" customHeight="1" x14ac:dyDescent="0.25">
      <c r="A104" s="124" t="s">
        <v>238</v>
      </c>
      <c r="B104" s="82">
        <v>1637.7</v>
      </c>
      <c r="C104" s="276" t="s">
        <v>601</v>
      </c>
      <c r="D104" s="82">
        <v>365.685</v>
      </c>
      <c r="E104" s="276" t="s">
        <v>601</v>
      </c>
      <c r="F104" s="82">
        <v>0</v>
      </c>
      <c r="G104" s="276" t="s">
        <v>601</v>
      </c>
      <c r="H104" s="82">
        <v>2003.385</v>
      </c>
      <c r="I104" s="276" t="s">
        <v>601</v>
      </c>
      <c r="J104" s="82"/>
      <c r="K104" s="124" t="s">
        <v>238</v>
      </c>
      <c r="L104" s="190">
        <v>0.12826942883814496</v>
      </c>
      <c r="M104" s="268" t="s">
        <v>601</v>
      </c>
      <c r="N104" s="190">
        <v>0.26939578864057651</v>
      </c>
      <c r="O104" s="268" t="s">
        <v>601</v>
      </c>
      <c r="P104" s="190" t="s">
        <v>603</v>
      </c>
      <c r="Q104" s="276" t="s">
        <v>601</v>
      </c>
      <c r="R104" s="190">
        <v>0.15164006753303791</v>
      </c>
      <c r="S104" s="276" t="s">
        <v>601</v>
      </c>
      <c r="T104" s="82"/>
      <c r="U104" s="124" t="s">
        <v>238</v>
      </c>
      <c r="V104" s="216">
        <v>0.81746643805359431</v>
      </c>
      <c r="W104" s="276" t="s">
        <v>601</v>
      </c>
      <c r="X104" s="216">
        <v>0.18253356194640571</v>
      </c>
      <c r="Y104" s="203" t="s">
        <v>601</v>
      </c>
      <c r="Z104" s="190">
        <v>0</v>
      </c>
      <c r="AA104" s="276" t="s">
        <v>601</v>
      </c>
      <c r="AB104" s="72">
        <v>1</v>
      </c>
      <c r="AC104" s="276" t="s">
        <v>601</v>
      </c>
      <c r="AD104" s="205"/>
    </row>
    <row r="105" spans="1:30" s="99" customFormat="1" ht="12.75" customHeight="1" x14ac:dyDescent="0.25">
      <c r="A105" s="124" t="s">
        <v>239</v>
      </c>
      <c r="B105" s="82">
        <v>1131.837</v>
      </c>
      <c r="C105" s="276" t="s">
        <v>601</v>
      </c>
      <c r="D105" s="82">
        <v>380.82900000000001</v>
      </c>
      <c r="E105" s="276" t="s">
        <v>601</v>
      </c>
      <c r="F105" s="82">
        <v>0</v>
      </c>
      <c r="G105" s="276" t="s">
        <v>601</v>
      </c>
      <c r="H105" s="82">
        <v>1512.6659999999999</v>
      </c>
      <c r="I105" s="276" t="s">
        <v>601</v>
      </c>
      <c r="J105" s="82"/>
      <c r="K105" s="124" t="s">
        <v>239</v>
      </c>
      <c r="L105" s="190">
        <v>6.453970774841074E-3</v>
      </c>
      <c r="M105" s="268" t="s">
        <v>601</v>
      </c>
      <c r="N105" s="190">
        <v>0.36920388726500059</v>
      </c>
      <c r="O105" s="268" t="s">
        <v>601</v>
      </c>
      <c r="P105" s="190" t="s">
        <v>603</v>
      </c>
      <c r="Q105" s="276" t="s">
        <v>601</v>
      </c>
      <c r="R105" s="190">
        <v>7.8381343661845321E-2</v>
      </c>
      <c r="S105" s="276" t="s">
        <v>601</v>
      </c>
      <c r="T105" s="82"/>
      <c r="U105" s="124" t="s">
        <v>239</v>
      </c>
      <c r="V105" s="216">
        <v>0.74823986260020392</v>
      </c>
      <c r="W105" s="276" t="s">
        <v>601</v>
      </c>
      <c r="X105" s="216">
        <v>0.25176013739979614</v>
      </c>
      <c r="Y105" s="203" t="s">
        <v>601</v>
      </c>
      <c r="Z105" s="190">
        <v>0</v>
      </c>
      <c r="AA105" s="276" t="s">
        <v>601</v>
      </c>
      <c r="AB105" s="72">
        <v>1</v>
      </c>
      <c r="AC105" s="276" t="s">
        <v>601</v>
      </c>
      <c r="AD105" s="205"/>
    </row>
    <row r="106" spans="1:30" s="99" customFormat="1" ht="12.75" customHeight="1" x14ac:dyDescent="0.25">
      <c r="A106" s="124" t="s">
        <v>240</v>
      </c>
      <c r="B106" s="82">
        <v>940.83900000000006</v>
      </c>
      <c r="C106" s="276" t="s">
        <v>601</v>
      </c>
      <c r="D106" s="82">
        <v>262.91500000000002</v>
      </c>
      <c r="E106" s="276" t="s">
        <v>601</v>
      </c>
      <c r="F106" s="82">
        <v>1E-3</v>
      </c>
      <c r="G106" s="276" t="s">
        <v>601</v>
      </c>
      <c r="H106" s="82">
        <v>1203.7529999999999</v>
      </c>
      <c r="I106" s="276" t="s">
        <v>601</v>
      </c>
      <c r="J106" s="82"/>
      <c r="K106" s="124" t="s">
        <v>240</v>
      </c>
      <c r="L106" s="190">
        <v>-7.6211366802918526E-2</v>
      </c>
      <c r="M106" s="268" t="s">
        <v>601</v>
      </c>
      <c r="N106" s="190">
        <v>0.70245349115797784</v>
      </c>
      <c r="O106" s="268" t="s">
        <v>601</v>
      </c>
      <c r="P106" s="190" t="s">
        <v>603</v>
      </c>
      <c r="Q106" s="276" t="s">
        <v>601</v>
      </c>
      <c r="R106" s="190">
        <v>2.4734016743026718E-2</v>
      </c>
      <c r="S106" s="276" t="s">
        <v>601</v>
      </c>
      <c r="T106" s="82"/>
      <c r="U106" s="124" t="s">
        <v>240</v>
      </c>
      <c r="V106" s="216">
        <v>0.78158808326957452</v>
      </c>
      <c r="W106" s="276" t="s">
        <v>601</v>
      </c>
      <c r="X106" s="216">
        <v>0.2184127474656346</v>
      </c>
      <c r="Y106" s="203" t="s">
        <v>601</v>
      </c>
      <c r="Z106" s="190">
        <v>8.3073520896728819E-7</v>
      </c>
      <c r="AA106" s="276" t="s">
        <v>601</v>
      </c>
      <c r="AB106" s="72">
        <v>1</v>
      </c>
      <c r="AC106" s="276" t="s">
        <v>601</v>
      </c>
      <c r="AD106" s="205"/>
    </row>
    <row r="107" spans="1:30" s="99" customFormat="1" ht="12.75" customHeight="1" x14ac:dyDescent="0.25">
      <c r="A107" s="124" t="s">
        <v>241</v>
      </c>
      <c r="B107" s="82">
        <v>637.40700000000004</v>
      </c>
      <c r="C107" s="276" t="s">
        <v>601</v>
      </c>
      <c r="D107" s="82">
        <v>92.94</v>
      </c>
      <c r="E107" s="276" t="s">
        <v>601</v>
      </c>
      <c r="F107" s="82">
        <v>0</v>
      </c>
      <c r="G107" s="276" t="s">
        <v>601</v>
      </c>
      <c r="H107" s="82">
        <v>730.34699999999998</v>
      </c>
      <c r="I107" s="276" t="s">
        <v>601</v>
      </c>
      <c r="J107" s="82"/>
      <c r="K107" s="124" t="s">
        <v>241</v>
      </c>
      <c r="L107" s="190">
        <v>5.0800208377294785E-2</v>
      </c>
      <c r="M107" s="268" t="s">
        <v>601</v>
      </c>
      <c r="N107" s="190">
        <v>-2.722391434044023E-2</v>
      </c>
      <c r="O107" s="268" t="s">
        <v>601</v>
      </c>
      <c r="P107" s="190" t="s">
        <v>603</v>
      </c>
      <c r="Q107" s="276" t="s">
        <v>601</v>
      </c>
      <c r="R107" s="190">
        <v>2.7637346015576082E-2</v>
      </c>
      <c r="S107" s="276" t="s">
        <v>601</v>
      </c>
      <c r="T107" s="82"/>
      <c r="U107" s="124" t="s">
        <v>241</v>
      </c>
      <c r="V107" s="216">
        <v>0.87274542101220387</v>
      </c>
      <c r="W107" s="276" t="s">
        <v>601</v>
      </c>
      <c r="X107" s="216">
        <v>0.12725457898779621</v>
      </c>
      <c r="Y107" s="203" t="s">
        <v>601</v>
      </c>
      <c r="Z107" s="190">
        <v>0</v>
      </c>
      <c r="AA107" s="276" t="s">
        <v>601</v>
      </c>
      <c r="AB107" s="72">
        <v>1</v>
      </c>
      <c r="AC107" s="276" t="s">
        <v>601</v>
      </c>
      <c r="AD107" s="205"/>
    </row>
    <row r="108" spans="1:30" s="99" customFormat="1" ht="12.75" customHeight="1" x14ac:dyDescent="0.25">
      <c r="A108" s="184" t="s">
        <v>242</v>
      </c>
      <c r="B108" s="186">
        <v>559.56899999999996</v>
      </c>
      <c r="C108" s="278" t="s">
        <v>601</v>
      </c>
      <c r="D108" s="186">
        <v>64.680000000000007</v>
      </c>
      <c r="E108" s="278" t="s">
        <v>601</v>
      </c>
      <c r="F108" s="186">
        <v>0</v>
      </c>
      <c r="G108" s="278" t="s">
        <v>601</v>
      </c>
      <c r="H108" s="186">
        <v>624.24900000000002</v>
      </c>
      <c r="I108" s="278" t="s">
        <v>601</v>
      </c>
      <c r="J108" s="82"/>
      <c r="K108" s="184" t="s">
        <v>242</v>
      </c>
      <c r="L108" s="192">
        <v>7.7119565740464482E-2</v>
      </c>
      <c r="M108" s="269" t="s">
        <v>601</v>
      </c>
      <c r="N108" s="192">
        <v>0.11355967219888437</v>
      </c>
      <c r="O108" s="269" t="s">
        <v>601</v>
      </c>
      <c r="P108" s="192" t="s">
        <v>603</v>
      </c>
      <c r="Q108" s="278" t="s">
        <v>601</v>
      </c>
      <c r="R108" s="192">
        <v>7.3585204192191403E-2</v>
      </c>
      <c r="S108" s="278" t="s">
        <v>601</v>
      </c>
      <c r="T108" s="82"/>
      <c r="U108" s="184" t="s">
        <v>242</v>
      </c>
      <c r="V108" s="219">
        <v>0.89638749921906158</v>
      </c>
      <c r="W108" s="278" t="s">
        <v>601</v>
      </c>
      <c r="X108" s="219">
        <v>0.10361250078093838</v>
      </c>
      <c r="Y108" s="301" t="s">
        <v>601</v>
      </c>
      <c r="Z108" s="192">
        <v>0</v>
      </c>
      <c r="AA108" s="278" t="s">
        <v>601</v>
      </c>
      <c r="AB108" s="201">
        <v>1</v>
      </c>
      <c r="AC108" s="278" t="s">
        <v>601</v>
      </c>
      <c r="AD108" s="205"/>
    </row>
    <row r="109" spans="1:30" s="99" customFormat="1" ht="12.75" customHeight="1" x14ac:dyDescent="0.25">
      <c r="A109" s="124" t="s">
        <v>263</v>
      </c>
      <c r="B109" s="82">
        <v>573.41999999999996</v>
      </c>
      <c r="C109" s="276" t="s">
        <v>601</v>
      </c>
      <c r="D109" s="82">
        <v>74.626999999999995</v>
      </c>
      <c r="E109" s="276" t="s">
        <v>601</v>
      </c>
      <c r="F109" s="82">
        <v>0</v>
      </c>
      <c r="G109" s="276" t="s">
        <v>601</v>
      </c>
      <c r="H109" s="82">
        <v>648.04700000000003</v>
      </c>
      <c r="I109" s="276" t="s">
        <v>601</v>
      </c>
      <c r="J109" s="82"/>
      <c r="K109" s="124" t="s">
        <v>263</v>
      </c>
      <c r="L109" s="190">
        <v>-9.163278459643041E-3</v>
      </c>
      <c r="M109" s="268" t="s">
        <v>601</v>
      </c>
      <c r="N109" s="190">
        <v>0.23073751566726036</v>
      </c>
      <c r="O109" s="268" t="s">
        <v>601</v>
      </c>
      <c r="P109" s="190" t="s">
        <v>603</v>
      </c>
      <c r="Q109" s="276" t="s">
        <v>601</v>
      </c>
      <c r="R109" s="190">
        <v>1.3032467836988635E-2</v>
      </c>
      <c r="S109" s="276" t="s">
        <v>601</v>
      </c>
      <c r="T109" s="82"/>
      <c r="U109" s="124" t="s">
        <v>263</v>
      </c>
      <c r="V109" s="216">
        <v>0.88484322896333123</v>
      </c>
      <c r="W109" s="276" t="s">
        <v>601</v>
      </c>
      <c r="X109" s="216">
        <v>0.11515677103666863</v>
      </c>
      <c r="Y109" s="203" t="s">
        <v>601</v>
      </c>
      <c r="Z109" s="190">
        <v>0</v>
      </c>
      <c r="AA109" s="276" t="s">
        <v>601</v>
      </c>
      <c r="AB109" s="72">
        <v>1</v>
      </c>
      <c r="AC109" s="276" t="s">
        <v>601</v>
      </c>
      <c r="AD109" s="205"/>
    </row>
    <row r="110" spans="1:30" s="99" customFormat="1" ht="12.75" customHeight="1" x14ac:dyDescent="0.25">
      <c r="A110" s="124" t="s">
        <v>264</v>
      </c>
      <c r="B110" s="82">
        <v>639.32100000000003</v>
      </c>
      <c r="C110" s="276" t="s">
        <v>601</v>
      </c>
      <c r="D110" s="82">
        <v>74.792000000000002</v>
      </c>
      <c r="E110" s="276" t="s">
        <v>601</v>
      </c>
      <c r="F110" s="82">
        <v>1E-3</v>
      </c>
      <c r="G110" s="276" t="s">
        <v>601</v>
      </c>
      <c r="H110" s="82">
        <v>714.11199999999997</v>
      </c>
      <c r="I110" s="276" t="s">
        <v>601</v>
      </c>
      <c r="J110" s="82"/>
      <c r="K110" s="124" t="s">
        <v>264</v>
      </c>
      <c r="L110" s="190">
        <v>7.533850268279145E-2</v>
      </c>
      <c r="M110" s="268" t="s">
        <v>601</v>
      </c>
      <c r="N110" s="190">
        <v>0.10395725398160859</v>
      </c>
      <c r="O110" s="268" t="s">
        <v>601</v>
      </c>
      <c r="P110" s="190" t="s">
        <v>603</v>
      </c>
      <c r="Q110" s="276" t="s">
        <v>601</v>
      </c>
      <c r="R110" s="190">
        <v>7.6479890017290317E-2</v>
      </c>
      <c r="S110" s="276" t="s">
        <v>601</v>
      </c>
      <c r="T110" s="82"/>
      <c r="U110" s="124" t="s">
        <v>264</v>
      </c>
      <c r="V110" s="216">
        <v>0.89526712896576455</v>
      </c>
      <c r="W110" s="276" t="s">
        <v>601</v>
      </c>
      <c r="X110" s="216">
        <v>0.10473427137479836</v>
      </c>
      <c r="Y110" s="203" t="s">
        <v>601</v>
      </c>
      <c r="Z110" s="190">
        <v>1.4003405628248791E-6</v>
      </c>
      <c r="AA110" s="276" t="s">
        <v>601</v>
      </c>
      <c r="AB110" s="72">
        <v>1</v>
      </c>
      <c r="AC110" s="276" t="s">
        <v>601</v>
      </c>
      <c r="AD110" s="205"/>
    </row>
    <row r="111" spans="1:30" s="99" customFormat="1" ht="12.75" customHeight="1" x14ac:dyDescent="0.25">
      <c r="A111" s="124" t="s">
        <v>265</v>
      </c>
      <c r="B111" s="82">
        <v>849.88</v>
      </c>
      <c r="C111" s="276" t="s">
        <v>601</v>
      </c>
      <c r="D111" s="82">
        <v>107.92100000000001</v>
      </c>
      <c r="E111" s="276" t="s">
        <v>601</v>
      </c>
      <c r="F111" s="82">
        <v>0</v>
      </c>
      <c r="G111" s="276" t="s">
        <v>601</v>
      </c>
      <c r="H111" s="82">
        <v>957.80100000000004</v>
      </c>
      <c r="I111" s="276" t="s">
        <v>601</v>
      </c>
      <c r="J111" s="82"/>
      <c r="K111" s="124" t="s">
        <v>265</v>
      </c>
      <c r="L111" s="190">
        <v>0.23399392789263609</v>
      </c>
      <c r="M111" s="268" t="s">
        <v>601</v>
      </c>
      <c r="N111" s="190">
        <v>-0.37347026449620324</v>
      </c>
      <c r="O111" s="268" t="s">
        <v>601</v>
      </c>
      <c r="P111" s="190" t="s">
        <v>603</v>
      </c>
      <c r="Q111" s="276" t="s">
        <v>601</v>
      </c>
      <c r="R111" s="190">
        <v>0.11199074928686614</v>
      </c>
      <c r="S111" s="276" t="s">
        <v>601</v>
      </c>
      <c r="T111" s="82"/>
      <c r="U111" s="124" t="s">
        <v>265</v>
      </c>
      <c r="V111" s="216">
        <v>0.88732419364774096</v>
      </c>
      <c r="W111" s="276" t="s">
        <v>601</v>
      </c>
      <c r="X111" s="216">
        <v>0.11267580635225898</v>
      </c>
      <c r="Y111" s="203" t="s">
        <v>601</v>
      </c>
      <c r="Z111" s="190">
        <v>0</v>
      </c>
      <c r="AA111" s="276" t="s">
        <v>601</v>
      </c>
      <c r="AB111" s="72">
        <v>1</v>
      </c>
      <c r="AC111" s="276" t="s">
        <v>601</v>
      </c>
      <c r="AD111" s="205"/>
    </row>
    <row r="112" spans="1:30" s="99" customFormat="1" ht="12.75" customHeight="1" x14ac:dyDescent="0.25">
      <c r="A112" s="124" t="s">
        <v>266</v>
      </c>
      <c r="B112" s="82">
        <v>1050.6089999999999</v>
      </c>
      <c r="C112" s="276" t="s">
        <v>601</v>
      </c>
      <c r="D112" s="82">
        <v>187.392</v>
      </c>
      <c r="E112" s="276" t="s">
        <v>601</v>
      </c>
      <c r="F112" s="82">
        <v>0</v>
      </c>
      <c r="G112" s="276" t="s">
        <v>601</v>
      </c>
      <c r="H112" s="82">
        <v>1238.001</v>
      </c>
      <c r="I112" s="276" t="s">
        <v>601</v>
      </c>
      <c r="J112" s="82"/>
      <c r="K112" s="124" t="s">
        <v>266</v>
      </c>
      <c r="L112" s="190">
        <v>1.893934618133784E-2</v>
      </c>
      <c r="M112" s="268" t="s">
        <v>601</v>
      </c>
      <c r="N112" s="190">
        <v>-4.9249361995748329E-2</v>
      </c>
      <c r="O112" s="268" t="s">
        <v>601</v>
      </c>
      <c r="P112" s="190" t="s">
        <v>603</v>
      </c>
      <c r="Q112" s="276" t="s">
        <v>601</v>
      </c>
      <c r="R112" s="190">
        <v>6.9338482410392721E-3</v>
      </c>
      <c r="S112" s="276" t="s">
        <v>601</v>
      </c>
      <c r="T112" s="82"/>
      <c r="U112" s="124" t="s">
        <v>266</v>
      </c>
      <c r="V112" s="216">
        <v>0.84863340175007929</v>
      </c>
      <c r="W112" s="276" t="s">
        <v>601</v>
      </c>
      <c r="X112" s="216">
        <v>0.15136659824992063</v>
      </c>
      <c r="Y112" s="203" t="s">
        <v>601</v>
      </c>
      <c r="Z112" s="190">
        <v>0</v>
      </c>
      <c r="AA112" s="276" t="s">
        <v>601</v>
      </c>
      <c r="AB112" s="72">
        <v>1</v>
      </c>
      <c r="AC112" s="276" t="s">
        <v>601</v>
      </c>
      <c r="AD112" s="205"/>
    </row>
    <row r="113" spans="1:30" s="99" customFormat="1" ht="12.75" customHeight="1" x14ac:dyDescent="0.25">
      <c r="A113" s="124" t="s">
        <v>267</v>
      </c>
      <c r="B113" s="82">
        <v>1199.0029999999999</v>
      </c>
      <c r="C113" s="276" t="s">
        <v>601</v>
      </c>
      <c r="D113" s="82">
        <v>288.54899999999998</v>
      </c>
      <c r="E113" s="276" t="s">
        <v>601</v>
      </c>
      <c r="F113" s="82">
        <v>1E-3</v>
      </c>
      <c r="G113" s="276" t="s">
        <v>601</v>
      </c>
      <c r="H113" s="82">
        <v>1487.5509999999999</v>
      </c>
      <c r="I113" s="276" t="s">
        <v>601</v>
      </c>
      <c r="J113" s="82"/>
      <c r="K113" s="124" t="s">
        <v>267</v>
      </c>
      <c r="L113" s="190">
        <v>7.2748062303333735E-2</v>
      </c>
      <c r="M113" s="268" t="s">
        <v>601</v>
      </c>
      <c r="N113" s="190">
        <v>3.6484525417397051E-2</v>
      </c>
      <c r="O113" s="268" t="s">
        <v>601</v>
      </c>
      <c r="P113" s="190" t="s">
        <v>603</v>
      </c>
      <c r="Q113" s="276" t="s">
        <v>601</v>
      </c>
      <c r="R113" s="190">
        <v>6.3153057344688485E-2</v>
      </c>
      <c r="S113" s="276" t="s">
        <v>601</v>
      </c>
      <c r="T113" s="82"/>
      <c r="U113" s="124" t="s">
        <v>267</v>
      </c>
      <c r="V113" s="216">
        <v>0.80602480183872682</v>
      </c>
      <c r="W113" s="276" t="s">
        <v>601</v>
      </c>
      <c r="X113" s="216">
        <v>0.19397587040713227</v>
      </c>
      <c r="Y113" s="203" t="s">
        <v>601</v>
      </c>
      <c r="Z113" s="190">
        <v>6.7224585913356928E-7</v>
      </c>
      <c r="AA113" s="276" t="s">
        <v>601</v>
      </c>
      <c r="AB113" s="72">
        <v>1</v>
      </c>
      <c r="AC113" s="276" t="s">
        <v>601</v>
      </c>
      <c r="AD113" s="205"/>
    </row>
    <row r="114" spans="1:30" s="99" customFormat="1" ht="12.75" customHeight="1" x14ac:dyDescent="0.25">
      <c r="A114" s="124" t="s">
        <v>268</v>
      </c>
      <c r="B114" s="82">
        <v>1234.25</v>
      </c>
      <c r="C114" s="276" t="s">
        <v>601</v>
      </c>
      <c r="D114" s="82">
        <v>403.68900000000002</v>
      </c>
      <c r="E114" s="276" t="s">
        <v>601</v>
      </c>
      <c r="F114" s="82">
        <v>0</v>
      </c>
      <c r="G114" s="276" t="s">
        <v>601</v>
      </c>
      <c r="H114" s="82">
        <v>1637.9390000000001</v>
      </c>
      <c r="I114" s="276" t="s">
        <v>601</v>
      </c>
      <c r="J114" s="82"/>
      <c r="K114" s="124" t="s">
        <v>268</v>
      </c>
      <c r="L114" s="190">
        <v>4.7102429820594892E-2</v>
      </c>
      <c r="M114" s="268" t="s">
        <v>601</v>
      </c>
      <c r="N114" s="190">
        <v>0.14085426510818205</v>
      </c>
      <c r="O114" s="268" t="s">
        <v>601</v>
      </c>
      <c r="P114" s="190" t="s">
        <v>603</v>
      </c>
      <c r="Q114" s="276" t="s">
        <v>601</v>
      </c>
      <c r="R114" s="190">
        <v>6.8527243240563279E-2</v>
      </c>
      <c r="S114" s="276" t="s">
        <v>601</v>
      </c>
      <c r="T114" s="82"/>
      <c r="U114" s="124" t="s">
        <v>268</v>
      </c>
      <c r="V114" s="216">
        <v>0.75353844068674103</v>
      </c>
      <c r="W114" s="276" t="s">
        <v>601</v>
      </c>
      <c r="X114" s="216">
        <v>0.24646155931325892</v>
      </c>
      <c r="Y114" s="203" t="s">
        <v>601</v>
      </c>
      <c r="Z114" s="190">
        <v>0</v>
      </c>
      <c r="AA114" s="276" t="s">
        <v>601</v>
      </c>
      <c r="AB114" s="72">
        <v>1</v>
      </c>
      <c r="AC114" s="276" t="s">
        <v>601</v>
      </c>
      <c r="AD114" s="205"/>
    </row>
    <row r="115" spans="1:30" s="99" customFormat="1" ht="12.75" customHeight="1" x14ac:dyDescent="0.25">
      <c r="A115" s="124" t="s">
        <v>269</v>
      </c>
      <c r="B115" s="82">
        <v>1713.729</v>
      </c>
      <c r="C115" s="276" t="s">
        <v>601</v>
      </c>
      <c r="D115" s="82">
        <v>383.69499999999999</v>
      </c>
      <c r="E115" s="276" t="s">
        <v>601</v>
      </c>
      <c r="F115" s="82">
        <v>0</v>
      </c>
      <c r="G115" s="276" t="s">
        <v>601</v>
      </c>
      <c r="H115" s="82">
        <v>2097.424</v>
      </c>
      <c r="I115" s="276" t="s">
        <v>601</v>
      </c>
      <c r="J115" s="82"/>
      <c r="K115" s="124" t="s">
        <v>269</v>
      </c>
      <c r="L115" s="190">
        <v>6.903727954340212E-3</v>
      </c>
      <c r="M115" s="268" t="s">
        <v>601</v>
      </c>
      <c r="N115" s="190">
        <v>0.13723799023094799</v>
      </c>
      <c r="O115" s="268" t="s">
        <v>601</v>
      </c>
      <c r="P115" s="190" t="s">
        <v>603</v>
      </c>
      <c r="Q115" s="276" t="s">
        <v>601</v>
      </c>
      <c r="R115" s="190">
        <v>2.8466129997925832E-2</v>
      </c>
      <c r="S115" s="276" t="s">
        <v>601</v>
      </c>
      <c r="T115" s="82"/>
      <c r="U115" s="124" t="s">
        <v>269</v>
      </c>
      <c r="V115" s="216">
        <v>0.8170636933686275</v>
      </c>
      <c r="W115" s="276" t="s">
        <v>601</v>
      </c>
      <c r="X115" s="216">
        <v>0.18293630663137259</v>
      </c>
      <c r="Y115" s="203" t="s">
        <v>601</v>
      </c>
      <c r="Z115" s="190">
        <v>0</v>
      </c>
      <c r="AA115" s="276" t="s">
        <v>601</v>
      </c>
      <c r="AB115" s="72">
        <v>1</v>
      </c>
      <c r="AC115" s="276" t="s">
        <v>601</v>
      </c>
      <c r="AD115" s="205"/>
    </row>
    <row r="116" spans="1:30" s="99" customFormat="1" ht="12.75" customHeight="1" x14ac:dyDescent="0.25">
      <c r="A116" s="124" t="s">
        <v>270</v>
      </c>
      <c r="B116" s="82">
        <v>1781.2249999999999</v>
      </c>
      <c r="C116" s="276" t="s">
        <v>601</v>
      </c>
      <c r="D116" s="82">
        <v>462.85700000000003</v>
      </c>
      <c r="E116" s="276" t="s">
        <v>601</v>
      </c>
      <c r="F116" s="82">
        <v>0</v>
      </c>
      <c r="G116" s="276" t="s">
        <v>601</v>
      </c>
      <c r="H116" s="82">
        <v>2244.0819999999999</v>
      </c>
      <c r="I116" s="276" t="s">
        <v>601</v>
      </c>
      <c r="J116" s="82"/>
      <c r="K116" s="124" t="s">
        <v>270</v>
      </c>
      <c r="L116" s="190">
        <v>8.7638151065518713E-2</v>
      </c>
      <c r="M116" s="268" t="s">
        <v>601</v>
      </c>
      <c r="N116" s="190">
        <v>0.26572596633714807</v>
      </c>
      <c r="O116" s="268" t="s">
        <v>601</v>
      </c>
      <c r="P116" s="190" t="s">
        <v>603</v>
      </c>
      <c r="Q116" s="276" t="s">
        <v>601</v>
      </c>
      <c r="R116" s="190">
        <v>0.12014515432630274</v>
      </c>
      <c r="S116" s="276" t="s">
        <v>601</v>
      </c>
      <c r="T116" s="82"/>
      <c r="U116" s="124" t="s">
        <v>270</v>
      </c>
      <c r="V116" s="216">
        <v>0.79374327676083134</v>
      </c>
      <c r="W116" s="276" t="s">
        <v>601</v>
      </c>
      <c r="X116" s="216">
        <v>0.20625672323916863</v>
      </c>
      <c r="Y116" s="203" t="s">
        <v>601</v>
      </c>
      <c r="Z116" s="190">
        <v>0</v>
      </c>
      <c r="AA116" s="276" t="s">
        <v>601</v>
      </c>
      <c r="AB116" s="72">
        <v>1</v>
      </c>
      <c r="AC116" s="276" t="s">
        <v>601</v>
      </c>
      <c r="AD116" s="205"/>
    </row>
    <row r="117" spans="1:30" s="99" customFormat="1" ht="12.75" customHeight="1" x14ac:dyDescent="0.25">
      <c r="A117" s="124" t="s">
        <v>271</v>
      </c>
      <c r="B117" s="82">
        <v>1229.8009999999999</v>
      </c>
      <c r="C117" s="276" t="s">
        <v>601</v>
      </c>
      <c r="D117" s="82">
        <v>398.995</v>
      </c>
      <c r="E117" s="276" t="s">
        <v>601</v>
      </c>
      <c r="F117" s="82">
        <v>0</v>
      </c>
      <c r="G117" s="276" t="s">
        <v>601</v>
      </c>
      <c r="H117" s="82">
        <v>1628.796</v>
      </c>
      <c r="I117" s="276" t="s">
        <v>601</v>
      </c>
      <c r="J117" s="82"/>
      <c r="K117" s="124" t="s">
        <v>271</v>
      </c>
      <c r="L117" s="190">
        <v>8.655309907698723E-2</v>
      </c>
      <c r="M117" s="268" t="s">
        <v>601</v>
      </c>
      <c r="N117" s="190">
        <v>4.7701199225899285E-2</v>
      </c>
      <c r="O117" s="268" t="s">
        <v>601</v>
      </c>
      <c r="P117" s="190" t="s">
        <v>603</v>
      </c>
      <c r="Q117" s="276" t="s">
        <v>601</v>
      </c>
      <c r="R117" s="190">
        <v>7.6771739432234212E-2</v>
      </c>
      <c r="S117" s="276" t="s">
        <v>601</v>
      </c>
      <c r="T117" s="82"/>
      <c r="U117" s="124" t="s">
        <v>271</v>
      </c>
      <c r="V117" s="216">
        <v>0.75503684930463966</v>
      </c>
      <c r="W117" s="276" t="s">
        <v>601</v>
      </c>
      <c r="X117" s="216">
        <v>0.24496315069536026</v>
      </c>
      <c r="Y117" s="203" t="s">
        <v>601</v>
      </c>
      <c r="Z117" s="190">
        <v>0</v>
      </c>
      <c r="AA117" s="276" t="s">
        <v>601</v>
      </c>
      <c r="AB117" s="72">
        <v>1</v>
      </c>
      <c r="AC117" s="276" t="s">
        <v>601</v>
      </c>
      <c r="AD117" s="205"/>
    </row>
    <row r="118" spans="1:30" s="99" customFormat="1" ht="12.75" customHeight="1" x14ac:dyDescent="0.25">
      <c r="A118" s="124" t="s">
        <v>272</v>
      </c>
      <c r="B118" s="82">
        <v>1078.6410000000001</v>
      </c>
      <c r="C118" s="276" t="s">
        <v>601</v>
      </c>
      <c r="D118" s="82">
        <v>261.197</v>
      </c>
      <c r="E118" s="276" t="s">
        <v>601</v>
      </c>
      <c r="F118" s="82">
        <v>0</v>
      </c>
      <c r="G118" s="276" t="s">
        <v>601</v>
      </c>
      <c r="H118" s="82">
        <v>1339.838</v>
      </c>
      <c r="I118" s="276" t="s">
        <v>601</v>
      </c>
      <c r="J118" s="82"/>
      <c r="K118" s="124" t="s">
        <v>272</v>
      </c>
      <c r="L118" s="190">
        <v>0.14646714262482741</v>
      </c>
      <c r="M118" s="268" t="s">
        <v>601</v>
      </c>
      <c r="N118" s="190">
        <v>-6.5344312800715062E-3</v>
      </c>
      <c r="O118" s="268" t="s">
        <v>601</v>
      </c>
      <c r="P118" s="190" t="s">
        <v>603</v>
      </c>
      <c r="Q118" s="276" t="s">
        <v>601</v>
      </c>
      <c r="R118" s="190">
        <v>0.11305060091231341</v>
      </c>
      <c r="S118" s="276" t="s">
        <v>601</v>
      </c>
      <c r="T118" s="82"/>
      <c r="U118" s="124" t="s">
        <v>272</v>
      </c>
      <c r="V118" s="216">
        <v>0.80505329748820387</v>
      </c>
      <c r="W118" s="276" t="s">
        <v>601</v>
      </c>
      <c r="X118" s="216">
        <v>0.19494670251179622</v>
      </c>
      <c r="Y118" s="203" t="s">
        <v>601</v>
      </c>
      <c r="Z118" s="190">
        <v>0</v>
      </c>
      <c r="AA118" s="276" t="s">
        <v>601</v>
      </c>
      <c r="AB118" s="72">
        <v>1</v>
      </c>
      <c r="AC118" s="276" t="s">
        <v>601</v>
      </c>
      <c r="AD118" s="205"/>
    </row>
    <row r="119" spans="1:30" s="99" customFormat="1" ht="12.75" customHeight="1" x14ac:dyDescent="0.25">
      <c r="A119" s="124" t="s">
        <v>273</v>
      </c>
      <c r="B119" s="82">
        <v>746.87300000000005</v>
      </c>
      <c r="C119" s="276" t="s">
        <v>601</v>
      </c>
      <c r="D119" s="82">
        <v>126.583</v>
      </c>
      <c r="E119" s="276" t="s">
        <v>601</v>
      </c>
      <c r="F119" s="82">
        <v>0</v>
      </c>
      <c r="G119" s="276" t="s">
        <v>601</v>
      </c>
      <c r="H119" s="82">
        <v>873.45600000000002</v>
      </c>
      <c r="I119" s="276" t="s">
        <v>601</v>
      </c>
      <c r="J119" s="82"/>
      <c r="K119" s="124" t="s">
        <v>273</v>
      </c>
      <c r="L119" s="190">
        <v>0.17173642586291019</v>
      </c>
      <c r="M119" s="268" t="s">
        <v>601</v>
      </c>
      <c r="N119" s="190">
        <v>0.36198622767376804</v>
      </c>
      <c r="O119" s="268" t="s">
        <v>601</v>
      </c>
      <c r="P119" s="190" t="s">
        <v>603</v>
      </c>
      <c r="Q119" s="276" t="s">
        <v>601</v>
      </c>
      <c r="R119" s="190">
        <v>0.19594658429486259</v>
      </c>
      <c r="S119" s="276" t="s">
        <v>601</v>
      </c>
      <c r="T119" s="82"/>
      <c r="U119" s="124" t="s">
        <v>273</v>
      </c>
      <c r="V119" s="216">
        <v>0.85507798904581345</v>
      </c>
      <c r="W119" s="276" t="s">
        <v>601</v>
      </c>
      <c r="X119" s="216">
        <v>0.14492201095418658</v>
      </c>
      <c r="Y119" s="203" t="s">
        <v>601</v>
      </c>
      <c r="Z119" s="190">
        <v>0</v>
      </c>
      <c r="AA119" s="276" t="s">
        <v>601</v>
      </c>
      <c r="AB119" s="72">
        <v>1</v>
      </c>
      <c r="AC119" s="276" t="s">
        <v>601</v>
      </c>
      <c r="AD119" s="205"/>
    </row>
    <row r="120" spans="1:30" s="99" customFormat="1" ht="12.75" customHeight="1" x14ac:dyDescent="0.25">
      <c r="A120" s="184" t="s">
        <v>274</v>
      </c>
      <c r="B120" s="186">
        <v>692.15800000000002</v>
      </c>
      <c r="C120" s="278" t="s">
        <v>601</v>
      </c>
      <c r="D120" s="186">
        <v>72.311000000000007</v>
      </c>
      <c r="E120" s="278" t="s">
        <v>601</v>
      </c>
      <c r="F120" s="186">
        <v>0</v>
      </c>
      <c r="G120" s="278" t="s">
        <v>601</v>
      </c>
      <c r="H120" s="186">
        <v>764.46900000000005</v>
      </c>
      <c r="I120" s="278" t="s">
        <v>601</v>
      </c>
      <c r="J120" s="82"/>
      <c r="K120" s="184" t="s">
        <v>274</v>
      </c>
      <c r="L120" s="192">
        <v>0.23694843710069716</v>
      </c>
      <c r="M120" s="269" t="s">
        <v>601</v>
      </c>
      <c r="N120" s="192">
        <v>0.11798082869511441</v>
      </c>
      <c r="O120" s="269" t="s">
        <v>601</v>
      </c>
      <c r="P120" s="192" t="s">
        <v>603</v>
      </c>
      <c r="Q120" s="278" t="s">
        <v>601</v>
      </c>
      <c r="R120" s="192">
        <v>0.22462190568186732</v>
      </c>
      <c r="S120" s="278" t="s">
        <v>601</v>
      </c>
      <c r="T120" s="82"/>
      <c r="U120" s="184" t="s">
        <v>274</v>
      </c>
      <c r="V120" s="219">
        <v>0.90541016051664613</v>
      </c>
      <c r="W120" s="278" t="s">
        <v>601</v>
      </c>
      <c r="X120" s="219">
        <v>9.458983948335381E-2</v>
      </c>
      <c r="Y120" s="301" t="s">
        <v>601</v>
      </c>
      <c r="Z120" s="219">
        <v>0</v>
      </c>
      <c r="AA120" s="278" t="s">
        <v>601</v>
      </c>
      <c r="AB120" s="201">
        <v>1</v>
      </c>
      <c r="AC120" s="278" t="s">
        <v>601</v>
      </c>
      <c r="AD120" s="205"/>
    </row>
    <row r="121" spans="1:30" s="99" customFormat="1" ht="12.75" customHeight="1" x14ac:dyDescent="0.25">
      <c r="A121" s="124" t="s">
        <v>281</v>
      </c>
      <c r="B121" s="82">
        <v>653.99400000000003</v>
      </c>
      <c r="C121" s="276" t="s">
        <v>601</v>
      </c>
      <c r="D121" s="82">
        <v>81.89</v>
      </c>
      <c r="E121" s="276" t="s">
        <v>601</v>
      </c>
      <c r="F121" s="82">
        <v>1E-3</v>
      </c>
      <c r="G121" s="276" t="s">
        <v>601</v>
      </c>
      <c r="H121" s="82">
        <v>735.88300000000004</v>
      </c>
      <c r="I121" s="276" t="s">
        <v>601</v>
      </c>
      <c r="J121" s="82"/>
      <c r="K121" s="124" t="s">
        <v>281</v>
      </c>
      <c r="L121" s="190">
        <v>0.1405148059014335</v>
      </c>
      <c r="M121" s="268" t="s">
        <v>601</v>
      </c>
      <c r="N121" s="190">
        <v>9.7324024816755325E-2</v>
      </c>
      <c r="O121" s="268" t="s">
        <v>601</v>
      </c>
      <c r="P121" s="190" t="s">
        <v>603</v>
      </c>
      <c r="Q121" s="276" t="s">
        <v>601</v>
      </c>
      <c r="R121" s="190">
        <v>0.13553955191521602</v>
      </c>
      <c r="S121" s="276" t="s">
        <v>601</v>
      </c>
      <c r="T121" s="82"/>
      <c r="U121" s="124" t="s">
        <v>281</v>
      </c>
      <c r="V121" s="216">
        <v>0.88872008186083928</v>
      </c>
      <c r="W121" s="276" t="s">
        <v>601</v>
      </c>
      <c r="X121" s="216">
        <v>0.11128127705083553</v>
      </c>
      <c r="Y121" s="203" t="s">
        <v>601</v>
      </c>
      <c r="Z121" s="190">
        <v>1.3589116748178717E-6</v>
      </c>
      <c r="AA121" s="276" t="s">
        <v>601</v>
      </c>
      <c r="AB121" s="72">
        <v>1</v>
      </c>
      <c r="AC121" s="276" t="s">
        <v>601</v>
      </c>
      <c r="AD121" s="205"/>
    </row>
    <row r="122" spans="1:30" s="99" customFormat="1" ht="12.75" customHeight="1" x14ac:dyDescent="0.25">
      <c r="A122" s="124" t="s">
        <v>282</v>
      </c>
      <c r="B122" s="82">
        <v>704.27099999999996</v>
      </c>
      <c r="C122" s="276" t="s">
        <v>601</v>
      </c>
      <c r="D122" s="82">
        <v>103.15900000000001</v>
      </c>
      <c r="E122" s="276" t="s">
        <v>601</v>
      </c>
      <c r="F122" s="82">
        <v>0</v>
      </c>
      <c r="G122" s="276" t="s">
        <v>601</v>
      </c>
      <c r="H122" s="82">
        <v>807.43</v>
      </c>
      <c r="I122" s="276" t="s">
        <v>601</v>
      </c>
      <c r="J122" s="82"/>
      <c r="K122" s="124" t="s">
        <v>282</v>
      </c>
      <c r="L122" s="190">
        <v>0.10159215793005391</v>
      </c>
      <c r="M122" s="268" t="s">
        <v>601</v>
      </c>
      <c r="N122" s="190">
        <v>0.37927853246336507</v>
      </c>
      <c r="O122" s="268" t="s">
        <v>601</v>
      </c>
      <c r="P122" s="190" t="s">
        <v>603</v>
      </c>
      <c r="Q122" s="276" t="s">
        <v>601</v>
      </c>
      <c r="R122" s="190">
        <v>0.13067698064169206</v>
      </c>
      <c r="S122" s="276" t="s">
        <v>601</v>
      </c>
      <c r="T122" s="82"/>
      <c r="U122" s="124" t="s">
        <v>282</v>
      </c>
      <c r="V122" s="216">
        <v>0.8722378410512367</v>
      </c>
      <c r="W122" s="276" t="s">
        <v>601</v>
      </c>
      <c r="X122" s="216">
        <v>0.12776215894876339</v>
      </c>
      <c r="Y122" s="203" t="s">
        <v>601</v>
      </c>
      <c r="Z122" s="190">
        <v>0</v>
      </c>
      <c r="AA122" s="276" t="s">
        <v>601</v>
      </c>
      <c r="AB122" s="72">
        <v>1</v>
      </c>
      <c r="AC122" s="276" t="s">
        <v>601</v>
      </c>
      <c r="AD122" s="205"/>
    </row>
    <row r="123" spans="1:30" s="99" customFormat="1" ht="12.75" customHeight="1" x14ac:dyDescent="0.25">
      <c r="A123" s="124" t="s">
        <v>283</v>
      </c>
      <c r="B123" s="82">
        <v>844.08699999999999</v>
      </c>
      <c r="C123" s="276" t="s">
        <v>601</v>
      </c>
      <c r="D123" s="82">
        <v>160.352</v>
      </c>
      <c r="E123" s="276" t="s">
        <v>601</v>
      </c>
      <c r="F123" s="82">
        <v>0</v>
      </c>
      <c r="G123" s="276" t="s">
        <v>601</v>
      </c>
      <c r="H123" s="82">
        <v>1004.439</v>
      </c>
      <c r="I123" s="276" t="s">
        <v>601</v>
      </c>
      <c r="J123" s="82"/>
      <c r="K123" s="124" t="s">
        <v>283</v>
      </c>
      <c r="L123" s="190">
        <v>-6.8162564126700237E-3</v>
      </c>
      <c r="M123" s="268" t="s">
        <v>601</v>
      </c>
      <c r="N123" s="190">
        <v>0.48582759611197079</v>
      </c>
      <c r="O123" s="268" t="s">
        <v>601</v>
      </c>
      <c r="P123" s="190" t="s">
        <v>603</v>
      </c>
      <c r="Q123" s="276" t="s">
        <v>601</v>
      </c>
      <c r="R123" s="190">
        <v>4.8692786915027236E-2</v>
      </c>
      <c r="S123" s="276" t="s">
        <v>601</v>
      </c>
      <c r="T123" s="82"/>
      <c r="U123" s="124" t="s">
        <v>283</v>
      </c>
      <c r="V123" s="216">
        <v>0.84035665680046279</v>
      </c>
      <c r="W123" s="276" t="s">
        <v>601</v>
      </c>
      <c r="X123" s="216">
        <v>0.15964334319953727</v>
      </c>
      <c r="Y123" s="203" t="s">
        <v>601</v>
      </c>
      <c r="Z123" s="190">
        <v>0</v>
      </c>
      <c r="AA123" s="276" t="s">
        <v>601</v>
      </c>
      <c r="AB123" s="72">
        <v>1</v>
      </c>
      <c r="AC123" s="276" t="s">
        <v>601</v>
      </c>
      <c r="AD123" s="205"/>
    </row>
    <row r="124" spans="1:30" s="99" customFormat="1" ht="12.75" customHeight="1" x14ac:dyDescent="0.25">
      <c r="A124" s="124" t="s">
        <v>284</v>
      </c>
      <c r="B124" s="82">
        <v>1126.682</v>
      </c>
      <c r="C124" s="276" t="s">
        <v>601</v>
      </c>
      <c r="D124" s="82">
        <v>253.423</v>
      </c>
      <c r="E124" s="276" t="s">
        <v>601</v>
      </c>
      <c r="F124" s="82">
        <v>-1E-3</v>
      </c>
      <c r="G124" s="276" t="s">
        <v>601</v>
      </c>
      <c r="H124" s="82">
        <v>1380.106</v>
      </c>
      <c r="I124" s="276" t="s">
        <v>601</v>
      </c>
      <c r="J124" s="82"/>
      <c r="K124" s="124" t="s">
        <v>284</v>
      </c>
      <c r="L124" s="190">
        <v>7.2408479272498147E-2</v>
      </c>
      <c r="M124" s="268" t="s">
        <v>601</v>
      </c>
      <c r="N124" s="190">
        <v>0.35236829747267762</v>
      </c>
      <c r="O124" s="268" t="s">
        <v>601</v>
      </c>
      <c r="P124" s="190" t="s">
        <v>603</v>
      </c>
      <c r="Q124" s="276" t="s">
        <v>601</v>
      </c>
      <c r="R124" s="190">
        <v>0.11478585235391571</v>
      </c>
      <c r="S124" s="276" t="s">
        <v>601</v>
      </c>
      <c r="T124" s="82"/>
      <c r="U124" s="124" t="s">
        <v>284</v>
      </c>
      <c r="V124" s="216">
        <v>0.81637352493214288</v>
      </c>
      <c r="W124" s="276" t="s">
        <v>601</v>
      </c>
      <c r="X124" s="216">
        <v>0.18362575048583224</v>
      </c>
      <c r="Y124" s="203" t="s">
        <v>601</v>
      </c>
      <c r="Z124" s="190">
        <v>-7.2458202485896015E-7</v>
      </c>
      <c r="AA124" s="276" t="s">
        <v>601</v>
      </c>
      <c r="AB124" s="72">
        <v>1</v>
      </c>
      <c r="AC124" s="276" t="s">
        <v>601</v>
      </c>
      <c r="AD124" s="205"/>
    </row>
    <row r="125" spans="1:30" s="99" customFormat="1" ht="12.75" customHeight="1" x14ac:dyDescent="0.25">
      <c r="A125" s="124" t="s">
        <v>285</v>
      </c>
      <c r="B125" s="82">
        <v>1204.6579999999999</v>
      </c>
      <c r="C125" s="276" t="s">
        <v>601</v>
      </c>
      <c r="D125" s="82">
        <v>314.59399999999999</v>
      </c>
      <c r="E125" s="276" t="s">
        <v>601</v>
      </c>
      <c r="F125" s="82">
        <v>0</v>
      </c>
      <c r="G125" s="276" t="s">
        <v>601</v>
      </c>
      <c r="H125" s="82">
        <v>1519.252</v>
      </c>
      <c r="I125" s="276" t="s">
        <v>601</v>
      </c>
      <c r="J125" s="82"/>
      <c r="K125" s="124" t="s">
        <v>285</v>
      </c>
      <c r="L125" s="190">
        <v>4.716418557751732E-3</v>
      </c>
      <c r="M125" s="268" t="s">
        <v>601</v>
      </c>
      <c r="N125" s="190">
        <v>9.0261965905270858E-2</v>
      </c>
      <c r="O125" s="268" t="s">
        <v>601</v>
      </c>
      <c r="P125" s="190" t="s">
        <v>603</v>
      </c>
      <c r="Q125" s="276" t="s">
        <v>601</v>
      </c>
      <c r="R125" s="190">
        <v>2.1310865980393279E-2</v>
      </c>
      <c r="S125" s="276" t="s">
        <v>601</v>
      </c>
      <c r="T125" s="82"/>
      <c r="U125" s="124" t="s">
        <v>285</v>
      </c>
      <c r="V125" s="216">
        <v>0.79292836211504081</v>
      </c>
      <c r="W125" s="276" t="s">
        <v>601</v>
      </c>
      <c r="X125" s="216">
        <v>0.20707163788495919</v>
      </c>
      <c r="Y125" s="203" t="s">
        <v>601</v>
      </c>
      <c r="Z125" s="190">
        <v>0</v>
      </c>
      <c r="AA125" s="276" t="s">
        <v>601</v>
      </c>
      <c r="AB125" s="72">
        <v>1</v>
      </c>
      <c r="AC125" s="276" t="s">
        <v>601</v>
      </c>
      <c r="AD125" s="205"/>
    </row>
    <row r="126" spans="1:30" s="99" customFormat="1" ht="12.75" customHeight="1" x14ac:dyDescent="0.25">
      <c r="A126" s="124" t="s">
        <v>286</v>
      </c>
      <c r="B126" s="82">
        <v>1284.3779999999999</v>
      </c>
      <c r="C126" s="276" t="s">
        <v>601</v>
      </c>
      <c r="D126" s="82">
        <v>392.42899999999997</v>
      </c>
      <c r="E126" s="276" t="s">
        <v>601</v>
      </c>
      <c r="F126" s="82">
        <v>0</v>
      </c>
      <c r="G126" s="276" t="s">
        <v>601</v>
      </c>
      <c r="H126" s="82">
        <v>1676.807</v>
      </c>
      <c r="I126" s="276" t="s">
        <v>601</v>
      </c>
      <c r="J126" s="82"/>
      <c r="K126" s="124" t="s">
        <v>286</v>
      </c>
      <c r="L126" s="190">
        <v>4.0614138140571195E-2</v>
      </c>
      <c r="M126" s="268" t="s">
        <v>601</v>
      </c>
      <c r="N126" s="190">
        <v>-2.7892759029847235E-2</v>
      </c>
      <c r="O126" s="268" t="s">
        <v>601</v>
      </c>
      <c r="P126" s="190" t="s">
        <v>603</v>
      </c>
      <c r="Q126" s="276" t="s">
        <v>601</v>
      </c>
      <c r="R126" s="190">
        <v>2.3729821440236786E-2</v>
      </c>
      <c r="S126" s="276" t="s">
        <v>601</v>
      </c>
      <c r="T126" s="82"/>
      <c r="U126" s="124" t="s">
        <v>286</v>
      </c>
      <c r="V126" s="216">
        <v>0.7659665065806619</v>
      </c>
      <c r="W126" s="276" t="s">
        <v>601</v>
      </c>
      <c r="X126" s="216">
        <v>0.23403349341933805</v>
      </c>
      <c r="Y126" s="203" t="s">
        <v>601</v>
      </c>
      <c r="Z126" s="190">
        <v>0</v>
      </c>
      <c r="AA126" s="276" t="s">
        <v>601</v>
      </c>
      <c r="AB126" s="72">
        <v>1</v>
      </c>
      <c r="AC126" s="276" t="s">
        <v>601</v>
      </c>
      <c r="AD126" s="205"/>
    </row>
    <row r="127" spans="1:30" s="99" customFormat="1" ht="12.75" customHeight="1" x14ac:dyDescent="0.25">
      <c r="A127" s="124" t="s">
        <v>287</v>
      </c>
      <c r="B127" s="82">
        <v>1732.44</v>
      </c>
      <c r="C127" s="276" t="s">
        <v>601</v>
      </c>
      <c r="D127" s="82">
        <v>412.27199999999999</v>
      </c>
      <c r="E127" s="276" t="s">
        <v>601</v>
      </c>
      <c r="F127" s="82">
        <v>0</v>
      </c>
      <c r="G127" s="276" t="s">
        <v>601</v>
      </c>
      <c r="H127" s="82">
        <v>2144.712</v>
      </c>
      <c r="I127" s="276" t="s">
        <v>601</v>
      </c>
      <c r="J127" s="82"/>
      <c r="K127" s="124" t="s">
        <v>287</v>
      </c>
      <c r="L127" s="190">
        <v>1.0918295716533945E-2</v>
      </c>
      <c r="M127" s="268" t="s">
        <v>601</v>
      </c>
      <c r="N127" s="190">
        <v>7.4478426875513107E-2</v>
      </c>
      <c r="O127" s="268" t="s">
        <v>601</v>
      </c>
      <c r="P127" s="190" t="s">
        <v>603</v>
      </c>
      <c r="Q127" s="276" t="s">
        <v>601</v>
      </c>
      <c r="R127" s="190">
        <v>2.2545751359763215E-2</v>
      </c>
      <c r="S127" s="276" t="s">
        <v>601</v>
      </c>
      <c r="T127" s="82"/>
      <c r="U127" s="124" t="s">
        <v>287</v>
      </c>
      <c r="V127" s="216">
        <v>0.8077727918713562</v>
      </c>
      <c r="W127" s="276" t="s">
        <v>601</v>
      </c>
      <c r="X127" s="216">
        <v>0.19222720812864386</v>
      </c>
      <c r="Y127" s="203" t="s">
        <v>601</v>
      </c>
      <c r="Z127" s="190">
        <v>0</v>
      </c>
      <c r="AA127" s="276" t="s">
        <v>601</v>
      </c>
      <c r="AB127" s="72">
        <v>1</v>
      </c>
      <c r="AC127" s="276" t="s">
        <v>601</v>
      </c>
      <c r="AD127" s="205"/>
    </row>
    <row r="128" spans="1:30" s="99" customFormat="1" ht="12.75" customHeight="1" x14ac:dyDescent="0.25">
      <c r="A128" s="124" t="s">
        <v>288</v>
      </c>
      <c r="B128" s="82">
        <v>2052.701</v>
      </c>
      <c r="C128" s="276" t="s">
        <v>601</v>
      </c>
      <c r="D128" s="82">
        <v>358.66500000000002</v>
      </c>
      <c r="E128" s="276" t="s">
        <v>601</v>
      </c>
      <c r="F128" s="82">
        <v>0</v>
      </c>
      <c r="G128" s="276" t="s">
        <v>601</v>
      </c>
      <c r="H128" s="82">
        <v>2411.366</v>
      </c>
      <c r="I128" s="276" t="s">
        <v>601</v>
      </c>
      <c r="J128" s="82"/>
      <c r="K128" s="124" t="s">
        <v>288</v>
      </c>
      <c r="L128" s="190">
        <v>0.15240971803113026</v>
      </c>
      <c r="M128" s="268" t="s">
        <v>601</v>
      </c>
      <c r="N128" s="190">
        <v>-0.22510624231674145</v>
      </c>
      <c r="O128" s="268" t="s">
        <v>601</v>
      </c>
      <c r="P128" s="190" t="s">
        <v>603</v>
      </c>
      <c r="Q128" s="276" t="s">
        <v>601</v>
      </c>
      <c r="R128" s="190">
        <v>7.4544513079290331E-2</v>
      </c>
      <c r="S128" s="276" t="s">
        <v>601</v>
      </c>
      <c r="T128" s="82"/>
      <c r="U128" s="124" t="s">
        <v>288</v>
      </c>
      <c r="V128" s="216">
        <v>0.85126065474921686</v>
      </c>
      <c r="W128" s="276" t="s">
        <v>601</v>
      </c>
      <c r="X128" s="216">
        <v>0.14873934525078317</v>
      </c>
      <c r="Y128" s="203" t="s">
        <v>601</v>
      </c>
      <c r="Z128" s="190">
        <v>0</v>
      </c>
      <c r="AA128" s="276" t="s">
        <v>601</v>
      </c>
      <c r="AB128" s="72">
        <v>1</v>
      </c>
      <c r="AC128" s="276" t="s">
        <v>601</v>
      </c>
      <c r="AD128" s="205"/>
    </row>
    <row r="129" spans="1:30" s="99" customFormat="1" ht="12.75" customHeight="1" x14ac:dyDescent="0.25">
      <c r="A129" s="124" t="s">
        <v>289</v>
      </c>
      <c r="B129" s="82">
        <v>1459.415</v>
      </c>
      <c r="C129" s="276" t="s">
        <v>601</v>
      </c>
      <c r="D129" s="82">
        <v>340.40100000000001</v>
      </c>
      <c r="E129" s="276" t="s">
        <v>601</v>
      </c>
      <c r="F129" s="82">
        <v>-1E-3</v>
      </c>
      <c r="G129" s="276" t="s">
        <v>601</v>
      </c>
      <c r="H129" s="82">
        <v>1799.817</v>
      </c>
      <c r="I129" s="276" t="s">
        <v>601</v>
      </c>
      <c r="J129" s="82"/>
      <c r="K129" s="124" t="s">
        <v>289</v>
      </c>
      <c r="L129" s="190">
        <v>0.18670825605118227</v>
      </c>
      <c r="M129" s="268" t="s">
        <v>601</v>
      </c>
      <c r="N129" s="190">
        <v>-0.14685397060113536</v>
      </c>
      <c r="O129" s="268" t="s">
        <v>601</v>
      </c>
      <c r="P129" s="190" t="s">
        <v>603</v>
      </c>
      <c r="Q129" s="276" t="s">
        <v>601</v>
      </c>
      <c r="R129" s="190">
        <v>0.10499841600789786</v>
      </c>
      <c r="S129" s="276" t="s">
        <v>601</v>
      </c>
      <c r="T129" s="82"/>
      <c r="U129" s="124" t="s">
        <v>289</v>
      </c>
      <c r="V129" s="216">
        <v>0.81086854941363484</v>
      </c>
      <c r="W129" s="276" t="s">
        <v>601</v>
      </c>
      <c r="X129" s="216">
        <v>0.18913089497432239</v>
      </c>
      <c r="Y129" s="203" t="s">
        <v>601</v>
      </c>
      <c r="Z129" s="190">
        <v>-5.5561204277990482E-7</v>
      </c>
      <c r="AA129" s="276" t="s">
        <v>601</v>
      </c>
      <c r="AB129" s="72">
        <v>1</v>
      </c>
      <c r="AC129" s="276" t="s">
        <v>601</v>
      </c>
      <c r="AD129" s="205"/>
    </row>
    <row r="130" spans="1:30" s="99" customFormat="1" ht="12.75" customHeight="1" x14ac:dyDescent="0.25">
      <c r="A130" s="124" t="s">
        <v>290</v>
      </c>
      <c r="B130" s="82">
        <v>1214.98</v>
      </c>
      <c r="C130" s="276" t="s">
        <v>601</v>
      </c>
      <c r="D130" s="82">
        <v>269.76</v>
      </c>
      <c r="E130" s="276" t="s">
        <v>601</v>
      </c>
      <c r="F130" s="82">
        <v>-1E-3</v>
      </c>
      <c r="G130" s="276" t="s">
        <v>601</v>
      </c>
      <c r="H130" s="82">
        <v>1484.741</v>
      </c>
      <c r="I130" s="276" t="s">
        <v>601</v>
      </c>
      <c r="J130" s="82"/>
      <c r="K130" s="124" t="s">
        <v>290</v>
      </c>
      <c r="L130" s="190">
        <v>0.12639886672210679</v>
      </c>
      <c r="M130" s="268" t="s">
        <v>601</v>
      </c>
      <c r="N130" s="190">
        <v>3.2783684345532298E-2</v>
      </c>
      <c r="O130" s="268" t="s">
        <v>601</v>
      </c>
      <c r="P130" s="190" t="s">
        <v>603</v>
      </c>
      <c r="Q130" s="276" t="s">
        <v>601</v>
      </c>
      <c r="R130" s="190">
        <v>0.10814964197164134</v>
      </c>
      <c r="S130" s="276" t="s">
        <v>601</v>
      </c>
      <c r="T130" s="82"/>
      <c r="U130" s="124" t="s">
        <v>290</v>
      </c>
      <c r="V130" s="216">
        <v>0.81831107243620271</v>
      </c>
      <c r="W130" s="276" t="s">
        <v>601</v>
      </c>
      <c r="X130" s="216">
        <v>0.18168825404565508</v>
      </c>
      <c r="Y130" s="203" t="s">
        <v>601</v>
      </c>
      <c r="Z130" s="190">
        <v>-6.7351814222143797E-7</v>
      </c>
      <c r="AA130" s="276" t="s">
        <v>601</v>
      </c>
      <c r="AB130" s="72">
        <v>1</v>
      </c>
      <c r="AC130" s="276" t="s">
        <v>601</v>
      </c>
      <c r="AD130" s="205"/>
    </row>
    <row r="131" spans="1:30" s="99" customFormat="1" ht="12.75" customHeight="1" x14ac:dyDescent="0.25">
      <c r="A131" s="124" t="s">
        <v>291</v>
      </c>
      <c r="B131" s="82">
        <v>827.447</v>
      </c>
      <c r="C131" s="276" t="s">
        <v>601</v>
      </c>
      <c r="D131" s="82">
        <v>137.983</v>
      </c>
      <c r="E131" s="276" t="s">
        <v>601</v>
      </c>
      <c r="F131" s="82">
        <v>-1E-3</v>
      </c>
      <c r="G131" s="276" t="s">
        <v>601</v>
      </c>
      <c r="H131" s="82">
        <v>965.43100000000004</v>
      </c>
      <c r="I131" s="276" t="s">
        <v>601</v>
      </c>
      <c r="J131" s="82"/>
      <c r="K131" s="124" t="s">
        <v>291</v>
      </c>
      <c r="L131" s="190">
        <v>0.10788179516463978</v>
      </c>
      <c r="M131" s="268" t="s">
        <v>601</v>
      </c>
      <c r="N131" s="190">
        <v>9.005948666092603E-2</v>
      </c>
      <c r="O131" s="268" t="s">
        <v>601</v>
      </c>
      <c r="P131" s="190" t="s">
        <v>603</v>
      </c>
      <c r="Q131" s="276" t="s">
        <v>601</v>
      </c>
      <c r="R131" s="190">
        <v>0.10530009525379641</v>
      </c>
      <c r="S131" s="276" t="s">
        <v>601</v>
      </c>
      <c r="T131" s="82"/>
      <c r="U131" s="124" t="s">
        <v>291</v>
      </c>
      <c r="V131" s="216">
        <v>0.85707523375570083</v>
      </c>
      <c r="W131" s="276" t="s">
        <v>601</v>
      </c>
      <c r="X131" s="216">
        <v>0.14292373043749371</v>
      </c>
      <c r="Y131" s="203" t="s">
        <v>601</v>
      </c>
      <c r="Z131" s="190">
        <v>-1.0358068054578731E-6</v>
      </c>
      <c r="AA131" s="276" t="s">
        <v>601</v>
      </c>
      <c r="AB131" s="72">
        <v>1</v>
      </c>
      <c r="AC131" s="276" t="s">
        <v>601</v>
      </c>
      <c r="AD131" s="205"/>
    </row>
    <row r="132" spans="1:30" s="99" customFormat="1" ht="12.75" customHeight="1" x14ac:dyDescent="0.25">
      <c r="A132" s="184" t="s">
        <v>292</v>
      </c>
      <c r="B132" s="186">
        <v>788.20100000000002</v>
      </c>
      <c r="C132" s="278" t="s">
        <v>601</v>
      </c>
      <c r="D132" s="186">
        <v>75.632999999999996</v>
      </c>
      <c r="E132" s="278" t="s">
        <v>601</v>
      </c>
      <c r="F132" s="186">
        <v>0</v>
      </c>
      <c r="G132" s="278" t="s">
        <v>601</v>
      </c>
      <c r="H132" s="186">
        <v>863.83399999999995</v>
      </c>
      <c r="I132" s="278" t="s">
        <v>601</v>
      </c>
      <c r="J132" s="82"/>
      <c r="K132" s="184" t="s">
        <v>292</v>
      </c>
      <c r="L132" s="192">
        <v>0.13875878050965243</v>
      </c>
      <c r="M132" s="269" t="s">
        <v>601</v>
      </c>
      <c r="N132" s="192">
        <v>4.5940451660190014E-2</v>
      </c>
      <c r="O132" s="269" t="s">
        <v>601</v>
      </c>
      <c r="P132" s="192" t="s">
        <v>603</v>
      </c>
      <c r="Q132" s="278" t="s">
        <v>601</v>
      </c>
      <c r="R132" s="192">
        <v>0.12997910968266863</v>
      </c>
      <c r="S132" s="278" t="s">
        <v>601</v>
      </c>
      <c r="T132" s="82"/>
      <c r="U132" s="184" t="s">
        <v>292</v>
      </c>
      <c r="V132" s="219">
        <v>0.91244498364269067</v>
      </c>
      <c r="W132" s="278" t="s">
        <v>601</v>
      </c>
      <c r="X132" s="219">
        <v>8.755501635730939E-2</v>
      </c>
      <c r="Y132" s="301" t="s">
        <v>601</v>
      </c>
      <c r="Z132" s="219">
        <v>0</v>
      </c>
      <c r="AA132" s="278" t="s">
        <v>601</v>
      </c>
      <c r="AB132" s="201">
        <v>1</v>
      </c>
      <c r="AC132" s="278" t="s">
        <v>601</v>
      </c>
      <c r="AD132" s="205"/>
    </row>
    <row r="133" spans="1:30" s="99" customFormat="1" ht="12.75" customHeight="1" x14ac:dyDescent="0.25">
      <c r="A133" s="124" t="s">
        <v>326</v>
      </c>
      <c r="B133" s="82">
        <v>660.19399999999996</v>
      </c>
      <c r="C133" s="276" t="s">
        <v>601</v>
      </c>
      <c r="D133" s="82">
        <v>86.994</v>
      </c>
      <c r="E133" s="276" t="s">
        <v>601</v>
      </c>
      <c r="F133" s="82">
        <v>0</v>
      </c>
      <c r="G133" s="276" t="s">
        <v>601</v>
      </c>
      <c r="H133" s="82">
        <v>747.18799999999999</v>
      </c>
      <c r="I133" s="276" t="s">
        <v>601</v>
      </c>
      <c r="J133" s="82"/>
      <c r="K133" s="124" t="s">
        <v>326</v>
      </c>
      <c r="L133" s="190">
        <v>9.480209298556256E-3</v>
      </c>
      <c r="M133" s="268" t="s">
        <v>601</v>
      </c>
      <c r="N133" s="190">
        <v>6.232751251679082E-2</v>
      </c>
      <c r="O133" s="268" t="s">
        <v>601</v>
      </c>
      <c r="P133" s="190" t="s">
        <v>603</v>
      </c>
      <c r="Q133" s="276" t="s">
        <v>601</v>
      </c>
      <c r="R133" s="190">
        <v>1.5362496483816041E-2</v>
      </c>
      <c r="S133" s="276" t="s">
        <v>601</v>
      </c>
      <c r="T133" s="82"/>
      <c r="U133" s="124" t="s">
        <v>326</v>
      </c>
      <c r="V133" s="216">
        <v>0.88357147063389663</v>
      </c>
      <c r="W133" s="276" t="s">
        <v>601</v>
      </c>
      <c r="X133" s="216">
        <v>0.11642852936610332</v>
      </c>
      <c r="Y133" s="203" t="s">
        <v>601</v>
      </c>
      <c r="Z133" s="190">
        <v>0</v>
      </c>
      <c r="AA133" s="276" t="s">
        <v>601</v>
      </c>
      <c r="AB133" s="72">
        <v>1</v>
      </c>
      <c r="AC133" s="276" t="s">
        <v>601</v>
      </c>
      <c r="AD133" s="205"/>
    </row>
    <row r="134" spans="1:30" s="99" customFormat="1" ht="12.75" customHeight="1" x14ac:dyDescent="0.25">
      <c r="A134" s="124" t="s">
        <v>327</v>
      </c>
      <c r="B134" s="82">
        <v>720.09799999999996</v>
      </c>
      <c r="C134" s="276" t="s">
        <v>601</v>
      </c>
      <c r="D134" s="82">
        <v>128.24199999999999</v>
      </c>
      <c r="E134" s="276" t="s">
        <v>601</v>
      </c>
      <c r="F134" s="82">
        <v>0</v>
      </c>
      <c r="G134" s="276" t="s">
        <v>601</v>
      </c>
      <c r="H134" s="82">
        <v>848.34</v>
      </c>
      <c r="I134" s="276" t="s">
        <v>601</v>
      </c>
      <c r="J134" s="82"/>
      <c r="K134" s="124" t="s">
        <v>327</v>
      </c>
      <c r="L134" s="190">
        <v>2.2472883307703993E-2</v>
      </c>
      <c r="M134" s="268" t="s">
        <v>601</v>
      </c>
      <c r="N134" s="190">
        <v>0.24314892544518657</v>
      </c>
      <c r="O134" s="268" t="s">
        <v>601</v>
      </c>
      <c r="P134" s="190" t="s">
        <v>603</v>
      </c>
      <c r="Q134" s="276" t="s">
        <v>601</v>
      </c>
      <c r="R134" s="190">
        <v>5.0666930879457041E-2</v>
      </c>
      <c r="S134" s="276" t="s">
        <v>601</v>
      </c>
      <c r="T134" s="82"/>
      <c r="U134" s="124" t="s">
        <v>327</v>
      </c>
      <c r="V134" s="216">
        <v>0.84883183629205261</v>
      </c>
      <c r="W134" s="276" t="s">
        <v>601</v>
      </c>
      <c r="X134" s="216">
        <v>0.15116816370794728</v>
      </c>
      <c r="Y134" s="203" t="s">
        <v>601</v>
      </c>
      <c r="Z134" s="190">
        <v>0</v>
      </c>
      <c r="AA134" s="276" t="s">
        <v>601</v>
      </c>
      <c r="AB134" s="72">
        <v>1</v>
      </c>
      <c r="AC134" s="276" t="s">
        <v>601</v>
      </c>
      <c r="AD134" s="205"/>
    </row>
    <row r="135" spans="1:30" s="99" customFormat="1" ht="12.75" customHeight="1" x14ac:dyDescent="0.25">
      <c r="A135" s="124" t="s">
        <v>328</v>
      </c>
      <c r="B135" s="82">
        <v>949.66300000000001</v>
      </c>
      <c r="C135" s="276" t="s">
        <v>601</v>
      </c>
      <c r="D135" s="82">
        <v>135.697</v>
      </c>
      <c r="E135" s="276" t="s">
        <v>601</v>
      </c>
      <c r="F135" s="82">
        <v>0</v>
      </c>
      <c r="G135" s="276" t="s">
        <v>601</v>
      </c>
      <c r="H135" s="82">
        <v>1085.3599999999999</v>
      </c>
      <c r="I135" s="276" t="s">
        <v>601</v>
      </c>
      <c r="J135" s="82"/>
      <c r="K135" s="124" t="s">
        <v>328</v>
      </c>
      <c r="L135" s="190">
        <v>0.12507715436915862</v>
      </c>
      <c r="M135" s="268" t="s">
        <v>601</v>
      </c>
      <c r="N135" s="190">
        <v>-0.15375548792656157</v>
      </c>
      <c r="O135" s="268" t="s">
        <v>601</v>
      </c>
      <c r="P135" s="190" t="s">
        <v>603</v>
      </c>
      <c r="Q135" s="276" t="s">
        <v>601</v>
      </c>
      <c r="R135" s="190">
        <v>8.056337915990916E-2</v>
      </c>
      <c r="S135" s="276" t="s">
        <v>601</v>
      </c>
      <c r="T135" s="82"/>
      <c r="U135" s="124" t="s">
        <v>328</v>
      </c>
      <c r="V135" s="216">
        <v>0.8749751234613401</v>
      </c>
      <c r="W135" s="276" t="s">
        <v>601</v>
      </c>
      <c r="X135" s="216">
        <v>0.12502487653865998</v>
      </c>
      <c r="Y135" s="203" t="s">
        <v>601</v>
      </c>
      <c r="Z135" s="190">
        <v>0</v>
      </c>
      <c r="AA135" s="276" t="s">
        <v>601</v>
      </c>
      <c r="AB135" s="72">
        <v>1</v>
      </c>
      <c r="AC135" s="276" t="s">
        <v>601</v>
      </c>
      <c r="AD135" s="205"/>
    </row>
    <row r="136" spans="1:30" s="99" customFormat="1" ht="12.75" customHeight="1" x14ac:dyDescent="0.25">
      <c r="A136" s="124" t="s">
        <v>329</v>
      </c>
      <c r="B136" s="82">
        <v>1222.049</v>
      </c>
      <c r="C136" s="276" t="s">
        <v>601</v>
      </c>
      <c r="D136" s="82">
        <v>202.64599999999999</v>
      </c>
      <c r="E136" s="276" t="s">
        <v>601</v>
      </c>
      <c r="F136" s="82">
        <v>1E-3</v>
      </c>
      <c r="G136" s="276" t="s">
        <v>601</v>
      </c>
      <c r="H136" s="82">
        <v>1424.694</v>
      </c>
      <c r="I136" s="276" t="s">
        <v>601</v>
      </c>
      <c r="J136" s="82"/>
      <c r="K136" s="124" t="s">
        <v>329</v>
      </c>
      <c r="L136" s="190">
        <v>8.4644114310870322E-2</v>
      </c>
      <c r="M136" s="268" t="s">
        <v>601</v>
      </c>
      <c r="N136" s="190">
        <v>-0.20036460779013743</v>
      </c>
      <c r="O136" s="268" t="s">
        <v>601</v>
      </c>
      <c r="P136" s="190" t="s">
        <v>603</v>
      </c>
      <c r="Q136" s="276" t="s">
        <v>601</v>
      </c>
      <c r="R136" s="190">
        <v>3.2307663324411311E-2</v>
      </c>
      <c r="S136" s="276" t="s">
        <v>601</v>
      </c>
      <c r="T136" s="82"/>
      <c r="U136" s="124" t="s">
        <v>329</v>
      </c>
      <c r="V136" s="216">
        <v>0.857762438811422</v>
      </c>
      <c r="W136" s="276" t="s">
        <v>601</v>
      </c>
      <c r="X136" s="216">
        <v>0.14223826309368889</v>
      </c>
      <c r="Y136" s="203" t="s">
        <v>601</v>
      </c>
      <c r="Z136" s="190">
        <v>7.0190511085187418E-7</v>
      </c>
      <c r="AA136" s="276" t="s">
        <v>601</v>
      </c>
      <c r="AB136" s="72">
        <v>1</v>
      </c>
      <c r="AC136" s="276" t="s">
        <v>601</v>
      </c>
      <c r="AD136" s="205"/>
    </row>
    <row r="137" spans="1:30" s="99" customFormat="1" ht="12.75" customHeight="1" x14ac:dyDescent="0.25">
      <c r="A137" s="124" t="s">
        <v>330</v>
      </c>
      <c r="B137" s="82">
        <v>1352.259</v>
      </c>
      <c r="C137" s="276" t="s">
        <v>601</v>
      </c>
      <c r="D137" s="82">
        <v>275.65600000000001</v>
      </c>
      <c r="E137" s="276" t="s">
        <v>601</v>
      </c>
      <c r="F137" s="82">
        <v>1E-3</v>
      </c>
      <c r="G137" s="276" t="s">
        <v>601</v>
      </c>
      <c r="H137" s="82">
        <v>1627.914</v>
      </c>
      <c r="I137" s="276" t="s">
        <v>601</v>
      </c>
      <c r="J137" s="82"/>
      <c r="K137" s="124" t="s">
        <v>330</v>
      </c>
      <c r="L137" s="190">
        <v>0.12252523122745211</v>
      </c>
      <c r="M137" s="268" t="s">
        <v>601</v>
      </c>
      <c r="N137" s="190">
        <v>-0.12377222706091025</v>
      </c>
      <c r="O137" s="268" t="s">
        <v>601</v>
      </c>
      <c r="P137" s="190" t="s">
        <v>603</v>
      </c>
      <c r="Q137" s="276" t="s">
        <v>601</v>
      </c>
      <c r="R137" s="190">
        <v>7.1523354914128798E-2</v>
      </c>
      <c r="S137" s="276" t="s">
        <v>601</v>
      </c>
      <c r="T137" s="82"/>
      <c r="U137" s="124" t="s">
        <v>330</v>
      </c>
      <c r="V137" s="216">
        <v>0.83066980196742579</v>
      </c>
      <c r="W137" s="276" t="s">
        <v>601</v>
      </c>
      <c r="X137" s="216">
        <v>0.16933081231563829</v>
      </c>
      <c r="Y137" s="203" t="s">
        <v>601</v>
      </c>
      <c r="Z137" s="190">
        <v>6.1428306409306633E-7</v>
      </c>
      <c r="AA137" s="276" t="s">
        <v>601</v>
      </c>
      <c r="AB137" s="72">
        <v>1</v>
      </c>
      <c r="AC137" s="276" t="s">
        <v>601</v>
      </c>
      <c r="AD137" s="205"/>
    </row>
    <row r="138" spans="1:30" s="99" customFormat="1" ht="12.75" customHeight="1" x14ac:dyDescent="0.25">
      <c r="A138" s="124" t="s">
        <v>331</v>
      </c>
      <c r="B138" s="82">
        <v>1465.319</v>
      </c>
      <c r="C138" s="276" t="s">
        <v>601</v>
      </c>
      <c r="D138" s="82">
        <v>241.56100000000001</v>
      </c>
      <c r="E138" s="276" t="s">
        <v>601</v>
      </c>
      <c r="F138" s="82">
        <v>0</v>
      </c>
      <c r="G138" s="276" t="s">
        <v>601</v>
      </c>
      <c r="H138" s="82">
        <v>1706.88</v>
      </c>
      <c r="I138" s="276" t="s">
        <v>601</v>
      </c>
      <c r="J138" s="82"/>
      <c r="K138" s="124" t="s">
        <v>331</v>
      </c>
      <c r="L138" s="190">
        <v>0.14087830841076382</v>
      </c>
      <c r="M138" s="268" t="s">
        <v>601</v>
      </c>
      <c r="N138" s="190">
        <v>-0.3844466132727194</v>
      </c>
      <c r="O138" s="268" t="s">
        <v>601</v>
      </c>
      <c r="P138" s="190" t="s">
        <v>603</v>
      </c>
      <c r="Q138" s="276" t="s">
        <v>601</v>
      </c>
      <c r="R138" s="190">
        <v>1.793468180893806E-2</v>
      </c>
      <c r="S138" s="276" t="s">
        <v>601</v>
      </c>
      <c r="T138" s="82"/>
      <c r="U138" s="124" t="s">
        <v>331</v>
      </c>
      <c r="V138" s="216">
        <v>0.85847804180727405</v>
      </c>
      <c r="W138" s="276" t="s">
        <v>601</v>
      </c>
      <c r="X138" s="216">
        <v>0.14152195819272589</v>
      </c>
      <c r="Y138" s="203" t="s">
        <v>601</v>
      </c>
      <c r="Z138" s="190">
        <v>0</v>
      </c>
      <c r="AA138" s="276" t="s">
        <v>601</v>
      </c>
      <c r="AB138" s="72">
        <v>1</v>
      </c>
      <c r="AC138" s="276" t="s">
        <v>601</v>
      </c>
      <c r="AD138" s="205"/>
    </row>
    <row r="139" spans="1:30" s="99" customFormat="1" ht="12.75" customHeight="1" x14ac:dyDescent="0.25">
      <c r="A139" s="124" t="s">
        <v>332</v>
      </c>
      <c r="B139" s="82">
        <v>2007.481</v>
      </c>
      <c r="C139" s="276" t="s">
        <v>601</v>
      </c>
      <c r="D139" s="82">
        <v>338.23599999999999</v>
      </c>
      <c r="E139" s="276" t="s">
        <v>601</v>
      </c>
      <c r="F139" s="82">
        <v>0</v>
      </c>
      <c r="G139" s="276" t="s">
        <v>601</v>
      </c>
      <c r="H139" s="82">
        <v>2345.7170000000001</v>
      </c>
      <c r="I139" s="276" t="s">
        <v>601</v>
      </c>
      <c r="J139" s="82"/>
      <c r="K139" s="124" t="s">
        <v>332</v>
      </c>
      <c r="L139" s="190">
        <v>0.15875932211216551</v>
      </c>
      <c r="M139" s="268" t="s">
        <v>601</v>
      </c>
      <c r="N139" s="190">
        <v>-0.17958047114526332</v>
      </c>
      <c r="O139" s="268" t="s">
        <v>601</v>
      </c>
      <c r="P139" s="190" t="s">
        <v>603</v>
      </c>
      <c r="Q139" s="276" t="s">
        <v>601</v>
      </c>
      <c r="R139" s="190">
        <v>9.3721208255467398E-2</v>
      </c>
      <c r="S139" s="276" t="s">
        <v>601</v>
      </c>
      <c r="T139" s="82"/>
      <c r="U139" s="124" t="s">
        <v>332</v>
      </c>
      <c r="V139" s="216">
        <v>0.85580698779946596</v>
      </c>
      <c r="W139" s="276" t="s">
        <v>601</v>
      </c>
      <c r="X139" s="216">
        <v>0.14419301220053399</v>
      </c>
      <c r="Y139" s="203" t="s">
        <v>601</v>
      </c>
      <c r="Z139" s="190">
        <v>0</v>
      </c>
      <c r="AA139" s="276" t="s">
        <v>601</v>
      </c>
      <c r="AB139" s="72">
        <v>1</v>
      </c>
      <c r="AC139" s="276" t="s">
        <v>601</v>
      </c>
      <c r="AD139" s="205"/>
    </row>
    <row r="140" spans="1:30" s="99" customFormat="1" ht="12.75" customHeight="1" x14ac:dyDescent="0.25">
      <c r="A140" s="124" t="s">
        <v>333</v>
      </c>
      <c r="B140" s="82">
        <v>1943.7809999999999</v>
      </c>
      <c r="C140" s="276" t="s">
        <v>601</v>
      </c>
      <c r="D140" s="82">
        <v>407.93599999999998</v>
      </c>
      <c r="E140" s="276" t="s">
        <v>601</v>
      </c>
      <c r="F140" s="82">
        <v>0</v>
      </c>
      <c r="G140" s="276" t="s">
        <v>601</v>
      </c>
      <c r="H140" s="82">
        <v>2351.7170000000001</v>
      </c>
      <c r="I140" s="276" t="s">
        <v>601</v>
      </c>
      <c r="J140" s="82"/>
      <c r="K140" s="124" t="s">
        <v>333</v>
      </c>
      <c r="L140" s="190">
        <v>-5.3061795166466037E-2</v>
      </c>
      <c r="M140" s="268" t="s">
        <v>601</v>
      </c>
      <c r="N140" s="190">
        <v>0.13737331493176083</v>
      </c>
      <c r="O140" s="268" t="s">
        <v>601</v>
      </c>
      <c r="P140" s="190" t="s">
        <v>603</v>
      </c>
      <c r="Q140" s="276" t="s">
        <v>601</v>
      </c>
      <c r="R140" s="190">
        <v>-2.4736601577694965E-2</v>
      </c>
      <c r="S140" s="276" t="s">
        <v>601</v>
      </c>
      <c r="T140" s="82"/>
      <c r="U140" s="124" t="s">
        <v>333</v>
      </c>
      <c r="V140" s="216">
        <v>0.8265369515124481</v>
      </c>
      <c r="W140" s="276" t="s">
        <v>601</v>
      </c>
      <c r="X140" s="216">
        <v>0.17346304848755184</v>
      </c>
      <c r="Y140" s="203" t="s">
        <v>601</v>
      </c>
      <c r="Z140" s="190">
        <v>0</v>
      </c>
      <c r="AA140" s="276" t="s">
        <v>601</v>
      </c>
      <c r="AB140" s="72">
        <v>1</v>
      </c>
      <c r="AC140" s="276" t="s">
        <v>601</v>
      </c>
      <c r="AD140" s="205"/>
    </row>
    <row r="141" spans="1:30" s="99" customFormat="1" ht="12.75" customHeight="1" x14ac:dyDescent="0.25">
      <c r="A141" s="124" t="s">
        <v>334</v>
      </c>
      <c r="B141" s="82">
        <v>1486.72</v>
      </c>
      <c r="C141" s="276" t="s">
        <v>601</v>
      </c>
      <c r="D141" s="82">
        <v>316.22899999999998</v>
      </c>
      <c r="E141" s="276" t="s">
        <v>601</v>
      </c>
      <c r="F141" s="82">
        <v>0</v>
      </c>
      <c r="G141" s="276" t="s">
        <v>601</v>
      </c>
      <c r="H141" s="82">
        <v>1802.9490000000001</v>
      </c>
      <c r="I141" s="276" t="s">
        <v>601</v>
      </c>
      <c r="J141" s="82"/>
      <c r="K141" s="124" t="s">
        <v>334</v>
      </c>
      <c r="L141" s="190">
        <v>1.8709551429853744E-2</v>
      </c>
      <c r="M141" s="268" t="s">
        <v>601</v>
      </c>
      <c r="N141" s="190">
        <v>-7.1010367184585241E-2</v>
      </c>
      <c r="O141" s="268" t="s">
        <v>601</v>
      </c>
      <c r="P141" s="190" t="s">
        <v>603</v>
      </c>
      <c r="Q141" s="276" t="s">
        <v>601</v>
      </c>
      <c r="R141" s="190">
        <v>1.7401769179866619E-3</v>
      </c>
      <c r="S141" s="276" t="s">
        <v>601</v>
      </c>
      <c r="T141" s="82"/>
      <c r="U141" s="124" t="s">
        <v>334</v>
      </c>
      <c r="V141" s="216">
        <v>0.82460457838796331</v>
      </c>
      <c r="W141" s="276" t="s">
        <v>601</v>
      </c>
      <c r="X141" s="216">
        <v>0.17539542161203672</v>
      </c>
      <c r="Y141" s="203" t="s">
        <v>601</v>
      </c>
      <c r="Z141" s="190">
        <v>0</v>
      </c>
      <c r="AA141" s="276" t="s">
        <v>601</v>
      </c>
      <c r="AB141" s="72">
        <v>1</v>
      </c>
      <c r="AC141" s="276" t="s">
        <v>601</v>
      </c>
      <c r="AD141" s="205"/>
    </row>
    <row r="142" spans="1:30" s="99" customFormat="1" ht="12.75" customHeight="1" x14ac:dyDescent="0.25">
      <c r="A142" s="124" t="s">
        <v>335</v>
      </c>
      <c r="B142" s="82">
        <v>1248.3150945579491</v>
      </c>
      <c r="C142" s="276" t="s">
        <v>601</v>
      </c>
      <c r="D142" s="82">
        <v>273.61064078577954</v>
      </c>
      <c r="E142" s="276" t="s">
        <v>601</v>
      </c>
      <c r="F142" s="82">
        <v>0</v>
      </c>
      <c r="G142" s="276" t="s">
        <v>601</v>
      </c>
      <c r="H142" s="82">
        <v>1521.9257353437383</v>
      </c>
      <c r="I142" s="276" t="s">
        <v>601</v>
      </c>
      <c r="J142" s="82"/>
      <c r="K142" s="124" t="s">
        <v>335</v>
      </c>
      <c r="L142" s="190">
        <v>1.7645107198970701E-2</v>
      </c>
      <c r="M142" s="268" t="s">
        <v>601</v>
      </c>
      <c r="N142" s="190">
        <v>4.3922355189544168E-2</v>
      </c>
      <c r="O142" s="268" t="s">
        <v>601</v>
      </c>
      <c r="P142" s="190" t="s">
        <v>603</v>
      </c>
      <c r="Q142" s="276" t="s">
        <v>601</v>
      </c>
      <c r="R142" s="190">
        <v>2.2271238706130767E-2</v>
      </c>
      <c r="S142" s="276" t="s">
        <v>601</v>
      </c>
      <c r="T142" s="82"/>
      <c r="U142" s="124" t="s">
        <v>335</v>
      </c>
      <c r="V142" s="216">
        <v>0.82022076739244298</v>
      </c>
      <c r="W142" s="276" t="s">
        <v>601</v>
      </c>
      <c r="X142" s="216">
        <v>0.17977923260755066</v>
      </c>
      <c r="Y142" s="203" t="s">
        <v>601</v>
      </c>
      <c r="Z142" s="190">
        <v>0</v>
      </c>
      <c r="AA142" s="276" t="s">
        <v>601</v>
      </c>
      <c r="AB142" s="72">
        <v>1</v>
      </c>
      <c r="AC142" s="276" t="s">
        <v>601</v>
      </c>
      <c r="AD142" s="205"/>
    </row>
    <row r="143" spans="1:30" s="99" customFormat="1" ht="12.75" customHeight="1" x14ac:dyDescent="0.25">
      <c r="A143" s="124" t="s">
        <v>336</v>
      </c>
      <c r="B143" s="82">
        <v>920.56976279497849</v>
      </c>
      <c r="C143" s="276" t="s">
        <v>601</v>
      </c>
      <c r="D143" s="82">
        <v>108.70032720468404</v>
      </c>
      <c r="E143" s="276" t="s">
        <v>601</v>
      </c>
      <c r="F143" s="82">
        <v>0</v>
      </c>
      <c r="G143" s="276" t="s">
        <v>601</v>
      </c>
      <c r="H143" s="82">
        <v>1029.2700899996541</v>
      </c>
      <c r="I143" s="276" t="s">
        <v>601</v>
      </c>
      <c r="J143" s="82"/>
      <c r="K143" s="124" t="s">
        <v>336</v>
      </c>
      <c r="L143" s="190">
        <v>8.5494970188057975E-2</v>
      </c>
      <c r="M143" s="268" t="s">
        <v>601</v>
      </c>
      <c r="N143" s="190">
        <v>-5.0635430211230853E-3</v>
      </c>
      <c r="O143" s="268" t="s">
        <v>601</v>
      </c>
      <c r="P143" s="190" t="s">
        <v>603</v>
      </c>
      <c r="Q143" s="276" t="s">
        <v>601</v>
      </c>
      <c r="R143" s="190">
        <v>7.5160016046913608E-2</v>
      </c>
      <c r="S143" s="276" t="s">
        <v>601</v>
      </c>
      <c r="T143" s="82"/>
      <c r="U143" s="124" t="s">
        <v>336</v>
      </c>
      <c r="V143" s="216">
        <v>0.89439086177592886</v>
      </c>
      <c r="W143" s="276" t="s">
        <v>601</v>
      </c>
      <c r="X143" s="216">
        <v>0.10560913822407933</v>
      </c>
      <c r="Y143" s="203" t="s">
        <v>601</v>
      </c>
      <c r="Z143" s="190">
        <v>0</v>
      </c>
      <c r="AA143" s="276" t="s">
        <v>601</v>
      </c>
      <c r="AB143" s="72">
        <v>1</v>
      </c>
      <c r="AC143" s="276" t="s">
        <v>601</v>
      </c>
      <c r="AD143" s="205"/>
    </row>
    <row r="144" spans="1:30" s="99" customFormat="1" ht="12.75" customHeight="1" x14ac:dyDescent="0.25">
      <c r="A144" s="184" t="s">
        <v>337</v>
      </c>
      <c r="B144" s="186">
        <v>796.79536853030311</v>
      </c>
      <c r="C144" s="278" t="s">
        <v>601</v>
      </c>
      <c r="D144" s="186">
        <v>93.337853071473774</v>
      </c>
      <c r="E144" s="278" t="s">
        <v>601</v>
      </c>
      <c r="F144" s="186">
        <v>0</v>
      </c>
      <c r="G144" s="278" t="s">
        <v>601</v>
      </c>
      <c r="H144" s="186">
        <v>890.13322160177427</v>
      </c>
      <c r="I144" s="278" t="s">
        <v>601</v>
      </c>
      <c r="J144" s="82"/>
      <c r="K144" s="184" t="s">
        <v>337</v>
      </c>
      <c r="L144" s="192">
        <v>-5.0306556731239509E-3</v>
      </c>
      <c r="M144" s="269" t="s">
        <v>601</v>
      </c>
      <c r="N144" s="192">
        <v>0.52017725929212255</v>
      </c>
      <c r="O144" s="269" t="s">
        <v>601</v>
      </c>
      <c r="P144" s="192" t="s">
        <v>603</v>
      </c>
      <c r="Q144" s="278" t="s">
        <v>601</v>
      </c>
      <c r="R144" s="192">
        <v>3.2369640275113847E-2</v>
      </c>
      <c r="S144" s="278" t="s">
        <v>601</v>
      </c>
      <c r="T144" s="82"/>
      <c r="U144" s="184" t="s">
        <v>337</v>
      </c>
      <c r="V144" s="219">
        <v>0.8951417037288959</v>
      </c>
      <c r="W144" s="278" t="s">
        <v>601</v>
      </c>
      <c r="X144" s="219">
        <v>0.10485829627110699</v>
      </c>
      <c r="Y144" s="301" t="s">
        <v>601</v>
      </c>
      <c r="Z144" s="219">
        <v>0</v>
      </c>
      <c r="AA144" s="278" t="s">
        <v>601</v>
      </c>
      <c r="AB144" s="201">
        <v>1</v>
      </c>
      <c r="AC144" s="278" t="s">
        <v>601</v>
      </c>
      <c r="AD144" s="205"/>
    </row>
    <row r="145" spans="1:30" s="99" customFormat="1" x14ac:dyDescent="0.25">
      <c r="A145" s="124" t="s">
        <v>344</v>
      </c>
      <c r="B145" s="82">
        <v>784.52163101495682</v>
      </c>
      <c r="C145" s="276" t="s">
        <v>601</v>
      </c>
      <c r="D145" s="82">
        <v>81.32053898529243</v>
      </c>
      <c r="E145" s="276" t="s">
        <v>601</v>
      </c>
      <c r="F145" s="82" t="s">
        <v>603</v>
      </c>
      <c r="G145" s="276" t="s">
        <v>601</v>
      </c>
      <c r="H145" s="82">
        <v>865.84217000025546</v>
      </c>
      <c r="I145" s="276" t="s">
        <v>601</v>
      </c>
      <c r="J145" s="82"/>
      <c r="K145" s="124" t="s">
        <v>344</v>
      </c>
      <c r="L145" s="190">
        <v>0.18514732742596857</v>
      </c>
      <c r="M145" s="268" t="s">
        <v>601</v>
      </c>
      <c r="N145" s="190">
        <v>-5.6966520794318361E-2</v>
      </c>
      <c r="O145" s="268" t="s">
        <v>601</v>
      </c>
      <c r="P145" s="190" t="s">
        <v>603</v>
      </c>
      <c r="Q145" s="276" t="s">
        <v>601</v>
      </c>
      <c r="R145" s="190">
        <v>0.15724255814867311</v>
      </c>
      <c r="S145" s="276" t="s">
        <v>601</v>
      </c>
      <c r="T145" s="82"/>
      <c r="U145" s="124" t="s">
        <v>344</v>
      </c>
      <c r="V145" s="216">
        <v>0.90607925808779366</v>
      </c>
      <c r="W145" s="276" t="s">
        <v>601</v>
      </c>
      <c r="X145" s="216">
        <v>9.3920741912199124E-2</v>
      </c>
      <c r="Y145" s="203" t="s">
        <v>601</v>
      </c>
      <c r="Z145" s="190" t="s">
        <v>603</v>
      </c>
      <c r="AA145" s="276" t="s">
        <v>601</v>
      </c>
      <c r="AB145" s="72">
        <v>1</v>
      </c>
      <c r="AC145" s="276" t="s">
        <v>601</v>
      </c>
      <c r="AD145" s="205"/>
    </row>
    <row r="146" spans="1:30" s="131" customFormat="1" x14ac:dyDescent="0.25">
      <c r="A146" s="124" t="s">
        <v>345</v>
      </c>
      <c r="B146" s="82">
        <v>808.03306291200329</v>
      </c>
      <c r="C146" s="276" t="s">
        <v>601</v>
      </c>
      <c r="D146" s="82">
        <v>122.3205770885417</v>
      </c>
      <c r="E146" s="276" t="s">
        <v>601</v>
      </c>
      <c r="F146" s="82" t="s">
        <v>603</v>
      </c>
      <c r="G146" s="276" t="s">
        <v>601</v>
      </c>
      <c r="H146" s="82">
        <v>930.35364000055097</v>
      </c>
      <c r="I146" s="276" t="s">
        <v>601</v>
      </c>
      <c r="J146" s="82"/>
      <c r="K146" s="124" t="s">
        <v>345</v>
      </c>
      <c r="L146" s="190">
        <v>0.10788275827772911</v>
      </c>
      <c r="M146" s="268" t="s">
        <v>601</v>
      </c>
      <c r="N146" s="190">
        <v>0.16607311487805765</v>
      </c>
      <c r="O146" s="268" t="s">
        <v>601</v>
      </c>
      <c r="P146" s="190" t="s">
        <v>603</v>
      </c>
      <c r="Q146" s="276" t="s">
        <v>601</v>
      </c>
      <c r="R146" s="190">
        <v>0.11519969584121628</v>
      </c>
      <c r="S146" s="276" t="s">
        <v>601</v>
      </c>
      <c r="T146" s="82"/>
      <c r="U146" s="124" t="s">
        <v>345</v>
      </c>
      <c r="V146" s="216">
        <v>0.868522493136615</v>
      </c>
      <c r="W146" s="276" t="s">
        <v>601</v>
      </c>
      <c r="X146" s="216">
        <v>0.13147750686337858</v>
      </c>
      <c r="Y146" s="203" t="s">
        <v>601</v>
      </c>
      <c r="Z146" s="190" t="s">
        <v>603</v>
      </c>
      <c r="AA146" s="276" t="s">
        <v>601</v>
      </c>
      <c r="AB146" s="72">
        <v>1</v>
      </c>
      <c r="AC146" s="276" t="s">
        <v>601</v>
      </c>
      <c r="AD146" s="205"/>
    </row>
    <row r="147" spans="1:30" s="99" customFormat="1" x14ac:dyDescent="0.25">
      <c r="A147" s="124" t="s">
        <v>346</v>
      </c>
      <c r="B147" s="82">
        <v>910.52749355254014</v>
      </c>
      <c r="C147" s="276" t="s">
        <v>601</v>
      </c>
      <c r="D147" s="82">
        <v>165.90698717074633</v>
      </c>
      <c r="E147" s="276" t="s">
        <v>601</v>
      </c>
      <c r="F147" s="82" t="s">
        <v>603</v>
      </c>
      <c r="G147" s="276" t="s">
        <v>601</v>
      </c>
      <c r="H147" s="82">
        <v>1076.4344807232885</v>
      </c>
      <c r="I147" s="276" t="s">
        <v>601</v>
      </c>
      <c r="J147" s="82"/>
      <c r="K147" s="124" t="s">
        <v>346</v>
      </c>
      <c r="L147" s="190">
        <v>-2.8787169822140246E-2</v>
      </c>
      <c r="M147" s="268" t="s">
        <v>601</v>
      </c>
      <c r="N147" s="190">
        <v>0.50843446646629598</v>
      </c>
      <c r="O147" s="268" t="s">
        <v>601</v>
      </c>
      <c r="P147" s="190" t="s">
        <v>603</v>
      </c>
      <c r="Q147" s="276" t="s">
        <v>601</v>
      </c>
      <c r="R147" s="190">
        <v>2.7620325698048915E-2</v>
      </c>
      <c r="S147" s="276" t="s">
        <v>601</v>
      </c>
      <c r="T147" s="82"/>
      <c r="U147" s="124" t="s">
        <v>346</v>
      </c>
      <c r="V147" s="216">
        <v>0.84587358530240453</v>
      </c>
      <c r="W147" s="276" t="s">
        <v>601</v>
      </c>
      <c r="X147" s="216">
        <v>0.15412641469759356</v>
      </c>
      <c r="Y147" s="203" t="s">
        <v>601</v>
      </c>
      <c r="Z147" s="190" t="s">
        <v>603</v>
      </c>
      <c r="AA147" s="276" t="s">
        <v>601</v>
      </c>
      <c r="AB147" s="72">
        <v>1</v>
      </c>
      <c r="AC147" s="276" t="s">
        <v>601</v>
      </c>
      <c r="AD147" s="205"/>
    </row>
    <row r="148" spans="1:30" s="99" customFormat="1" x14ac:dyDescent="0.25">
      <c r="A148" s="124" t="s">
        <v>347</v>
      </c>
      <c r="B148" s="82">
        <v>1223.836483788521</v>
      </c>
      <c r="C148" s="276" t="s">
        <v>601</v>
      </c>
      <c r="D148" s="82">
        <v>259.18483621277886</v>
      </c>
      <c r="E148" s="276" t="s">
        <v>601</v>
      </c>
      <c r="F148" s="82" t="s">
        <v>603</v>
      </c>
      <c r="G148" s="276" t="s">
        <v>601</v>
      </c>
      <c r="H148" s="82">
        <v>1483.0213200012845</v>
      </c>
      <c r="I148" s="276" t="s">
        <v>601</v>
      </c>
      <c r="J148" s="82"/>
      <c r="K148" s="124" t="s">
        <v>347</v>
      </c>
      <c r="L148" s="190">
        <v>-1.6372773993883642E-2</v>
      </c>
      <c r="M148" s="268" t="s">
        <v>601</v>
      </c>
      <c r="N148" s="190">
        <v>0.33636893818504188</v>
      </c>
      <c r="O148" s="268" t="s">
        <v>601</v>
      </c>
      <c r="P148" s="190" t="s">
        <v>603</v>
      </c>
      <c r="Q148" s="276" t="s">
        <v>601</v>
      </c>
      <c r="R148" s="190">
        <v>3.1197374618962329E-2</v>
      </c>
      <c r="S148" s="276" t="s">
        <v>601</v>
      </c>
      <c r="T148" s="82"/>
      <c r="U148" s="124" t="s">
        <v>347</v>
      </c>
      <c r="V148" s="216">
        <v>0.82523188795927827</v>
      </c>
      <c r="W148" s="276" t="s">
        <v>601</v>
      </c>
      <c r="X148" s="216">
        <v>0.17476811204073206</v>
      </c>
      <c r="Y148" s="203" t="s">
        <v>601</v>
      </c>
      <c r="Z148" s="190" t="s">
        <v>603</v>
      </c>
      <c r="AA148" s="276" t="s">
        <v>601</v>
      </c>
      <c r="AB148" s="72">
        <v>1</v>
      </c>
      <c r="AC148" s="276" t="s">
        <v>601</v>
      </c>
      <c r="AD148" s="205"/>
    </row>
    <row r="149" spans="1:30" s="99" customFormat="1" x14ac:dyDescent="0.25">
      <c r="A149" s="124" t="s">
        <v>348</v>
      </c>
      <c r="B149" s="82">
        <v>1228.2450881267457</v>
      </c>
      <c r="C149" s="276" t="s">
        <v>601</v>
      </c>
      <c r="D149" s="82">
        <v>402.18830188561481</v>
      </c>
      <c r="E149" s="276" t="s">
        <v>601</v>
      </c>
      <c r="F149" s="82" t="s">
        <v>603</v>
      </c>
      <c r="G149" s="276" t="s">
        <v>601</v>
      </c>
      <c r="H149" s="82">
        <v>1630.4333900123147</v>
      </c>
      <c r="I149" s="276" t="s">
        <v>601</v>
      </c>
      <c r="J149" s="82"/>
      <c r="K149" s="124" t="s">
        <v>348</v>
      </c>
      <c r="L149" s="190">
        <v>-8.7210294754332451E-2</v>
      </c>
      <c r="M149" s="268" t="s">
        <v>601</v>
      </c>
      <c r="N149" s="190">
        <v>0.38202379390518698</v>
      </c>
      <c r="O149" s="268" t="s">
        <v>601</v>
      </c>
      <c r="P149" s="190" t="s">
        <v>603</v>
      </c>
      <c r="Q149" s="276" t="s">
        <v>601</v>
      </c>
      <c r="R149" s="190">
        <v>-3.7733206915830427E-3</v>
      </c>
      <c r="S149" s="276" t="s">
        <v>601</v>
      </c>
      <c r="T149" s="82"/>
      <c r="U149" s="124" t="s">
        <v>348</v>
      </c>
      <c r="V149" s="216">
        <v>0.75332429748477414</v>
      </c>
      <c r="W149" s="276" t="s">
        <v>601</v>
      </c>
      <c r="X149" s="216">
        <v>0.24667570251525398</v>
      </c>
      <c r="Y149" s="203" t="s">
        <v>601</v>
      </c>
      <c r="Z149" s="190" t="s">
        <v>603</v>
      </c>
      <c r="AA149" s="276" t="s">
        <v>601</v>
      </c>
      <c r="AB149" s="72">
        <v>1</v>
      </c>
      <c r="AC149" s="276" t="s">
        <v>601</v>
      </c>
      <c r="AD149" s="205"/>
    </row>
    <row r="150" spans="1:30" s="99" customFormat="1" x14ac:dyDescent="0.25">
      <c r="A150" s="124" t="s">
        <v>349</v>
      </c>
      <c r="B150" s="82">
        <v>1367.2321227522821</v>
      </c>
      <c r="C150" s="276" t="s">
        <v>601</v>
      </c>
      <c r="D150" s="82">
        <v>483.59058634153172</v>
      </c>
      <c r="E150" s="276" t="s">
        <v>601</v>
      </c>
      <c r="F150" s="82" t="s">
        <v>603</v>
      </c>
      <c r="G150" s="276" t="s">
        <v>601</v>
      </c>
      <c r="H150" s="82">
        <v>1850.8227090938274</v>
      </c>
      <c r="I150" s="276" t="s">
        <v>601</v>
      </c>
      <c r="J150" s="82"/>
      <c r="K150" s="124" t="s">
        <v>349</v>
      </c>
      <c r="L150" s="190">
        <v>-5.9375693308861749E-2</v>
      </c>
      <c r="M150" s="268" t="s">
        <v>601</v>
      </c>
      <c r="N150" s="190">
        <v>0.8893094338071702</v>
      </c>
      <c r="O150" s="268" t="s">
        <v>601</v>
      </c>
      <c r="P150" s="190" t="s">
        <v>603</v>
      </c>
      <c r="Q150" s="276" t="s">
        <v>601</v>
      </c>
      <c r="R150" s="190">
        <v>8.26700198685177E-2</v>
      </c>
      <c r="S150" s="276" t="s">
        <v>601</v>
      </c>
      <c r="T150" s="82"/>
      <c r="U150" s="124" t="s">
        <v>349</v>
      </c>
      <c r="V150" s="216">
        <v>0.73871587809817085</v>
      </c>
      <c r="W150" s="276" t="s">
        <v>601</v>
      </c>
      <c r="X150" s="216">
        <v>0.26128412190182182</v>
      </c>
      <c r="Y150" s="203" t="s">
        <v>601</v>
      </c>
      <c r="Z150" s="190" t="s">
        <v>603</v>
      </c>
      <c r="AA150" s="276" t="s">
        <v>601</v>
      </c>
      <c r="AB150" s="72">
        <v>1</v>
      </c>
      <c r="AC150" s="276" t="s">
        <v>601</v>
      </c>
      <c r="AD150" s="205"/>
    </row>
    <row r="151" spans="1:30" s="99" customFormat="1" x14ac:dyDescent="0.25">
      <c r="A151" s="124" t="s">
        <v>350</v>
      </c>
      <c r="B151" s="82">
        <v>1795.5238409921649</v>
      </c>
      <c r="C151" s="276" t="s">
        <v>601</v>
      </c>
      <c r="D151" s="82">
        <v>599.27877844569343</v>
      </c>
      <c r="E151" s="276" t="s">
        <v>601</v>
      </c>
      <c r="F151" s="82" t="s">
        <v>603</v>
      </c>
      <c r="G151" s="276" t="s">
        <v>601</v>
      </c>
      <c r="H151" s="82">
        <v>2394.8026194378795</v>
      </c>
      <c r="I151" s="276" t="s">
        <v>601</v>
      </c>
      <c r="J151" s="82"/>
      <c r="K151" s="124" t="s">
        <v>350</v>
      </c>
      <c r="L151" s="190">
        <v>-7.6052911336373985E-2</v>
      </c>
      <c r="M151" s="268" t="s">
        <v>601</v>
      </c>
      <c r="N151" s="190">
        <v>0.62118586492286931</v>
      </c>
      <c r="O151" s="268" t="s">
        <v>601</v>
      </c>
      <c r="P151" s="190" t="s">
        <v>603</v>
      </c>
      <c r="Q151" s="276" t="s">
        <v>601</v>
      </c>
      <c r="R151" s="190">
        <v>3.5378330407834883E-2</v>
      </c>
      <c r="S151" s="276" t="s">
        <v>601</v>
      </c>
      <c r="T151" s="82"/>
      <c r="U151" s="124" t="s">
        <v>350</v>
      </c>
      <c r="V151" s="216">
        <v>0.74975859238604792</v>
      </c>
      <c r="W151" s="276" t="s">
        <v>601</v>
      </c>
      <c r="X151" s="216">
        <v>0.25024140761394326</v>
      </c>
      <c r="Y151" s="203" t="s">
        <v>601</v>
      </c>
      <c r="Z151" s="190" t="s">
        <v>603</v>
      </c>
      <c r="AA151" s="276" t="s">
        <v>601</v>
      </c>
      <c r="AB151" s="72">
        <v>1</v>
      </c>
      <c r="AC151" s="276" t="s">
        <v>601</v>
      </c>
      <c r="AD151" s="205"/>
    </row>
    <row r="152" spans="1:30" s="99" customFormat="1" x14ac:dyDescent="0.25">
      <c r="A152" s="124" t="s">
        <v>351</v>
      </c>
      <c r="B152" s="82">
        <v>1973.4901158361195</v>
      </c>
      <c r="C152" s="276" t="s">
        <v>601</v>
      </c>
      <c r="D152" s="82">
        <v>527.70281261265586</v>
      </c>
      <c r="E152" s="276" t="s">
        <v>601</v>
      </c>
      <c r="F152" s="82" t="s">
        <v>603</v>
      </c>
      <c r="G152" s="276" t="s">
        <v>601</v>
      </c>
      <c r="H152" s="82">
        <v>2501.1929284487178</v>
      </c>
      <c r="I152" s="276" t="s">
        <v>601</v>
      </c>
      <c r="J152" s="82"/>
      <c r="K152" s="124" t="s">
        <v>351</v>
      </c>
      <c r="L152" s="190">
        <v>2.5729707429185719E-2</v>
      </c>
      <c r="M152" s="268" t="s">
        <v>601</v>
      </c>
      <c r="N152" s="190">
        <v>0.1250371386063959</v>
      </c>
      <c r="O152" s="268" t="s">
        <v>601</v>
      </c>
      <c r="P152" s="190" t="s">
        <v>603</v>
      </c>
      <c r="Q152" s="276" t="s">
        <v>601</v>
      </c>
      <c r="R152" s="190">
        <v>4.5194707094303982E-2</v>
      </c>
      <c r="S152" s="276" t="s">
        <v>601</v>
      </c>
      <c r="T152" s="82"/>
      <c r="U152" s="124" t="s">
        <v>351</v>
      </c>
      <c r="V152" s="216">
        <v>0.78901954878791036</v>
      </c>
      <c r="W152" s="276" t="s">
        <v>601</v>
      </c>
      <c r="X152" s="216">
        <v>0.21098045121211265</v>
      </c>
      <c r="Y152" s="203" t="s">
        <v>601</v>
      </c>
      <c r="Z152" s="190" t="s">
        <v>603</v>
      </c>
      <c r="AA152" s="276" t="s">
        <v>601</v>
      </c>
      <c r="AB152" s="72">
        <v>1</v>
      </c>
      <c r="AC152" s="276" t="s">
        <v>601</v>
      </c>
      <c r="AD152" s="205"/>
    </row>
    <row r="153" spans="1:30" s="99" customFormat="1" x14ac:dyDescent="0.25">
      <c r="A153" s="124" t="s">
        <v>352</v>
      </c>
      <c r="B153" s="82">
        <v>1423.8799390862016</v>
      </c>
      <c r="C153" s="276" t="s">
        <v>601</v>
      </c>
      <c r="D153" s="82">
        <v>453.05726503133252</v>
      </c>
      <c r="E153" s="276" t="s">
        <v>601</v>
      </c>
      <c r="F153" s="82" t="s">
        <v>603</v>
      </c>
      <c r="G153" s="276" t="s">
        <v>601</v>
      </c>
      <c r="H153" s="82">
        <v>1876.9372041175559</v>
      </c>
      <c r="I153" s="276" t="s">
        <v>601</v>
      </c>
      <c r="J153" s="82"/>
      <c r="K153" s="124" t="s">
        <v>352</v>
      </c>
      <c r="L153" s="190">
        <v>-4.3379575072747409E-2</v>
      </c>
      <c r="M153" s="268" t="s">
        <v>601</v>
      </c>
      <c r="N153" s="190">
        <v>0.37678200838412013</v>
      </c>
      <c r="O153" s="268" t="s">
        <v>601</v>
      </c>
      <c r="P153" s="190" t="s">
        <v>603</v>
      </c>
      <c r="Q153" s="276" t="s">
        <v>601</v>
      </c>
      <c r="R153" s="190">
        <v>3.2692547167251867E-2</v>
      </c>
      <c r="S153" s="276" t="s">
        <v>601</v>
      </c>
      <c r="T153" s="82"/>
      <c r="U153" s="124" t="s">
        <v>352</v>
      </c>
      <c r="V153" s="216">
        <v>0.7586188477496989</v>
      </c>
      <c r="W153" s="276" t="s">
        <v>601</v>
      </c>
      <c r="X153" s="216">
        <v>0.24138115225028953</v>
      </c>
      <c r="Y153" s="203" t="s">
        <v>601</v>
      </c>
      <c r="Z153" s="190" t="s">
        <v>603</v>
      </c>
      <c r="AA153" s="276" t="s">
        <v>601</v>
      </c>
      <c r="AB153" s="72">
        <v>1</v>
      </c>
      <c r="AC153" s="276" t="s">
        <v>601</v>
      </c>
      <c r="AD153" s="205"/>
    </row>
    <row r="154" spans="1:30" s="99" customFormat="1" x14ac:dyDescent="0.25">
      <c r="A154" s="124" t="s">
        <v>353</v>
      </c>
      <c r="B154" s="82">
        <v>1204.5078147051017</v>
      </c>
      <c r="C154" s="276" t="s">
        <v>601</v>
      </c>
      <c r="D154" s="82">
        <v>358.38931441297365</v>
      </c>
      <c r="E154" s="276" t="s">
        <v>601</v>
      </c>
      <c r="F154" s="82" t="s">
        <v>603</v>
      </c>
      <c r="G154" s="276" t="s">
        <v>601</v>
      </c>
      <c r="H154" s="82">
        <v>1562.8971291180619</v>
      </c>
      <c r="I154" s="276" t="s">
        <v>601</v>
      </c>
      <c r="J154" s="82"/>
      <c r="K154" s="124" t="s">
        <v>353</v>
      </c>
      <c r="L154" s="190">
        <v>-3.5093127008502339E-2</v>
      </c>
      <c r="M154" s="268" t="s">
        <v>601</v>
      </c>
      <c r="N154" s="190">
        <v>0.30985151016056972</v>
      </c>
      <c r="O154" s="268" t="s">
        <v>601</v>
      </c>
      <c r="P154" s="190" t="s">
        <v>603</v>
      </c>
      <c r="Q154" s="276" t="s">
        <v>601</v>
      </c>
      <c r="R154" s="190">
        <v>2.6920755016601617E-2</v>
      </c>
      <c r="S154" s="276" t="s">
        <v>601</v>
      </c>
      <c r="T154" s="82"/>
      <c r="U154" s="124" t="s">
        <v>353</v>
      </c>
      <c r="V154" s="216">
        <v>0.77068912103306619</v>
      </c>
      <c r="W154" s="276" t="s">
        <v>601</v>
      </c>
      <c r="X154" s="216">
        <v>0.22931087896694241</v>
      </c>
      <c r="Y154" s="203" t="s">
        <v>601</v>
      </c>
      <c r="Z154" s="190" t="s">
        <v>603</v>
      </c>
      <c r="AA154" s="276" t="s">
        <v>601</v>
      </c>
      <c r="AB154" s="72">
        <v>1</v>
      </c>
      <c r="AC154" s="276" t="s">
        <v>601</v>
      </c>
      <c r="AD154" s="205"/>
    </row>
    <row r="155" spans="1:30" s="99" customFormat="1" x14ac:dyDescent="0.25">
      <c r="A155" s="124" t="s">
        <v>354</v>
      </c>
      <c r="B155" s="82">
        <v>858.43424049558018</v>
      </c>
      <c r="C155" s="276" t="s">
        <v>601</v>
      </c>
      <c r="D155" s="82">
        <v>151.53696431587926</v>
      </c>
      <c r="E155" s="276" t="s">
        <v>601</v>
      </c>
      <c r="F155" s="82" t="s">
        <v>603</v>
      </c>
      <c r="G155" s="276" t="s">
        <v>601</v>
      </c>
      <c r="H155" s="82">
        <v>1009.9712048114746</v>
      </c>
      <c r="I155" s="276" t="s">
        <v>601</v>
      </c>
      <c r="J155" s="82"/>
      <c r="K155" s="124" t="s">
        <v>354</v>
      </c>
      <c r="L155" s="190">
        <v>-6.7496807629223041E-2</v>
      </c>
      <c r="M155" s="268" t="s">
        <v>601</v>
      </c>
      <c r="N155" s="190">
        <v>0.39408003637155464</v>
      </c>
      <c r="O155" s="268" t="s">
        <v>601</v>
      </c>
      <c r="P155" s="190" t="s">
        <v>603</v>
      </c>
      <c r="Q155" s="276" t="s">
        <v>601</v>
      </c>
      <c r="R155" s="190">
        <v>-1.8750063940942852E-2</v>
      </c>
      <c r="S155" s="276" t="s">
        <v>601</v>
      </c>
      <c r="T155" s="82"/>
      <c r="U155" s="124" t="s">
        <v>354</v>
      </c>
      <c r="V155" s="216">
        <v>0.84995912398890527</v>
      </c>
      <c r="W155" s="276" t="s">
        <v>601</v>
      </c>
      <c r="X155" s="216">
        <v>0.15004087601107971</v>
      </c>
      <c r="Y155" s="203" t="s">
        <v>601</v>
      </c>
      <c r="Z155" s="190" t="s">
        <v>603</v>
      </c>
      <c r="AA155" s="276" t="s">
        <v>601</v>
      </c>
      <c r="AB155" s="72">
        <v>1</v>
      </c>
      <c r="AC155" s="276" t="s">
        <v>601</v>
      </c>
      <c r="AD155" s="205"/>
    </row>
    <row r="156" spans="1:30" s="99" customFormat="1" x14ac:dyDescent="0.25">
      <c r="A156" s="184" t="s">
        <v>355</v>
      </c>
      <c r="B156" s="186">
        <v>834.73601336575655</v>
      </c>
      <c r="C156" s="278" t="s">
        <v>601</v>
      </c>
      <c r="D156" s="186">
        <v>121.73212663465651</v>
      </c>
      <c r="E156" s="278" t="s">
        <v>601</v>
      </c>
      <c r="F156" s="186" t="s">
        <v>603</v>
      </c>
      <c r="G156" s="278" t="s">
        <v>601</v>
      </c>
      <c r="H156" s="186">
        <v>956.46814000041297</v>
      </c>
      <c r="I156" s="278" t="s">
        <v>601</v>
      </c>
      <c r="J156" s="82"/>
      <c r="K156" s="184" t="s">
        <v>355</v>
      </c>
      <c r="L156" s="192">
        <v>4.7616541747726289E-2</v>
      </c>
      <c r="M156" s="269" t="s">
        <v>601</v>
      </c>
      <c r="N156" s="192">
        <v>0.30420970699453648</v>
      </c>
      <c r="O156" s="269" t="s">
        <v>601</v>
      </c>
      <c r="P156" s="192" t="s">
        <v>603</v>
      </c>
      <c r="Q156" s="278" t="s">
        <v>601</v>
      </c>
      <c r="R156" s="192">
        <v>7.4522463053339413E-2</v>
      </c>
      <c r="S156" s="278" t="s">
        <v>601</v>
      </c>
      <c r="T156" s="82"/>
      <c r="U156" s="184" t="s">
        <v>355</v>
      </c>
      <c r="V156" s="219">
        <v>0.87272746310754912</v>
      </c>
      <c r="W156" s="278" t="s">
        <v>601</v>
      </c>
      <c r="X156" s="219">
        <v>0.12727253689245097</v>
      </c>
      <c r="Y156" s="301" t="s">
        <v>601</v>
      </c>
      <c r="Z156" s="219" t="s">
        <v>603</v>
      </c>
      <c r="AA156" s="278" t="s">
        <v>601</v>
      </c>
      <c r="AB156" s="192">
        <v>1</v>
      </c>
      <c r="AC156" s="278" t="s">
        <v>601</v>
      </c>
      <c r="AD156" s="205"/>
    </row>
    <row r="157" spans="1:30" s="99" customFormat="1" x14ac:dyDescent="0.25">
      <c r="A157" s="124" t="s">
        <v>370</v>
      </c>
      <c r="B157" s="82">
        <v>737.82314543212919</v>
      </c>
      <c r="C157" s="276" t="s">
        <v>601</v>
      </c>
      <c r="D157" s="82">
        <v>108.38998338829049</v>
      </c>
      <c r="E157" s="276" t="s">
        <v>601</v>
      </c>
      <c r="F157" s="82" t="s">
        <v>603</v>
      </c>
      <c r="G157" s="276" t="s">
        <v>601</v>
      </c>
      <c r="H157" s="82">
        <v>846.21312882041605</v>
      </c>
      <c r="I157" s="276" t="s">
        <v>601</v>
      </c>
      <c r="J157" s="82"/>
      <c r="K157" s="124" t="s">
        <v>370</v>
      </c>
      <c r="L157" s="72">
        <v>-5.9524790313828069E-2</v>
      </c>
      <c r="M157" s="268" t="s">
        <v>601</v>
      </c>
      <c r="N157" s="190">
        <v>0.33287340124361231</v>
      </c>
      <c r="O157" s="268" t="s">
        <v>601</v>
      </c>
      <c r="P157" s="190" t="s">
        <v>603</v>
      </c>
      <c r="Q157" s="276" t="s">
        <v>601</v>
      </c>
      <c r="R157" s="190">
        <v>-2.2670461037758938E-2</v>
      </c>
      <c r="S157" s="276" t="s">
        <v>601</v>
      </c>
      <c r="T157" s="82"/>
      <c r="U157" s="124" t="s">
        <v>370</v>
      </c>
      <c r="V157" s="216">
        <v>0.87191172094035252</v>
      </c>
      <c r="W157" s="276" t="s">
        <v>601</v>
      </c>
      <c r="X157" s="216">
        <v>0.12808827905965176</v>
      </c>
      <c r="Y157" s="203" t="s">
        <v>601</v>
      </c>
      <c r="Z157" s="72" t="s">
        <v>603</v>
      </c>
      <c r="AA157" s="276" t="s">
        <v>601</v>
      </c>
      <c r="AB157" s="72">
        <v>1</v>
      </c>
      <c r="AC157" s="276" t="s">
        <v>601</v>
      </c>
      <c r="AD157" s="205"/>
    </row>
    <row r="158" spans="1:30" s="99" customFormat="1" x14ac:dyDescent="0.25">
      <c r="A158" s="124" t="s">
        <v>371</v>
      </c>
      <c r="B158" s="82">
        <v>855.89832230099751</v>
      </c>
      <c r="C158" s="276" t="s">
        <v>601</v>
      </c>
      <c r="D158" s="82">
        <v>133.29991948939781</v>
      </c>
      <c r="E158" s="276" t="s">
        <v>601</v>
      </c>
      <c r="F158" s="82" t="s">
        <v>603</v>
      </c>
      <c r="G158" s="276" t="s">
        <v>601</v>
      </c>
      <c r="H158" s="82">
        <v>989.19824179039699</v>
      </c>
      <c r="I158" s="276" t="s">
        <v>601</v>
      </c>
      <c r="J158" s="82"/>
      <c r="K158" s="124" t="s">
        <v>371</v>
      </c>
      <c r="L158" s="190">
        <v>5.923675847680876E-2</v>
      </c>
      <c r="M158" s="268" t="s">
        <v>601</v>
      </c>
      <c r="N158" s="190">
        <v>8.9758752469821346E-2</v>
      </c>
      <c r="O158" s="268" t="s">
        <v>601</v>
      </c>
      <c r="P158" s="190" t="s">
        <v>603</v>
      </c>
      <c r="Q158" s="276" t="s">
        <v>601</v>
      </c>
      <c r="R158" s="190">
        <v>6.3249714151503822E-2</v>
      </c>
      <c r="S158" s="276" t="s">
        <v>601</v>
      </c>
      <c r="T158" s="82"/>
      <c r="U158" s="124" t="s">
        <v>371</v>
      </c>
      <c r="V158" s="216">
        <v>0.86524448400946041</v>
      </c>
      <c r="W158" s="276" t="s">
        <v>601</v>
      </c>
      <c r="X158" s="216">
        <v>0.13475551599053789</v>
      </c>
      <c r="Y158" s="203" t="s">
        <v>601</v>
      </c>
      <c r="Z158" s="190" t="s">
        <v>603</v>
      </c>
      <c r="AA158" s="276" t="s">
        <v>601</v>
      </c>
      <c r="AB158" s="72">
        <v>1</v>
      </c>
      <c r="AC158" s="276" t="s">
        <v>601</v>
      </c>
      <c r="AD158" s="205"/>
    </row>
    <row r="159" spans="1:30" s="99" customFormat="1" x14ac:dyDescent="0.25">
      <c r="A159" s="124" t="s">
        <v>372</v>
      </c>
      <c r="B159" s="82">
        <v>972.73667791514958</v>
      </c>
      <c r="C159" s="276" t="s">
        <v>601</v>
      </c>
      <c r="D159" s="82">
        <v>182.26610208407331</v>
      </c>
      <c r="E159" s="276" t="s">
        <v>601</v>
      </c>
      <c r="F159" s="82" t="s">
        <v>603</v>
      </c>
      <c r="G159" s="276" t="s">
        <v>601</v>
      </c>
      <c r="H159" s="82">
        <v>1155.002779999217</v>
      </c>
      <c r="I159" s="276" t="s">
        <v>601</v>
      </c>
      <c r="J159" s="82"/>
      <c r="K159" s="124" t="s">
        <v>372</v>
      </c>
      <c r="L159" s="190">
        <v>6.8322137226073609E-2</v>
      </c>
      <c r="M159" s="268" t="s">
        <v>601</v>
      </c>
      <c r="N159" s="190">
        <v>9.860413471610241E-2</v>
      </c>
      <c r="O159" s="268" t="s">
        <v>601</v>
      </c>
      <c r="P159" s="190" t="s">
        <v>603</v>
      </c>
      <c r="Q159" s="276" t="s">
        <v>601</v>
      </c>
      <c r="R159" s="190">
        <v>7.2989392929085684E-2</v>
      </c>
      <c r="S159" s="276" t="s">
        <v>601</v>
      </c>
      <c r="T159" s="82"/>
      <c r="U159" s="124" t="s">
        <v>372</v>
      </c>
      <c r="V159" s="216">
        <v>0.84219423083623146</v>
      </c>
      <c r="W159" s="276" t="s">
        <v>601</v>
      </c>
      <c r="X159" s="216">
        <v>0.15780576916377367</v>
      </c>
      <c r="Y159" s="203" t="s">
        <v>601</v>
      </c>
      <c r="Z159" s="190" t="s">
        <v>603</v>
      </c>
      <c r="AA159" s="276" t="s">
        <v>601</v>
      </c>
      <c r="AB159" s="72">
        <v>1</v>
      </c>
      <c r="AC159" s="276" t="s">
        <v>601</v>
      </c>
      <c r="AD159" s="205"/>
    </row>
    <row r="160" spans="1:30" s="99" customFormat="1" x14ac:dyDescent="0.25">
      <c r="A160" s="124" t="s">
        <v>373</v>
      </c>
      <c r="B160" s="82">
        <v>1374.9735691425694</v>
      </c>
      <c r="C160" s="276" t="s">
        <v>601</v>
      </c>
      <c r="D160" s="82">
        <v>380.04571085623843</v>
      </c>
      <c r="E160" s="276" t="s">
        <v>601</v>
      </c>
      <c r="F160" s="82" t="s">
        <v>603</v>
      </c>
      <c r="G160" s="276" t="s">
        <v>601</v>
      </c>
      <c r="H160" s="82">
        <v>1755.0192799987383</v>
      </c>
      <c r="I160" s="276" t="s">
        <v>601</v>
      </c>
      <c r="J160" s="82"/>
      <c r="K160" s="124" t="s">
        <v>373</v>
      </c>
      <c r="L160" s="190">
        <v>0.12349450874857615</v>
      </c>
      <c r="M160" s="268" t="s">
        <v>601</v>
      </c>
      <c r="N160" s="190">
        <v>0.46631151887388333</v>
      </c>
      <c r="O160" s="268" t="s">
        <v>601</v>
      </c>
      <c r="P160" s="190" t="s">
        <v>603</v>
      </c>
      <c r="Q160" s="276" t="s">
        <v>601</v>
      </c>
      <c r="R160" s="190">
        <v>0.18340799038358946</v>
      </c>
      <c r="S160" s="276" t="s">
        <v>601</v>
      </c>
      <c r="T160" s="82"/>
      <c r="U160" s="124" t="s">
        <v>373</v>
      </c>
      <c r="V160" s="216">
        <v>0.7834521163457292</v>
      </c>
      <c r="W160" s="276" t="s">
        <v>601</v>
      </c>
      <c r="X160" s="216">
        <v>0.21654788365431044</v>
      </c>
      <c r="Y160" s="203" t="s">
        <v>601</v>
      </c>
      <c r="Z160" s="190" t="s">
        <v>603</v>
      </c>
      <c r="AA160" s="276" t="s">
        <v>601</v>
      </c>
      <c r="AB160" s="72">
        <v>1</v>
      </c>
      <c r="AC160" s="276" t="s">
        <v>601</v>
      </c>
      <c r="AD160" s="205"/>
    </row>
    <row r="161" spans="1:30" s="99" customFormat="1" x14ac:dyDescent="0.25">
      <c r="A161" s="124" t="s">
        <v>374</v>
      </c>
      <c r="B161" s="82">
        <v>1467.0473389591216</v>
      </c>
      <c r="C161" s="276" t="s">
        <v>601</v>
      </c>
      <c r="D161" s="82">
        <v>453.89892104152665</v>
      </c>
      <c r="E161" s="276" t="s">
        <v>601</v>
      </c>
      <c r="F161" s="82" t="s">
        <v>603</v>
      </c>
      <c r="G161" s="276" t="s">
        <v>601</v>
      </c>
      <c r="H161" s="82">
        <v>1920.9462600006834</v>
      </c>
      <c r="I161" s="276" t="s">
        <v>601</v>
      </c>
      <c r="J161" s="82"/>
      <c r="K161" s="124" t="s">
        <v>374</v>
      </c>
      <c r="L161" s="190">
        <v>0.19442556957144785</v>
      </c>
      <c r="M161" s="268" t="s">
        <v>601</v>
      </c>
      <c r="N161" s="190">
        <v>0.12857315569217809</v>
      </c>
      <c r="O161" s="268" t="s">
        <v>601</v>
      </c>
      <c r="P161" s="190" t="s">
        <v>603</v>
      </c>
      <c r="Q161" s="276" t="s">
        <v>601</v>
      </c>
      <c r="R161" s="190">
        <v>0.17818137911550891</v>
      </c>
      <c r="S161" s="276" t="s">
        <v>601</v>
      </c>
      <c r="T161" s="82"/>
      <c r="U161" s="124" t="s">
        <v>374</v>
      </c>
      <c r="V161" s="216">
        <v>0.76371076562995555</v>
      </c>
      <c r="W161" s="276" t="s">
        <v>601</v>
      </c>
      <c r="X161" s="216">
        <v>0.23628923437002614</v>
      </c>
      <c r="Y161" s="203" t="s">
        <v>601</v>
      </c>
      <c r="Z161" s="190" t="s">
        <v>603</v>
      </c>
      <c r="AA161" s="276" t="s">
        <v>601</v>
      </c>
      <c r="AB161" s="72">
        <v>1</v>
      </c>
      <c r="AC161" s="276" t="s">
        <v>601</v>
      </c>
      <c r="AD161" s="205"/>
    </row>
    <row r="162" spans="1:30" s="99" customFormat="1" x14ac:dyDescent="0.25">
      <c r="A162" s="124" t="s">
        <v>375</v>
      </c>
      <c r="B162" s="82">
        <v>1564.3243809591893</v>
      </c>
      <c r="C162" s="276" t="s">
        <v>601</v>
      </c>
      <c r="D162" s="82">
        <v>462.03168212518597</v>
      </c>
      <c r="E162" s="276" t="s">
        <v>601</v>
      </c>
      <c r="F162" s="82" t="s">
        <v>603</v>
      </c>
      <c r="G162" s="276" t="s">
        <v>601</v>
      </c>
      <c r="H162" s="82">
        <v>2026.356063084387</v>
      </c>
      <c r="I162" s="276" t="s">
        <v>601</v>
      </c>
      <c r="J162" s="82"/>
      <c r="K162" s="124" t="s">
        <v>375</v>
      </c>
      <c r="L162" s="190">
        <v>0.14415420390368983</v>
      </c>
      <c r="M162" s="268" t="s">
        <v>601</v>
      </c>
      <c r="N162" s="190">
        <v>-4.4580901335246281E-2</v>
      </c>
      <c r="O162" s="268" t="s">
        <v>601</v>
      </c>
      <c r="P162" s="190" t="s">
        <v>603</v>
      </c>
      <c r="Q162" s="276" t="s">
        <v>601</v>
      </c>
      <c r="R162" s="190">
        <v>9.4840717659284479E-2</v>
      </c>
      <c r="S162" s="276" t="s">
        <v>601</v>
      </c>
      <c r="T162" s="82"/>
      <c r="U162" s="124" t="s">
        <v>375</v>
      </c>
      <c r="V162" s="216">
        <v>0.77198889645192803</v>
      </c>
      <c r="W162" s="276" t="s">
        <v>601</v>
      </c>
      <c r="X162" s="216">
        <v>0.22801110354806622</v>
      </c>
      <c r="Y162" s="203" t="s">
        <v>601</v>
      </c>
      <c r="Z162" s="190" t="s">
        <v>603</v>
      </c>
      <c r="AA162" s="276" t="s">
        <v>601</v>
      </c>
      <c r="AB162" s="72">
        <v>1</v>
      </c>
      <c r="AC162" s="276" t="s">
        <v>601</v>
      </c>
      <c r="AD162" s="205"/>
    </row>
    <row r="163" spans="1:30" s="99" customFormat="1" x14ac:dyDescent="0.25">
      <c r="A163" s="124" t="s">
        <v>376</v>
      </c>
      <c r="B163" s="82">
        <v>2093.0876358665832</v>
      </c>
      <c r="C163" s="276" t="s">
        <v>601</v>
      </c>
      <c r="D163" s="82">
        <v>464.03740674429281</v>
      </c>
      <c r="E163" s="276" t="s">
        <v>601</v>
      </c>
      <c r="F163" s="82" t="s">
        <v>603</v>
      </c>
      <c r="G163" s="276" t="s">
        <v>601</v>
      </c>
      <c r="H163" s="82">
        <v>2557.1250426109405</v>
      </c>
      <c r="I163" s="276" t="s">
        <v>601</v>
      </c>
      <c r="J163" s="82"/>
      <c r="K163" s="124" t="s">
        <v>376</v>
      </c>
      <c r="L163" s="190">
        <v>0.1657253376875194</v>
      </c>
      <c r="M163" s="268" t="s">
        <v>601</v>
      </c>
      <c r="N163" s="190">
        <v>-0.22567355388783583</v>
      </c>
      <c r="O163" s="268" t="s">
        <v>601</v>
      </c>
      <c r="P163" s="190" t="s">
        <v>603</v>
      </c>
      <c r="Q163" s="276" t="s">
        <v>601</v>
      </c>
      <c r="R163" s="190">
        <v>6.7781128121181977E-2</v>
      </c>
      <c r="S163" s="276" t="s">
        <v>601</v>
      </c>
      <c r="T163" s="82"/>
      <c r="U163" s="124" t="s">
        <v>376</v>
      </c>
      <c r="V163" s="216">
        <v>0.81853159348415983</v>
      </c>
      <c r="W163" s="276" t="s">
        <v>601</v>
      </c>
      <c r="X163" s="216">
        <v>0.18146840651581497</v>
      </c>
      <c r="Y163" s="203" t="s">
        <v>601</v>
      </c>
      <c r="Z163" s="190" t="s">
        <v>603</v>
      </c>
      <c r="AA163" s="276" t="s">
        <v>601</v>
      </c>
      <c r="AB163" s="72">
        <v>1</v>
      </c>
      <c r="AC163" s="276" t="s">
        <v>601</v>
      </c>
      <c r="AD163" s="205"/>
    </row>
    <row r="164" spans="1:30" s="99" customFormat="1" x14ac:dyDescent="0.25">
      <c r="A164" s="124" t="s">
        <v>377</v>
      </c>
      <c r="B164" s="82">
        <v>2135.4000496776689</v>
      </c>
      <c r="C164" s="276" t="s">
        <v>601</v>
      </c>
      <c r="D164" s="82">
        <v>432.21206368349658</v>
      </c>
      <c r="E164" s="276" t="s">
        <v>601</v>
      </c>
      <c r="F164" s="82" t="s">
        <v>603</v>
      </c>
      <c r="G164" s="276" t="s">
        <v>601</v>
      </c>
      <c r="H164" s="82">
        <v>2567.6121133610864</v>
      </c>
      <c r="I164" s="276" t="s">
        <v>601</v>
      </c>
      <c r="J164" s="82"/>
      <c r="K164" s="124" t="s">
        <v>377</v>
      </c>
      <c r="L164" s="190">
        <v>8.2042434640191786E-2</v>
      </c>
      <c r="M164" s="268" t="s">
        <v>601</v>
      </c>
      <c r="N164" s="190">
        <v>-0.1809555428677454</v>
      </c>
      <c r="O164" s="268" t="s">
        <v>601</v>
      </c>
      <c r="P164" s="190" t="s">
        <v>603</v>
      </c>
      <c r="Q164" s="276" t="s">
        <v>601</v>
      </c>
      <c r="R164" s="190">
        <v>2.6555002677687511E-2</v>
      </c>
      <c r="S164" s="276" t="s">
        <v>601</v>
      </c>
      <c r="T164" s="82"/>
      <c r="U164" s="124" t="s">
        <v>377</v>
      </c>
      <c r="V164" s="216">
        <v>0.83166769566387577</v>
      </c>
      <c r="W164" s="276" t="s">
        <v>601</v>
      </c>
      <c r="X164" s="216">
        <v>0.16833230433615504</v>
      </c>
      <c r="Y164" s="203" t="s">
        <v>601</v>
      </c>
      <c r="Z164" s="190" t="s">
        <v>603</v>
      </c>
      <c r="AA164" s="276" t="s">
        <v>601</v>
      </c>
      <c r="AB164" s="72">
        <v>1</v>
      </c>
      <c r="AC164" s="276" t="s">
        <v>601</v>
      </c>
      <c r="AD164" s="205"/>
    </row>
    <row r="165" spans="1:30" s="99" customFormat="1" x14ac:dyDescent="0.25">
      <c r="A165" s="124" t="s">
        <v>378</v>
      </c>
      <c r="B165" s="82">
        <v>1557.2592726539563</v>
      </c>
      <c r="C165" s="276" t="s">
        <v>601</v>
      </c>
      <c r="D165" s="82">
        <v>442.42976734848071</v>
      </c>
      <c r="E165" s="276" t="s">
        <v>601</v>
      </c>
      <c r="F165" s="82" t="s">
        <v>603</v>
      </c>
      <c r="G165" s="276" t="s">
        <v>601</v>
      </c>
      <c r="H165" s="82">
        <v>1999.6890400024713</v>
      </c>
      <c r="I165" s="276" t="s">
        <v>601</v>
      </c>
      <c r="J165" s="82"/>
      <c r="K165" s="124" t="s">
        <v>378</v>
      </c>
      <c r="L165" s="190">
        <v>9.3673160149550849E-2</v>
      </c>
      <c r="M165" s="268" t="s">
        <v>601</v>
      </c>
      <c r="N165" s="190">
        <v>-2.345729448156364E-2</v>
      </c>
      <c r="O165" s="268" t="s">
        <v>601</v>
      </c>
      <c r="P165" s="190" t="s">
        <v>603</v>
      </c>
      <c r="Q165" s="276" t="s">
        <v>601</v>
      </c>
      <c r="R165" s="190">
        <v>6.5400076047097855E-2</v>
      </c>
      <c r="S165" s="276" t="s">
        <v>601</v>
      </c>
      <c r="T165" s="82"/>
      <c r="U165" s="124" t="s">
        <v>378</v>
      </c>
      <c r="V165" s="216">
        <v>0.77875071648741534</v>
      </c>
      <c r="W165" s="276" t="s">
        <v>601</v>
      </c>
      <c r="X165" s="216">
        <v>0.22124928351256751</v>
      </c>
      <c r="Y165" s="203" t="s">
        <v>601</v>
      </c>
      <c r="Z165" s="190" t="s">
        <v>603</v>
      </c>
      <c r="AA165" s="276" t="s">
        <v>601</v>
      </c>
      <c r="AB165" s="72">
        <v>1</v>
      </c>
      <c r="AC165" s="276" t="s">
        <v>601</v>
      </c>
      <c r="AD165" s="205"/>
    </row>
    <row r="166" spans="1:30" s="99" customFormat="1" x14ac:dyDescent="0.25">
      <c r="A166" s="124" t="s">
        <v>379</v>
      </c>
      <c r="B166" s="82">
        <v>1186.5105102785549</v>
      </c>
      <c r="C166" s="276" t="s">
        <v>601</v>
      </c>
      <c r="D166" s="82">
        <v>310.52123972049549</v>
      </c>
      <c r="E166" s="276" t="s">
        <v>601</v>
      </c>
      <c r="F166" s="82" t="s">
        <v>603</v>
      </c>
      <c r="G166" s="276" t="s">
        <v>601</v>
      </c>
      <c r="H166" s="82">
        <v>1497.0317499990445</v>
      </c>
      <c r="I166" s="276" t="s">
        <v>601</v>
      </c>
      <c r="J166" s="82"/>
      <c r="K166" s="124" t="s">
        <v>379</v>
      </c>
      <c r="L166" s="190">
        <v>-1.4941625290287641E-2</v>
      </c>
      <c r="M166" s="268" t="s">
        <v>601</v>
      </c>
      <c r="N166" s="190">
        <v>-0.13356445844621245</v>
      </c>
      <c r="O166" s="268" t="s">
        <v>601</v>
      </c>
      <c r="P166" s="190" t="s">
        <v>603</v>
      </c>
      <c r="Q166" s="276" t="s">
        <v>601</v>
      </c>
      <c r="R166" s="190">
        <v>-4.2143131426816915E-2</v>
      </c>
      <c r="S166" s="276" t="s">
        <v>601</v>
      </c>
      <c r="T166" s="82"/>
      <c r="U166" s="124" t="s">
        <v>379</v>
      </c>
      <c r="V166" s="216">
        <v>0.79257538143684136</v>
      </c>
      <c r="W166" s="276" t="s">
        <v>601</v>
      </c>
      <c r="X166" s="216">
        <v>0.20742461856316252</v>
      </c>
      <c r="Y166" s="203" t="s">
        <v>601</v>
      </c>
      <c r="Z166" s="190" t="s">
        <v>603</v>
      </c>
      <c r="AA166" s="276" t="s">
        <v>601</v>
      </c>
      <c r="AB166" s="72">
        <v>1</v>
      </c>
      <c r="AC166" s="276" t="s">
        <v>601</v>
      </c>
      <c r="AD166" s="205"/>
    </row>
    <row r="167" spans="1:30" s="99" customFormat="1" x14ac:dyDescent="0.25">
      <c r="A167" s="124" t="s">
        <v>380</v>
      </c>
      <c r="B167" s="82">
        <v>829.68528531578193</v>
      </c>
      <c r="C167" s="276" t="s">
        <v>601</v>
      </c>
      <c r="D167" s="82">
        <v>151.7768047208252</v>
      </c>
      <c r="E167" s="276" t="s">
        <v>601</v>
      </c>
      <c r="F167" s="82" t="s">
        <v>603</v>
      </c>
      <c r="G167" s="276" t="s">
        <v>601</v>
      </c>
      <c r="H167" s="82">
        <v>981.46209003659226</v>
      </c>
      <c r="I167" s="276" t="s">
        <v>601</v>
      </c>
      <c r="J167" s="82"/>
      <c r="K167" s="124" t="s">
        <v>380</v>
      </c>
      <c r="L167" s="190">
        <v>-3.3489991223091486E-2</v>
      </c>
      <c r="M167" s="268" t="s">
        <v>601</v>
      </c>
      <c r="N167" s="190">
        <v>1.5827188173440643E-3</v>
      </c>
      <c r="O167" s="268" t="s">
        <v>601</v>
      </c>
      <c r="P167" s="190" t="s">
        <v>603</v>
      </c>
      <c r="Q167" s="276" t="s">
        <v>601</v>
      </c>
      <c r="R167" s="190">
        <v>-2.822765108457137E-2</v>
      </c>
      <c r="S167" s="276" t="s">
        <v>601</v>
      </c>
      <c r="T167" s="82"/>
      <c r="U167" s="124" t="s">
        <v>380</v>
      </c>
      <c r="V167" s="216">
        <v>0.84535642663981903</v>
      </c>
      <c r="W167" s="276" t="s">
        <v>601</v>
      </c>
      <c r="X167" s="216">
        <v>0.15464357336019616</v>
      </c>
      <c r="Y167" s="203" t="s">
        <v>601</v>
      </c>
      <c r="Z167" s="190" t="s">
        <v>603</v>
      </c>
      <c r="AA167" s="276" t="s">
        <v>601</v>
      </c>
      <c r="AB167" s="72">
        <v>1</v>
      </c>
      <c r="AC167" s="276" t="s">
        <v>601</v>
      </c>
      <c r="AD167" s="205"/>
    </row>
    <row r="168" spans="1:30" s="99" customFormat="1" x14ac:dyDescent="0.25">
      <c r="A168" s="184" t="s">
        <v>381</v>
      </c>
      <c r="B168" s="186">
        <v>717.62417494335477</v>
      </c>
      <c r="C168" s="278" t="s">
        <v>601</v>
      </c>
      <c r="D168" s="186">
        <v>105.14060505719264</v>
      </c>
      <c r="E168" s="278" t="s">
        <v>601</v>
      </c>
      <c r="F168" s="186" t="s">
        <v>603</v>
      </c>
      <c r="G168" s="278" t="s">
        <v>601</v>
      </c>
      <c r="H168" s="186">
        <v>822.76478000055113</v>
      </c>
      <c r="I168" s="278" t="s">
        <v>601</v>
      </c>
      <c r="J168" s="82"/>
      <c r="K168" s="184" t="s">
        <v>381</v>
      </c>
      <c r="L168" s="192">
        <v>-0.14029805417187247</v>
      </c>
      <c r="M168" s="269" t="s">
        <v>601</v>
      </c>
      <c r="N168" s="192">
        <v>-0.13629533990857223</v>
      </c>
      <c r="O168" s="269" t="s">
        <v>601</v>
      </c>
      <c r="P168" s="192" t="s">
        <v>603</v>
      </c>
      <c r="Q168" s="278" t="s">
        <v>601</v>
      </c>
      <c r="R168" s="192">
        <v>-0.13978861857312264</v>
      </c>
      <c r="S168" s="278" t="s">
        <v>601</v>
      </c>
      <c r="T168" s="82"/>
      <c r="U168" s="184" t="s">
        <v>381</v>
      </c>
      <c r="V168" s="219">
        <v>0.87221061521723631</v>
      </c>
      <c r="W168" s="278" t="s">
        <v>601</v>
      </c>
      <c r="X168" s="219">
        <v>0.1277893847827592</v>
      </c>
      <c r="Y168" s="301" t="s">
        <v>601</v>
      </c>
      <c r="Z168" s="219" t="s">
        <v>603</v>
      </c>
      <c r="AA168" s="278" t="s">
        <v>601</v>
      </c>
      <c r="AB168" s="201">
        <v>1</v>
      </c>
      <c r="AC168" s="278" t="s">
        <v>601</v>
      </c>
      <c r="AD168" s="205"/>
    </row>
    <row r="169" spans="1:30" s="99" customFormat="1" x14ac:dyDescent="0.25">
      <c r="A169" s="124" t="s">
        <v>387</v>
      </c>
      <c r="B169" s="82">
        <v>722.68499333407897</v>
      </c>
      <c r="C169" s="276" t="s">
        <v>601</v>
      </c>
      <c r="D169" s="82">
        <v>142.11301049560444</v>
      </c>
      <c r="E169" s="276" t="s">
        <v>601</v>
      </c>
      <c r="F169" s="82" t="s">
        <v>603</v>
      </c>
      <c r="G169" s="276" t="s">
        <v>601</v>
      </c>
      <c r="H169" s="82">
        <v>864.79800382968006</v>
      </c>
      <c r="I169" s="276" t="s">
        <v>601</v>
      </c>
      <c r="J169" s="82"/>
      <c r="K169" s="124" t="s">
        <v>387</v>
      </c>
      <c r="L169" s="190">
        <v>-2.0517317993845374E-2</v>
      </c>
      <c r="M169" s="268" t="s">
        <v>601</v>
      </c>
      <c r="N169" s="190">
        <v>0.31112678545679251</v>
      </c>
      <c r="O169" s="268" t="s">
        <v>601</v>
      </c>
      <c r="P169" s="190" t="s">
        <v>603</v>
      </c>
      <c r="Q169" s="276" t="s">
        <v>601</v>
      </c>
      <c r="R169" s="190">
        <v>2.1962404477428032E-2</v>
      </c>
      <c r="S169" s="276" t="s">
        <v>601</v>
      </c>
      <c r="T169" s="82"/>
      <c r="U169" s="124" t="s">
        <v>387</v>
      </c>
      <c r="V169" s="216">
        <v>0.8356691275115502</v>
      </c>
      <c r="W169" s="276" t="s">
        <v>601</v>
      </c>
      <c r="X169" s="216">
        <v>0.16433087248845368</v>
      </c>
      <c r="Y169" s="203" t="s">
        <v>601</v>
      </c>
      <c r="Z169" s="190" t="s">
        <v>603</v>
      </c>
      <c r="AA169" s="276" t="s">
        <v>601</v>
      </c>
      <c r="AB169" s="72">
        <v>1</v>
      </c>
      <c r="AC169" s="276" t="s">
        <v>601</v>
      </c>
      <c r="AD169" s="205"/>
    </row>
    <row r="170" spans="1:30" s="99" customFormat="1" x14ac:dyDescent="0.25">
      <c r="A170" s="124" t="s">
        <v>388</v>
      </c>
      <c r="B170" s="82">
        <v>814.38150525047467</v>
      </c>
      <c r="C170" s="276" t="s">
        <v>601</v>
      </c>
      <c r="D170" s="82">
        <v>201.41103740050428</v>
      </c>
      <c r="E170" s="276" t="s">
        <v>601</v>
      </c>
      <c r="F170" s="82" t="s">
        <v>603</v>
      </c>
      <c r="G170" s="276" t="s">
        <v>601</v>
      </c>
      <c r="H170" s="82">
        <v>1015.792542650956</v>
      </c>
      <c r="I170" s="276" t="s">
        <v>601</v>
      </c>
      <c r="J170" s="82"/>
      <c r="K170" s="124" t="s">
        <v>388</v>
      </c>
      <c r="L170" s="190">
        <v>-4.8506716240439673E-2</v>
      </c>
      <c r="M170" s="268" t="s">
        <v>601</v>
      </c>
      <c r="N170" s="190">
        <v>0.51096143322519993</v>
      </c>
      <c r="O170" s="268" t="s">
        <v>601</v>
      </c>
      <c r="P170" s="190" t="s">
        <v>603</v>
      </c>
      <c r="Q170" s="276" t="s">
        <v>601</v>
      </c>
      <c r="R170" s="190">
        <v>2.6884702921049275E-2</v>
      </c>
      <c r="S170" s="276" t="s">
        <v>601</v>
      </c>
      <c r="T170" s="82"/>
      <c r="U170" s="124" t="s">
        <v>388</v>
      </c>
      <c r="V170" s="216">
        <v>0.80172030316854803</v>
      </c>
      <c r="W170" s="276" t="s">
        <v>601</v>
      </c>
      <c r="X170" s="216">
        <v>0.19827969683147462</v>
      </c>
      <c r="Y170" s="203" t="s">
        <v>601</v>
      </c>
      <c r="Z170" s="190" t="s">
        <v>603</v>
      </c>
      <c r="AA170" s="276" t="s">
        <v>601</v>
      </c>
      <c r="AB170" s="72">
        <v>1</v>
      </c>
      <c r="AC170" s="276" t="s">
        <v>601</v>
      </c>
      <c r="AD170" s="205"/>
    </row>
    <row r="171" spans="1:30" s="99" customFormat="1" x14ac:dyDescent="0.25">
      <c r="A171" s="124" t="s">
        <v>389</v>
      </c>
      <c r="B171" s="82">
        <v>986.83025343897873</v>
      </c>
      <c r="C171" s="276" t="s">
        <v>601</v>
      </c>
      <c r="D171" s="82">
        <v>230.49930623771826</v>
      </c>
      <c r="E171" s="276" t="s">
        <v>601</v>
      </c>
      <c r="F171" s="82" t="s">
        <v>603</v>
      </c>
      <c r="G171" s="276" t="s">
        <v>601</v>
      </c>
      <c r="H171" s="82">
        <v>1217.3295596766789</v>
      </c>
      <c r="I171" s="276" t="s">
        <v>601</v>
      </c>
      <c r="J171" s="82"/>
      <c r="K171" s="124" t="s">
        <v>389</v>
      </c>
      <c r="L171" s="190">
        <v>1.4488582412699458E-2</v>
      </c>
      <c r="M171" s="268" t="s">
        <v>601</v>
      </c>
      <c r="N171" s="190">
        <v>0.26463068887815799</v>
      </c>
      <c r="O171" s="268" t="s">
        <v>601</v>
      </c>
      <c r="P171" s="190" t="s">
        <v>603</v>
      </c>
      <c r="Q171" s="276" t="s">
        <v>601</v>
      </c>
      <c r="R171" s="190">
        <v>5.3962449923717237E-2</v>
      </c>
      <c r="S171" s="276" t="s">
        <v>601</v>
      </c>
      <c r="T171" s="82"/>
      <c r="U171" s="124" t="s">
        <v>389</v>
      </c>
      <c r="V171" s="216">
        <v>0.81065168063534054</v>
      </c>
      <c r="W171" s="276" t="s">
        <v>601</v>
      </c>
      <c r="X171" s="216">
        <v>0.18934831936467442</v>
      </c>
      <c r="Y171" s="203" t="s">
        <v>601</v>
      </c>
      <c r="Z171" s="190" t="s">
        <v>603</v>
      </c>
      <c r="AA171" s="276" t="s">
        <v>601</v>
      </c>
      <c r="AB171" s="72">
        <v>1</v>
      </c>
      <c r="AC171" s="276" t="s">
        <v>601</v>
      </c>
      <c r="AD171" s="205"/>
    </row>
    <row r="172" spans="1:30" s="99" customFormat="1" x14ac:dyDescent="0.25">
      <c r="A172" s="124" t="s">
        <v>390</v>
      </c>
      <c r="B172" s="82">
        <v>1212.3354868599647</v>
      </c>
      <c r="C172" s="276" t="s">
        <v>601</v>
      </c>
      <c r="D172" s="82">
        <v>358.56379872481023</v>
      </c>
      <c r="E172" s="276" t="s">
        <v>601</v>
      </c>
      <c r="F172" s="82" t="s">
        <v>603</v>
      </c>
      <c r="G172" s="276" t="s">
        <v>601</v>
      </c>
      <c r="H172" s="82">
        <v>1570.8992855848442</v>
      </c>
      <c r="I172" s="276" t="s">
        <v>601</v>
      </c>
      <c r="J172" s="82"/>
      <c r="K172" s="124" t="s">
        <v>390</v>
      </c>
      <c r="L172" s="190">
        <v>-0.11828451537728502</v>
      </c>
      <c r="M172" s="268" t="s">
        <v>601</v>
      </c>
      <c r="N172" s="190">
        <v>-5.6524548278757636E-2</v>
      </c>
      <c r="O172" s="268" t="s">
        <v>601</v>
      </c>
      <c r="P172" s="190" t="s">
        <v>603</v>
      </c>
      <c r="Q172" s="276" t="s">
        <v>601</v>
      </c>
      <c r="R172" s="190">
        <v>-0.10491052520746469</v>
      </c>
      <c r="S172" s="276" t="s">
        <v>601</v>
      </c>
      <c r="T172" s="82"/>
      <c r="U172" s="124" t="s">
        <v>390</v>
      </c>
      <c r="V172" s="216">
        <v>0.77174615711192041</v>
      </c>
      <c r="W172" s="276" t="s">
        <v>601</v>
      </c>
      <c r="X172" s="216">
        <v>0.22825384288803549</v>
      </c>
      <c r="Y172" s="203" t="s">
        <v>601</v>
      </c>
      <c r="Z172" s="190" t="s">
        <v>603</v>
      </c>
      <c r="AA172" s="276" t="s">
        <v>601</v>
      </c>
      <c r="AB172" s="72">
        <v>1</v>
      </c>
      <c r="AC172" s="276" t="s">
        <v>601</v>
      </c>
      <c r="AD172" s="205"/>
    </row>
    <row r="173" spans="1:30" s="99" customFormat="1" x14ac:dyDescent="0.25">
      <c r="A173" s="124" t="s">
        <v>391</v>
      </c>
      <c r="B173" s="82">
        <v>1371.2902147297273</v>
      </c>
      <c r="C173" s="276" t="s">
        <v>601</v>
      </c>
      <c r="D173" s="82">
        <v>514.07461455338273</v>
      </c>
      <c r="E173" s="276" t="s">
        <v>601</v>
      </c>
      <c r="F173" s="82" t="s">
        <v>603</v>
      </c>
      <c r="G173" s="276" t="s">
        <v>601</v>
      </c>
      <c r="H173" s="82">
        <v>1885.3648292830999</v>
      </c>
      <c r="I173" s="276" t="s">
        <v>601</v>
      </c>
      <c r="J173" s="82"/>
      <c r="K173" s="124" t="s">
        <v>391</v>
      </c>
      <c r="L173" s="190">
        <v>-6.5272007035120372E-2</v>
      </c>
      <c r="M173" s="268" t="s">
        <v>601</v>
      </c>
      <c r="N173" s="190">
        <v>0.13257509705855997</v>
      </c>
      <c r="O173" s="268" t="s">
        <v>601</v>
      </c>
      <c r="P173" s="190" t="s">
        <v>603</v>
      </c>
      <c r="Q173" s="276" t="s">
        <v>601</v>
      </c>
      <c r="R173" s="190">
        <v>-1.8522866286520112E-2</v>
      </c>
      <c r="S173" s="276" t="s">
        <v>601</v>
      </c>
      <c r="T173" s="82"/>
      <c r="U173" s="124" t="s">
        <v>391</v>
      </c>
      <c r="V173" s="216">
        <v>0.72733414426275955</v>
      </c>
      <c r="W173" s="276" t="s">
        <v>601</v>
      </c>
      <c r="X173" s="216">
        <v>0.27266585573724578</v>
      </c>
      <c r="Y173" s="203" t="s">
        <v>601</v>
      </c>
      <c r="Z173" s="190" t="s">
        <v>603</v>
      </c>
      <c r="AA173" s="276" t="s">
        <v>601</v>
      </c>
      <c r="AB173" s="72">
        <v>1</v>
      </c>
      <c r="AC173" s="276" t="s">
        <v>601</v>
      </c>
      <c r="AD173" s="205"/>
    </row>
    <row r="174" spans="1:30" s="99" customFormat="1" x14ac:dyDescent="0.25">
      <c r="A174" s="124" t="s">
        <v>392</v>
      </c>
      <c r="B174" s="82">
        <v>1494.3763916503933</v>
      </c>
      <c r="C174" s="276" t="s">
        <v>601</v>
      </c>
      <c r="D174" s="82">
        <v>609.9967630710338</v>
      </c>
      <c r="E174" s="276" t="s">
        <v>601</v>
      </c>
      <c r="F174" s="82" t="s">
        <v>603</v>
      </c>
      <c r="G174" s="276" t="s">
        <v>601</v>
      </c>
      <c r="H174" s="82">
        <v>2104.3731547214006</v>
      </c>
      <c r="I174" s="276" t="s">
        <v>601</v>
      </c>
      <c r="J174" s="82"/>
      <c r="K174" s="124" t="s">
        <v>392</v>
      </c>
      <c r="L174" s="190">
        <v>-4.4714504331835769E-2</v>
      </c>
      <c r="M174" s="268" t="s">
        <v>601</v>
      </c>
      <c r="N174" s="190">
        <v>0.32024877658878204</v>
      </c>
      <c r="O174" s="268" t="s">
        <v>601</v>
      </c>
      <c r="P174" s="190" t="s">
        <v>603</v>
      </c>
      <c r="Q174" s="276" t="s">
        <v>601</v>
      </c>
      <c r="R174" s="190">
        <v>3.8501176105378621E-2</v>
      </c>
      <c r="S174" s="276" t="s">
        <v>601</v>
      </c>
      <c r="T174" s="82"/>
      <c r="U174" s="124" t="s">
        <v>392</v>
      </c>
      <c r="V174" s="216">
        <v>0.71012899413661013</v>
      </c>
      <c r="W174" s="276" t="s">
        <v>601</v>
      </c>
      <c r="X174" s="216">
        <v>0.28987100586340242</v>
      </c>
      <c r="Y174" s="203" t="s">
        <v>601</v>
      </c>
      <c r="Z174" s="190" t="s">
        <v>603</v>
      </c>
      <c r="AA174" s="276" t="s">
        <v>601</v>
      </c>
      <c r="AB174" s="72">
        <v>1</v>
      </c>
      <c r="AC174" s="276" t="s">
        <v>601</v>
      </c>
      <c r="AD174" s="205"/>
    </row>
    <row r="175" spans="1:30" s="99" customFormat="1" x14ac:dyDescent="0.25">
      <c r="A175" s="124" t="s">
        <v>393</v>
      </c>
      <c r="B175" s="82">
        <v>1848.3168700574636</v>
      </c>
      <c r="C175" s="276" t="s">
        <v>601</v>
      </c>
      <c r="D175" s="82">
        <v>579.52549987991506</v>
      </c>
      <c r="E175" s="276" t="s">
        <v>601</v>
      </c>
      <c r="F175" s="82" t="s">
        <v>603</v>
      </c>
      <c r="G175" s="276" t="s">
        <v>601</v>
      </c>
      <c r="H175" s="82">
        <v>2427.8423699373675</v>
      </c>
      <c r="I175" s="276" t="s">
        <v>601</v>
      </c>
      <c r="J175" s="82"/>
      <c r="K175" s="124" t="s">
        <v>393</v>
      </c>
      <c r="L175" s="190">
        <v>-0.11694243547895178</v>
      </c>
      <c r="M175" s="268" t="s">
        <v>601</v>
      </c>
      <c r="N175" s="190">
        <v>0.2488766885107212</v>
      </c>
      <c r="O175" s="268" t="s">
        <v>601</v>
      </c>
      <c r="P175" s="190" t="s">
        <v>603</v>
      </c>
      <c r="Q175" s="276" t="s">
        <v>601</v>
      </c>
      <c r="R175" s="190">
        <v>-5.0557821975561135E-2</v>
      </c>
      <c r="S175" s="276" t="s">
        <v>601</v>
      </c>
      <c r="T175" s="82"/>
      <c r="U175" s="124" t="s">
        <v>393</v>
      </c>
      <c r="V175" s="216">
        <v>0.76130019516264791</v>
      </c>
      <c r="W175" s="276" t="s">
        <v>601</v>
      </c>
      <c r="X175" s="216">
        <v>0.23869980483735664</v>
      </c>
      <c r="Y175" s="203" t="s">
        <v>601</v>
      </c>
      <c r="Z175" s="190" t="s">
        <v>603</v>
      </c>
      <c r="AA175" s="276" t="s">
        <v>601</v>
      </c>
      <c r="AB175" s="72">
        <v>1</v>
      </c>
      <c r="AC175" s="276" t="s">
        <v>601</v>
      </c>
      <c r="AD175" s="205"/>
    </row>
    <row r="176" spans="1:30" s="99" customFormat="1" x14ac:dyDescent="0.25">
      <c r="A176" s="124" t="s">
        <v>394</v>
      </c>
      <c r="B176" s="82">
        <v>1975.0690675147139</v>
      </c>
      <c r="C176" s="276" t="s">
        <v>601</v>
      </c>
      <c r="D176" s="82">
        <v>458.23073825407221</v>
      </c>
      <c r="E176" s="276" t="s">
        <v>601</v>
      </c>
      <c r="F176" s="82" t="s">
        <v>603</v>
      </c>
      <c r="G176" s="276" t="s">
        <v>601</v>
      </c>
      <c r="H176" s="82">
        <v>2433.2998057688151</v>
      </c>
      <c r="I176" s="276" t="s">
        <v>601</v>
      </c>
      <c r="J176" s="82"/>
      <c r="K176" s="124" t="s">
        <v>394</v>
      </c>
      <c r="L176" s="190">
        <v>-7.508241005574412E-2</v>
      </c>
      <c r="M176" s="268" t="s">
        <v>601</v>
      </c>
      <c r="N176" s="190">
        <v>6.019886244921846E-2</v>
      </c>
      <c r="O176" s="268" t="s">
        <v>601</v>
      </c>
      <c r="P176" s="190" t="s">
        <v>603</v>
      </c>
      <c r="Q176" s="276" t="s">
        <v>601</v>
      </c>
      <c r="R176" s="190">
        <v>-5.2310201721416649E-2</v>
      </c>
      <c r="S176" s="276" t="s">
        <v>601</v>
      </c>
      <c r="T176" s="82"/>
      <c r="U176" s="124" t="s">
        <v>394</v>
      </c>
      <c r="V176" s="216">
        <v>0.81168340326673372</v>
      </c>
      <c r="W176" s="276" t="s">
        <v>601</v>
      </c>
      <c r="X176" s="216">
        <v>0.1883165967332544</v>
      </c>
      <c r="Y176" s="203" t="s">
        <v>601</v>
      </c>
      <c r="Z176" s="190" t="s">
        <v>603</v>
      </c>
      <c r="AA176" s="276" t="s">
        <v>601</v>
      </c>
      <c r="AB176" s="72">
        <v>1</v>
      </c>
      <c r="AC176" s="276" t="s">
        <v>601</v>
      </c>
      <c r="AD176" s="205"/>
    </row>
    <row r="177" spans="1:30" s="99" customFormat="1" x14ac:dyDescent="0.25">
      <c r="A177" s="124" t="s">
        <v>395</v>
      </c>
      <c r="B177" s="82">
        <v>1468.0581554686939</v>
      </c>
      <c r="C177" s="276" t="s">
        <v>601</v>
      </c>
      <c r="D177" s="82">
        <v>539.41589454439736</v>
      </c>
      <c r="E177" s="276" t="s">
        <v>601</v>
      </c>
      <c r="F177" s="82" t="s">
        <v>603</v>
      </c>
      <c r="G177" s="276" t="s">
        <v>601</v>
      </c>
      <c r="H177" s="82">
        <v>2007.4740500130595</v>
      </c>
      <c r="I177" s="276" t="s">
        <v>601</v>
      </c>
      <c r="J177" s="82"/>
      <c r="K177" s="124" t="s">
        <v>395</v>
      </c>
      <c r="L177" s="190">
        <v>-5.728083868349132E-2</v>
      </c>
      <c r="M177" s="268" t="s">
        <v>601</v>
      </c>
      <c r="N177" s="190">
        <v>0.21921248151353545</v>
      </c>
      <c r="O177" s="268" t="s">
        <v>601</v>
      </c>
      <c r="P177" s="190" t="s">
        <v>603</v>
      </c>
      <c r="Q177" s="276" t="s">
        <v>601</v>
      </c>
      <c r="R177" s="190">
        <v>3.8931103060797501E-3</v>
      </c>
      <c r="S177" s="276" t="s">
        <v>601</v>
      </c>
      <c r="T177" s="82"/>
      <c r="U177" s="124" t="s">
        <v>395</v>
      </c>
      <c r="V177" s="216">
        <v>0.73129620552711183</v>
      </c>
      <c r="W177" s="276" t="s">
        <v>601</v>
      </c>
      <c r="X177" s="216">
        <v>0.26870379447290399</v>
      </c>
      <c r="Y177" s="203" t="s">
        <v>601</v>
      </c>
      <c r="Z177" s="190" t="s">
        <v>603</v>
      </c>
      <c r="AA177" s="276" t="s">
        <v>601</v>
      </c>
      <c r="AB177" s="72">
        <v>1</v>
      </c>
      <c r="AC177" s="276" t="s">
        <v>601</v>
      </c>
      <c r="AD177" s="205"/>
    </row>
    <row r="178" spans="1:30" s="99" customFormat="1" x14ac:dyDescent="0.25">
      <c r="A178" s="124" t="s">
        <v>396</v>
      </c>
      <c r="B178" s="82">
        <v>1166.4650933578191</v>
      </c>
      <c r="C178" s="276" t="s">
        <v>601</v>
      </c>
      <c r="D178" s="82">
        <v>498.74990227583061</v>
      </c>
      <c r="E178" s="276" t="s">
        <v>601</v>
      </c>
      <c r="F178" s="82" t="s">
        <v>603</v>
      </c>
      <c r="G178" s="276" t="s">
        <v>601</v>
      </c>
      <c r="H178" s="82">
        <v>1665.2149956336582</v>
      </c>
      <c r="I178" s="276" t="s">
        <v>601</v>
      </c>
      <c r="J178" s="82"/>
      <c r="K178" s="124" t="s">
        <v>396</v>
      </c>
      <c r="L178" s="190">
        <v>-1.6894428449714893E-2</v>
      </c>
      <c r="M178" s="268" t="s">
        <v>601</v>
      </c>
      <c r="N178" s="190">
        <v>0.60617000861120607</v>
      </c>
      <c r="O178" s="268" t="s">
        <v>601</v>
      </c>
      <c r="P178" s="190" t="s">
        <v>603</v>
      </c>
      <c r="Q178" s="276" t="s">
        <v>601</v>
      </c>
      <c r="R178" s="190">
        <v>0.11234447474792786</v>
      </c>
      <c r="S178" s="276" t="s">
        <v>601</v>
      </c>
      <c r="T178" s="82"/>
      <c r="U178" s="124" t="s">
        <v>396</v>
      </c>
      <c r="V178" s="216">
        <v>0.70048918392903881</v>
      </c>
      <c r="W178" s="276" t="s">
        <v>601</v>
      </c>
      <c r="X178" s="216">
        <v>0.29951081607095614</v>
      </c>
      <c r="Y178" s="203" t="s">
        <v>601</v>
      </c>
      <c r="Z178" s="190" t="s">
        <v>603</v>
      </c>
      <c r="AA178" s="276" t="s">
        <v>601</v>
      </c>
      <c r="AB178" s="72">
        <v>1</v>
      </c>
      <c r="AC178" s="276" t="s">
        <v>601</v>
      </c>
      <c r="AD178" s="205"/>
    </row>
    <row r="179" spans="1:30" s="99" customFormat="1" x14ac:dyDescent="0.25">
      <c r="A179" s="124" t="s">
        <v>397</v>
      </c>
      <c r="B179" s="82">
        <v>843.00339196028972</v>
      </c>
      <c r="C179" s="276" t="s">
        <v>601</v>
      </c>
      <c r="D179" s="82">
        <v>191.63007779198395</v>
      </c>
      <c r="E179" s="276" t="s">
        <v>601</v>
      </c>
      <c r="F179" s="82" t="s">
        <v>603</v>
      </c>
      <c r="G179" s="276" t="s">
        <v>601</v>
      </c>
      <c r="H179" s="82">
        <v>1034.6334697522766</v>
      </c>
      <c r="I179" s="276" t="s">
        <v>601</v>
      </c>
      <c r="J179" s="82"/>
      <c r="K179" s="124" t="s">
        <v>397</v>
      </c>
      <c r="L179" s="190">
        <v>1.6051998125335976E-2</v>
      </c>
      <c r="M179" s="268" t="s">
        <v>601</v>
      </c>
      <c r="N179" s="190">
        <v>0.26257815312731059</v>
      </c>
      <c r="O179" s="268" t="s">
        <v>601</v>
      </c>
      <c r="P179" s="190" t="s">
        <v>603</v>
      </c>
      <c r="Q179" s="276" t="s">
        <v>601</v>
      </c>
      <c r="R179" s="190">
        <v>5.4175683661609408E-2</v>
      </c>
      <c r="S179" s="276" t="s">
        <v>601</v>
      </c>
      <c r="T179" s="82"/>
      <c r="U179" s="124" t="s">
        <v>397</v>
      </c>
      <c r="V179" s="216">
        <v>0.81478457502648827</v>
      </c>
      <c r="W179" s="276" t="s">
        <v>601</v>
      </c>
      <c r="X179" s="216">
        <v>0.18521542497350887</v>
      </c>
      <c r="Y179" s="203" t="s">
        <v>601</v>
      </c>
      <c r="Z179" s="190" t="s">
        <v>603</v>
      </c>
      <c r="AA179" s="276" t="s">
        <v>601</v>
      </c>
      <c r="AB179" s="72">
        <v>1</v>
      </c>
      <c r="AC179" s="276" t="s">
        <v>601</v>
      </c>
      <c r="AD179" s="205"/>
    </row>
    <row r="180" spans="1:30" s="99" customFormat="1" x14ac:dyDescent="0.25">
      <c r="A180" s="184" t="s">
        <v>398</v>
      </c>
      <c r="B180" s="186">
        <v>864.89292559822582</v>
      </c>
      <c r="C180" s="278" t="s">
        <v>601</v>
      </c>
      <c r="D180" s="186">
        <v>104.42940440059415</v>
      </c>
      <c r="E180" s="278" t="s">
        <v>601</v>
      </c>
      <c r="F180" s="186" t="s">
        <v>603</v>
      </c>
      <c r="G180" s="278" t="s">
        <v>601</v>
      </c>
      <c r="H180" s="186">
        <v>969.3223299988349</v>
      </c>
      <c r="I180" s="278" t="s">
        <v>601</v>
      </c>
      <c r="J180" s="82"/>
      <c r="K180" s="184" t="s">
        <v>398</v>
      </c>
      <c r="L180" s="192">
        <v>0.20521709802557253</v>
      </c>
      <c r="M180" s="269" t="s">
        <v>601</v>
      </c>
      <c r="N180" s="192">
        <v>-6.7642815657340538E-3</v>
      </c>
      <c r="O180" s="269" t="s">
        <v>601</v>
      </c>
      <c r="P180" s="192" t="s">
        <v>603</v>
      </c>
      <c r="Q180" s="278" t="s">
        <v>601</v>
      </c>
      <c r="R180" s="192">
        <v>0.17812812794221156</v>
      </c>
      <c r="S180" s="278" t="s">
        <v>601</v>
      </c>
      <c r="T180" s="82"/>
      <c r="U180" s="184" t="s">
        <v>398</v>
      </c>
      <c r="V180" s="219">
        <v>0.89226555381146067</v>
      </c>
      <c r="W180" s="278" t="s">
        <v>601</v>
      </c>
      <c r="X180" s="219">
        <v>0.10773444618852397</v>
      </c>
      <c r="Y180" s="301" t="s">
        <v>601</v>
      </c>
      <c r="Z180" s="219" t="s">
        <v>603</v>
      </c>
      <c r="AA180" s="278" t="s">
        <v>601</v>
      </c>
      <c r="AB180" s="201">
        <v>1</v>
      </c>
      <c r="AC180" s="278" t="s">
        <v>601</v>
      </c>
      <c r="AD180" s="205"/>
    </row>
    <row r="181" spans="1:30" s="99" customFormat="1" x14ac:dyDescent="0.25">
      <c r="A181" s="124" t="s">
        <v>404</v>
      </c>
      <c r="B181" s="82">
        <v>806.50662937543325</v>
      </c>
      <c r="C181" s="276" t="s">
        <v>601</v>
      </c>
      <c r="D181" s="82">
        <v>103.82207062427138</v>
      </c>
      <c r="E181" s="276" t="s">
        <v>601</v>
      </c>
      <c r="F181" s="82" t="s">
        <v>603</v>
      </c>
      <c r="G181" s="276" t="s">
        <v>601</v>
      </c>
      <c r="H181" s="82">
        <v>910.3286999996933</v>
      </c>
      <c r="I181" s="276" t="s">
        <v>601</v>
      </c>
      <c r="J181" s="82"/>
      <c r="K181" s="124" t="s">
        <v>404</v>
      </c>
      <c r="L181" s="190">
        <v>0.11598640737598065</v>
      </c>
      <c r="M181" s="268" t="s">
        <v>601</v>
      </c>
      <c r="N181" s="190">
        <v>-0.26944007264216963</v>
      </c>
      <c r="O181" s="268" t="s">
        <v>601</v>
      </c>
      <c r="P181" s="190" t="s">
        <v>603</v>
      </c>
      <c r="Q181" s="276" t="s">
        <v>601</v>
      </c>
      <c r="R181" s="190">
        <v>5.2648937634435677E-2</v>
      </c>
      <c r="S181" s="276" t="s">
        <v>601</v>
      </c>
      <c r="T181" s="82"/>
      <c r="U181" s="124" t="s">
        <v>404</v>
      </c>
      <c r="V181" s="216">
        <v>0.88595100799931381</v>
      </c>
      <c r="W181" s="276" t="s">
        <v>601</v>
      </c>
      <c r="X181" s="216">
        <v>0.1140489920006986</v>
      </c>
      <c r="Y181" s="203" t="s">
        <v>601</v>
      </c>
      <c r="Z181" s="190" t="s">
        <v>603</v>
      </c>
      <c r="AA181" s="276" t="s">
        <v>601</v>
      </c>
      <c r="AB181" s="72">
        <v>1</v>
      </c>
      <c r="AC181" s="276" t="s">
        <v>601</v>
      </c>
      <c r="AD181" s="205"/>
    </row>
    <row r="182" spans="1:30" s="99" customFormat="1" x14ac:dyDescent="0.25">
      <c r="A182" s="124" t="s">
        <v>405</v>
      </c>
      <c r="B182" s="82">
        <v>905.0965516334943</v>
      </c>
      <c r="C182" s="276" t="s">
        <v>601</v>
      </c>
      <c r="D182" s="82">
        <v>125.19554836620871</v>
      </c>
      <c r="E182" s="276" t="s">
        <v>601</v>
      </c>
      <c r="F182" s="82" t="s">
        <v>603</v>
      </c>
      <c r="G182" s="276" t="s">
        <v>601</v>
      </c>
      <c r="H182" s="82">
        <v>1030.2920999997186</v>
      </c>
      <c r="I182" s="276" t="s">
        <v>601</v>
      </c>
      <c r="J182" s="82"/>
      <c r="K182" s="124" t="s">
        <v>405</v>
      </c>
      <c r="L182" s="190">
        <v>0.11139133906917364</v>
      </c>
      <c r="M182" s="268" t="s">
        <v>601</v>
      </c>
      <c r="N182" s="190">
        <v>-0.37840770802814383</v>
      </c>
      <c r="O182" s="268" t="s">
        <v>601</v>
      </c>
      <c r="P182" s="190" t="s">
        <v>603</v>
      </c>
      <c r="Q182" s="276" t="s">
        <v>601</v>
      </c>
      <c r="R182" s="190">
        <v>1.427413250241294E-2</v>
      </c>
      <c r="S182" s="276" t="s">
        <v>601</v>
      </c>
      <c r="T182" s="82"/>
      <c r="U182" s="124" t="s">
        <v>405</v>
      </c>
      <c r="V182" s="216">
        <v>0.87848538451740188</v>
      </c>
      <c r="W182" s="276" t="s">
        <v>601</v>
      </c>
      <c r="X182" s="216">
        <v>0.12151461548258295</v>
      </c>
      <c r="Y182" s="203" t="s">
        <v>601</v>
      </c>
      <c r="Z182" s="190" t="s">
        <v>603</v>
      </c>
      <c r="AA182" s="276" t="s">
        <v>601</v>
      </c>
      <c r="AB182" s="72">
        <v>1</v>
      </c>
      <c r="AC182" s="276" t="s">
        <v>601</v>
      </c>
      <c r="AD182" s="205"/>
    </row>
    <row r="183" spans="1:30" s="99" customFormat="1" x14ac:dyDescent="0.25">
      <c r="A183" s="124" t="s">
        <v>406</v>
      </c>
      <c r="B183" s="82">
        <v>1107.2059249156355</v>
      </c>
      <c r="C183" s="276" t="s">
        <v>601</v>
      </c>
      <c r="D183" s="82">
        <v>173.6649950826247</v>
      </c>
      <c r="E183" s="276" t="s">
        <v>601</v>
      </c>
      <c r="F183" s="82" t="s">
        <v>603</v>
      </c>
      <c r="G183" s="276" t="s">
        <v>601</v>
      </c>
      <c r="H183" s="82">
        <v>1280.87091999825</v>
      </c>
      <c r="I183" s="276" t="s">
        <v>601</v>
      </c>
      <c r="J183" s="82"/>
      <c r="K183" s="124" t="s">
        <v>406</v>
      </c>
      <c r="L183" s="190">
        <v>0.12198214541676533</v>
      </c>
      <c r="M183" s="268" t="s">
        <v>601</v>
      </c>
      <c r="N183" s="190">
        <v>-0.24657042176291533</v>
      </c>
      <c r="O183" s="268" t="s">
        <v>601</v>
      </c>
      <c r="P183" s="190" t="s">
        <v>603</v>
      </c>
      <c r="Q183" s="276" t="s">
        <v>601</v>
      </c>
      <c r="R183" s="190">
        <v>5.2197336223764657E-2</v>
      </c>
      <c r="S183" s="276" t="s">
        <v>601</v>
      </c>
      <c r="T183" s="82"/>
      <c r="U183" s="124" t="s">
        <v>406</v>
      </c>
      <c r="V183" s="216">
        <v>0.86441647446968994</v>
      </c>
      <c r="W183" s="276" t="s">
        <v>601</v>
      </c>
      <c r="X183" s="216">
        <v>0.13558352553031805</v>
      </c>
      <c r="Y183" s="203" t="s">
        <v>601</v>
      </c>
      <c r="Z183" s="190" t="s">
        <v>603</v>
      </c>
      <c r="AA183" s="276" t="s">
        <v>601</v>
      </c>
      <c r="AB183" s="72">
        <v>1</v>
      </c>
      <c r="AC183" s="276" t="s">
        <v>601</v>
      </c>
      <c r="AD183" s="205"/>
    </row>
    <row r="184" spans="1:30" s="99" customFormat="1" x14ac:dyDescent="0.25">
      <c r="A184" s="124" t="s">
        <v>407</v>
      </c>
      <c r="B184" s="82">
        <v>1352.6900149212677</v>
      </c>
      <c r="C184" s="276" t="s">
        <v>601</v>
      </c>
      <c r="D184" s="82">
        <v>318.73623507802074</v>
      </c>
      <c r="E184" s="276" t="s">
        <v>601</v>
      </c>
      <c r="F184" s="82" t="s">
        <v>603</v>
      </c>
      <c r="G184" s="276" t="s">
        <v>601</v>
      </c>
      <c r="H184" s="82">
        <v>1671.4262499992751</v>
      </c>
      <c r="I184" s="276" t="s">
        <v>601</v>
      </c>
      <c r="J184" s="82"/>
      <c r="K184" s="124" t="s">
        <v>407</v>
      </c>
      <c r="L184" s="190">
        <v>0.11577201985964414</v>
      </c>
      <c r="M184" s="268" t="s">
        <v>601</v>
      </c>
      <c r="N184" s="190">
        <v>-0.11107525017425501</v>
      </c>
      <c r="O184" s="268" t="s">
        <v>601</v>
      </c>
      <c r="P184" s="190" t="s">
        <v>603</v>
      </c>
      <c r="Q184" s="276" t="s">
        <v>601</v>
      </c>
      <c r="R184" s="190">
        <v>6.3993258725689062E-2</v>
      </c>
      <c r="S184" s="276" t="s">
        <v>601</v>
      </c>
      <c r="T184" s="82"/>
      <c r="U184" s="124" t="s">
        <v>407</v>
      </c>
      <c r="V184" s="216">
        <v>0.80930284236104011</v>
      </c>
      <c r="W184" s="276" t="s">
        <v>601</v>
      </c>
      <c r="X184" s="216">
        <v>0.19069715763896791</v>
      </c>
      <c r="Y184" s="203" t="s">
        <v>601</v>
      </c>
      <c r="Z184" s="190" t="s">
        <v>603</v>
      </c>
      <c r="AA184" s="276" t="s">
        <v>601</v>
      </c>
      <c r="AB184" s="72">
        <v>1</v>
      </c>
      <c r="AC184" s="276" t="s">
        <v>601</v>
      </c>
      <c r="AD184" s="205"/>
    </row>
    <row r="185" spans="1:30" s="99" customFormat="1" x14ac:dyDescent="0.25">
      <c r="A185" s="124" t="s">
        <v>408</v>
      </c>
      <c r="B185" s="82">
        <v>1443.5743049901237</v>
      </c>
      <c r="C185" s="276" t="s">
        <v>601</v>
      </c>
      <c r="D185" s="82">
        <v>391.55500501308825</v>
      </c>
      <c r="E185" s="276" t="s">
        <v>601</v>
      </c>
      <c r="F185" s="82" t="s">
        <v>603</v>
      </c>
      <c r="G185" s="276" t="s">
        <v>601</v>
      </c>
      <c r="H185" s="82">
        <v>1835.1293100030912</v>
      </c>
      <c r="I185" s="276" t="s">
        <v>601</v>
      </c>
      <c r="J185" s="82"/>
      <c r="K185" s="124" t="s">
        <v>408</v>
      </c>
      <c r="L185" s="190">
        <v>5.2712467050341605E-2</v>
      </c>
      <c r="M185" s="268" t="s">
        <v>601</v>
      </c>
      <c r="N185" s="190">
        <v>-0.23833040199181388</v>
      </c>
      <c r="O185" s="268" t="s">
        <v>601</v>
      </c>
      <c r="P185" s="190" t="s">
        <v>603</v>
      </c>
      <c r="Q185" s="276" t="s">
        <v>601</v>
      </c>
      <c r="R185" s="190">
        <v>-2.6644985893319428E-2</v>
      </c>
      <c r="S185" s="276" t="s">
        <v>601</v>
      </c>
      <c r="T185" s="82"/>
      <c r="U185" s="124" t="s">
        <v>408</v>
      </c>
      <c r="V185" s="216">
        <v>0.78663356152689423</v>
      </c>
      <c r="W185" s="276" t="s">
        <v>601</v>
      </c>
      <c r="X185" s="216">
        <v>0.21336643847317152</v>
      </c>
      <c r="Y185" s="203" t="s">
        <v>601</v>
      </c>
      <c r="Z185" s="190" t="s">
        <v>603</v>
      </c>
      <c r="AA185" s="276" t="s">
        <v>601</v>
      </c>
      <c r="AB185" s="72">
        <v>1</v>
      </c>
      <c r="AC185" s="276" t="s">
        <v>601</v>
      </c>
      <c r="AD185" s="205"/>
    </row>
    <row r="186" spans="1:30" s="99" customFormat="1" x14ac:dyDescent="0.25">
      <c r="A186" s="124" t="s">
        <v>409</v>
      </c>
      <c r="B186" s="82">
        <v>1652.9142064201226</v>
      </c>
      <c r="C186" s="276" t="s">
        <v>601</v>
      </c>
      <c r="D186" s="82">
        <v>523.81158430168909</v>
      </c>
      <c r="E186" s="276" t="s">
        <v>601</v>
      </c>
      <c r="F186" s="82" t="s">
        <v>603</v>
      </c>
      <c r="G186" s="276" t="s">
        <v>601</v>
      </c>
      <c r="H186" s="82">
        <v>2176.7257907218545</v>
      </c>
      <c r="I186" s="276" t="s">
        <v>601</v>
      </c>
      <c r="J186" s="82"/>
      <c r="K186" s="124" t="s">
        <v>409</v>
      </c>
      <c r="L186" s="190">
        <v>0.10608961413974138</v>
      </c>
      <c r="M186" s="268" t="s">
        <v>601</v>
      </c>
      <c r="N186" s="190">
        <v>-0.14128792804644519</v>
      </c>
      <c r="O186" s="268" t="s">
        <v>601</v>
      </c>
      <c r="P186" s="190" t="s">
        <v>603</v>
      </c>
      <c r="Q186" s="276" t="s">
        <v>601</v>
      </c>
      <c r="R186" s="190">
        <v>3.4382037158249501E-2</v>
      </c>
      <c r="S186" s="276" t="s">
        <v>601</v>
      </c>
      <c r="T186" s="82"/>
      <c r="U186" s="124" t="s">
        <v>409</v>
      </c>
      <c r="V186" s="216">
        <v>0.75935802913970918</v>
      </c>
      <c r="W186" s="276" t="s">
        <v>601</v>
      </c>
      <c r="X186" s="216">
        <v>0.24064197086027111</v>
      </c>
      <c r="Y186" s="203" t="s">
        <v>601</v>
      </c>
      <c r="Z186" s="190" t="s">
        <v>603</v>
      </c>
      <c r="AA186" s="276" t="s">
        <v>601</v>
      </c>
      <c r="AB186" s="72">
        <v>1</v>
      </c>
      <c r="AC186" s="276" t="s">
        <v>601</v>
      </c>
      <c r="AD186" s="205"/>
    </row>
    <row r="187" spans="1:30" s="99" customFormat="1" x14ac:dyDescent="0.25">
      <c r="A187" s="124" t="s">
        <v>410</v>
      </c>
      <c r="B187" s="82">
        <v>1876.070810315525</v>
      </c>
      <c r="C187" s="276" t="s">
        <v>601</v>
      </c>
      <c r="D187" s="82">
        <v>502.52254968439371</v>
      </c>
      <c r="E187" s="276" t="s">
        <v>601</v>
      </c>
      <c r="F187" s="82" t="s">
        <v>603</v>
      </c>
      <c r="G187" s="276" t="s">
        <v>601</v>
      </c>
      <c r="H187" s="82">
        <v>2378.5933599999407</v>
      </c>
      <c r="I187" s="276" t="s">
        <v>601</v>
      </c>
      <c r="J187" s="82"/>
      <c r="K187" s="124" t="s">
        <v>410</v>
      </c>
      <c r="L187" s="190">
        <v>1.5015791235622133E-2</v>
      </c>
      <c r="M187" s="268" t="s">
        <v>601</v>
      </c>
      <c r="N187" s="190">
        <v>-0.13287241063849187</v>
      </c>
      <c r="O187" s="268" t="s">
        <v>601</v>
      </c>
      <c r="P187" s="190" t="s">
        <v>603</v>
      </c>
      <c r="Q187" s="276" t="s">
        <v>601</v>
      </c>
      <c r="R187" s="190">
        <v>-2.028509368946263E-2</v>
      </c>
      <c r="S187" s="276" t="s">
        <v>601</v>
      </c>
      <c r="T187" s="82"/>
      <c r="U187" s="124" t="s">
        <v>410</v>
      </c>
      <c r="V187" s="216">
        <v>0.78873120637802996</v>
      </c>
      <c r="W187" s="276" t="s">
        <v>601</v>
      </c>
      <c r="X187" s="216">
        <v>0.21126879362196077</v>
      </c>
      <c r="Y187" s="203" t="s">
        <v>601</v>
      </c>
      <c r="Z187" s="190" t="s">
        <v>603</v>
      </c>
      <c r="AA187" s="276" t="s">
        <v>601</v>
      </c>
      <c r="AB187" s="72">
        <v>1</v>
      </c>
      <c r="AC187" s="276" t="s">
        <v>601</v>
      </c>
      <c r="AD187" s="205"/>
    </row>
    <row r="188" spans="1:30" s="99" customFormat="1" x14ac:dyDescent="0.25">
      <c r="A188" s="124" t="s">
        <v>411</v>
      </c>
      <c r="B188" s="82">
        <v>1962.009317917833</v>
      </c>
      <c r="C188" s="276" t="s">
        <v>601</v>
      </c>
      <c r="D188" s="82">
        <v>401.3214720818101</v>
      </c>
      <c r="E188" s="276" t="s">
        <v>601</v>
      </c>
      <c r="F188" s="82" t="s">
        <v>603</v>
      </c>
      <c r="G188" s="276" t="s">
        <v>601</v>
      </c>
      <c r="H188" s="82">
        <v>2363.3307899996144</v>
      </c>
      <c r="I188" s="276" t="s">
        <v>601</v>
      </c>
      <c r="J188" s="82"/>
      <c r="K188" s="124" t="s">
        <v>411</v>
      </c>
      <c r="L188" s="190">
        <v>-6.6123002034123024E-3</v>
      </c>
      <c r="M188" s="268" t="s">
        <v>601</v>
      </c>
      <c r="N188" s="190">
        <v>-0.12419347158834193</v>
      </c>
      <c r="O188" s="268" t="s">
        <v>601</v>
      </c>
      <c r="P188" s="190" t="s">
        <v>603</v>
      </c>
      <c r="Q188" s="276" t="s">
        <v>601</v>
      </c>
      <c r="R188" s="190">
        <v>-2.8754786238555319E-2</v>
      </c>
      <c r="S188" s="276" t="s">
        <v>601</v>
      </c>
      <c r="T188" s="82"/>
      <c r="U188" s="124" t="s">
        <v>411</v>
      </c>
      <c r="V188" s="216">
        <v>0.83018819296056012</v>
      </c>
      <c r="W188" s="276" t="s">
        <v>601</v>
      </c>
      <c r="X188" s="216">
        <v>0.16981180703945198</v>
      </c>
      <c r="Y188" s="203" t="s">
        <v>601</v>
      </c>
      <c r="Z188" s="190" t="s">
        <v>603</v>
      </c>
      <c r="AA188" s="276" t="s">
        <v>601</v>
      </c>
      <c r="AB188" s="72">
        <v>1</v>
      </c>
      <c r="AC188" s="276" t="s">
        <v>601</v>
      </c>
      <c r="AD188" s="205"/>
    </row>
    <row r="189" spans="1:30" s="99" customFormat="1" x14ac:dyDescent="0.25">
      <c r="A189" s="124" t="s">
        <v>412</v>
      </c>
      <c r="B189" s="82">
        <v>1543.6605449941758</v>
      </c>
      <c r="C189" s="276" t="s">
        <v>601</v>
      </c>
      <c r="D189" s="82">
        <v>468.04305500891854</v>
      </c>
      <c r="E189" s="276" t="s">
        <v>601</v>
      </c>
      <c r="F189" s="82" t="s">
        <v>603</v>
      </c>
      <c r="G189" s="276" t="s">
        <v>601</v>
      </c>
      <c r="H189" s="82">
        <v>2011.7036000030698</v>
      </c>
      <c r="I189" s="276" t="s">
        <v>601</v>
      </c>
      <c r="J189" s="82"/>
      <c r="K189" s="124" t="s">
        <v>412</v>
      </c>
      <c r="L189" s="190">
        <v>5.1498225219384963E-2</v>
      </c>
      <c r="M189" s="268" t="s">
        <v>601</v>
      </c>
      <c r="N189" s="190">
        <v>-0.13231504717850751</v>
      </c>
      <c r="O189" s="268" t="s">
        <v>601</v>
      </c>
      <c r="P189" s="190" t="s">
        <v>603</v>
      </c>
      <c r="Q189" s="276" t="s">
        <v>601</v>
      </c>
      <c r="R189" s="190">
        <v>2.1069014515942008E-3</v>
      </c>
      <c r="S189" s="276" t="s">
        <v>601</v>
      </c>
      <c r="T189" s="82"/>
      <c r="U189" s="124" t="s">
        <v>412</v>
      </c>
      <c r="V189" s="216">
        <v>0.76733995256151066</v>
      </c>
      <c r="W189" s="276" t="s">
        <v>601</v>
      </c>
      <c r="X189" s="216">
        <v>0.23266004743850155</v>
      </c>
      <c r="Y189" s="203" t="s">
        <v>601</v>
      </c>
      <c r="Z189" s="190" t="s">
        <v>603</v>
      </c>
      <c r="AA189" s="276" t="s">
        <v>601</v>
      </c>
      <c r="AB189" s="72">
        <v>1</v>
      </c>
      <c r="AC189" s="276" t="s">
        <v>601</v>
      </c>
      <c r="AD189" s="205"/>
    </row>
    <row r="190" spans="1:30" s="99" customFormat="1" x14ac:dyDescent="0.25">
      <c r="A190" s="124" t="s">
        <v>413</v>
      </c>
      <c r="B190" s="82">
        <v>1178.8596691248317</v>
      </c>
      <c r="C190" s="276" t="s">
        <v>601</v>
      </c>
      <c r="D190" s="82">
        <v>497.57010087676247</v>
      </c>
      <c r="E190" s="276" t="s">
        <v>601</v>
      </c>
      <c r="F190" s="82" t="s">
        <v>603</v>
      </c>
      <c r="G190" s="276" t="s">
        <v>601</v>
      </c>
      <c r="H190" s="82">
        <v>1676.4297700016061</v>
      </c>
      <c r="I190" s="276" t="s">
        <v>601</v>
      </c>
      <c r="J190" s="82"/>
      <c r="K190" s="124" t="s">
        <v>413</v>
      </c>
      <c r="L190" s="190">
        <v>1.0625757973891092E-2</v>
      </c>
      <c r="M190" s="268" t="s">
        <v>601</v>
      </c>
      <c r="N190" s="190">
        <v>-2.3655170531053926E-3</v>
      </c>
      <c r="O190" s="268" t="s">
        <v>601</v>
      </c>
      <c r="P190" s="190" t="s">
        <v>603</v>
      </c>
      <c r="Q190" s="276" t="s">
        <v>601</v>
      </c>
      <c r="R190" s="190">
        <v>6.7347305887552888E-3</v>
      </c>
      <c r="S190" s="276" t="s">
        <v>601</v>
      </c>
      <c r="T190" s="82"/>
      <c r="U190" s="124" t="s">
        <v>413</v>
      </c>
      <c r="V190" s="216">
        <v>0.70319657299076854</v>
      </c>
      <c r="W190" s="276" t="s">
        <v>601</v>
      </c>
      <c r="X190" s="216">
        <v>0.29680342700922435</v>
      </c>
      <c r="Y190" s="203" t="s">
        <v>601</v>
      </c>
      <c r="Z190" s="190" t="s">
        <v>603</v>
      </c>
      <c r="AA190" s="276" t="s">
        <v>601</v>
      </c>
      <c r="AB190" s="72">
        <v>1</v>
      </c>
      <c r="AC190" s="276" t="s">
        <v>601</v>
      </c>
      <c r="AD190" s="205"/>
    </row>
    <row r="191" spans="1:30" s="99" customFormat="1" x14ac:dyDescent="0.25">
      <c r="A191" s="124" t="s">
        <v>414</v>
      </c>
      <c r="B191" s="82">
        <v>789.75895639735529</v>
      </c>
      <c r="C191" s="276" t="s">
        <v>601</v>
      </c>
      <c r="D191" s="82">
        <v>257.3943203474127</v>
      </c>
      <c r="E191" s="276" t="s">
        <v>601</v>
      </c>
      <c r="F191" s="82" t="s">
        <v>603</v>
      </c>
      <c r="G191" s="276" t="s">
        <v>601</v>
      </c>
      <c r="H191" s="82">
        <v>1047.1532767447702</v>
      </c>
      <c r="I191" s="276" t="s">
        <v>601</v>
      </c>
      <c r="J191" s="82"/>
      <c r="K191" s="124" t="s">
        <v>414</v>
      </c>
      <c r="L191" s="190">
        <v>-6.31604048936526E-2</v>
      </c>
      <c r="M191" s="268" t="s">
        <v>601</v>
      </c>
      <c r="N191" s="190">
        <v>0.34318330041496092</v>
      </c>
      <c r="O191" s="268" t="s">
        <v>601</v>
      </c>
      <c r="P191" s="190" t="s">
        <v>603</v>
      </c>
      <c r="Q191" s="276" t="s">
        <v>601</v>
      </c>
      <c r="R191" s="190">
        <v>1.2100717170391961E-2</v>
      </c>
      <c r="S191" s="276" t="s">
        <v>601</v>
      </c>
      <c r="T191" s="82"/>
      <c r="U191" s="124" t="s">
        <v>414</v>
      </c>
      <c r="V191" s="216">
        <v>0.75419613721922074</v>
      </c>
      <c r="W191" s="276" t="s">
        <v>601</v>
      </c>
      <c r="X191" s="216">
        <v>0.2458038627807772</v>
      </c>
      <c r="Y191" s="203" t="s">
        <v>601</v>
      </c>
      <c r="Z191" s="190" t="s">
        <v>603</v>
      </c>
      <c r="AA191" s="276" t="s">
        <v>601</v>
      </c>
      <c r="AB191" s="72">
        <v>1</v>
      </c>
      <c r="AC191" s="276" t="s">
        <v>601</v>
      </c>
      <c r="AD191" s="205"/>
    </row>
    <row r="192" spans="1:30" s="99" customFormat="1" x14ac:dyDescent="0.25">
      <c r="A192" s="184" t="s">
        <v>415</v>
      </c>
      <c r="B192" s="186">
        <v>872.23896212460454</v>
      </c>
      <c r="C192" s="278" t="s">
        <v>601</v>
      </c>
      <c r="D192" s="186">
        <v>120.92965113080626</v>
      </c>
      <c r="E192" s="278" t="s">
        <v>601</v>
      </c>
      <c r="F192" s="186" t="s">
        <v>603</v>
      </c>
      <c r="G192" s="278" t="s">
        <v>601</v>
      </c>
      <c r="H192" s="186">
        <v>993.16861325540992</v>
      </c>
      <c r="I192" s="278" t="s">
        <v>601</v>
      </c>
      <c r="J192" s="82"/>
      <c r="K192" s="184" t="s">
        <v>415</v>
      </c>
      <c r="L192" s="192">
        <v>8.4935791575559971E-3</v>
      </c>
      <c r="M192" s="269" t="s">
        <v>601</v>
      </c>
      <c r="N192" s="192">
        <v>0.15800383833385379</v>
      </c>
      <c r="O192" s="269" t="s">
        <v>601</v>
      </c>
      <c r="P192" s="192" t="s">
        <v>603</v>
      </c>
      <c r="Q192" s="278" t="s">
        <v>601</v>
      </c>
      <c r="R192" s="192">
        <v>2.4600984129400594E-2</v>
      </c>
      <c r="S192" s="278" t="s">
        <v>601</v>
      </c>
      <c r="T192" s="82"/>
      <c r="U192" s="184" t="s">
        <v>415</v>
      </c>
      <c r="V192" s="219">
        <v>0.87823854930894163</v>
      </c>
      <c r="W192" s="278" t="s">
        <v>601</v>
      </c>
      <c r="X192" s="219">
        <v>0.12176145069105922</v>
      </c>
      <c r="Y192" s="301" t="s">
        <v>601</v>
      </c>
      <c r="Z192" s="219" t="s">
        <v>603</v>
      </c>
      <c r="AA192" s="278" t="s">
        <v>601</v>
      </c>
      <c r="AB192" s="201">
        <v>1</v>
      </c>
      <c r="AC192" s="278" t="s">
        <v>601</v>
      </c>
      <c r="AD192" s="205"/>
    </row>
    <row r="193" spans="1:30" s="99" customFormat="1" x14ac:dyDescent="0.25">
      <c r="A193" s="124" t="s">
        <v>422</v>
      </c>
      <c r="B193" s="82">
        <v>735.10342968867303</v>
      </c>
      <c r="C193" s="276" t="s">
        <v>601</v>
      </c>
      <c r="D193" s="82">
        <v>135.05318510056938</v>
      </c>
      <c r="E193" s="276" t="s">
        <v>601</v>
      </c>
      <c r="F193" s="82" t="s">
        <v>603</v>
      </c>
      <c r="G193" s="276" t="s">
        <v>601</v>
      </c>
      <c r="H193" s="82">
        <v>870.15661478923778</v>
      </c>
      <c r="I193" s="276" t="s">
        <v>601</v>
      </c>
      <c r="J193" s="82"/>
      <c r="K193" s="124" t="s">
        <v>422</v>
      </c>
      <c r="L193" s="190">
        <v>-8.8533927789354427E-2</v>
      </c>
      <c r="M193" s="268" t="s">
        <v>601</v>
      </c>
      <c r="N193" s="190">
        <v>0.3008138278162682</v>
      </c>
      <c r="O193" s="268" t="s">
        <v>601</v>
      </c>
      <c r="P193" s="190" t="s">
        <v>603</v>
      </c>
      <c r="Q193" s="276" t="s">
        <v>601</v>
      </c>
      <c r="R193" s="190">
        <v>-4.4129208724792646E-2</v>
      </c>
      <c r="S193" s="276" t="s">
        <v>601</v>
      </c>
      <c r="T193" s="82"/>
      <c r="U193" s="124" t="s">
        <v>422</v>
      </c>
      <c r="V193" s="216">
        <v>0.84479439355491626</v>
      </c>
      <c r="W193" s="276" t="s">
        <v>601</v>
      </c>
      <c r="X193" s="216">
        <v>0.15520560644508904</v>
      </c>
      <c r="Y193" s="203" t="s">
        <v>601</v>
      </c>
      <c r="Z193" s="190" t="s">
        <v>603</v>
      </c>
      <c r="AA193" s="276" t="s">
        <v>601</v>
      </c>
      <c r="AB193" s="72">
        <v>1</v>
      </c>
      <c r="AC193" s="276" t="s">
        <v>601</v>
      </c>
      <c r="AD193" s="205"/>
    </row>
    <row r="194" spans="1:30" s="99" customFormat="1" x14ac:dyDescent="0.25">
      <c r="A194" s="124" t="s">
        <v>423</v>
      </c>
      <c r="B194" s="82">
        <v>858.89079528122954</v>
      </c>
      <c r="C194" s="276" t="s">
        <v>601</v>
      </c>
      <c r="D194" s="82">
        <v>107.46514474290193</v>
      </c>
      <c r="E194" s="276" t="s">
        <v>601</v>
      </c>
      <c r="F194" s="82" t="s">
        <v>603</v>
      </c>
      <c r="G194" s="276" t="s">
        <v>601</v>
      </c>
      <c r="H194" s="82">
        <v>966.35594002412711</v>
      </c>
      <c r="I194" s="276" t="s">
        <v>601</v>
      </c>
      <c r="J194" s="82"/>
      <c r="K194" s="124" t="s">
        <v>423</v>
      </c>
      <c r="L194" s="190">
        <v>-5.1050637933460097E-2</v>
      </c>
      <c r="M194" s="268" t="s">
        <v>601</v>
      </c>
      <c r="N194" s="190">
        <v>-0.14162167788461366</v>
      </c>
      <c r="O194" s="268" t="s">
        <v>601</v>
      </c>
      <c r="P194" s="190" t="s">
        <v>603</v>
      </c>
      <c r="Q194" s="276" t="s">
        <v>601</v>
      </c>
      <c r="R194" s="190">
        <v>-6.2056343027000693E-2</v>
      </c>
      <c r="S194" s="276" t="s">
        <v>601</v>
      </c>
      <c r="T194" s="82"/>
      <c r="U194" s="124" t="s">
        <v>423</v>
      </c>
      <c r="V194" s="216">
        <v>0.88879341421524816</v>
      </c>
      <c r="W194" s="276" t="s">
        <v>601</v>
      </c>
      <c r="X194" s="216">
        <v>0.11120658578475633</v>
      </c>
      <c r="Y194" s="203" t="s">
        <v>601</v>
      </c>
      <c r="Z194" s="190" t="s">
        <v>603</v>
      </c>
      <c r="AA194" s="276" t="s">
        <v>601</v>
      </c>
      <c r="AB194" s="72">
        <v>1</v>
      </c>
      <c r="AC194" s="276" t="s">
        <v>601</v>
      </c>
      <c r="AD194" s="205"/>
    </row>
    <row r="195" spans="1:30" s="99" customFormat="1" x14ac:dyDescent="0.25">
      <c r="A195" s="124" t="s">
        <v>424</v>
      </c>
      <c r="B195" s="82">
        <v>351.46418608955452</v>
      </c>
      <c r="C195" s="276" t="s">
        <v>601</v>
      </c>
      <c r="D195" s="82">
        <v>47.676183910564234</v>
      </c>
      <c r="E195" s="276" t="s">
        <v>601</v>
      </c>
      <c r="F195" s="82" t="s">
        <v>603</v>
      </c>
      <c r="G195" s="276" t="s">
        <v>601</v>
      </c>
      <c r="H195" s="82">
        <v>399.1403700001149</v>
      </c>
      <c r="I195" s="276" t="s">
        <v>601</v>
      </c>
      <c r="J195" s="82"/>
      <c r="K195" s="124" t="s">
        <v>424</v>
      </c>
      <c r="L195" s="190">
        <v>-0.68256655949855527</v>
      </c>
      <c r="M195" s="268" t="s">
        <v>601</v>
      </c>
      <c r="N195" s="190">
        <v>-0.72547038689125976</v>
      </c>
      <c r="O195" s="268" t="s">
        <v>601</v>
      </c>
      <c r="P195" s="190" t="s">
        <v>603</v>
      </c>
      <c r="Q195" s="276" t="s">
        <v>601</v>
      </c>
      <c r="R195" s="190">
        <v>-0.68838361167520279</v>
      </c>
      <c r="S195" s="276" t="s">
        <v>601</v>
      </c>
      <c r="T195" s="82"/>
      <c r="U195" s="124" t="s">
        <v>424</v>
      </c>
      <c r="V195" s="216">
        <v>0.88055283931678807</v>
      </c>
      <c r="W195" s="276" t="s">
        <v>601</v>
      </c>
      <c r="X195" s="216">
        <v>0.11944716068322157</v>
      </c>
      <c r="Y195" s="203" t="s">
        <v>601</v>
      </c>
      <c r="Z195" s="190" t="s">
        <v>603</v>
      </c>
      <c r="AA195" s="276" t="s">
        <v>601</v>
      </c>
      <c r="AB195" s="72">
        <v>1</v>
      </c>
      <c r="AC195" s="276" t="s">
        <v>601</v>
      </c>
      <c r="AD195" s="205"/>
    </row>
    <row r="196" spans="1:30" s="99" customFormat="1" x14ac:dyDescent="0.25">
      <c r="A196" s="124" t="s">
        <v>425</v>
      </c>
      <c r="B196" s="82" t="s">
        <v>602</v>
      </c>
      <c r="C196" s="276" t="s">
        <v>601</v>
      </c>
      <c r="D196" s="82" t="s">
        <v>602</v>
      </c>
      <c r="E196" s="276" t="s">
        <v>601</v>
      </c>
      <c r="F196" s="82" t="s">
        <v>603</v>
      </c>
      <c r="G196" s="276" t="s">
        <v>601</v>
      </c>
      <c r="H196" s="82" t="s">
        <v>602</v>
      </c>
      <c r="I196" s="276" t="s">
        <v>601</v>
      </c>
      <c r="J196" s="82"/>
      <c r="K196" s="124" t="s">
        <v>425</v>
      </c>
      <c r="L196" s="190" t="s">
        <v>603</v>
      </c>
      <c r="M196" s="268" t="s">
        <v>601</v>
      </c>
      <c r="N196" s="190" t="s">
        <v>603</v>
      </c>
      <c r="O196" s="268" t="s">
        <v>601</v>
      </c>
      <c r="P196" s="190" t="s">
        <v>603</v>
      </c>
      <c r="Q196" s="276" t="s">
        <v>601</v>
      </c>
      <c r="R196" s="190" t="s">
        <v>603</v>
      </c>
      <c r="S196" s="276" t="s">
        <v>601</v>
      </c>
      <c r="T196" s="82"/>
      <c r="U196" s="124" t="s">
        <v>425</v>
      </c>
      <c r="V196" s="216" t="s">
        <v>603</v>
      </c>
      <c r="W196" s="276" t="s">
        <v>601</v>
      </c>
      <c r="X196" s="216" t="s">
        <v>603</v>
      </c>
      <c r="Y196" s="203" t="s">
        <v>601</v>
      </c>
      <c r="Z196" s="190" t="s">
        <v>603</v>
      </c>
      <c r="AA196" s="276" t="s">
        <v>601</v>
      </c>
      <c r="AB196" s="72" t="s">
        <v>603</v>
      </c>
      <c r="AC196" s="276" t="s">
        <v>601</v>
      </c>
      <c r="AD196" s="205"/>
    </row>
    <row r="197" spans="1:30" s="99" customFormat="1" x14ac:dyDescent="0.25">
      <c r="A197" s="124" t="s">
        <v>426</v>
      </c>
      <c r="B197" s="82" t="s">
        <v>602</v>
      </c>
      <c r="C197" s="276" t="s">
        <v>601</v>
      </c>
      <c r="D197" s="82" t="s">
        <v>602</v>
      </c>
      <c r="E197" s="276" t="s">
        <v>601</v>
      </c>
      <c r="F197" s="82" t="s">
        <v>603</v>
      </c>
      <c r="G197" s="276" t="s">
        <v>601</v>
      </c>
      <c r="H197" s="82" t="s">
        <v>602</v>
      </c>
      <c r="I197" s="276" t="s">
        <v>601</v>
      </c>
      <c r="J197" s="82"/>
      <c r="K197" s="124" t="s">
        <v>426</v>
      </c>
      <c r="L197" s="190" t="s">
        <v>603</v>
      </c>
      <c r="M197" s="268" t="s">
        <v>601</v>
      </c>
      <c r="N197" s="190" t="s">
        <v>603</v>
      </c>
      <c r="O197" s="268" t="s">
        <v>601</v>
      </c>
      <c r="P197" s="190" t="s">
        <v>603</v>
      </c>
      <c r="Q197" s="276" t="s">
        <v>601</v>
      </c>
      <c r="R197" s="190" t="s">
        <v>603</v>
      </c>
      <c r="S197" s="276" t="s">
        <v>601</v>
      </c>
      <c r="T197" s="82"/>
      <c r="U197" s="124" t="s">
        <v>426</v>
      </c>
      <c r="V197" s="216" t="s">
        <v>603</v>
      </c>
      <c r="W197" s="276" t="s">
        <v>601</v>
      </c>
      <c r="X197" s="216" t="s">
        <v>603</v>
      </c>
      <c r="Y197" s="203" t="s">
        <v>601</v>
      </c>
      <c r="Z197" s="190" t="s">
        <v>603</v>
      </c>
      <c r="AA197" s="276" t="s">
        <v>601</v>
      </c>
      <c r="AB197" s="72" t="s">
        <v>603</v>
      </c>
      <c r="AC197" s="276" t="s">
        <v>601</v>
      </c>
      <c r="AD197" s="205"/>
    </row>
    <row r="198" spans="1:30" s="99" customFormat="1" x14ac:dyDescent="0.25">
      <c r="A198" s="124" t="s">
        <v>427</v>
      </c>
      <c r="B198" s="82">
        <v>72.713287740856302</v>
      </c>
      <c r="C198" s="276" t="s">
        <v>601</v>
      </c>
      <c r="D198" s="82">
        <v>4.0664622594535</v>
      </c>
      <c r="E198" s="276" t="s">
        <v>604</v>
      </c>
      <c r="F198" s="82" t="s">
        <v>603</v>
      </c>
      <c r="G198" s="276" t="s">
        <v>601</v>
      </c>
      <c r="H198" s="82">
        <v>76.779750000309846</v>
      </c>
      <c r="I198" s="276" t="s">
        <v>601</v>
      </c>
      <c r="J198" s="82"/>
      <c r="K198" s="124" t="s">
        <v>427</v>
      </c>
      <c r="L198" s="190">
        <v>-0.95600903697334749</v>
      </c>
      <c r="M198" s="268" t="s">
        <v>601</v>
      </c>
      <c r="N198" s="190">
        <v>-0.99223678440621998</v>
      </c>
      <c r="O198" s="268" t="s">
        <v>604</v>
      </c>
      <c r="P198" s="190" t="s">
        <v>603</v>
      </c>
      <c r="Q198" s="276" t="s">
        <v>601</v>
      </c>
      <c r="R198" s="190">
        <v>-0.96472695351542292</v>
      </c>
      <c r="S198" s="276" t="s">
        <v>601</v>
      </c>
      <c r="T198" s="82"/>
      <c r="U198" s="124" t="s">
        <v>427</v>
      </c>
      <c r="V198" s="216">
        <v>0.94703730789124563</v>
      </c>
      <c r="W198" s="276" t="s">
        <v>601</v>
      </c>
      <c r="X198" s="216">
        <v>5.2962692108753803E-2</v>
      </c>
      <c r="Y198" s="203" t="s">
        <v>604</v>
      </c>
      <c r="Z198" s="190" t="s">
        <v>603</v>
      </c>
      <c r="AA198" s="276" t="s">
        <v>601</v>
      </c>
      <c r="AB198" s="72">
        <v>1</v>
      </c>
      <c r="AC198" s="276" t="s">
        <v>601</v>
      </c>
      <c r="AD198" s="205"/>
    </row>
    <row r="199" spans="1:30" s="99" customFormat="1" x14ac:dyDescent="0.25">
      <c r="A199" s="124" t="s">
        <v>428</v>
      </c>
      <c r="B199" s="82">
        <v>410.29346148564406</v>
      </c>
      <c r="C199" s="276" t="s">
        <v>601</v>
      </c>
      <c r="D199" s="82">
        <v>26.647238514331939</v>
      </c>
      <c r="E199" s="276" t="s">
        <v>601</v>
      </c>
      <c r="F199" s="82" t="s">
        <v>603</v>
      </c>
      <c r="G199" s="276" t="s">
        <v>601</v>
      </c>
      <c r="H199" s="82">
        <v>436.94069999997555</v>
      </c>
      <c r="I199" s="276" t="s">
        <v>601</v>
      </c>
      <c r="J199" s="82"/>
      <c r="K199" s="124" t="s">
        <v>428</v>
      </c>
      <c r="L199" s="190">
        <v>-0.78130171887454547</v>
      </c>
      <c r="M199" s="268" t="s">
        <v>601</v>
      </c>
      <c r="N199" s="190">
        <v>-0.94697304920730907</v>
      </c>
      <c r="O199" s="268" t="s">
        <v>601</v>
      </c>
      <c r="P199" s="190" t="s">
        <v>603</v>
      </c>
      <c r="Q199" s="276" t="s">
        <v>601</v>
      </c>
      <c r="R199" s="190">
        <v>-0.816302900971696</v>
      </c>
      <c r="S199" s="276" t="s">
        <v>601</v>
      </c>
      <c r="T199" s="82"/>
      <c r="U199" s="124" t="s">
        <v>428</v>
      </c>
      <c r="V199" s="216">
        <v>0.93901406182959613</v>
      </c>
      <c r="W199" s="276" t="s">
        <v>601</v>
      </c>
      <c r="X199" s="216">
        <v>6.0985938170404888E-2</v>
      </c>
      <c r="Y199" s="203" t="s">
        <v>601</v>
      </c>
      <c r="Z199" s="190" t="s">
        <v>603</v>
      </c>
      <c r="AA199" s="276" t="s">
        <v>601</v>
      </c>
      <c r="AB199" s="72">
        <v>1</v>
      </c>
      <c r="AC199" s="276" t="s">
        <v>601</v>
      </c>
      <c r="AD199" s="205"/>
    </row>
    <row r="200" spans="1:30" s="99" customFormat="1" x14ac:dyDescent="0.25">
      <c r="A200" s="124" t="s">
        <v>429</v>
      </c>
      <c r="B200" s="82">
        <v>413.4123726198759</v>
      </c>
      <c r="C200" s="276" t="s">
        <v>601</v>
      </c>
      <c r="D200" s="82">
        <v>44.936727379420297</v>
      </c>
      <c r="E200" s="276" t="s">
        <v>601</v>
      </c>
      <c r="F200" s="82" t="s">
        <v>603</v>
      </c>
      <c r="G200" s="276" t="s">
        <v>601</v>
      </c>
      <c r="H200" s="82">
        <v>458.34909999929681</v>
      </c>
      <c r="I200" s="276" t="s">
        <v>601</v>
      </c>
      <c r="J200" s="82"/>
      <c r="K200" s="124" t="s">
        <v>429</v>
      </c>
      <c r="L200" s="190">
        <v>-0.78929133065555135</v>
      </c>
      <c r="M200" s="268" t="s">
        <v>601</v>
      </c>
      <c r="N200" s="190">
        <v>-0.88802810089797568</v>
      </c>
      <c r="O200" s="268" t="s">
        <v>601</v>
      </c>
      <c r="P200" s="190" t="s">
        <v>603</v>
      </c>
      <c r="Q200" s="276" t="s">
        <v>601</v>
      </c>
      <c r="R200" s="190">
        <v>-0.80605800003165373</v>
      </c>
      <c r="S200" s="276" t="s">
        <v>601</v>
      </c>
      <c r="T200" s="82"/>
      <c r="U200" s="124" t="s">
        <v>429</v>
      </c>
      <c r="V200" s="216">
        <v>0.90195960376165274</v>
      </c>
      <c r="W200" s="276" t="s">
        <v>601</v>
      </c>
      <c r="X200" s="216">
        <v>9.8040396238345914E-2</v>
      </c>
      <c r="Y200" s="203" t="s">
        <v>601</v>
      </c>
      <c r="Z200" s="190" t="s">
        <v>603</v>
      </c>
      <c r="AA200" s="276" t="s">
        <v>601</v>
      </c>
      <c r="AB200" s="72">
        <v>1</v>
      </c>
      <c r="AC200" s="276" t="s">
        <v>601</v>
      </c>
      <c r="AD200" s="205"/>
    </row>
    <row r="201" spans="1:30" s="99" customFormat="1" x14ac:dyDescent="0.25">
      <c r="A201" s="124" t="s">
        <v>430</v>
      </c>
      <c r="B201" s="82">
        <v>263.16023272836458</v>
      </c>
      <c r="C201" s="276" t="s">
        <v>601</v>
      </c>
      <c r="D201" s="82">
        <v>12.045717271615088</v>
      </c>
      <c r="E201" s="276" t="s">
        <v>601</v>
      </c>
      <c r="F201" s="82" t="s">
        <v>603</v>
      </c>
      <c r="G201" s="276" t="s">
        <v>601</v>
      </c>
      <c r="H201" s="82">
        <v>275.20594999997161</v>
      </c>
      <c r="I201" s="276" t="s">
        <v>601</v>
      </c>
      <c r="J201" s="82"/>
      <c r="K201" s="124" t="s">
        <v>430</v>
      </c>
      <c r="L201" s="190">
        <v>-0.82952195443373367</v>
      </c>
      <c r="M201" s="268" t="s">
        <v>601</v>
      </c>
      <c r="N201" s="190">
        <v>-0.97426365557035011</v>
      </c>
      <c r="O201" s="268" t="s">
        <v>601</v>
      </c>
      <c r="P201" s="190" t="s">
        <v>603</v>
      </c>
      <c r="Q201" s="276" t="s">
        <v>601</v>
      </c>
      <c r="R201" s="190">
        <v>-0.86319756548651028</v>
      </c>
      <c r="S201" s="276" t="s">
        <v>601</v>
      </c>
      <c r="T201" s="82"/>
      <c r="U201" s="124" t="s">
        <v>430</v>
      </c>
      <c r="V201" s="216">
        <v>0.95623017136218069</v>
      </c>
      <c r="W201" s="276" t="s">
        <v>601</v>
      </c>
      <c r="X201" s="216">
        <v>4.3769828637848604E-2</v>
      </c>
      <c r="Y201" s="203" t="s">
        <v>601</v>
      </c>
      <c r="Z201" s="190" t="s">
        <v>603</v>
      </c>
      <c r="AA201" s="276" t="s">
        <v>601</v>
      </c>
      <c r="AB201" s="72">
        <v>1</v>
      </c>
      <c r="AC201" s="276" t="s">
        <v>601</v>
      </c>
      <c r="AD201" s="205"/>
    </row>
    <row r="202" spans="1:30" s="99" customFormat="1" x14ac:dyDescent="0.25">
      <c r="A202" s="124" t="s">
        <v>431</v>
      </c>
      <c r="B202" s="82">
        <v>215.83971981358997</v>
      </c>
      <c r="C202" s="276" t="s">
        <v>601</v>
      </c>
      <c r="D202" s="82">
        <v>15.163950186330577</v>
      </c>
      <c r="E202" s="276" t="s">
        <v>601</v>
      </c>
      <c r="F202" s="82" t="s">
        <v>603</v>
      </c>
      <c r="G202" s="276" t="s">
        <v>601</v>
      </c>
      <c r="H202" s="82">
        <v>231.00366999992005</v>
      </c>
      <c r="I202" s="276" t="s">
        <v>601</v>
      </c>
      <c r="J202" s="82"/>
      <c r="K202" s="124" t="s">
        <v>431</v>
      </c>
      <c r="L202" s="190">
        <v>-0.81690804642267023</v>
      </c>
      <c r="M202" s="268" t="s">
        <v>601</v>
      </c>
      <c r="N202" s="190">
        <v>-0.96952399237894249</v>
      </c>
      <c r="O202" s="268" t="s">
        <v>601</v>
      </c>
      <c r="P202" s="190" t="s">
        <v>603</v>
      </c>
      <c r="Q202" s="276" t="s">
        <v>601</v>
      </c>
      <c r="R202" s="190">
        <v>-0.86220498219874808</v>
      </c>
      <c r="S202" s="276" t="s">
        <v>601</v>
      </c>
      <c r="T202" s="82"/>
      <c r="U202" s="124" t="s">
        <v>431</v>
      </c>
      <c r="V202" s="216">
        <v>0.93435623691028225</v>
      </c>
      <c r="W202" s="276" t="s">
        <v>601</v>
      </c>
      <c r="X202" s="216">
        <v>6.564376308971985E-2</v>
      </c>
      <c r="Y202" s="203" t="s">
        <v>601</v>
      </c>
      <c r="Z202" s="190" t="s">
        <v>603</v>
      </c>
      <c r="AA202" s="276" t="s">
        <v>601</v>
      </c>
      <c r="AB202" s="72">
        <v>1</v>
      </c>
      <c r="AC202" s="276" t="s">
        <v>601</v>
      </c>
      <c r="AD202" s="205"/>
    </row>
    <row r="203" spans="1:30" s="99" customFormat="1" x14ac:dyDescent="0.25">
      <c r="A203" s="124" t="s">
        <v>432</v>
      </c>
      <c r="B203" s="82">
        <v>52.510775005928842</v>
      </c>
      <c r="C203" s="276" t="s">
        <v>601</v>
      </c>
      <c r="D203" s="82">
        <v>6.3271149943583103</v>
      </c>
      <c r="E203" s="276" t="s">
        <v>601</v>
      </c>
      <c r="F203" s="82" t="s">
        <v>603</v>
      </c>
      <c r="G203" s="276" t="s">
        <v>601</v>
      </c>
      <c r="H203" s="82">
        <v>58.837890000287175</v>
      </c>
      <c r="I203" s="276" t="s">
        <v>601</v>
      </c>
      <c r="J203" s="82"/>
      <c r="K203" s="124" t="s">
        <v>432</v>
      </c>
      <c r="L203" s="190">
        <v>-0.93351037733656439</v>
      </c>
      <c r="M203" s="268" t="s">
        <v>601</v>
      </c>
      <c r="N203" s="190">
        <v>-0.97541859126565644</v>
      </c>
      <c r="O203" s="268" t="s">
        <v>601</v>
      </c>
      <c r="P203" s="190" t="s">
        <v>603</v>
      </c>
      <c r="Q203" s="276" t="s">
        <v>601</v>
      </c>
      <c r="R203" s="190">
        <v>-0.94381157820257855</v>
      </c>
      <c r="S203" s="276" t="s">
        <v>601</v>
      </c>
      <c r="T203" s="82"/>
      <c r="U203" s="124" t="s">
        <v>432</v>
      </c>
      <c r="V203" s="216">
        <v>0.89246529754334403</v>
      </c>
      <c r="W203" s="276" t="s">
        <v>601</v>
      </c>
      <c r="X203" s="216">
        <v>0.10753470245665556</v>
      </c>
      <c r="Y203" s="203" t="s">
        <v>601</v>
      </c>
      <c r="Z203" s="190" t="s">
        <v>603</v>
      </c>
      <c r="AA203" s="276" t="s">
        <v>601</v>
      </c>
      <c r="AB203" s="72">
        <v>1</v>
      </c>
      <c r="AC203" s="276" t="s">
        <v>601</v>
      </c>
      <c r="AD203" s="205"/>
    </row>
    <row r="204" spans="1:30" s="99" customFormat="1" x14ac:dyDescent="0.25">
      <c r="A204" s="184" t="s">
        <v>433</v>
      </c>
      <c r="B204" s="186">
        <v>84.255364922334635</v>
      </c>
      <c r="C204" s="278" t="s">
        <v>601</v>
      </c>
      <c r="D204" s="186">
        <v>13.233365077713394</v>
      </c>
      <c r="E204" s="278" t="s">
        <v>601</v>
      </c>
      <c r="F204" s="186" t="s">
        <v>603</v>
      </c>
      <c r="G204" s="278" t="s">
        <v>601</v>
      </c>
      <c r="H204" s="186">
        <v>97.488730000047681</v>
      </c>
      <c r="I204" s="278" t="s">
        <v>601</v>
      </c>
      <c r="J204" s="82"/>
      <c r="K204" s="184" t="s">
        <v>433</v>
      </c>
      <c r="L204" s="192">
        <v>-0.90340334635235175</v>
      </c>
      <c r="M204" s="269" t="s">
        <v>601</v>
      </c>
      <c r="N204" s="192">
        <v>-0.89056972418287039</v>
      </c>
      <c r="O204" s="269" t="s">
        <v>601</v>
      </c>
      <c r="P204" s="192" t="s">
        <v>603</v>
      </c>
      <c r="Q204" s="278" t="s">
        <v>601</v>
      </c>
      <c r="R204" s="192">
        <v>-0.90184070589937493</v>
      </c>
      <c r="S204" s="278" t="s">
        <v>601</v>
      </c>
      <c r="T204" s="82"/>
      <c r="U204" s="184" t="s">
        <v>433</v>
      </c>
      <c r="V204" s="219">
        <v>0.86425748824806137</v>
      </c>
      <c r="W204" s="278" t="s">
        <v>601</v>
      </c>
      <c r="X204" s="219">
        <v>0.13574251175194221</v>
      </c>
      <c r="Y204" s="301" t="s">
        <v>601</v>
      </c>
      <c r="Z204" s="219" t="s">
        <v>603</v>
      </c>
      <c r="AA204" s="278" t="s">
        <v>601</v>
      </c>
      <c r="AB204" s="201">
        <v>1</v>
      </c>
      <c r="AC204" s="278" t="s">
        <v>601</v>
      </c>
      <c r="AD204" s="205"/>
    </row>
    <row r="205" spans="1:30" s="99" customFormat="1" x14ac:dyDescent="0.25">
      <c r="A205" s="124" t="s">
        <v>460</v>
      </c>
      <c r="B205" s="82">
        <v>82.260832524295637</v>
      </c>
      <c r="C205" s="276" t="s">
        <v>601</v>
      </c>
      <c r="D205" s="82">
        <v>3.1795374755531007</v>
      </c>
      <c r="E205" s="276" t="s">
        <v>604</v>
      </c>
      <c r="F205" s="82" t="s">
        <v>603</v>
      </c>
      <c r="G205" s="276" t="s">
        <v>601</v>
      </c>
      <c r="H205" s="82">
        <v>85.440369999848699</v>
      </c>
      <c r="I205" s="276" t="s">
        <v>601</v>
      </c>
      <c r="J205" s="82"/>
      <c r="K205" s="124" t="s">
        <v>460</v>
      </c>
      <c r="L205" s="373">
        <v>-0.88809624713744806</v>
      </c>
      <c r="M205" s="375" t="s">
        <v>601</v>
      </c>
      <c r="N205" s="373">
        <v>-0.97645714558168017</v>
      </c>
      <c r="O205" s="375" t="s">
        <v>604</v>
      </c>
      <c r="P205" s="373" t="s">
        <v>603</v>
      </c>
      <c r="Q205" s="375" t="s">
        <v>601</v>
      </c>
      <c r="R205" s="373">
        <v>-0.90181035396651743</v>
      </c>
      <c r="S205" s="276" t="s">
        <v>601</v>
      </c>
      <c r="T205" s="82"/>
      <c r="U205" s="124" t="s">
        <v>460</v>
      </c>
      <c r="V205" s="216">
        <v>0.96278647347198176</v>
      </c>
      <c r="W205" s="276" t="s">
        <v>601</v>
      </c>
      <c r="X205" s="216">
        <v>3.7213526528018681E-2</v>
      </c>
      <c r="Y205" s="203" t="s">
        <v>604</v>
      </c>
      <c r="Z205" s="190" t="s">
        <v>603</v>
      </c>
      <c r="AA205" s="276" t="s">
        <v>601</v>
      </c>
      <c r="AB205" s="72">
        <v>1</v>
      </c>
      <c r="AC205" s="276" t="s">
        <v>601</v>
      </c>
      <c r="AD205" s="205"/>
    </row>
    <row r="206" spans="1:30" s="99" customFormat="1" x14ac:dyDescent="0.25">
      <c r="A206" s="124" t="s">
        <v>461</v>
      </c>
      <c r="B206" s="82">
        <v>52.229496885124973</v>
      </c>
      <c r="C206" s="276" t="s">
        <v>601</v>
      </c>
      <c r="D206" s="82">
        <v>2.1181531149563999</v>
      </c>
      <c r="E206" s="276" t="s">
        <v>604</v>
      </c>
      <c r="F206" s="82" t="s">
        <v>603</v>
      </c>
      <c r="G206" s="276" t="s">
        <v>601</v>
      </c>
      <c r="H206" s="82">
        <v>54.347650000081359</v>
      </c>
      <c r="I206" s="276" t="s">
        <v>601</v>
      </c>
      <c r="J206" s="82"/>
      <c r="K206" s="124" t="s">
        <v>461</v>
      </c>
      <c r="L206" s="373">
        <v>-0.93918959526394352</v>
      </c>
      <c r="M206" s="375" t="s">
        <v>601</v>
      </c>
      <c r="N206" s="373">
        <v>-0.98028985937697433</v>
      </c>
      <c r="O206" s="375" t="s">
        <v>604</v>
      </c>
      <c r="P206" s="373" t="s">
        <v>603</v>
      </c>
      <c r="Q206" s="375" t="s">
        <v>601</v>
      </c>
      <c r="R206" s="373">
        <v>-0.94376021531080523</v>
      </c>
      <c r="S206" s="276" t="s">
        <v>601</v>
      </c>
      <c r="T206" s="82"/>
      <c r="U206" s="124" t="s">
        <v>461</v>
      </c>
      <c r="V206" s="216">
        <v>0.96102585640863558</v>
      </c>
      <c r="W206" s="276" t="s">
        <v>601</v>
      </c>
      <c r="X206" s="216">
        <v>3.8974143591364648E-2</v>
      </c>
      <c r="Y206" s="203" t="s">
        <v>604</v>
      </c>
      <c r="Z206" s="190" t="s">
        <v>603</v>
      </c>
      <c r="AA206" s="276" t="s">
        <v>601</v>
      </c>
      <c r="AB206" s="72">
        <v>1</v>
      </c>
      <c r="AC206" s="276" t="s">
        <v>601</v>
      </c>
      <c r="AD206" s="205"/>
    </row>
    <row r="207" spans="1:30" s="99" customFormat="1" x14ac:dyDescent="0.25">
      <c r="A207" s="124" t="s">
        <v>462</v>
      </c>
      <c r="B207" s="82">
        <v>78.358203615893743</v>
      </c>
      <c r="C207" s="276" t="s">
        <v>601</v>
      </c>
      <c r="D207" s="82" t="s">
        <v>602</v>
      </c>
      <c r="E207" s="276" t="s">
        <v>601</v>
      </c>
      <c r="F207" s="82" t="s">
        <v>603</v>
      </c>
      <c r="G207" s="276" t="s">
        <v>601</v>
      </c>
      <c r="H207" s="82">
        <v>85.627210000174443</v>
      </c>
      <c r="I207" s="276" t="s">
        <v>601</v>
      </c>
      <c r="J207" s="82"/>
      <c r="K207" s="124" t="s">
        <v>462</v>
      </c>
      <c r="L207" s="373">
        <v>-0.77705209601092118</v>
      </c>
      <c r="M207" s="375" t="s">
        <v>601</v>
      </c>
      <c r="N207" s="373" t="s">
        <v>603</v>
      </c>
      <c r="O207" s="375" t="s">
        <v>601</v>
      </c>
      <c r="P207" s="373" t="s">
        <v>603</v>
      </c>
      <c r="Q207" s="375" t="s">
        <v>601</v>
      </c>
      <c r="R207" s="373">
        <v>-0.78547093595130502</v>
      </c>
      <c r="S207" s="276" t="s">
        <v>601</v>
      </c>
      <c r="T207" s="82"/>
      <c r="U207" s="124" t="s">
        <v>462</v>
      </c>
      <c r="V207" s="216">
        <v>0.91510868584570382</v>
      </c>
      <c r="W207" s="276" t="s">
        <v>601</v>
      </c>
      <c r="X207" s="216" t="s">
        <v>603</v>
      </c>
      <c r="Y207" s="203" t="s">
        <v>601</v>
      </c>
      <c r="Z207" s="190" t="s">
        <v>603</v>
      </c>
      <c r="AA207" s="276" t="s">
        <v>601</v>
      </c>
      <c r="AB207" s="72">
        <v>1</v>
      </c>
      <c r="AC207" s="276" t="s">
        <v>601</v>
      </c>
      <c r="AD207" s="205"/>
    </row>
    <row r="208" spans="1:30" s="99" customFormat="1" x14ac:dyDescent="0.25">
      <c r="A208" s="124" t="s">
        <v>463</v>
      </c>
      <c r="B208" s="82">
        <v>82.891683781413789</v>
      </c>
      <c r="C208" s="276" t="s">
        <v>601</v>
      </c>
      <c r="D208" s="82">
        <v>10.643636218740602</v>
      </c>
      <c r="E208" s="276" t="s">
        <v>604</v>
      </c>
      <c r="F208" s="82" t="s">
        <v>603</v>
      </c>
      <c r="G208" s="276" t="s">
        <v>601</v>
      </c>
      <c r="H208" s="82">
        <v>93.535320000154456</v>
      </c>
      <c r="I208" s="276" t="s">
        <v>601</v>
      </c>
      <c r="J208" s="82"/>
      <c r="K208" s="124" t="s">
        <v>463</v>
      </c>
      <c r="L208" s="373" t="s">
        <v>603</v>
      </c>
      <c r="M208" s="375" t="s">
        <v>601</v>
      </c>
      <c r="N208" s="373" t="s">
        <v>603</v>
      </c>
      <c r="O208" s="375" t="s">
        <v>601</v>
      </c>
      <c r="P208" s="373" t="s">
        <v>603</v>
      </c>
      <c r="Q208" s="375" t="s">
        <v>601</v>
      </c>
      <c r="R208" s="373" t="s">
        <v>603</v>
      </c>
      <c r="S208" s="276" t="s">
        <v>601</v>
      </c>
      <c r="T208" s="82"/>
      <c r="U208" s="124" t="s">
        <v>463</v>
      </c>
      <c r="V208" s="216">
        <v>0.88620730416357063</v>
      </c>
      <c r="W208" s="276" t="s">
        <v>601</v>
      </c>
      <c r="X208" s="216">
        <v>0.11379269583642869</v>
      </c>
      <c r="Y208" s="203" t="s">
        <v>604</v>
      </c>
      <c r="Z208" s="190" t="s">
        <v>603</v>
      </c>
      <c r="AA208" s="276" t="s">
        <v>601</v>
      </c>
      <c r="AB208" s="72">
        <v>1</v>
      </c>
      <c r="AC208" s="276" t="s">
        <v>601</v>
      </c>
      <c r="AD208" s="205"/>
    </row>
    <row r="209" spans="1:30" s="99" customFormat="1" x14ac:dyDescent="0.25">
      <c r="A209" s="124" t="s">
        <v>464</v>
      </c>
      <c r="B209" s="82">
        <v>237.18690834104251</v>
      </c>
      <c r="C209" s="276" t="s">
        <v>601</v>
      </c>
      <c r="D209" s="82">
        <v>13.9678516588784</v>
      </c>
      <c r="E209" s="276" t="s">
        <v>604</v>
      </c>
      <c r="F209" s="82" t="s">
        <v>603</v>
      </c>
      <c r="G209" s="276" t="s">
        <v>601</v>
      </c>
      <c r="H209" s="82">
        <v>251.15475999992086</v>
      </c>
      <c r="I209" s="276" t="s">
        <v>601</v>
      </c>
      <c r="J209" s="82"/>
      <c r="K209" s="124" t="s">
        <v>464</v>
      </c>
      <c r="L209" s="373" t="s">
        <v>603</v>
      </c>
      <c r="M209" s="375" t="s">
        <v>601</v>
      </c>
      <c r="N209" s="373" t="s">
        <v>603</v>
      </c>
      <c r="O209" s="375" t="s">
        <v>601</v>
      </c>
      <c r="P209" s="373" t="s">
        <v>603</v>
      </c>
      <c r="Q209" s="375" t="s">
        <v>601</v>
      </c>
      <c r="R209" s="373" t="s">
        <v>603</v>
      </c>
      <c r="S209" s="276" t="s">
        <v>601</v>
      </c>
      <c r="T209" s="82"/>
      <c r="U209" s="124" t="s">
        <v>464</v>
      </c>
      <c r="V209" s="216">
        <v>0.94438547906126591</v>
      </c>
      <c r="W209" s="276" t="s">
        <v>601</v>
      </c>
      <c r="X209" s="216">
        <v>5.5614520938734355E-2</v>
      </c>
      <c r="Y209" s="203" t="s">
        <v>604</v>
      </c>
      <c r="Z209" s="190" t="s">
        <v>603</v>
      </c>
      <c r="AA209" s="276" t="s">
        <v>601</v>
      </c>
      <c r="AB209" s="72">
        <v>1</v>
      </c>
      <c r="AC209" s="276" t="s">
        <v>601</v>
      </c>
      <c r="AD209" s="205"/>
    </row>
    <row r="210" spans="1:30" s="99" customFormat="1" x14ac:dyDescent="0.25">
      <c r="A210" s="124" t="s">
        <v>465</v>
      </c>
      <c r="B210" s="82">
        <v>385.12736702344739</v>
      </c>
      <c r="C210" s="276" t="s">
        <v>601</v>
      </c>
      <c r="D210" s="82">
        <v>19.208472976606075</v>
      </c>
      <c r="E210" s="276" t="s">
        <v>601</v>
      </c>
      <c r="F210" s="82" t="s">
        <v>603</v>
      </c>
      <c r="G210" s="276" t="s">
        <v>601</v>
      </c>
      <c r="H210" s="82">
        <v>404.33584000005158</v>
      </c>
      <c r="I210" s="276" t="s">
        <v>601</v>
      </c>
      <c r="J210" s="82"/>
      <c r="K210" s="124" t="s">
        <v>465</v>
      </c>
      <c r="L210" s="373">
        <v>4.2965197832342161</v>
      </c>
      <c r="M210" s="375" t="s">
        <v>601</v>
      </c>
      <c r="N210" s="373">
        <v>3.7236324232325559</v>
      </c>
      <c r="O210" s="375" t="s">
        <v>601</v>
      </c>
      <c r="P210" s="373" t="s">
        <v>603</v>
      </c>
      <c r="Q210" s="375" t="s">
        <v>601</v>
      </c>
      <c r="R210" s="373">
        <v>4.2661781263734246</v>
      </c>
      <c r="S210" s="276" t="s">
        <v>601</v>
      </c>
      <c r="T210" s="82"/>
      <c r="U210" s="124" t="s">
        <v>465</v>
      </c>
      <c r="V210" s="216">
        <v>0.95249376613114056</v>
      </c>
      <c r="W210" s="276" t="s">
        <v>601</v>
      </c>
      <c r="X210" s="216">
        <v>4.7506233868864121E-2</v>
      </c>
      <c r="Y210" s="203" t="s">
        <v>601</v>
      </c>
      <c r="Z210" s="190" t="s">
        <v>603</v>
      </c>
      <c r="AA210" s="276" t="s">
        <v>601</v>
      </c>
      <c r="AB210" s="72">
        <v>1</v>
      </c>
      <c r="AC210" s="276" t="s">
        <v>601</v>
      </c>
      <c r="AD210" s="205"/>
    </row>
    <row r="211" spans="1:30" s="99" customFormat="1" x14ac:dyDescent="0.25">
      <c r="A211" s="124" t="s">
        <v>466</v>
      </c>
      <c r="B211" s="82">
        <v>784.69756903405926</v>
      </c>
      <c r="C211" s="276" t="s">
        <v>601</v>
      </c>
      <c r="D211" s="82">
        <v>30.95596096581054</v>
      </c>
      <c r="E211" s="276" t="s">
        <v>601</v>
      </c>
      <c r="F211" s="82" t="s">
        <v>603</v>
      </c>
      <c r="G211" s="276" t="s">
        <v>601</v>
      </c>
      <c r="H211" s="82">
        <v>815.6535299998709</v>
      </c>
      <c r="I211" s="276" t="s">
        <v>601</v>
      </c>
      <c r="J211" s="82"/>
      <c r="K211" s="124" t="s">
        <v>466</v>
      </c>
      <c r="L211" s="373">
        <v>0.91252759961790297</v>
      </c>
      <c r="M211" s="375" t="s">
        <v>601</v>
      </c>
      <c r="N211" s="373">
        <v>0.16169489567037876</v>
      </c>
      <c r="O211" s="375" t="s">
        <v>601</v>
      </c>
      <c r="P211" s="373" t="s">
        <v>603</v>
      </c>
      <c r="Q211" s="375" t="s">
        <v>601</v>
      </c>
      <c r="R211" s="373">
        <v>0.86673736275864566</v>
      </c>
      <c r="S211" s="276" t="s">
        <v>601</v>
      </c>
      <c r="T211" s="82"/>
      <c r="U211" s="124" t="s">
        <v>466</v>
      </c>
      <c r="V211" s="216">
        <v>0.96204765892962352</v>
      </c>
      <c r="W211" s="276" t="s">
        <v>601</v>
      </c>
      <c r="X211" s="216">
        <v>3.7952341070375116E-2</v>
      </c>
      <c r="Y211" s="203" t="s">
        <v>601</v>
      </c>
      <c r="Z211" s="190" t="s">
        <v>603</v>
      </c>
      <c r="AA211" s="276" t="s">
        <v>601</v>
      </c>
      <c r="AB211" s="72">
        <v>1</v>
      </c>
      <c r="AC211" s="276" t="s">
        <v>601</v>
      </c>
      <c r="AD211" s="205"/>
    </row>
    <row r="212" spans="1:30" s="99" customFormat="1" x14ac:dyDescent="0.25">
      <c r="A212" s="124" t="s">
        <v>467</v>
      </c>
      <c r="B212" s="82">
        <v>1023.4203809867821</v>
      </c>
      <c r="C212" s="276" t="s">
        <v>601</v>
      </c>
      <c r="D212" s="82">
        <v>53.336029168406014</v>
      </c>
      <c r="E212" s="276" t="s">
        <v>601</v>
      </c>
      <c r="F212" s="82" t="s">
        <v>603</v>
      </c>
      <c r="G212" s="276" t="s">
        <v>601</v>
      </c>
      <c r="H212" s="82">
        <v>1076.7564101551927</v>
      </c>
      <c r="I212" s="276" t="s">
        <v>601</v>
      </c>
      <c r="J212" s="82"/>
      <c r="K212" s="124" t="s">
        <v>467</v>
      </c>
      <c r="L212" s="373">
        <v>1.4755436672133566</v>
      </c>
      <c r="M212" s="375" t="s">
        <v>601</v>
      </c>
      <c r="N212" s="373">
        <v>0.18691396278297612</v>
      </c>
      <c r="O212" s="375" t="s">
        <v>601</v>
      </c>
      <c r="P212" s="373" t="s">
        <v>603</v>
      </c>
      <c r="Q212" s="375" t="s">
        <v>601</v>
      </c>
      <c r="R212" s="373">
        <v>1.3492059003865058</v>
      </c>
      <c r="S212" s="276" t="s">
        <v>601</v>
      </c>
      <c r="T212" s="82"/>
      <c r="U212" s="124" t="s">
        <v>467</v>
      </c>
      <c r="V212" s="216">
        <v>0.95046602122320001</v>
      </c>
      <c r="W212" s="276" t="s">
        <v>601</v>
      </c>
      <c r="X212" s="216">
        <v>4.9533978776795676E-2</v>
      </c>
      <c r="Y212" s="203" t="s">
        <v>601</v>
      </c>
      <c r="Z212" s="190" t="s">
        <v>603</v>
      </c>
      <c r="AA212" s="276" t="s">
        <v>601</v>
      </c>
      <c r="AB212" s="72">
        <v>1</v>
      </c>
      <c r="AC212" s="276" t="s">
        <v>601</v>
      </c>
      <c r="AD212" s="205"/>
    </row>
    <row r="213" spans="1:30" s="99" customFormat="1" x14ac:dyDescent="0.25">
      <c r="A213" s="124" t="s">
        <v>468</v>
      </c>
      <c r="B213" s="82">
        <v>809.4016810501347</v>
      </c>
      <c r="C213" s="276" t="s">
        <v>601</v>
      </c>
      <c r="D213" s="82">
        <v>68.423058949878069</v>
      </c>
      <c r="E213" s="276" t="s">
        <v>601</v>
      </c>
      <c r="F213" s="82" t="s">
        <v>603</v>
      </c>
      <c r="G213" s="276" t="s">
        <v>601</v>
      </c>
      <c r="H213" s="82">
        <v>877.82474000000047</v>
      </c>
      <c r="I213" s="276" t="s">
        <v>601</v>
      </c>
      <c r="J213" s="82"/>
      <c r="K213" s="124" t="s">
        <v>468</v>
      </c>
      <c r="L213" s="373">
        <v>2.0756990623488445</v>
      </c>
      <c r="M213" s="375" t="s">
        <v>601</v>
      </c>
      <c r="N213" s="373">
        <v>4.6802810000457473</v>
      </c>
      <c r="O213" s="375" t="s">
        <v>601</v>
      </c>
      <c r="P213" s="373" t="s">
        <v>603</v>
      </c>
      <c r="Q213" s="375" t="s">
        <v>601</v>
      </c>
      <c r="R213" s="373">
        <v>2.189701167435119</v>
      </c>
      <c r="S213" s="276" t="s">
        <v>601</v>
      </c>
      <c r="T213" s="82"/>
      <c r="U213" s="124" t="s">
        <v>468</v>
      </c>
      <c r="V213" s="216">
        <v>0.92205384989506478</v>
      </c>
      <c r="W213" s="276" t="s">
        <v>601</v>
      </c>
      <c r="X213" s="216">
        <v>7.7946150104949236E-2</v>
      </c>
      <c r="Y213" s="203" t="s">
        <v>601</v>
      </c>
      <c r="Z213" s="190" t="s">
        <v>603</v>
      </c>
      <c r="AA213" s="276" t="s">
        <v>601</v>
      </c>
      <c r="AB213" s="72">
        <v>1</v>
      </c>
      <c r="AC213" s="276" t="s">
        <v>601</v>
      </c>
      <c r="AD213" s="205"/>
    </row>
    <row r="214" spans="1:30" s="99" customFormat="1" x14ac:dyDescent="0.25">
      <c r="A214" s="124" t="s">
        <v>469</v>
      </c>
      <c r="B214" s="82">
        <v>791.68289623659484</v>
      </c>
      <c r="C214" s="276" t="s">
        <v>601</v>
      </c>
      <c r="D214" s="82">
        <v>77.080593764469967</v>
      </c>
      <c r="E214" s="276" t="s">
        <v>601</v>
      </c>
      <c r="F214" s="82" t="s">
        <v>603</v>
      </c>
      <c r="G214" s="276" t="s">
        <v>601</v>
      </c>
      <c r="H214" s="82">
        <v>868.76349000106904</v>
      </c>
      <c r="I214" s="276" t="s">
        <v>601</v>
      </c>
      <c r="J214" s="82"/>
      <c r="K214" s="124" t="s">
        <v>469</v>
      </c>
      <c r="L214" s="373">
        <v>2.6679203295868437</v>
      </c>
      <c r="M214" s="375" t="s">
        <v>601</v>
      </c>
      <c r="N214" s="373">
        <v>4.0831473868829811</v>
      </c>
      <c r="O214" s="375" t="s">
        <v>601</v>
      </c>
      <c r="P214" s="373" t="s">
        <v>603</v>
      </c>
      <c r="Q214" s="375" t="s">
        <v>601</v>
      </c>
      <c r="R214" s="373">
        <v>2.7608211592541787</v>
      </c>
      <c r="S214" s="276" t="s">
        <v>601</v>
      </c>
      <c r="T214" s="82"/>
      <c r="U214" s="124" t="s">
        <v>469</v>
      </c>
      <c r="V214" s="216">
        <v>0.91127551439301469</v>
      </c>
      <c r="W214" s="276" t="s">
        <v>601</v>
      </c>
      <c r="X214" s="216">
        <v>8.8724485606980458E-2</v>
      </c>
      <c r="Y214" s="203" t="s">
        <v>601</v>
      </c>
      <c r="Z214" s="190" t="s">
        <v>603</v>
      </c>
      <c r="AA214" s="276" t="s">
        <v>601</v>
      </c>
      <c r="AB214" s="72">
        <v>1</v>
      </c>
      <c r="AC214" s="276" t="s">
        <v>601</v>
      </c>
      <c r="AD214" s="205"/>
    </row>
    <row r="215" spans="1:30" s="99" customFormat="1" x14ac:dyDescent="0.25">
      <c r="A215" s="124" t="s">
        <v>470</v>
      </c>
      <c r="B215" s="82">
        <v>572.02782477591086</v>
      </c>
      <c r="C215" s="276" t="s">
        <v>601</v>
      </c>
      <c r="D215" s="82">
        <v>44.031617710185145</v>
      </c>
      <c r="E215" s="276" t="s">
        <v>601</v>
      </c>
      <c r="F215" s="82" t="s">
        <v>603</v>
      </c>
      <c r="G215" s="276" t="s">
        <v>601</v>
      </c>
      <c r="H215" s="82">
        <v>616.0594424861016</v>
      </c>
      <c r="I215" s="276" t="s">
        <v>601</v>
      </c>
      <c r="J215" s="82"/>
      <c r="K215" s="124" t="s">
        <v>470</v>
      </c>
      <c r="L215" s="373">
        <v>9.8935323219153553</v>
      </c>
      <c r="M215" s="375" t="s">
        <v>601</v>
      </c>
      <c r="N215" s="373">
        <v>5.9591935265040625</v>
      </c>
      <c r="O215" s="375" t="s">
        <v>601</v>
      </c>
      <c r="P215" s="373" t="s">
        <v>603</v>
      </c>
      <c r="Q215" s="375" t="s">
        <v>601</v>
      </c>
      <c r="R215" s="373">
        <v>9.4704543701872179</v>
      </c>
      <c r="S215" s="276" t="s">
        <v>601</v>
      </c>
      <c r="T215" s="82"/>
      <c r="U215" s="124" t="s">
        <v>470</v>
      </c>
      <c r="V215" s="216">
        <v>0.92852699808885064</v>
      </c>
      <c r="W215" s="276" t="s">
        <v>601</v>
      </c>
      <c r="X215" s="216">
        <v>7.1473001911140269E-2</v>
      </c>
      <c r="Y215" s="203" t="s">
        <v>601</v>
      </c>
      <c r="Z215" s="190" t="s">
        <v>603</v>
      </c>
      <c r="AA215" s="276" t="s">
        <v>601</v>
      </c>
      <c r="AB215" s="72">
        <v>1</v>
      </c>
      <c r="AC215" s="276" t="s">
        <v>601</v>
      </c>
      <c r="AD215" s="205"/>
    </row>
    <row r="216" spans="1:30" s="99" customFormat="1" x14ac:dyDescent="0.25">
      <c r="A216" s="184" t="s">
        <v>471</v>
      </c>
      <c r="B216" s="186">
        <v>517.55693420671287</v>
      </c>
      <c r="C216" s="278" t="s">
        <v>601</v>
      </c>
      <c r="D216" s="186">
        <v>40.781475792394247</v>
      </c>
      <c r="E216" s="278" t="s">
        <v>601</v>
      </c>
      <c r="F216" s="186" t="s">
        <v>603</v>
      </c>
      <c r="G216" s="278" t="s">
        <v>601</v>
      </c>
      <c r="H216" s="186">
        <v>558.33840999910387</v>
      </c>
      <c r="I216" s="278" t="s">
        <v>601</v>
      </c>
      <c r="J216" s="82"/>
      <c r="K216" s="184" t="s">
        <v>471</v>
      </c>
      <c r="L216" s="374">
        <v>5.1427178516619003</v>
      </c>
      <c r="M216" s="376" t="s">
        <v>601</v>
      </c>
      <c r="N216" s="374">
        <v>2.0817162190345102</v>
      </c>
      <c r="O216" s="376" t="s">
        <v>601</v>
      </c>
      <c r="P216" s="374" t="s">
        <v>603</v>
      </c>
      <c r="Q216" s="376" t="s">
        <v>601</v>
      </c>
      <c r="R216" s="374">
        <v>4.7272098015722515</v>
      </c>
      <c r="S216" s="278" t="s">
        <v>601</v>
      </c>
      <c r="T216" s="82"/>
      <c r="U216" s="184" t="s">
        <v>471</v>
      </c>
      <c r="V216" s="219">
        <v>0.92695921494554445</v>
      </c>
      <c r="W216" s="278" t="s">
        <v>601</v>
      </c>
      <c r="X216" s="219">
        <v>7.3040785054461321E-2</v>
      </c>
      <c r="Y216" s="301" t="s">
        <v>601</v>
      </c>
      <c r="Z216" s="219" t="s">
        <v>603</v>
      </c>
      <c r="AA216" s="278" t="s">
        <v>601</v>
      </c>
      <c r="AB216" s="201">
        <v>1</v>
      </c>
      <c r="AC216" s="278" t="s">
        <v>601</v>
      </c>
      <c r="AD216" s="205"/>
    </row>
    <row r="217" spans="1:30" s="99" customFormat="1" x14ac:dyDescent="0.25">
      <c r="A217" s="124" t="s">
        <v>477</v>
      </c>
      <c r="B217" s="82">
        <v>451.96150539615564</v>
      </c>
      <c r="C217" s="276" t="s">
        <v>601</v>
      </c>
      <c r="D217" s="82">
        <v>13.21082460339521</v>
      </c>
      <c r="E217" s="276" t="s">
        <v>601</v>
      </c>
      <c r="F217" s="82" t="s">
        <v>603</v>
      </c>
      <c r="G217" s="276" t="s">
        <v>601</v>
      </c>
      <c r="H217" s="82">
        <v>465.17232999955178</v>
      </c>
      <c r="I217" s="276" t="s">
        <v>601</v>
      </c>
      <c r="J217" s="82"/>
      <c r="K217" s="124" t="s">
        <v>477</v>
      </c>
      <c r="L217" s="373">
        <v>4.4942491040638251</v>
      </c>
      <c r="M217" s="375" t="s">
        <v>601</v>
      </c>
      <c r="N217" s="373">
        <v>3.1549516887191595</v>
      </c>
      <c r="O217" s="375" t="s">
        <v>601</v>
      </c>
      <c r="P217" s="373" t="s">
        <v>603</v>
      </c>
      <c r="Q217" s="375" t="s">
        <v>601</v>
      </c>
      <c r="R217" s="373">
        <v>4.4444091241690025</v>
      </c>
      <c r="S217" s="276" t="s">
        <v>601</v>
      </c>
      <c r="T217" s="82"/>
      <c r="U217" s="124" t="s">
        <v>477</v>
      </c>
      <c r="V217" s="216">
        <v>0.97160014955444818</v>
      </c>
      <c r="W217" s="276" t="s">
        <v>601</v>
      </c>
      <c r="X217" s="216">
        <v>2.8399850445549803E-2</v>
      </c>
      <c r="Y217" s="203" t="s">
        <v>601</v>
      </c>
      <c r="Z217" s="190" t="s">
        <v>603</v>
      </c>
      <c r="AA217" s="276" t="s">
        <v>601</v>
      </c>
      <c r="AB217" s="72">
        <v>1</v>
      </c>
      <c r="AC217" s="276" t="s">
        <v>601</v>
      </c>
      <c r="AD217" s="205"/>
    </row>
    <row r="218" spans="1:30" s="99" customFormat="1" x14ac:dyDescent="0.25">
      <c r="A218" s="124" t="s">
        <v>478</v>
      </c>
      <c r="B218" s="82">
        <v>603.46069654531675</v>
      </c>
      <c r="C218" s="276" t="s">
        <v>601</v>
      </c>
      <c r="D218" s="82">
        <v>15.614343455665884</v>
      </c>
      <c r="E218" s="276" t="s">
        <v>601</v>
      </c>
      <c r="F218" s="82" t="s">
        <v>603</v>
      </c>
      <c r="G218" s="276" t="s">
        <v>601</v>
      </c>
      <c r="H218" s="82">
        <v>619.07504000097947</v>
      </c>
      <c r="I218" s="276" t="s">
        <v>601</v>
      </c>
      <c r="J218" s="82"/>
      <c r="K218" s="124" t="s">
        <v>478</v>
      </c>
      <c r="L218" s="373">
        <v>10.554020860522268</v>
      </c>
      <c r="M218" s="375" t="s">
        <v>601</v>
      </c>
      <c r="N218" s="373">
        <v>6.3716783481855561</v>
      </c>
      <c r="O218" s="375" t="s">
        <v>601</v>
      </c>
      <c r="P218" s="373" t="s">
        <v>603</v>
      </c>
      <c r="Q218" s="375" t="s">
        <v>601</v>
      </c>
      <c r="R218" s="373">
        <v>10.391017642898133</v>
      </c>
      <c r="S218" s="276" t="s">
        <v>601</v>
      </c>
      <c r="T218" s="82"/>
      <c r="U218" s="124" t="s">
        <v>478</v>
      </c>
      <c r="V218" s="216">
        <v>0.97477794702296827</v>
      </c>
      <c r="W218" s="276" t="s">
        <v>601</v>
      </c>
      <c r="X218" s="216">
        <v>2.5222052977036804E-2</v>
      </c>
      <c r="Y218" s="203" t="s">
        <v>601</v>
      </c>
      <c r="Z218" s="190" t="s">
        <v>603</v>
      </c>
      <c r="AA218" s="276" t="s">
        <v>601</v>
      </c>
      <c r="AB218" s="72">
        <v>1</v>
      </c>
      <c r="AC218" s="276" t="s">
        <v>601</v>
      </c>
      <c r="AD218" s="205"/>
    </row>
    <row r="219" spans="1:30" s="99" customFormat="1" x14ac:dyDescent="0.25">
      <c r="A219" s="124" t="s">
        <v>479</v>
      </c>
      <c r="B219" s="82">
        <v>662.69715081584047</v>
      </c>
      <c r="C219" s="276" t="s">
        <v>601</v>
      </c>
      <c r="D219" s="82">
        <v>46.266199125240064</v>
      </c>
      <c r="E219" s="276" t="s">
        <v>601</v>
      </c>
      <c r="F219" s="82" t="s">
        <v>603</v>
      </c>
      <c r="G219" s="276" t="s">
        <v>601</v>
      </c>
      <c r="H219" s="82">
        <v>708.96334994108156</v>
      </c>
      <c r="I219" s="276" t="s">
        <v>601</v>
      </c>
      <c r="J219" s="82"/>
      <c r="K219" s="124" t="s">
        <v>479</v>
      </c>
      <c r="L219" s="373">
        <v>7.4572785009765425</v>
      </c>
      <c r="M219" s="375" t="s">
        <v>601</v>
      </c>
      <c r="N219" s="373" t="s">
        <v>603</v>
      </c>
      <c r="O219" s="375" t="s">
        <v>601</v>
      </c>
      <c r="P219" s="373" t="s">
        <v>603</v>
      </c>
      <c r="Q219" s="375" t="s">
        <v>601</v>
      </c>
      <c r="R219" s="373">
        <v>7.2796502413150836</v>
      </c>
      <c r="S219" s="276" t="s">
        <v>601</v>
      </c>
      <c r="T219" s="82"/>
      <c r="U219" s="124" t="s">
        <v>479</v>
      </c>
      <c r="V219" s="216">
        <v>0.93474105660174667</v>
      </c>
      <c r="W219" s="276" t="s">
        <v>601</v>
      </c>
      <c r="X219" s="216">
        <v>6.5258943398251848E-2</v>
      </c>
      <c r="Y219" s="203" t="s">
        <v>601</v>
      </c>
      <c r="Z219" s="190" t="s">
        <v>603</v>
      </c>
      <c r="AA219" s="276" t="s">
        <v>601</v>
      </c>
      <c r="AB219" s="72">
        <v>1</v>
      </c>
      <c r="AC219" s="276" t="s">
        <v>601</v>
      </c>
      <c r="AD219" s="205"/>
    </row>
    <row r="220" spans="1:30" s="99" customFormat="1" x14ac:dyDescent="0.25">
      <c r="A220" s="124" t="s">
        <v>480</v>
      </c>
      <c r="B220" s="82">
        <v>1056.465948680305</v>
      </c>
      <c r="C220" s="276" t="s">
        <v>601</v>
      </c>
      <c r="D220" s="82">
        <v>100.42060131908785</v>
      </c>
      <c r="E220" s="276" t="s">
        <v>601</v>
      </c>
      <c r="F220" s="82" t="s">
        <v>603</v>
      </c>
      <c r="G220" s="276" t="s">
        <v>601</v>
      </c>
      <c r="H220" s="82">
        <v>1156.8865499993676</v>
      </c>
      <c r="I220" s="276" t="s">
        <v>601</v>
      </c>
      <c r="J220" s="82"/>
      <c r="K220" s="124" t="s">
        <v>480</v>
      </c>
      <c r="L220" s="373">
        <v>11.745137997995268</v>
      </c>
      <c r="M220" s="375" t="s">
        <v>601</v>
      </c>
      <c r="N220" s="373">
        <v>8.4348020972639013</v>
      </c>
      <c r="O220" s="375" t="s">
        <v>601</v>
      </c>
      <c r="P220" s="373" t="s">
        <v>603</v>
      </c>
      <c r="Q220" s="375" t="s">
        <v>601</v>
      </c>
      <c r="R220" s="373">
        <v>11.368445951726654</v>
      </c>
      <c r="S220" s="276" t="s">
        <v>601</v>
      </c>
      <c r="T220" s="82"/>
      <c r="U220" s="124" t="s">
        <v>480</v>
      </c>
      <c r="V220" s="216">
        <v>0.91319753754668731</v>
      </c>
      <c r="W220" s="276" t="s">
        <v>601</v>
      </c>
      <c r="X220" s="216">
        <v>8.6802462453334547E-2</v>
      </c>
      <c r="Y220" s="203" t="s">
        <v>601</v>
      </c>
      <c r="Z220" s="190" t="s">
        <v>603</v>
      </c>
      <c r="AA220" s="276" t="s">
        <v>601</v>
      </c>
      <c r="AB220" s="72">
        <v>1</v>
      </c>
      <c r="AC220" s="276" t="s">
        <v>601</v>
      </c>
      <c r="AD220" s="205"/>
    </row>
    <row r="221" spans="1:30" s="99" customFormat="1" x14ac:dyDescent="0.25">
      <c r="A221" s="124" t="s">
        <v>481</v>
      </c>
      <c r="B221" s="82">
        <v>1287.7920274393803</v>
      </c>
      <c r="C221" s="276" t="s">
        <v>601</v>
      </c>
      <c r="D221" s="82">
        <v>187.14265675193602</v>
      </c>
      <c r="E221" s="276" t="s">
        <v>601</v>
      </c>
      <c r="F221" s="82" t="s">
        <v>603</v>
      </c>
      <c r="G221" s="276" t="s">
        <v>601</v>
      </c>
      <c r="H221" s="82">
        <v>1474.9346841913275</v>
      </c>
      <c r="I221" s="276" t="s">
        <v>601</v>
      </c>
      <c r="J221" s="82"/>
      <c r="K221" s="124" t="s">
        <v>481</v>
      </c>
      <c r="L221" s="373">
        <v>4.4294397462599848</v>
      </c>
      <c r="M221" s="375" t="s">
        <v>601</v>
      </c>
      <c r="N221" s="373">
        <v>12.39809881450039</v>
      </c>
      <c r="O221" s="375" t="s">
        <v>601</v>
      </c>
      <c r="P221" s="373" t="s">
        <v>603</v>
      </c>
      <c r="Q221" s="375" t="s">
        <v>601</v>
      </c>
      <c r="R221" s="373">
        <v>4.872612902864323</v>
      </c>
      <c r="S221" s="276" t="s">
        <v>601</v>
      </c>
      <c r="T221" s="82"/>
      <c r="U221" s="124" t="s">
        <v>481</v>
      </c>
      <c r="V221" s="216">
        <v>0.87311800396466155</v>
      </c>
      <c r="W221" s="276" t="s">
        <v>601</v>
      </c>
      <c r="X221" s="216">
        <v>0.12688199603533087</v>
      </c>
      <c r="Y221" s="203" t="s">
        <v>601</v>
      </c>
      <c r="Z221" s="190" t="s">
        <v>603</v>
      </c>
      <c r="AA221" s="276" t="s">
        <v>601</v>
      </c>
      <c r="AB221" s="72">
        <v>1</v>
      </c>
      <c r="AC221" s="276" t="s">
        <v>601</v>
      </c>
      <c r="AD221" s="205"/>
    </row>
    <row r="222" spans="1:30" s="99" customFormat="1" x14ac:dyDescent="0.25">
      <c r="A222" s="124" t="s">
        <v>482</v>
      </c>
      <c r="B222" s="82">
        <v>1352.7427665266373</v>
      </c>
      <c r="C222" s="276" t="s">
        <v>601</v>
      </c>
      <c r="D222" s="82">
        <v>278.32427459146891</v>
      </c>
      <c r="E222" s="276" t="s">
        <v>601</v>
      </c>
      <c r="F222" s="82" t="s">
        <v>603</v>
      </c>
      <c r="G222" s="276" t="s">
        <v>601</v>
      </c>
      <c r="H222" s="82">
        <v>1631.0670411181113</v>
      </c>
      <c r="I222" s="276" t="s">
        <v>601</v>
      </c>
      <c r="J222" s="82"/>
      <c r="K222" s="124" t="s">
        <v>482</v>
      </c>
      <c r="L222" s="373">
        <v>2.5124555727671241</v>
      </c>
      <c r="M222" s="375" t="s">
        <v>601</v>
      </c>
      <c r="N222" s="373">
        <v>13.489661668079446</v>
      </c>
      <c r="O222" s="375" t="s">
        <v>601</v>
      </c>
      <c r="P222" s="373" t="s">
        <v>603</v>
      </c>
      <c r="Q222" s="375" t="s">
        <v>601</v>
      </c>
      <c r="R222" s="373">
        <v>3.0339412927577802</v>
      </c>
      <c r="S222" s="276" t="s">
        <v>601</v>
      </c>
      <c r="T222" s="82"/>
      <c r="U222" s="124" t="s">
        <v>482</v>
      </c>
      <c r="V222" s="216">
        <v>0.82936061634800728</v>
      </c>
      <c r="W222" s="276" t="s">
        <v>601</v>
      </c>
      <c r="X222" s="216">
        <v>0.17063938365198961</v>
      </c>
      <c r="Y222" s="203" t="s">
        <v>601</v>
      </c>
      <c r="Z222" s="190" t="s">
        <v>603</v>
      </c>
      <c r="AA222" s="276" t="s">
        <v>601</v>
      </c>
      <c r="AB222" s="72">
        <v>1</v>
      </c>
      <c r="AC222" s="276" t="s">
        <v>601</v>
      </c>
      <c r="AD222" s="205"/>
    </row>
    <row r="223" spans="1:30" s="99" customFormat="1" x14ac:dyDescent="0.25">
      <c r="A223" s="124" t="s">
        <v>483</v>
      </c>
      <c r="B223" s="82">
        <v>1684.2684078399618</v>
      </c>
      <c r="C223" s="276" t="s">
        <v>601</v>
      </c>
      <c r="D223" s="82">
        <v>311.46107306856209</v>
      </c>
      <c r="E223" s="276" t="s">
        <v>601</v>
      </c>
      <c r="F223" s="82" t="s">
        <v>603</v>
      </c>
      <c r="G223" s="276" t="s">
        <v>601</v>
      </c>
      <c r="H223" s="82">
        <v>1995.7294809085195</v>
      </c>
      <c r="I223" s="276" t="s">
        <v>601</v>
      </c>
      <c r="J223" s="82"/>
      <c r="K223" s="124" t="s">
        <v>483</v>
      </c>
      <c r="L223" s="373">
        <v>1.1463917747486447</v>
      </c>
      <c r="M223" s="375" t="s">
        <v>601</v>
      </c>
      <c r="N223" s="373">
        <v>9.0614247902869742</v>
      </c>
      <c r="O223" s="375" t="s">
        <v>601</v>
      </c>
      <c r="P223" s="373" t="s">
        <v>603</v>
      </c>
      <c r="Q223" s="375" t="s">
        <v>601</v>
      </c>
      <c r="R223" s="373">
        <v>1.4467858073376267</v>
      </c>
      <c r="S223" s="276" t="s">
        <v>601</v>
      </c>
      <c r="T223" s="82"/>
      <c r="U223" s="124" t="s">
        <v>483</v>
      </c>
      <c r="V223" s="216">
        <v>0.84393622680426073</v>
      </c>
      <c r="W223" s="276" t="s">
        <v>601</v>
      </c>
      <c r="X223" s="216">
        <v>0.1560637731957415</v>
      </c>
      <c r="Y223" s="203" t="s">
        <v>601</v>
      </c>
      <c r="Z223" s="190" t="s">
        <v>603</v>
      </c>
      <c r="AA223" s="276" t="s">
        <v>601</v>
      </c>
      <c r="AB223" s="72">
        <v>1</v>
      </c>
      <c r="AC223" s="276" t="s">
        <v>601</v>
      </c>
      <c r="AD223" s="205"/>
    </row>
    <row r="224" spans="1:30" s="99" customFormat="1" x14ac:dyDescent="0.25">
      <c r="A224" s="124" t="s">
        <v>484</v>
      </c>
      <c r="B224" s="82">
        <v>1646.9645225623362</v>
      </c>
      <c r="C224" s="276" t="s">
        <v>601</v>
      </c>
      <c r="D224" s="82">
        <v>254.78747577752506</v>
      </c>
      <c r="E224" s="276" t="s">
        <v>601</v>
      </c>
      <c r="F224" s="82" t="s">
        <v>603</v>
      </c>
      <c r="G224" s="276" t="s">
        <v>601</v>
      </c>
      <c r="H224" s="82">
        <v>1901.7519983398417</v>
      </c>
      <c r="I224" s="276" t="s">
        <v>601</v>
      </c>
      <c r="J224" s="82"/>
      <c r="K224" s="124" t="s">
        <v>484</v>
      </c>
      <c r="L224" s="373">
        <v>0.60927469606803486</v>
      </c>
      <c r="M224" s="375" t="s">
        <v>601</v>
      </c>
      <c r="N224" s="373">
        <v>3.77702370705261</v>
      </c>
      <c r="O224" s="375" t="s">
        <v>601</v>
      </c>
      <c r="P224" s="373" t="s">
        <v>603</v>
      </c>
      <c r="Q224" s="375" t="s">
        <v>601</v>
      </c>
      <c r="R224" s="373">
        <v>0.76618590834833533</v>
      </c>
      <c r="S224" s="276" t="s">
        <v>601</v>
      </c>
      <c r="T224" s="82"/>
      <c r="U224" s="124" t="s">
        <v>484</v>
      </c>
      <c r="V224" s="216">
        <v>0.8660248675958141</v>
      </c>
      <c r="W224" s="276" t="s">
        <v>601</v>
      </c>
      <c r="X224" s="216">
        <v>0.13397513240419623</v>
      </c>
      <c r="Y224" s="203" t="s">
        <v>601</v>
      </c>
      <c r="Z224" s="190" t="s">
        <v>603</v>
      </c>
      <c r="AA224" s="276" t="s">
        <v>601</v>
      </c>
      <c r="AB224" s="72">
        <v>1</v>
      </c>
      <c r="AC224" s="276" t="s">
        <v>601</v>
      </c>
      <c r="AD224" s="205"/>
    </row>
    <row r="225" spans="1:30" s="99" customFormat="1" x14ac:dyDescent="0.25">
      <c r="A225" s="124" t="s">
        <v>485</v>
      </c>
      <c r="B225" s="82">
        <v>1391.7596859397315</v>
      </c>
      <c r="C225" s="276" t="s">
        <v>601</v>
      </c>
      <c r="D225" s="82">
        <v>250.62916484832962</v>
      </c>
      <c r="E225" s="276" t="s">
        <v>601</v>
      </c>
      <c r="F225" s="82" t="s">
        <v>603</v>
      </c>
      <c r="G225" s="276" t="s">
        <v>601</v>
      </c>
      <c r="H225" s="82">
        <v>1642.3888507880733</v>
      </c>
      <c r="I225" s="276" t="s">
        <v>601</v>
      </c>
      <c r="J225" s="82"/>
      <c r="K225" s="124" t="s">
        <v>485</v>
      </c>
      <c r="L225" s="373">
        <v>0.71949196366139656</v>
      </c>
      <c r="M225" s="375" t="s">
        <v>601</v>
      </c>
      <c r="N225" s="373">
        <v>2.6629342314543836</v>
      </c>
      <c r="O225" s="375" t="s">
        <v>601</v>
      </c>
      <c r="P225" s="373" t="s">
        <v>603</v>
      </c>
      <c r="Q225" s="375" t="s">
        <v>601</v>
      </c>
      <c r="R225" s="373">
        <v>0.87097580638712979</v>
      </c>
      <c r="S225" s="276" t="s">
        <v>601</v>
      </c>
      <c r="T225" s="82"/>
      <c r="U225" s="124" t="s">
        <v>485</v>
      </c>
      <c r="V225" s="216">
        <v>0.84739961871509206</v>
      </c>
      <c r="W225" s="276" t="s">
        <v>601</v>
      </c>
      <c r="X225" s="216">
        <v>0.15260038128490055</v>
      </c>
      <c r="Y225" s="203" t="s">
        <v>601</v>
      </c>
      <c r="Z225" s="190" t="s">
        <v>603</v>
      </c>
      <c r="AA225" s="276" t="s">
        <v>601</v>
      </c>
      <c r="AB225" s="72">
        <v>1</v>
      </c>
      <c r="AC225" s="276" t="s">
        <v>601</v>
      </c>
      <c r="AD225" s="205"/>
    </row>
    <row r="226" spans="1:30" s="99" customFormat="1" x14ac:dyDescent="0.25">
      <c r="A226" s="124" t="s">
        <v>486</v>
      </c>
      <c r="B226" s="82">
        <v>1269.8751106617462</v>
      </c>
      <c r="C226" s="276" t="s">
        <v>601</v>
      </c>
      <c r="D226" s="82">
        <v>214.96262930901642</v>
      </c>
      <c r="E226" s="276" t="s">
        <v>601</v>
      </c>
      <c r="F226" s="82" t="s">
        <v>603</v>
      </c>
      <c r="G226" s="276" t="s">
        <v>601</v>
      </c>
      <c r="H226" s="82">
        <v>1484.8377399707535</v>
      </c>
      <c r="I226" s="276" t="s">
        <v>601</v>
      </c>
      <c r="J226" s="82"/>
      <c r="K226" s="124" t="s">
        <v>486</v>
      </c>
      <c r="L226" s="373">
        <v>0.60401988813743857</v>
      </c>
      <c r="M226" s="375" t="s">
        <v>601</v>
      </c>
      <c r="N226" s="373">
        <v>1.7888034952852516</v>
      </c>
      <c r="O226" s="375" t="s">
        <v>601</v>
      </c>
      <c r="P226" s="373" t="s">
        <v>603</v>
      </c>
      <c r="Q226" s="375" t="s">
        <v>601</v>
      </c>
      <c r="R226" s="373">
        <v>0.70913920423719268</v>
      </c>
      <c r="S226" s="276" t="s">
        <v>601</v>
      </c>
      <c r="T226" s="82"/>
      <c r="U226" s="124" t="s">
        <v>486</v>
      </c>
      <c r="V226" s="216">
        <v>0.85522820203018191</v>
      </c>
      <c r="W226" s="276" t="s">
        <v>601</v>
      </c>
      <c r="X226" s="216">
        <v>0.14477179796982428</v>
      </c>
      <c r="Y226" s="203" t="s">
        <v>601</v>
      </c>
      <c r="Z226" s="190" t="s">
        <v>603</v>
      </c>
      <c r="AA226" s="276" t="s">
        <v>601</v>
      </c>
      <c r="AB226" s="72">
        <v>1</v>
      </c>
      <c r="AC226" s="276" t="s">
        <v>601</v>
      </c>
      <c r="AD226" s="205"/>
    </row>
    <row r="227" spans="1:30" s="99" customFormat="1" x14ac:dyDescent="0.25">
      <c r="A227" s="124" t="s">
        <v>487</v>
      </c>
      <c r="B227" s="82">
        <v>896.84414896479188</v>
      </c>
      <c r="C227" s="276" t="s">
        <v>601</v>
      </c>
      <c r="D227" s="82">
        <v>60.278971035298383</v>
      </c>
      <c r="E227" s="276" t="s">
        <v>601</v>
      </c>
      <c r="F227" s="82" t="s">
        <v>603</v>
      </c>
      <c r="G227" s="276" t="s">
        <v>601</v>
      </c>
      <c r="H227" s="82">
        <v>957.12312000009001</v>
      </c>
      <c r="I227" s="276" t="s">
        <v>601</v>
      </c>
      <c r="J227" s="82"/>
      <c r="K227" s="124" t="s">
        <v>487</v>
      </c>
      <c r="L227" s="373">
        <v>0.56783308454641412</v>
      </c>
      <c r="M227" s="375" t="s">
        <v>601</v>
      </c>
      <c r="N227" s="373">
        <v>0.36899287761927924</v>
      </c>
      <c r="O227" s="375" t="s">
        <v>601</v>
      </c>
      <c r="P227" s="373" t="s">
        <v>603</v>
      </c>
      <c r="Q227" s="375" t="s">
        <v>601</v>
      </c>
      <c r="R227" s="373">
        <v>0.55362137805668454</v>
      </c>
      <c r="S227" s="276" t="s">
        <v>601</v>
      </c>
      <c r="T227" s="82"/>
      <c r="U227" s="124" t="s">
        <v>487</v>
      </c>
      <c r="V227" s="216">
        <v>0.93702067186999682</v>
      </c>
      <c r="W227" s="276" t="s">
        <v>601</v>
      </c>
      <c r="X227" s="216">
        <v>6.2979328130003495E-2</v>
      </c>
      <c r="Y227" s="203" t="s">
        <v>601</v>
      </c>
      <c r="Z227" s="190" t="s">
        <v>603</v>
      </c>
      <c r="AA227" s="276" t="s">
        <v>601</v>
      </c>
      <c r="AB227" s="72">
        <v>1</v>
      </c>
      <c r="AC227" s="276" t="s">
        <v>601</v>
      </c>
      <c r="AD227" s="205"/>
    </row>
    <row r="228" spans="1:30" s="99" customFormat="1" x14ac:dyDescent="0.25">
      <c r="A228" s="184" t="s">
        <v>488</v>
      </c>
      <c r="B228" s="186">
        <v>785.34959951701308</v>
      </c>
      <c r="C228" s="278" t="s">
        <v>601</v>
      </c>
      <c r="D228" s="186">
        <v>28.76205048475347</v>
      </c>
      <c r="E228" s="278" t="s">
        <v>601</v>
      </c>
      <c r="F228" s="186" t="s">
        <v>603</v>
      </c>
      <c r="G228" s="278" t="s">
        <v>601</v>
      </c>
      <c r="H228" s="186">
        <v>814.11165000176356</v>
      </c>
      <c r="I228" s="278" t="s">
        <v>601</v>
      </c>
      <c r="J228" s="82"/>
      <c r="K228" s="184" t="s">
        <v>488</v>
      </c>
      <c r="L228" s="374">
        <v>0.51741682433597447</v>
      </c>
      <c r="M228" s="376" t="s">
        <v>601</v>
      </c>
      <c r="N228" s="374">
        <v>-0.29472757113616777</v>
      </c>
      <c r="O228" s="376" t="s">
        <v>601</v>
      </c>
      <c r="P228" s="374" t="s">
        <v>603</v>
      </c>
      <c r="Q228" s="376" t="s">
        <v>601</v>
      </c>
      <c r="R228" s="374">
        <v>0.45809716011311186</v>
      </c>
      <c r="S228" s="278" t="s">
        <v>601</v>
      </c>
      <c r="T228" s="82"/>
      <c r="U228" s="184" t="s">
        <v>488</v>
      </c>
      <c r="V228" s="219">
        <v>0.96467063149791776</v>
      </c>
      <c r="W228" s="278" t="s">
        <v>601</v>
      </c>
      <c r="X228" s="219">
        <v>3.532936850208588E-2</v>
      </c>
      <c r="Y228" s="301" t="s">
        <v>601</v>
      </c>
      <c r="Z228" s="219" t="s">
        <v>603</v>
      </c>
      <c r="AA228" s="278" t="s">
        <v>601</v>
      </c>
      <c r="AB228" s="201">
        <v>1</v>
      </c>
      <c r="AC228" s="278" t="s">
        <v>601</v>
      </c>
      <c r="AD228" s="205"/>
    </row>
    <row r="229" spans="1:30" s="99" customFormat="1" x14ac:dyDescent="0.25">
      <c r="A229" s="124" t="s">
        <v>492</v>
      </c>
      <c r="B229" s="82">
        <v>769.29562342997122</v>
      </c>
      <c r="C229" s="276" t="s">
        <v>601</v>
      </c>
      <c r="D229" s="82">
        <v>27.85444657101251</v>
      </c>
      <c r="E229" s="276" t="s">
        <v>601</v>
      </c>
      <c r="F229" s="82" t="s">
        <v>603</v>
      </c>
      <c r="G229" s="276" t="s">
        <v>601</v>
      </c>
      <c r="H229" s="82">
        <v>797.1500700009816</v>
      </c>
      <c r="I229" s="276" t="s">
        <v>601</v>
      </c>
      <c r="J229" s="82"/>
      <c r="K229" s="124" t="s">
        <v>492</v>
      </c>
      <c r="L229" s="373">
        <v>0.70212642945257953</v>
      </c>
      <c r="M229" s="375" t="s">
        <v>601</v>
      </c>
      <c r="N229" s="373">
        <v>1.1084563157286835</v>
      </c>
      <c r="O229" s="375" t="s">
        <v>601</v>
      </c>
      <c r="P229" s="373" t="s">
        <v>603</v>
      </c>
      <c r="Q229" s="375" t="s">
        <v>601</v>
      </c>
      <c r="R229" s="373">
        <v>0.71366613745437024</v>
      </c>
      <c r="S229" s="276" t="s">
        <v>601</v>
      </c>
      <c r="T229" s="82"/>
      <c r="U229" s="124" t="s">
        <v>492</v>
      </c>
      <c r="V229" s="216">
        <v>0.96505746205231335</v>
      </c>
      <c r="W229" s="276" t="s">
        <v>601</v>
      </c>
      <c r="X229" s="216">
        <v>3.4942537947689332E-2</v>
      </c>
      <c r="Y229" s="203" t="s">
        <v>601</v>
      </c>
      <c r="Z229" s="190" t="s">
        <v>603</v>
      </c>
      <c r="AA229" s="276" t="s">
        <v>601</v>
      </c>
      <c r="AB229" s="72">
        <v>1</v>
      </c>
      <c r="AC229" s="276" t="s">
        <v>601</v>
      </c>
      <c r="AD229" s="205"/>
    </row>
    <row r="230" spans="1:30" s="99" customFormat="1" x14ac:dyDescent="0.25">
      <c r="A230" s="124" t="s">
        <v>493</v>
      </c>
      <c r="B230" s="82">
        <v>876.18046798852663</v>
      </c>
      <c r="C230" s="276" t="s">
        <v>601</v>
      </c>
      <c r="D230" s="82">
        <v>53.997643187127842</v>
      </c>
      <c r="E230" s="276" t="s">
        <v>601</v>
      </c>
      <c r="F230" s="82" t="s">
        <v>603</v>
      </c>
      <c r="G230" s="276" t="s">
        <v>601</v>
      </c>
      <c r="H230" s="82">
        <v>930.17811117565736</v>
      </c>
      <c r="I230" s="276" t="s">
        <v>601</v>
      </c>
      <c r="J230" s="82"/>
      <c r="K230" s="124" t="s">
        <v>493</v>
      </c>
      <c r="L230" s="373">
        <v>0.45192631931867688</v>
      </c>
      <c r="M230" s="375" t="s">
        <v>601</v>
      </c>
      <c r="N230" s="373">
        <v>2.4582077267894373</v>
      </c>
      <c r="O230" s="375" t="s">
        <v>601</v>
      </c>
      <c r="P230" s="373" t="s">
        <v>603</v>
      </c>
      <c r="Q230" s="375" t="s">
        <v>601</v>
      </c>
      <c r="R230" s="373">
        <v>0.50252885526476043</v>
      </c>
      <c r="S230" s="276" t="s">
        <v>601</v>
      </c>
      <c r="T230" s="82"/>
      <c r="U230" s="124" t="s">
        <v>493</v>
      </c>
      <c r="V230" s="216">
        <v>0.94194913582853201</v>
      </c>
      <c r="W230" s="276" t="s">
        <v>601</v>
      </c>
      <c r="X230" s="216">
        <v>5.8050864171464878E-2</v>
      </c>
      <c r="Y230" s="203" t="s">
        <v>601</v>
      </c>
      <c r="Z230" s="190" t="s">
        <v>603</v>
      </c>
      <c r="AA230" s="276" t="s">
        <v>601</v>
      </c>
      <c r="AB230" s="72">
        <v>1</v>
      </c>
      <c r="AC230" s="276" t="s">
        <v>601</v>
      </c>
      <c r="AD230" s="205"/>
    </row>
    <row r="231" spans="1:30" s="99" customFormat="1" x14ac:dyDescent="0.25">
      <c r="A231" s="124" t="s">
        <v>494</v>
      </c>
      <c r="B231" s="82">
        <v>979.13143201616901</v>
      </c>
      <c r="C231" s="276" t="s">
        <v>601</v>
      </c>
      <c r="D231" s="82">
        <v>73.506218787059154</v>
      </c>
      <c r="E231" s="276" t="s">
        <v>601</v>
      </c>
      <c r="F231" s="82" t="s">
        <v>603</v>
      </c>
      <c r="G231" s="276" t="s">
        <v>601</v>
      </c>
      <c r="H231" s="82">
        <v>1052.6376508032113</v>
      </c>
      <c r="I231" s="276" t="s">
        <v>601</v>
      </c>
      <c r="J231" s="82"/>
      <c r="K231" s="124" t="s">
        <v>494</v>
      </c>
      <c r="L231" s="373">
        <v>0.47749455510827121</v>
      </c>
      <c r="M231" s="375" t="s">
        <v>601</v>
      </c>
      <c r="N231" s="373">
        <v>0.58876718158934693</v>
      </c>
      <c r="O231" s="375" t="s">
        <v>601</v>
      </c>
      <c r="P231" s="373" t="s">
        <v>603</v>
      </c>
      <c r="Q231" s="375" t="s">
        <v>601</v>
      </c>
      <c r="R231" s="373">
        <v>0.48475608914154855</v>
      </c>
      <c r="S231" s="276" t="s">
        <v>601</v>
      </c>
      <c r="T231" s="82"/>
      <c r="U231" s="124" t="s">
        <v>494</v>
      </c>
      <c r="V231" s="216">
        <v>0.93016949495303192</v>
      </c>
      <c r="W231" s="276" t="s">
        <v>601</v>
      </c>
      <c r="X231" s="216">
        <v>6.9830505046984126E-2</v>
      </c>
      <c r="Y231" s="203" t="s">
        <v>601</v>
      </c>
      <c r="Z231" s="190" t="s">
        <v>603</v>
      </c>
      <c r="AA231" s="276" t="s">
        <v>601</v>
      </c>
      <c r="AB231" s="72">
        <v>1</v>
      </c>
      <c r="AC231" s="276" t="s">
        <v>601</v>
      </c>
      <c r="AD231" s="205"/>
    </row>
    <row r="232" spans="1:30" s="99" customFormat="1" x14ac:dyDescent="0.25">
      <c r="A232" s="124" t="s">
        <v>499</v>
      </c>
      <c r="B232" s="82">
        <v>1318.9553826186225</v>
      </c>
      <c r="C232" s="276" t="s">
        <v>601</v>
      </c>
      <c r="D232" s="82">
        <v>222.31465738014242</v>
      </c>
      <c r="E232" s="276" t="s">
        <v>601</v>
      </c>
      <c r="F232" s="82" t="s">
        <v>603</v>
      </c>
      <c r="G232" s="276" t="s">
        <v>601</v>
      </c>
      <c r="H232" s="82">
        <v>1541.2700399987659</v>
      </c>
      <c r="I232" s="276" t="s">
        <v>601</v>
      </c>
      <c r="J232" s="82"/>
      <c r="K232" s="124" t="s">
        <v>499</v>
      </c>
      <c r="L232" s="373">
        <v>0.24845990944261742</v>
      </c>
      <c r="M232" s="375" t="s">
        <v>601</v>
      </c>
      <c r="N232" s="373">
        <v>1.213835153941516</v>
      </c>
      <c r="O232" s="375" t="s">
        <v>601</v>
      </c>
      <c r="P232" s="373" t="s">
        <v>603</v>
      </c>
      <c r="Q232" s="375" t="s">
        <v>601</v>
      </c>
      <c r="R232" s="373">
        <v>0.33225685785663983</v>
      </c>
      <c r="S232" s="276" t="s">
        <v>601</v>
      </c>
      <c r="T232" s="82"/>
      <c r="U232" s="124" t="s">
        <v>499</v>
      </c>
      <c r="V232" s="216">
        <v>0.85575878878413714</v>
      </c>
      <c r="W232" s="276" t="s">
        <v>601</v>
      </c>
      <c r="X232" s="216">
        <v>0.14424121121586223</v>
      </c>
      <c r="Y232" s="203" t="s">
        <v>601</v>
      </c>
      <c r="Z232" s="190" t="s">
        <v>603</v>
      </c>
      <c r="AA232" s="276" t="s">
        <v>601</v>
      </c>
      <c r="AB232" s="72">
        <v>1</v>
      </c>
      <c r="AC232" s="276" t="s">
        <v>601</v>
      </c>
      <c r="AD232" s="205"/>
    </row>
    <row r="233" spans="1:30" s="99" customFormat="1" x14ac:dyDescent="0.25">
      <c r="A233" s="124" t="s">
        <v>498</v>
      </c>
      <c r="B233" s="82">
        <v>1561.7816927471404</v>
      </c>
      <c r="C233" s="276" t="s">
        <v>601</v>
      </c>
      <c r="D233" s="82">
        <v>362.49606191818413</v>
      </c>
      <c r="E233" s="276" t="s">
        <v>601</v>
      </c>
      <c r="F233" s="82" t="s">
        <v>603</v>
      </c>
      <c r="G233" s="276" t="s">
        <v>601</v>
      </c>
      <c r="H233" s="82">
        <v>1924.277754665291</v>
      </c>
      <c r="I233" s="276" t="s">
        <v>601</v>
      </c>
      <c r="J233" s="82"/>
      <c r="K233" s="124" t="s">
        <v>498</v>
      </c>
      <c r="L233" s="373">
        <v>0.21275924952925473</v>
      </c>
      <c r="M233" s="375" t="s">
        <v>601</v>
      </c>
      <c r="N233" s="373">
        <v>0.93700393170481178</v>
      </c>
      <c r="O233" s="375" t="s">
        <v>601</v>
      </c>
      <c r="P233" s="373" t="s">
        <v>603</v>
      </c>
      <c r="Q233" s="375" t="s">
        <v>601</v>
      </c>
      <c r="R233" s="373">
        <v>0.30465286042163142</v>
      </c>
      <c r="S233" s="276" t="s">
        <v>601</v>
      </c>
      <c r="T233" s="82"/>
      <c r="U233" s="124" t="s">
        <v>498</v>
      </c>
      <c r="V233" s="216">
        <v>0.81161967858366513</v>
      </c>
      <c r="W233" s="276" t="s">
        <v>601</v>
      </c>
      <c r="X233" s="216">
        <v>0.18838032141635225</v>
      </c>
      <c r="Y233" s="203" t="s">
        <v>601</v>
      </c>
      <c r="Z233" s="190" t="s">
        <v>603</v>
      </c>
      <c r="AA233" s="276" t="s">
        <v>601</v>
      </c>
      <c r="AB233" s="72">
        <v>1</v>
      </c>
      <c r="AC233" s="276" t="s">
        <v>601</v>
      </c>
      <c r="AD233" s="205"/>
    </row>
    <row r="234" spans="1:30" s="99" customFormat="1" x14ac:dyDescent="0.25">
      <c r="A234" s="124" t="s">
        <v>500</v>
      </c>
      <c r="B234" s="82">
        <v>1468.0888149236052</v>
      </c>
      <c r="C234" s="276" t="s">
        <v>601</v>
      </c>
      <c r="D234" s="82">
        <v>351.61915507912568</v>
      </c>
      <c r="E234" s="276" t="s">
        <v>601</v>
      </c>
      <c r="F234" s="82" t="s">
        <v>603</v>
      </c>
      <c r="G234" s="276" t="s">
        <v>601</v>
      </c>
      <c r="H234" s="82">
        <v>1819.7079700027648</v>
      </c>
      <c r="I234" s="276" t="s">
        <v>601</v>
      </c>
      <c r="J234" s="82"/>
      <c r="K234" s="124" t="s">
        <v>500</v>
      </c>
      <c r="L234" s="373">
        <v>8.5268279565918759E-2</v>
      </c>
      <c r="M234" s="375" t="s">
        <v>601</v>
      </c>
      <c r="N234" s="373">
        <v>0.263343470831787</v>
      </c>
      <c r="O234" s="375" t="s">
        <v>601</v>
      </c>
      <c r="P234" s="373" t="s">
        <v>603</v>
      </c>
      <c r="Q234" s="375" t="s">
        <v>601</v>
      </c>
      <c r="R234" s="373">
        <v>0.11565492044725434</v>
      </c>
      <c r="S234" s="276" t="s">
        <v>601</v>
      </c>
      <c r="T234" s="82"/>
      <c r="U234" s="124" t="s">
        <v>500</v>
      </c>
      <c r="V234" s="216">
        <v>0.80677165738927581</v>
      </c>
      <c r="W234" s="276" t="s">
        <v>601</v>
      </c>
      <c r="X234" s="216">
        <v>0.19322834261070551</v>
      </c>
      <c r="Y234" s="203" t="s">
        <v>601</v>
      </c>
      <c r="Z234" s="190" t="s">
        <v>603</v>
      </c>
      <c r="AA234" s="276" t="s">
        <v>601</v>
      </c>
      <c r="AB234" s="72">
        <v>1</v>
      </c>
      <c r="AC234" s="276" t="s">
        <v>601</v>
      </c>
      <c r="AD234" s="205"/>
    </row>
    <row r="235" spans="1:30" s="99" customFormat="1" x14ac:dyDescent="0.25">
      <c r="A235" s="124" t="s">
        <v>501</v>
      </c>
      <c r="B235" s="82">
        <v>1957.1984511517101</v>
      </c>
      <c r="C235" s="276" t="s">
        <v>601</v>
      </c>
      <c r="D235" s="82">
        <v>351.82222884696097</v>
      </c>
      <c r="E235" s="276" t="s">
        <v>601</v>
      </c>
      <c r="F235" s="82" t="s">
        <v>603</v>
      </c>
      <c r="G235" s="276" t="s">
        <v>601</v>
      </c>
      <c r="H235" s="82">
        <v>2309.0206799987191</v>
      </c>
      <c r="I235" s="276" t="s">
        <v>601</v>
      </c>
      <c r="J235" s="82"/>
      <c r="K235" s="124" t="s">
        <v>501</v>
      </c>
      <c r="L235" s="373">
        <v>0.16204664413421788</v>
      </c>
      <c r="M235" s="375" t="s">
        <v>601</v>
      </c>
      <c r="N235" s="373">
        <v>0.12958651744423344</v>
      </c>
      <c r="O235" s="375" t="s">
        <v>601</v>
      </c>
      <c r="P235" s="373" t="s">
        <v>603</v>
      </c>
      <c r="Q235" s="375" t="s">
        <v>601</v>
      </c>
      <c r="R235" s="373">
        <v>0.15698079428459399</v>
      </c>
      <c r="S235" s="276" t="s">
        <v>601</v>
      </c>
      <c r="T235" s="82"/>
      <c r="U235" s="124" t="s">
        <v>501</v>
      </c>
      <c r="V235" s="216">
        <v>0.8476314084604889</v>
      </c>
      <c r="W235" s="276" t="s">
        <v>601</v>
      </c>
      <c r="X235" s="216">
        <v>0.15236859153949031</v>
      </c>
      <c r="Y235" s="203" t="s">
        <v>601</v>
      </c>
      <c r="Z235" s="190" t="s">
        <v>603</v>
      </c>
      <c r="AA235" s="276" t="s">
        <v>601</v>
      </c>
      <c r="AB235" s="72">
        <v>1</v>
      </c>
      <c r="AC235" s="276" t="s">
        <v>601</v>
      </c>
      <c r="AD235" s="205"/>
    </row>
    <row r="236" spans="1:30" s="99" customFormat="1" x14ac:dyDescent="0.25">
      <c r="A236" s="124" t="s">
        <v>502</v>
      </c>
      <c r="B236" s="82">
        <v>1865.128374809253</v>
      </c>
      <c r="C236" s="276" t="s">
        <v>601</v>
      </c>
      <c r="D236" s="82">
        <v>289.08183518938688</v>
      </c>
      <c r="E236" s="276" t="s">
        <v>601</v>
      </c>
      <c r="F236" s="82" t="s">
        <v>603</v>
      </c>
      <c r="G236" s="276" t="s">
        <v>601</v>
      </c>
      <c r="H236" s="82">
        <v>2154.2102099986882</v>
      </c>
      <c r="I236" s="276" t="s">
        <v>601</v>
      </c>
      <c r="J236" s="82"/>
      <c r="K236" s="124" t="s">
        <v>502</v>
      </c>
      <c r="L236" s="373">
        <v>0.13246420870529674</v>
      </c>
      <c r="M236" s="375" t="s">
        <v>601</v>
      </c>
      <c r="N236" s="373">
        <v>0.13459986330649509</v>
      </c>
      <c r="O236" s="375" t="s">
        <v>601</v>
      </c>
      <c r="P236" s="373" t="s">
        <v>603</v>
      </c>
      <c r="Q236" s="375" t="s">
        <v>601</v>
      </c>
      <c r="R236" s="373">
        <v>0.13275033331329888</v>
      </c>
      <c r="S236" s="276" t="s">
        <v>601</v>
      </c>
      <c r="T236" s="82"/>
      <c r="U236" s="124" t="s">
        <v>502</v>
      </c>
      <c r="V236" s="216">
        <v>0.86580611592700085</v>
      </c>
      <c r="W236" s="276" t="s">
        <v>601</v>
      </c>
      <c r="X236" s="216">
        <v>0.13419388407297675</v>
      </c>
      <c r="Y236" s="203" t="s">
        <v>601</v>
      </c>
      <c r="Z236" s="190" t="s">
        <v>603</v>
      </c>
      <c r="AA236" s="276" t="s">
        <v>601</v>
      </c>
      <c r="AB236" s="72">
        <v>1</v>
      </c>
      <c r="AC236" s="276" t="s">
        <v>601</v>
      </c>
      <c r="AD236" s="205"/>
    </row>
    <row r="237" spans="1:30" s="99" customFormat="1" x14ac:dyDescent="0.25">
      <c r="A237" s="124" t="s">
        <v>503</v>
      </c>
      <c r="B237" s="82">
        <v>1484.9868137997128</v>
      </c>
      <c r="C237" s="276" t="s">
        <v>601</v>
      </c>
      <c r="D237" s="82">
        <v>333.68354619771901</v>
      </c>
      <c r="E237" s="276" t="s">
        <v>601</v>
      </c>
      <c r="F237" s="82" t="s">
        <v>603</v>
      </c>
      <c r="G237" s="276" t="s">
        <v>601</v>
      </c>
      <c r="H237" s="82">
        <v>1818.6703599973971</v>
      </c>
      <c r="I237" s="276" t="s">
        <v>601</v>
      </c>
      <c r="J237" s="82"/>
      <c r="K237" s="124" t="s">
        <v>503</v>
      </c>
      <c r="L237" s="373">
        <v>6.6985075657679527E-2</v>
      </c>
      <c r="M237" s="375" t="s">
        <v>601</v>
      </c>
      <c r="N237" s="373">
        <v>0.33138354588401731</v>
      </c>
      <c r="O237" s="375" t="s">
        <v>601</v>
      </c>
      <c r="P237" s="373" t="s">
        <v>603</v>
      </c>
      <c r="Q237" s="375" t="s">
        <v>601</v>
      </c>
      <c r="R237" s="373">
        <v>0.1073323830253341</v>
      </c>
      <c r="S237" s="276" t="s">
        <v>601</v>
      </c>
      <c r="T237" s="82"/>
      <c r="U237" s="124" t="s">
        <v>503</v>
      </c>
      <c r="V237" s="216">
        <v>0.81652334940007387</v>
      </c>
      <c r="W237" s="276" t="s">
        <v>601</v>
      </c>
      <c r="X237" s="216">
        <v>0.18347665059994522</v>
      </c>
      <c r="Y237" s="203" t="s">
        <v>601</v>
      </c>
      <c r="Z237" s="190" t="s">
        <v>603</v>
      </c>
      <c r="AA237" s="276" t="s">
        <v>601</v>
      </c>
      <c r="AB237" s="72">
        <v>1</v>
      </c>
      <c r="AC237" s="276" t="s">
        <v>601</v>
      </c>
      <c r="AD237" s="205"/>
    </row>
    <row r="238" spans="1:30" s="99" customFormat="1" x14ac:dyDescent="0.25">
      <c r="A238" s="124" t="s">
        <v>504</v>
      </c>
      <c r="B238" s="82">
        <v>1432.0295145145037</v>
      </c>
      <c r="C238" s="276" t="s">
        <v>601</v>
      </c>
      <c r="D238" s="82">
        <v>237.75670548413103</v>
      </c>
      <c r="E238" s="276" t="s">
        <v>601</v>
      </c>
      <c r="F238" s="82" t="s">
        <v>603</v>
      </c>
      <c r="G238" s="276" t="s">
        <v>601</v>
      </c>
      <c r="H238" s="82">
        <v>1669.7862199986171</v>
      </c>
      <c r="I238" s="276" t="s">
        <v>601</v>
      </c>
      <c r="J238" s="82"/>
      <c r="K238" s="124" t="s">
        <v>504</v>
      </c>
      <c r="L238" s="373">
        <v>0.127693190055719</v>
      </c>
      <c r="M238" s="375" t="s">
        <v>601</v>
      </c>
      <c r="N238" s="373">
        <v>0.10603739007279867</v>
      </c>
      <c r="O238" s="375" t="s">
        <v>601</v>
      </c>
      <c r="P238" s="373" t="s">
        <v>603</v>
      </c>
      <c r="Q238" s="375" t="s">
        <v>601</v>
      </c>
      <c r="R238" s="373">
        <v>0.12455804095571166</v>
      </c>
      <c r="S238" s="276" t="s">
        <v>601</v>
      </c>
      <c r="T238" s="82"/>
      <c r="U238" s="124" t="s">
        <v>504</v>
      </c>
      <c r="V238" s="216">
        <v>0.8576124879720769</v>
      </c>
      <c r="W238" s="276" t="s">
        <v>601</v>
      </c>
      <c r="X238" s="216">
        <v>0.1423875120279337</v>
      </c>
      <c r="Y238" s="203" t="s">
        <v>601</v>
      </c>
      <c r="Z238" s="190" t="s">
        <v>603</v>
      </c>
      <c r="AA238" s="276" t="s">
        <v>601</v>
      </c>
      <c r="AB238" s="72">
        <v>1</v>
      </c>
      <c r="AC238" s="276" t="s">
        <v>601</v>
      </c>
      <c r="AD238" s="205"/>
    </row>
    <row r="239" spans="1:30" s="99" customFormat="1" x14ac:dyDescent="0.25">
      <c r="A239" s="124" t="s">
        <v>505</v>
      </c>
      <c r="B239" s="82">
        <v>992.42491019941849</v>
      </c>
      <c r="C239" s="276" t="s">
        <v>601</v>
      </c>
      <c r="D239" s="82">
        <v>153.18282980107568</v>
      </c>
      <c r="E239" s="276" t="s">
        <v>601</v>
      </c>
      <c r="F239" s="82" t="s">
        <v>603</v>
      </c>
      <c r="G239" s="276" t="s">
        <v>601</v>
      </c>
      <c r="H239" s="82">
        <v>1145.6077400004945</v>
      </c>
      <c r="I239" s="276" t="s">
        <v>601</v>
      </c>
      <c r="J239" s="82"/>
      <c r="K239" s="124" t="s">
        <v>505</v>
      </c>
      <c r="L239" s="373">
        <v>0.10657454959699897</v>
      </c>
      <c r="M239" s="375" t="s">
        <v>601</v>
      </c>
      <c r="N239" s="373">
        <v>1.5412316628857901</v>
      </c>
      <c r="O239" s="375" t="s">
        <v>601</v>
      </c>
      <c r="P239" s="373" t="s">
        <v>603</v>
      </c>
      <c r="Q239" s="375" t="s">
        <v>601</v>
      </c>
      <c r="R239" s="373">
        <v>0.19692829068885809</v>
      </c>
      <c r="S239" s="276" t="s">
        <v>601</v>
      </c>
      <c r="T239" s="82"/>
      <c r="U239" s="124" t="s">
        <v>505</v>
      </c>
      <c r="V239" s="216">
        <v>0.86628684107789822</v>
      </c>
      <c r="W239" s="276" t="s">
        <v>601</v>
      </c>
      <c r="X239" s="216">
        <v>0.13371315892210153</v>
      </c>
      <c r="Y239" s="203" t="s">
        <v>601</v>
      </c>
      <c r="Z239" s="190" t="s">
        <v>603</v>
      </c>
      <c r="AA239" s="276" t="s">
        <v>601</v>
      </c>
      <c r="AB239" s="72">
        <v>1</v>
      </c>
      <c r="AC239" s="276" t="s">
        <v>601</v>
      </c>
      <c r="AD239" s="205"/>
    </row>
    <row r="240" spans="1:30" s="99" customFormat="1" x14ac:dyDescent="0.25">
      <c r="A240" s="184" t="s">
        <v>506</v>
      </c>
      <c r="B240" s="186">
        <v>913.80423392802584</v>
      </c>
      <c r="C240" s="278" t="s">
        <v>601</v>
      </c>
      <c r="D240" s="186">
        <v>106.29093573299592</v>
      </c>
      <c r="E240" s="278" t="s">
        <v>601</v>
      </c>
      <c r="F240" s="186" t="s">
        <v>603</v>
      </c>
      <c r="G240" s="278" t="s">
        <v>601</v>
      </c>
      <c r="H240" s="186">
        <v>1020.0951696610289</v>
      </c>
      <c r="I240" s="278" t="s">
        <v>601</v>
      </c>
      <c r="J240" s="82"/>
      <c r="K240" s="184" t="s">
        <v>506</v>
      </c>
      <c r="L240" s="374">
        <v>0.16356363394087414</v>
      </c>
      <c r="M240" s="376" t="s">
        <v>601</v>
      </c>
      <c r="N240" s="374">
        <v>2.695527055323816</v>
      </c>
      <c r="O240" s="376" t="s">
        <v>601</v>
      </c>
      <c r="P240" s="374" t="s">
        <v>603</v>
      </c>
      <c r="Q240" s="376" t="s">
        <v>601</v>
      </c>
      <c r="R240" s="374">
        <v>0.2530163026887271</v>
      </c>
      <c r="S240" s="278" t="s">
        <v>601</v>
      </c>
      <c r="T240" s="82"/>
      <c r="U240" s="184" t="s">
        <v>506</v>
      </c>
      <c r="V240" s="219">
        <v>0.89580292222310709</v>
      </c>
      <c r="W240" s="278" t="s">
        <v>601</v>
      </c>
      <c r="X240" s="219">
        <v>0.10419707777688597</v>
      </c>
      <c r="Y240" s="301" t="s">
        <v>601</v>
      </c>
      <c r="Z240" s="219" t="s">
        <v>603</v>
      </c>
      <c r="AA240" s="278" t="s">
        <v>601</v>
      </c>
      <c r="AB240" s="201">
        <v>1</v>
      </c>
      <c r="AC240" s="278" t="s">
        <v>601</v>
      </c>
      <c r="AD240" s="205"/>
    </row>
    <row r="241" spans="1:30" s="99" customFormat="1" x14ac:dyDescent="0.25">
      <c r="A241" s="124" t="s">
        <v>514</v>
      </c>
      <c r="B241" s="82">
        <v>926.85406349994753</v>
      </c>
      <c r="C241" s="276" t="s">
        <v>601</v>
      </c>
      <c r="D241" s="82">
        <v>31.872166500737748</v>
      </c>
      <c r="E241" s="276" t="s">
        <v>601</v>
      </c>
      <c r="F241" s="82" t="s">
        <v>603</v>
      </c>
      <c r="G241" s="276" t="s">
        <v>601</v>
      </c>
      <c r="H241" s="82">
        <v>958.72623000068529</v>
      </c>
      <c r="I241" s="276" t="s">
        <v>601</v>
      </c>
      <c r="J241" s="82"/>
      <c r="K241" s="124" t="s">
        <v>514</v>
      </c>
      <c r="L241" s="373">
        <v>0.20480870457508704</v>
      </c>
      <c r="M241" s="375" t="s">
        <v>601</v>
      </c>
      <c r="N241" s="373">
        <v>0.14423980456701635</v>
      </c>
      <c r="O241" s="375" t="s">
        <v>601</v>
      </c>
      <c r="P241" s="373" t="s">
        <v>603</v>
      </c>
      <c r="Q241" s="375" t="s">
        <v>601</v>
      </c>
      <c r="R241" s="373">
        <v>0.20269227348810848</v>
      </c>
      <c r="S241" s="276" t="s">
        <v>601</v>
      </c>
      <c r="T241" s="82"/>
      <c r="U241" s="124" t="s">
        <v>514</v>
      </c>
      <c r="V241" s="216">
        <v>0.96675571659209225</v>
      </c>
      <c r="W241" s="276" t="s">
        <v>601</v>
      </c>
      <c r="X241" s="216">
        <v>3.324428340790777E-2</v>
      </c>
      <c r="Y241" s="203" t="s">
        <v>601</v>
      </c>
      <c r="Z241" s="190" t="s">
        <v>603</v>
      </c>
      <c r="AA241" s="276" t="s">
        <v>601</v>
      </c>
      <c r="AB241" s="72">
        <v>1</v>
      </c>
      <c r="AC241" s="276" t="s">
        <v>601</v>
      </c>
      <c r="AD241" s="205"/>
    </row>
    <row r="242" spans="1:30" s="99" customFormat="1" x14ac:dyDescent="0.25">
      <c r="A242" s="124" t="s">
        <v>515</v>
      </c>
      <c r="B242" s="82">
        <v>988.98578097387758</v>
      </c>
      <c r="C242" s="276" t="s">
        <v>601</v>
      </c>
      <c r="D242" s="82">
        <v>60.757980405403401</v>
      </c>
      <c r="E242" s="276" t="s">
        <v>601</v>
      </c>
      <c r="F242" s="82" t="s">
        <v>603</v>
      </c>
      <c r="G242" s="276" t="s">
        <v>601</v>
      </c>
      <c r="H242" s="82">
        <v>1049.7437613792813</v>
      </c>
      <c r="I242" s="276" t="s">
        <v>601</v>
      </c>
      <c r="J242" s="82"/>
      <c r="K242" s="124" t="s">
        <v>515</v>
      </c>
      <c r="L242" s="373">
        <v>0.12874666476453345</v>
      </c>
      <c r="M242" s="375" t="s">
        <v>601</v>
      </c>
      <c r="N242" s="373">
        <v>0.12519689414680069</v>
      </c>
      <c r="O242" s="375" t="s">
        <v>601</v>
      </c>
      <c r="P242" s="373" t="s">
        <v>603</v>
      </c>
      <c r="Q242" s="375" t="s">
        <v>601</v>
      </c>
      <c r="R242" s="373">
        <v>0.12854059751256042</v>
      </c>
      <c r="S242" s="276" t="s">
        <v>601</v>
      </c>
      <c r="T242" s="82"/>
      <c r="U242" s="124" t="s">
        <v>515</v>
      </c>
      <c r="V242" s="216">
        <v>0.94212113218413185</v>
      </c>
      <c r="W242" s="276" t="s">
        <v>601</v>
      </c>
      <c r="X242" s="216">
        <v>5.7878867815867902E-2</v>
      </c>
      <c r="Y242" s="203" t="s">
        <v>601</v>
      </c>
      <c r="Z242" s="190" t="s">
        <v>603</v>
      </c>
      <c r="AA242" s="276" t="s">
        <v>601</v>
      </c>
      <c r="AB242" s="72">
        <v>1</v>
      </c>
      <c r="AC242" s="276" t="s">
        <v>601</v>
      </c>
      <c r="AD242" s="205"/>
    </row>
    <row r="243" spans="1:30" s="99" customFormat="1" x14ac:dyDescent="0.25">
      <c r="A243" s="124" t="s">
        <v>516</v>
      </c>
      <c r="B243" s="82">
        <v>1165.6485937934397</v>
      </c>
      <c r="C243" s="276" t="s">
        <v>601</v>
      </c>
      <c r="D243" s="82">
        <v>180.78040620612072</v>
      </c>
      <c r="E243" s="276" t="s">
        <v>601</v>
      </c>
      <c r="F243" s="82" t="s">
        <v>603</v>
      </c>
      <c r="G243" s="276" t="s">
        <v>601</v>
      </c>
      <c r="H243" s="82">
        <v>1346.4289999995399</v>
      </c>
      <c r="I243" s="276" t="s">
        <v>601</v>
      </c>
      <c r="J243" s="82"/>
      <c r="K243" s="124" t="s">
        <v>516</v>
      </c>
      <c r="L243" s="373">
        <v>0.19049246677047793</v>
      </c>
      <c r="M243" s="375" t="s">
        <v>601</v>
      </c>
      <c r="N243" s="373">
        <v>1.4593892760260889</v>
      </c>
      <c r="O243" s="375" t="s">
        <v>601</v>
      </c>
      <c r="P243" s="373" t="s">
        <v>603</v>
      </c>
      <c r="Q243" s="375" t="s">
        <v>601</v>
      </c>
      <c r="R243" s="373">
        <v>0.27910017181330349</v>
      </c>
      <c r="S243" s="276" t="s">
        <v>601</v>
      </c>
      <c r="T243" s="82"/>
      <c r="U243" s="124" t="s">
        <v>516</v>
      </c>
      <c r="V243" s="216">
        <v>0.86573342804844367</v>
      </c>
      <c r="W243" s="276" t="s">
        <v>601</v>
      </c>
      <c r="X243" s="216">
        <v>0.13426657195157152</v>
      </c>
      <c r="Y243" s="203" t="s">
        <v>601</v>
      </c>
      <c r="Z243" s="190" t="s">
        <v>603</v>
      </c>
      <c r="AA243" s="276" t="s">
        <v>601</v>
      </c>
      <c r="AB243" s="72">
        <v>1</v>
      </c>
      <c r="AC243" s="276" t="s">
        <v>601</v>
      </c>
      <c r="AD243" s="205"/>
    </row>
    <row r="244" spans="1:30" s="99" customFormat="1" x14ac:dyDescent="0.25">
      <c r="A244" s="124" t="s">
        <v>517</v>
      </c>
      <c r="B244" s="82">
        <v>1429.0682533782769</v>
      </c>
      <c r="C244" s="276" t="s">
        <v>601</v>
      </c>
      <c r="D244" s="82">
        <v>240.40433423846829</v>
      </c>
      <c r="E244" s="276" t="s">
        <v>601</v>
      </c>
      <c r="F244" s="82" t="s">
        <v>603</v>
      </c>
      <c r="G244" s="276" t="s">
        <v>601</v>
      </c>
      <c r="H244" s="82">
        <v>1669.4725876167574</v>
      </c>
      <c r="I244" s="276" t="s">
        <v>601</v>
      </c>
      <c r="J244" s="82"/>
      <c r="K244" s="124" t="s">
        <v>517</v>
      </c>
      <c r="L244" s="373">
        <v>8.3484909505459726E-2</v>
      </c>
      <c r="M244" s="375" t="s">
        <v>601</v>
      </c>
      <c r="N244" s="373">
        <v>8.1369699467875423E-2</v>
      </c>
      <c r="O244" s="375" t="s">
        <v>601</v>
      </c>
      <c r="P244" s="373" t="s">
        <v>603</v>
      </c>
      <c r="Q244" s="375" t="s">
        <v>601</v>
      </c>
      <c r="R244" s="373">
        <v>8.3179809047669639E-2</v>
      </c>
      <c r="S244" s="276" t="s">
        <v>601</v>
      </c>
      <c r="T244" s="82"/>
      <c r="U244" s="124" t="s">
        <v>517</v>
      </c>
      <c r="V244" s="216">
        <v>0.85599983131099633</v>
      </c>
      <c r="W244" s="276" t="s">
        <v>601</v>
      </c>
      <c r="X244" s="216">
        <v>0.14400016868899634</v>
      </c>
      <c r="Y244" s="203" t="s">
        <v>601</v>
      </c>
      <c r="Z244" s="190" t="s">
        <v>603</v>
      </c>
      <c r="AA244" s="276" t="s">
        <v>601</v>
      </c>
      <c r="AB244" s="72">
        <v>1</v>
      </c>
      <c r="AC244" s="276" t="s">
        <v>601</v>
      </c>
      <c r="AD244" s="205"/>
    </row>
    <row r="245" spans="1:30" s="99" customFormat="1" x14ac:dyDescent="0.25">
      <c r="A245" s="124" t="s">
        <v>518</v>
      </c>
      <c r="B245" s="82">
        <v>1743.5196052849162</v>
      </c>
      <c r="C245" s="276" t="s">
        <v>601</v>
      </c>
      <c r="D245" s="82">
        <v>295.08803279949188</v>
      </c>
      <c r="E245" s="276" t="s">
        <v>601</v>
      </c>
      <c r="F245" s="82" t="s">
        <v>603</v>
      </c>
      <c r="G245" s="276" t="s">
        <v>601</v>
      </c>
      <c r="H245" s="82">
        <v>2038.6076380844313</v>
      </c>
      <c r="I245" s="276" t="s">
        <v>601</v>
      </c>
      <c r="J245" s="82"/>
      <c r="K245" s="124" t="s">
        <v>518</v>
      </c>
      <c r="L245" s="373">
        <v>0.11636575930026605</v>
      </c>
      <c r="M245" s="375" t="s">
        <v>601</v>
      </c>
      <c r="N245" s="373">
        <v>-0.18595520393241216</v>
      </c>
      <c r="O245" s="375" t="s">
        <v>601</v>
      </c>
      <c r="P245" s="373" t="s">
        <v>603</v>
      </c>
      <c r="Q245" s="375" t="s">
        <v>601</v>
      </c>
      <c r="R245" s="373">
        <v>5.9414439075624603E-2</v>
      </c>
      <c r="S245" s="276" t="s">
        <v>601</v>
      </c>
      <c r="T245" s="82"/>
      <c r="U245" s="124" t="s">
        <v>518</v>
      </c>
      <c r="V245" s="216">
        <v>0.85525020740293445</v>
      </c>
      <c r="W245" s="276" t="s">
        <v>601</v>
      </c>
      <c r="X245" s="216">
        <v>0.14474979259705417</v>
      </c>
      <c r="Y245" s="203" t="s">
        <v>601</v>
      </c>
      <c r="Z245" s="190" t="s">
        <v>603</v>
      </c>
      <c r="AA245" s="276" t="s">
        <v>601</v>
      </c>
      <c r="AB245" s="72">
        <v>1</v>
      </c>
      <c r="AC245" s="276" t="s">
        <v>601</v>
      </c>
      <c r="AD245" s="205"/>
    </row>
    <row r="246" spans="1:30" s="99" customFormat="1" x14ac:dyDescent="0.25">
      <c r="A246" s="124" t="s">
        <v>519</v>
      </c>
      <c r="B246" s="82">
        <v>1618.2904438700123</v>
      </c>
      <c r="C246" s="276" t="s">
        <v>601</v>
      </c>
      <c r="D246" s="82">
        <v>385.57254613229486</v>
      </c>
      <c r="E246" s="276" t="s">
        <v>601</v>
      </c>
      <c r="F246" s="82" t="s">
        <v>603</v>
      </c>
      <c r="G246" s="276" t="s">
        <v>601</v>
      </c>
      <c r="H246" s="82">
        <v>2003.8629900023539</v>
      </c>
      <c r="I246" s="276" t="s">
        <v>601</v>
      </c>
      <c r="J246" s="82"/>
      <c r="K246" s="124" t="s">
        <v>519</v>
      </c>
      <c r="L246" s="373">
        <v>0.10231099605116389</v>
      </c>
      <c r="M246" s="375" t="s">
        <v>601</v>
      </c>
      <c r="N246" s="373">
        <v>9.6562973213244252E-2</v>
      </c>
      <c r="O246" s="375" t="s">
        <v>601</v>
      </c>
      <c r="P246" s="373" t="s">
        <v>603</v>
      </c>
      <c r="Q246" s="375" t="s">
        <v>601</v>
      </c>
      <c r="R246" s="373">
        <v>0.10120031512490946</v>
      </c>
      <c r="S246" s="276" t="s">
        <v>601</v>
      </c>
      <c r="T246" s="82"/>
      <c r="U246" s="124" t="s">
        <v>519</v>
      </c>
      <c r="V246" s="216">
        <v>0.80758537482051673</v>
      </c>
      <c r="W246" s="276" t="s">
        <v>601</v>
      </c>
      <c r="X246" s="216">
        <v>0.19241462517945998</v>
      </c>
      <c r="Y246" s="203" t="s">
        <v>601</v>
      </c>
      <c r="Z246" s="190" t="s">
        <v>603</v>
      </c>
      <c r="AA246" s="276" t="s">
        <v>601</v>
      </c>
      <c r="AB246" s="72">
        <v>1</v>
      </c>
      <c r="AC246" s="276" t="s">
        <v>601</v>
      </c>
      <c r="AD246" s="205"/>
    </row>
    <row r="247" spans="1:30" s="99" customFormat="1" x14ac:dyDescent="0.25">
      <c r="A247" s="124" t="s">
        <v>520</v>
      </c>
      <c r="B247" s="82">
        <v>1901.8588406052136</v>
      </c>
      <c r="C247" s="276" t="s">
        <v>601</v>
      </c>
      <c r="D247" s="82">
        <v>492.67640939444669</v>
      </c>
      <c r="E247" s="276" t="s">
        <v>601</v>
      </c>
      <c r="F247" s="82" t="s">
        <v>603</v>
      </c>
      <c r="G247" s="276" t="s">
        <v>601</v>
      </c>
      <c r="H247" s="82">
        <v>2394.5352499996761</v>
      </c>
      <c r="I247" s="276" t="s">
        <v>601</v>
      </c>
      <c r="J247" s="82"/>
      <c r="K247" s="124" t="s">
        <v>520</v>
      </c>
      <c r="L247" s="373">
        <v>-2.8274910249357688E-2</v>
      </c>
      <c r="M247" s="375" t="s">
        <v>601</v>
      </c>
      <c r="N247" s="373">
        <v>0.40035611453293307</v>
      </c>
      <c r="O247" s="375" t="s">
        <v>601</v>
      </c>
      <c r="P247" s="373" t="s">
        <v>603</v>
      </c>
      <c r="Q247" s="375" t="s">
        <v>601</v>
      </c>
      <c r="R247" s="373">
        <v>3.703499528683496E-2</v>
      </c>
      <c r="S247" s="276" t="s">
        <v>601</v>
      </c>
      <c r="T247" s="82"/>
      <c r="U247" s="124" t="s">
        <v>520</v>
      </c>
      <c r="V247" s="216">
        <v>0.79424967354540754</v>
      </c>
      <c r="W247" s="276" t="s">
        <v>601</v>
      </c>
      <c r="X247" s="216">
        <v>0.20575032645458585</v>
      </c>
      <c r="Y247" s="203" t="s">
        <v>601</v>
      </c>
      <c r="Z247" s="190" t="s">
        <v>603</v>
      </c>
      <c r="AA247" s="276" t="s">
        <v>601</v>
      </c>
      <c r="AB247" s="72">
        <v>1</v>
      </c>
      <c r="AC247" s="276" t="s">
        <v>601</v>
      </c>
      <c r="AD247" s="205"/>
    </row>
    <row r="248" spans="1:30" s="99" customFormat="1" x14ac:dyDescent="0.25">
      <c r="A248" s="128" t="s">
        <v>521</v>
      </c>
      <c r="B248" s="125">
        <v>1889.937047149722</v>
      </c>
      <c r="C248" s="279" t="s">
        <v>601</v>
      </c>
      <c r="D248" s="125">
        <v>397.90847298932277</v>
      </c>
      <c r="E248" s="279" t="s">
        <v>601</v>
      </c>
      <c r="F248" s="125" t="s">
        <v>603</v>
      </c>
      <c r="G248" s="279" t="s">
        <v>601</v>
      </c>
      <c r="H248" s="125">
        <v>2287.8455201390466</v>
      </c>
      <c r="I248" s="279" t="s">
        <v>601</v>
      </c>
      <c r="J248" s="82"/>
      <c r="K248" s="128" t="s">
        <v>521</v>
      </c>
      <c r="L248" s="194">
        <v>1.3301321600989624E-2</v>
      </c>
      <c r="M248" s="270" t="s">
        <v>601</v>
      </c>
      <c r="N248" s="194">
        <v>0.37645616068764776</v>
      </c>
      <c r="O248" s="270" t="s">
        <v>601</v>
      </c>
      <c r="P248" s="194" t="s">
        <v>603</v>
      </c>
      <c r="Q248" s="279" t="s">
        <v>601</v>
      </c>
      <c r="R248" s="194">
        <v>6.2034479977903123E-2</v>
      </c>
      <c r="S248" s="279" t="s">
        <v>601</v>
      </c>
      <c r="T248" s="82"/>
      <c r="U248" s="128" t="s">
        <v>521</v>
      </c>
      <c r="V248" s="217">
        <v>0.82607721129478129</v>
      </c>
      <c r="W248" s="279" t="s">
        <v>601</v>
      </c>
      <c r="X248" s="217">
        <v>0.17392278870521791</v>
      </c>
      <c r="Y248" s="302" t="s">
        <v>601</v>
      </c>
      <c r="Z248" s="194" t="s">
        <v>603</v>
      </c>
      <c r="AA248" s="279" t="s">
        <v>601</v>
      </c>
      <c r="AB248" s="130">
        <v>1</v>
      </c>
      <c r="AC248" s="279" t="s">
        <v>601</v>
      </c>
      <c r="AD248" s="205"/>
    </row>
    <row r="249" spans="1:30" s="99" customFormat="1" x14ac:dyDescent="0.25">
      <c r="A249" s="124"/>
      <c r="B249" s="84"/>
      <c r="C249" s="276"/>
      <c r="D249" s="84"/>
      <c r="E249" s="276"/>
      <c r="F249" s="82"/>
      <c r="G249" s="276"/>
      <c r="H249" s="82"/>
      <c r="I249" s="276"/>
      <c r="J249" s="82"/>
      <c r="K249" s="124"/>
      <c r="L249" s="189"/>
      <c r="M249" s="202"/>
      <c r="N249" s="190"/>
      <c r="O249" s="276"/>
      <c r="P249" s="190"/>
      <c r="Q249" s="276"/>
      <c r="R249" s="190"/>
      <c r="S249" s="276"/>
      <c r="T249" s="82"/>
      <c r="U249" s="124"/>
      <c r="V249" s="189"/>
      <c r="W249" s="276"/>
      <c r="X249" s="189"/>
      <c r="Y249" s="203"/>
      <c r="Z249" s="189"/>
      <c r="AA249" s="276"/>
      <c r="AB249" s="84"/>
      <c r="AC249" s="276"/>
      <c r="AD249" s="205"/>
    </row>
    <row r="250" spans="1:30" s="99" customFormat="1" x14ac:dyDescent="0.25">
      <c r="A250" s="180" t="s">
        <v>530</v>
      </c>
      <c r="B250" s="181"/>
      <c r="C250" s="271"/>
      <c r="D250" s="181"/>
      <c r="E250" s="271"/>
      <c r="F250" s="181"/>
      <c r="G250" s="271"/>
      <c r="H250" s="181"/>
      <c r="I250" s="271"/>
      <c r="J250" s="89"/>
      <c r="K250" s="180" t="s">
        <v>530</v>
      </c>
      <c r="L250" s="195"/>
      <c r="M250" s="271"/>
      <c r="N250" s="195"/>
      <c r="O250" s="271"/>
      <c r="P250" s="195"/>
      <c r="Q250" s="271"/>
      <c r="R250" s="195"/>
      <c r="S250" s="271"/>
      <c r="T250" s="89"/>
      <c r="U250" s="180" t="s">
        <v>530</v>
      </c>
      <c r="V250" s="195"/>
      <c r="W250" s="271"/>
      <c r="X250" s="195"/>
      <c r="Y250" s="302"/>
      <c r="Z250" s="195"/>
      <c r="AA250" s="271"/>
      <c r="AB250" s="181"/>
      <c r="AC250" s="271"/>
      <c r="AD250" s="205"/>
    </row>
    <row r="251" spans="1:30" s="99" customFormat="1" ht="12.75" customHeight="1" x14ac:dyDescent="0.25">
      <c r="A251" s="126" t="s">
        <v>96</v>
      </c>
      <c r="B251" s="127">
        <v>1587.3040000000001</v>
      </c>
      <c r="C251" s="277" t="s">
        <v>601</v>
      </c>
      <c r="D251" s="127">
        <v>502.11500000000001</v>
      </c>
      <c r="E251" s="277" t="s">
        <v>601</v>
      </c>
      <c r="F251" s="127">
        <v>37.581000000000003</v>
      </c>
      <c r="G251" s="277" t="s">
        <v>601</v>
      </c>
      <c r="H251" s="127">
        <v>2127.002</v>
      </c>
      <c r="I251" s="277" t="s">
        <v>601</v>
      </c>
      <c r="J251" s="82"/>
      <c r="K251" s="126" t="s">
        <v>96</v>
      </c>
      <c r="L251" s="187">
        <v>0.22481129789699975</v>
      </c>
      <c r="M251" s="272" t="s">
        <v>601</v>
      </c>
      <c r="N251" s="188">
        <v>-1.4715971801016197E-3</v>
      </c>
      <c r="O251" s="277" t="s">
        <v>601</v>
      </c>
      <c r="P251" s="188">
        <v>1.3022543494241607</v>
      </c>
      <c r="Q251" s="277" t="s">
        <v>601</v>
      </c>
      <c r="R251" s="188">
        <v>0.17181292651739236</v>
      </c>
      <c r="S251" s="277" t="s">
        <v>601</v>
      </c>
      <c r="T251" s="82"/>
      <c r="U251" s="126" t="s">
        <v>96</v>
      </c>
      <c r="V251" s="216">
        <v>0.74626352020355413</v>
      </c>
      <c r="W251" s="276" t="s">
        <v>601</v>
      </c>
      <c r="X251" s="216">
        <v>0.23606700886976129</v>
      </c>
      <c r="Y251" s="203" t="s">
        <v>601</v>
      </c>
      <c r="Z251" s="216">
        <v>1.766853063607839E-2</v>
      </c>
      <c r="AA251" s="277" t="s">
        <v>601</v>
      </c>
      <c r="AB251" s="216">
        <v>1</v>
      </c>
      <c r="AC251" s="277" t="s">
        <v>601</v>
      </c>
      <c r="AD251" s="205"/>
    </row>
    <row r="252" spans="1:30" s="99" customFormat="1" ht="12.75" customHeight="1" x14ac:dyDescent="0.25">
      <c r="A252" s="124" t="s">
        <v>300</v>
      </c>
      <c r="B252" s="82">
        <v>2831.0630000000001</v>
      </c>
      <c r="C252" s="276" t="s">
        <v>601</v>
      </c>
      <c r="D252" s="82">
        <v>885.84799999999996</v>
      </c>
      <c r="E252" s="276" t="s">
        <v>601</v>
      </c>
      <c r="F252" s="82">
        <v>29.02</v>
      </c>
      <c r="G252" s="276" t="s">
        <v>601</v>
      </c>
      <c r="H252" s="82">
        <v>3745.9290000000001</v>
      </c>
      <c r="I252" s="276" t="s">
        <v>601</v>
      </c>
      <c r="J252" s="82"/>
      <c r="K252" s="124" t="s">
        <v>300</v>
      </c>
      <c r="L252" s="189">
        <v>0.19703441429069149</v>
      </c>
      <c r="M252" s="202" t="s">
        <v>601</v>
      </c>
      <c r="N252" s="190">
        <v>-0.10814535899281662</v>
      </c>
      <c r="O252" s="276" t="s">
        <v>601</v>
      </c>
      <c r="P252" s="190">
        <v>-0.11500457456541628</v>
      </c>
      <c r="Q252" s="276" t="s">
        <v>601</v>
      </c>
      <c r="R252" s="190">
        <v>0.10462917992556439</v>
      </c>
      <c r="S252" s="276" t="s">
        <v>601</v>
      </c>
      <c r="T252" s="82"/>
      <c r="U252" s="124" t="s">
        <v>300</v>
      </c>
      <c r="V252" s="216">
        <v>0.75577059789440748</v>
      </c>
      <c r="W252" s="276" t="s">
        <v>601</v>
      </c>
      <c r="X252" s="216">
        <v>0.23648285912519965</v>
      </c>
      <c r="Y252" s="203" t="s">
        <v>601</v>
      </c>
      <c r="Z252" s="216">
        <v>7.7470768933420786E-3</v>
      </c>
      <c r="AA252" s="276" t="s">
        <v>601</v>
      </c>
      <c r="AB252" s="216">
        <v>1</v>
      </c>
      <c r="AC252" s="276" t="s">
        <v>601</v>
      </c>
      <c r="AD252" s="205"/>
    </row>
    <row r="253" spans="1:30" s="99" customFormat="1" ht="12.75" customHeight="1" x14ac:dyDescent="0.25">
      <c r="A253" s="124" t="s">
        <v>98</v>
      </c>
      <c r="B253" s="82">
        <v>4433.9769999999999</v>
      </c>
      <c r="C253" s="276" t="s">
        <v>601</v>
      </c>
      <c r="D253" s="82">
        <v>1006.954</v>
      </c>
      <c r="E253" s="276" t="s">
        <v>601</v>
      </c>
      <c r="F253" s="82">
        <v>43.320999999999998</v>
      </c>
      <c r="G253" s="276" t="s">
        <v>601</v>
      </c>
      <c r="H253" s="82">
        <v>5484.2520000000004</v>
      </c>
      <c r="I253" s="276" t="s">
        <v>601</v>
      </c>
      <c r="J253" s="82"/>
      <c r="K253" s="124" t="s">
        <v>98</v>
      </c>
      <c r="L253" s="189">
        <v>0.17303182149717627</v>
      </c>
      <c r="M253" s="202" t="s">
        <v>601</v>
      </c>
      <c r="N253" s="190">
        <v>-4.98972955275198E-2</v>
      </c>
      <c r="O253" s="276" t="s">
        <v>601</v>
      </c>
      <c r="P253" s="190">
        <v>0.14279307797826316</v>
      </c>
      <c r="Q253" s="276" t="s">
        <v>601</v>
      </c>
      <c r="R253" s="190">
        <v>0.12435804442855344</v>
      </c>
      <c r="S253" s="276" t="s">
        <v>601</v>
      </c>
      <c r="T253" s="82"/>
      <c r="U253" s="124" t="s">
        <v>98</v>
      </c>
      <c r="V253" s="216">
        <v>0.80849257109264849</v>
      </c>
      <c r="W253" s="276" t="s">
        <v>601</v>
      </c>
      <c r="X253" s="216">
        <v>0.18360826599507096</v>
      </c>
      <c r="Y253" s="203" t="s">
        <v>601</v>
      </c>
      <c r="Z253" s="216">
        <v>7.8991629122804712E-3</v>
      </c>
      <c r="AA253" s="276" t="s">
        <v>601</v>
      </c>
      <c r="AB253" s="216">
        <v>1</v>
      </c>
      <c r="AC253" s="276" t="s">
        <v>601</v>
      </c>
      <c r="AD253" s="205"/>
    </row>
    <row r="254" spans="1:30" s="99" customFormat="1" ht="12.75" customHeight="1" x14ac:dyDescent="0.25">
      <c r="A254" s="184" t="s">
        <v>301</v>
      </c>
      <c r="B254" s="186">
        <v>2118.5189999999998</v>
      </c>
      <c r="C254" s="278" t="s">
        <v>601</v>
      </c>
      <c r="D254" s="186">
        <v>520.25599999999997</v>
      </c>
      <c r="E254" s="278" t="s">
        <v>601</v>
      </c>
      <c r="F254" s="186">
        <v>32.677</v>
      </c>
      <c r="G254" s="278" t="s">
        <v>601</v>
      </c>
      <c r="H254" s="186">
        <v>2671.4520000000002</v>
      </c>
      <c r="I254" s="278" t="s">
        <v>601</v>
      </c>
      <c r="J254" s="82"/>
      <c r="K254" s="184" t="s">
        <v>301</v>
      </c>
      <c r="L254" s="191">
        <v>0.16233093956207648</v>
      </c>
      <c r="M254" s="273" t="s">
        <v>601</v>
      </c>
      <c r="N254" s="192">
        <v>-8.8006170458927876E-2</v>
      </c>
      <c r="O254" s="278" t="s">
        <v>601</v>
      </c>
      <c r="P254" s="192">
        <v>0.54224089107041717</v>
      </c>
      <c r="Q254" s="278" t="s">
        <v>601</v>
      </c>
      <c r="R254" s="192">
        <v>0.1065147823753031</v>
      </c>
      <c r="S254" s="278" t="s">
        <v>601</v>
      </c>
      <c r="T254" s="82"/>
      <c r="U254" s="184" t="s">
        <v>301</v>
      </c>
      <c r="V254" s="191">
        <v>0.79302154783241463</v>
      </c>
      <c r="W254" s="278" t="s">
        <v>601</v>
      </c>
      <c r="X254" s="191">
        <v>0.19474652735665846</v>
      </c>
      <c r="Y254" s="301" t="s">
        <v>601</v>
      </c>
      <c r="Z254" s="191">
        <v>1.2231924810926791E-2</v>
      </c>
      <c r="AA254" s="278" t="s">
        <v>601</v>
      </c>
      <c r="AB254" s="191">
        <v>1</v>
      </c>
      <c r="AC254" s="278" t="s">
        <v>601</v>
      </c>
      <c r="AD254" s="205"/>
    </row>
    <row r="255" spans="1:30" s="99" customFormat="1" x14ac:dyDescent="0.25">
      <c r="A255" s="124" t="s">
        <v>112</v>
      </c>
      <c r="B255" s="82">
        <v>1845.2280000000001</v>
      </c>
      <c r="C255" s="276" t="s">
        <v>601</v>
      </c>
      <c r="D255" s="82">
        <v>431.77800000000002</v>
      </c>
      <c r="E255" s="276" t="s">
        <v>601</v>
      </c>
      <c r="F255" s="82">
        <v>58.570999999999998</v>
      </c>
      <c r="G255" s="276" t="s">
        <v>601</v>
      </c>
      <c r="H255" s="82">
        <v>2335.5729999999999</v>
      </c>
      <c r="I255" s="276" t="s">
        <v>601</v>
      </c>
      <c r="J255" s="82"/>
      <c r="K255" s="124" t="s">
        <v>112</v>
      </c>
      <c r="L255" s="189">
        <v>0.16249187301235302</v>
      </c>
      <c r="M255" s="202" t="s">
        <v>601</v>
      </c>
      <c r="N255" s="190">
        <v>-0.14008145544347411</v>
      </c>
      <c r="O255" s="276" t="s">
        <v>601</v>
      </c>
      <c r="P255" s="190">
        <v>0.55843222819434835</v>
      </c>
      <c r="Q255" s="276" t="s">
        <v>601</v>
      </c>
      <c r="R255" s="190">
        <v>9.8059192261780795E-2</v>
      </c>
      <c r="S255" s="276" t="s">
        <v>601</v>
      </c>
      <c r="T255" s="82"/>
      <c r="U255" s="124" t="s">
        <v>112</v>
      </c>
      <c r="V255" s="216">
        <v>0.79005366134991295</v>
      </c>
      <c r="W255" s="276" t="s">
        <v>601</v>
      </c>
      <c r="X255" s="216">
        <v>0.18487026524112071</v>
      </c>
      <c r="Y255" s="203" t="s">
        <v>601</v>
      </c>
      <c r="Z255" s="216">
        <v>2.5077786050789249E-2</v>
      </c>
      <c r="AA255" s="276" t="s">
        <v>601</v>
      </c>
      <c r="AB255" s="216">
        <v>1</v>
      </c>
      <c r="AC255" s="276" t="s">
        <v>601</v>
      </c>
      <c r="AD255" s="205"/>
    </row>
    <row r="256" spans="1:30" s="99" customFormat="1" x14ac:dyDescent="0.25">
      <c r="A256" s="124" t="s">
        <v>304</v>
      </c>
      <c r="B256" s="82">
        <v>3286.2939999999999</v>
      </c>
      <c r="C256" s="276" t="s">
        <v>601</v>
      </c>
      <c r="D256" s="82">
        <v>868.57799999999997</v>
      </c>
      <c r="E256" s="276" t="s">
        <v>601</v>
      </c>
      <c r="F256" s="82">
        <v>72.724000000000004</v>
      </c>
      <c r="G256" s="276" t="s">
        <v>601</v>
      </c>
      <c r="H256" s="82">
        <v>4227.598</v>
      </c>
      <c r="I256" s="276" t="s">
        <v>601</v>
      </c>
      <c r="J256" s="82"/>
      <c r="K256" s="124" t="s">
        <v>304</v>
      </c>
      <c r="L256" s="189">
        <v>0.16079861168755341</v>
      </c>
      <c r="M256" s="202" t="s">
        <v>601</v>
      </c>
      <c r="N256" s="190">
        <v>-1.9495443913628525E-2</v>
      </c>
      <c r="O256" s="276" t="s">
        <v>601</v>
      </c>
      <c r="P256" s="190">
        <v>1.5061166821737482</v>
      </c>
      <c r="Q256" s="276" t="s">
        <v>601</v>
      </c>
      <c r="R256" s="190">
        <v>0.12858439121510312</v>
      </c>
      <c r="S256" s="276" t="s">
        <v>601</v>
      </c>
      <c r="T256" s="82"/>
      <c r="U256" s="124" t="s">
        <v>304</v>
      </c>
      <c r="V256" s="216">
        <v>0.77734306809682474</v>
      </c>
      <c r="W256" s="276" t="s">
        <v>601</v>
      </c>
      <c r="X256" s="216">
        <v>0.20545425558437674</v>
      </c>
      <c r="Y256" s="203" t="s">
        <v>601</v>
      </c>
      <c r="Z256" s="216">
        <v>1.7202203236920826E-2</v>
      </c>
      <c r="AA256" s="276" t="s">
        <v>601</v>
      </c>
      <c r="AB256" s="216">
        <v>1</v>
      </c>
      <c r="AC256" s="276" t="s">
        <v>601</v>
      </c>
      <c r="AD256" s="205"/>
    </row>
    <row r="257" spans="1:30" s="99" customFormat="1" x14ac:dyDescent="0.25">
      <c r="A257" s="124" t="s">
        <v>114</v>
      </c>
      <c r="B257" s="82">
        <v>4730.0780000000004</v>
      </c>
      <c r="C257" s="276" t="s">
        <v>601</v>
      </c>
      <c r="D257" s="82">
        <v>929.67899999999997</v>
      </c>
      <c r="E257" s="276" t="s">
        <v>601</v>
      </c>
      <c r="F257" s="82">
        <v>78.704999999999998</v>
      </c>
      <c r="G257" s="276" t="s">
        <v>601</v>
      </c>
      <c r="H257" s="82">
        <v>5738.46</v>
      </c>
      <c r="I257" s="276" t="s">
        <v>601</v>
      </c>
      <c r="J257" s="82"/>
      <c r="K257" s="124" t="s">
        <v>114</v>
      </c>
      <c r="L257" s="189">
        <v>6.6780003594966775E-2</v>
      </c>
      <c r="M257" s="202" t="s">
        <v>601</v>
      </c>
      <c r="N257" s="190">
        <v>-7.6741340716656378E-2</v>
      </c>
      <c r="O257" s="276" t="s">
        <v>601</v>
      </c>
      <c r="P257" s="190">
        <v>0.81676323261235895</v>
      </c>
      <c r="Q257" s="276" t="s">
        <v>601</v>
      </c>
      <c r="R257" s="190">
        <v>4.6352538140114641E-2</v>
      </c>
      <c r="S257" s="276" t="s">
        <v>601</v>
      </c>
      <c r="T257" s="82"/>
      <c r="U257" s="124" t="s">
        <v>114</v>
      </c>
      <c r="V257" s="216">
        <v>0.82427654806341777</v>
      </c>
      <c r="W257" s="276" t="s">
        <v>601</v>
      </c>
      <c r="X257" s="216">
        <v>0.16200844825963759</v>
      </c>
      <c r="Y257" s="203" t="s">
        <v>601</v>
      </c>
      <c r="Z257" s="216">
        <v>1.3715352202507292E-2</v>
      </c>
      <c r="AA257" s="276" t="s">
        <v>601</v>
      </c>
      <c r="AB257" s="216">
        <v>1</v>
      </c>
      <c r="AC257" s="276" t="s">
        <v>601</v>
      </c>
      <c r="AD257" s="205"/>
    </row>
    <row r="258" spans="1:30" s="99" customFormat="1" x14ac:dyDescent="0.25">
      <c r="A258" s="184" t="s">
        <v>305</v>
      </c>
      <c r="B258" s="186">
        <v>2283.904</v>
      </c>
      <c r="C258" s="278" t="s">
        <v>601</v>
      </c>
      <c r="D258" s="186">
        <v>488.89699999999999</v>
      </c>
      <c r="E258" s="278" t="s">
        <v>601</v>
      </c>
      <c r="F258" s="186">
        <v>42.655000000000001</v>
      </c>
      <c r="G258" s="278" t="s">
        <v>601</v>
      </c>
      <c r="H258" s="186">
        <v>2815.4540000000002</v>
      </c>
      <c r="I258" s="278" t="s">
        <v>601</v>
      </c>
      <c r="J258" s="82"/>
      <c r="K258" s="184" t="s">
        <v>305</v>
      </c>
      <c r="L258" s="191">
        <v>7.8066328411498784E-2</v>
      </c>
      <c r="M258" s="273" t="s">
        <v>601</v>
      </c>
      <c r="N258" s="192">
        <v>-6.027609484561447E-2</v>
      </c>
      <c r="O258" s="278" t="s">
        <v>601</v>
      </c>
      <c r="P258" s="192">
        <v>0.30532178596566395</v>
      </c>
      <c r="Q258" s="278" t="s">
        <v>601</v>
      </c>
      <c r="R258" s="192">
        <v>5.3904393565746271E-2</v>
      </c>
      <c r="S258" s="278" t="s">
        <v>601</v>
      </c>
      <c r="T258" s="82"/>
      <c r="U258" s="184" t="s">
        <v>305</v>
      </c>
      <c r="V258" s="191">
        <v>0.81120274030405037</v>
      </c>
      <c r="W258" s="278" t="s">
        <v>601</v>
      </c>
      <c r="X258" s="191">
        <v>0.17364766037733168</v>
      </c>
      <c r="Y258" s="301" t="s">
        <v>601</v>
      </c>
      <c r="Z258" s="191">
        <v>1.5150309683624736E-2</v>
      </c>
      <c r="AA258" s="278" t="s">
        <v>601</v>
      </c>
      <c r="AB258" s="191">
        <v>1</v>
      </c>
      <c r="AC258" s="278" t="s">
        <v>601</v>
      </c>
      <c r="AD258" s="205"/>
    </row>
    <row r="259" spans="1:30" s="99" customFormat="1" x14ac:dyDescent="0.25">
      <c r="A259" s="124" t="s">
        <v>129</v>
      </c>
      <c r="B259" s="82">
        <v>2015.0160000000001</v>
      </c>
      <c r="C259" s="276" t="s">
        <v>601</v>
      </c>
      <c r="D259" s="82">
        <v>340.28</v>
      </c>
      <c r="E259" s="276" t="s">
        <v>601</v>
      </c>
      <c r="F259" s="82">
        <v>59.552999999999997</v>
      </c>
      <c r="G259" s="276" t="s">
        <v>601</v>
      </c>
      <c r="H259" s="82">
        <v>2414.8490000000002</v>
      </c>
      <c r="I259" s="276" t="s">
        <v>601</v>
      </c>
      <c r="J259" s="82"/>
      <c r="K259" s="124" t="s">
        <v>129</v>
      </c>
      <c r="L259" s="189">
        <v>9.2014645344640336E-2</v>
      </c>
      <c r="M259" s="202" t="s">
        <v>601</v>
      </c>
      <c r="N259" s="190">
        <v>-0.21190982402994132</v>
      </c>
      <c r="O259" s="276" t="s">
        <v>601</v>
      </c>
      <c r="P259" s="190">
        <v>1.680069661424986E-2</v>
      </c>
      <c r="Q259" s="276" t="s">
        <v>601</v>
      </c>
      <c r="R259" s="190">
        <v>3.3942848286052291E-2</v>
      </c>
      <c r="S259" s="276" t="s">
        <v>601</v>
      </c>
      <c r="T259" s="82"/>
      <c r="U259" s="124" t="s">
        <v>129</v>
      </c>
      <c r="V259" s="216">
        <v>0.83442732858244961</v>
      </c>
      <c r="W259" s="276" t="s">
        <v>601</v>
      </c>
      <c r="X259" s="216">
        <v>0.14091150212704809</v>
      </c>
      <c r="Y259" s="203" t="s">
        <v>601</v>
      </c>
      <c r="Z259" s="216">
        <v>2.466116929050222E-2</v>
      </c>
      <c r="AA259" s="276" t="s">
        <v>601</v>
      </c>
      <c r="AB259" s="216">
        <v>1</v>
      </c>
      <c r="AC259" s="276" t="s">
        <v>601</v>
      </c>
      <c r="AD259" s="205"/>
    </row>
    <row r="260" spans="1:30" s="99" customFormat="1" x14ac:dyDescent="0.25">
      <c r="A260" s="124" t="s">
        <v>306</v>
      </c>
      <c r="B260" s="82">
        <v>3339.203</v>
      </c>
      <c r="C260" s="276" t="s">
        <v>601</v>
      </c>
      <c r="D260" s="82">
        <v>803.54100000000005</v>
      </c>
      <c r="E260" s="276" t="s">
        <v>601</v>
      </c>
      <c r="F260" s="82">
        <v>55.567</v>
      </c>
      <c r="G260" s="276" t="s">
        <v>601</v>
      </c>
      <c r="H260" s="82">
        <v>4198.3109999999997</v>
      </c>
      <c r="I260" s="276" t="s">
        <v>601</v>
      </c>
      <c r="J260" s="82"/>
      <c r="K260" s="124" t="s">
        <v>306</v>
      </c>
      <c r="L260" s="189">
        <v>1.6099898548334386E-2</v>
      </c>
      <c r="M260" s="202" t="s">
        <v>601</v>
      </c>
      <c r="N260" s="190">
        <v>-7.4877558492156146E-2</v>
      </c>
      <c r="O260" s="276" t="s">
        <v>601</v>
      </c>
      <c r="P260" s="190">
        <v>-0.23592987280852526</v>
      </c>
      <c r="Q260" s="276" t="s">
        <v>601</v>
      </c>
      <c r="R260" s="190">
        <v>-6.9271030327630566E-3</v>
      </c>
      <c r="S260" s="276" t="s">
        <v>601</v>
      </c>
      <c r="T260" s="82"/>
      <c r="U260" s="124" t="s">
        <v>306</v>
      </c>
      <c r="V260" s="216">
        <v>0.79536818496771688</v>
      </c>
      <c r="W260" s="276" t="s">
        <v>601</v>
      </c>
      <c r="X260" s="216">
        <v>0.19139625435085683</v>
      </c>
      <c r="Y260" s="203" t="s">
        <v>601</v>
      </c>
      <c r="Z260" s="216">
        <v>1.3235560681426412E-2</v>
      </c>
      <c r="AA260" s="276" t="s">
        <v>601</v>
      </c>
      <c r="AB260" s="216">
        <v>1</v>
      </c>
      <c r="AC260" s="276" t="s">
        <v>601</v>
      </c>
      <c r="AD260" s="205"/>
    </row>
    <row r="261" spans="1:30" s="99" customFormat="1" x14ac:dyDescent="0.25">
      <c r="A261" s="124" t="s">
        <v>131</v>
      </c>
      <c r="B261" s="82">
        <v>4870.1610000000001</v>
      </c>
      <c r="C261" s="276" t="s">
        <v>601</v>
      </c>
      <c r="D261" s="82">
        <v>837.09799999999996</v>
      </c>
      <c r="E261" s="276" t="s">
        <v>601</v>
      </c>
      <c r="F261" s="82">
        <v>49.417999999999999</v>
      </c>
      <c r="G261" s="276" t="s">
        <v>601</v>
      </c>
      <c r="H261" s="82">
        <v>5756.6790000000001</v>
      </c>
      <c r="I261" s="276" t="s">
        <v>601</v>
      </c>
      <c r="J261" s="82"/>
      <c r="K261" s="124" t="s">
        <v>131</v>
      </c>
      <c r="L261" s="189">
        <v>2.9615367864969669E-2</v>
      </c>
      <c r="M261" s="202" t="s">
        <v>601</v>
      </c>
      <c r="N261" s="190">
        <v>-9.9583834850523675E-2</v>
      </c>
      <c r="O261" s="276" t="s">
        <v>601</v>
      </c>
      <c r="P261" s="190">
        <v>-0.37209036389510064</v>
      </c>
      <c r="Q261" s="276" t="s">
        <v>601</v>
      </c>
      <c r="R261" s="190">
        <v>3.1748930593063192E-3</v>
      </c>
      <c r="S261" s="276" t="s">
        <v>601</v>
      </c>
      <c r="T261" s="82"/>
      <c r="U261" s="124" t="s">
        <v>131</v>
      </c>
      <c r="V261" s="216">
        <v>0.84600183543324192</v>
      </c>
      <c r="W261" s="276" t="s">
        <v>601</v>
      </c>
      <c r="X261" s="216">
        <v>0.14541335377567516</v>
      </c>
      <c r="Y261" s="203" t="s">
        <v>601</v>
      </c>
      <c r="Z261" s="216">
        <v>8.5844633685498179E-3</v>
      </c>
      <c r="AA261" s="276" t="s">
        <v>601</v>
      </c>
      <c r="AB261" s="216">
        <v>1</v>
      </c>
      <c r="AC261" s="276" t="s">
        <v>601</v>
      </c>
      <c r="AD261" s="205"/>
    </row>
    <row r="262" spans="1:30" s="99" customFormat="1" x14ac:dyDescent="0.25">
      <c r="A262" s="184" t="s">
        <v>307</v>
      </c>
      <c r="B262" s="186">
        <v>2272.1239999999998</v>
      </c>
      <c r="C262" s="278" t="s">
        <v>601</v>
      </c>
      <c r="D262" s="186">
        <v>546.12</v>
      </c>
      <c r="E262" s="278" t="s">
        <v>601</v>
      </c>
      <c r="F262" s="186">
        <v>45.637</v>
      </c>
      <c r="G262" s="278" t="s">
        <v>601</v>
      </c>
      <c r="H262" s="186">
        <v>2863.8829999999998</v>
      </c>
      <c r="I262" s="278" t="s">
        <v>601</v>
      </c>
      <c r="J262" s="82"/>
      <c r="K262" s="184" t="s">
        <v>307</v>
      </c>
      <c r="L262" s="191">
        <v>-5.1578350053242171E-3</v>
      </c>
      <c r="M262" s="273" t="s">
        <v>601</v>
      </c>
      <c r="N262" s="192">
        <v>0.11704510356987259</v>
      </c>
      <c r="O262" s="278" t="s">
        <v>601</v>
      </c>
      <c r="P262" s="192">
        <v>6.9958268861068124E-2</v>
      </c>
      <c r="Q262" s="278" t="s">
        <v>601</v>
      </c>
      <c r="R262" s="192">
        <v>1.7200416984110917E-2</v>
      </c>
      <c r="S262" s="278" t="s">
        <v>601</v>
      </c>
      <c r="T262" s="82"/>
      <c r="U262" s="184" t="s">
        <v>307</v>
      </c>
      <c r="V262" s="191">
        <v>0.79337179626402332</v>
      </c>
      <c r="W262" s="278" t="s">
        <v>601</v>
      </c>
      <c r="X262" s="191">
        <v>0.19069214768899428</v>
      </c>
      <c r="Y262" s="301" t="s">
        <v>601</v>
      </c>
      <c r="Z262" s="191">
        <v>1.5935357694430954E-2</v>
      </c>
      <c r="AA262" s="278" t="s">
        <v>601</v>
      </c>
      <c r="AB262" s="191">
        <v>1</v>
      </c>
      <c r="AC262" s="278" t="s">
        <v>601</v>
      </c>
      <c r="AD262" s="205"/>
    </row>
    <row r="263" spans="1:30" s="99" customFormat="1" x14ac:dyDescent="0.25">
      <c r="A263" s="124" t="s">
        <v>146</v>
      </c>
      <c r="B263" s="82">
        <v>2074.4549999999999</v>
      </c>
      <c r="C263" s="276" t="s">
        <v>601</v>
      </c>
      <c r="D263" s="82">
        <v>386.61500000000001</v>
      </c>
      <c r="E263" s="276" t="s">
        <v>601</v>
      </c>
      <c r="F263" s="82">
        <v>62.314999999999998</v>
      </c>
      <c r="G263" s="276" t="s">
        <v>601</v>
      </c>
      <c r="H263" s="82">
        <v>2523.3809999999999</v>
      </c>
      <c r="I263" s="276" t="s">
        <v>601</v>
      </c>
      <c r="J263" s="82"/>
      <c r="K263" s="124" t="s">
        <v>146</v>
      </c>
      <c r="L263" s="189">
        <v>2.9498028799771318E-2</v>
      </c>
      <c r="M263" s="202" t="s">
        <v>601</v>
      </c>
      <c r="N263" s="190">
        <v>0.13616727400963913</v>
      </c>
      <c r="O263" s="276" t="s">
        <v>601</v>
      </c>
      <c r="P263" s="190">
        <v>4.6345272278474639E-2</v>
      </c>
      <c r="Q263" s="276" t="s">
        <v>601</v>
      </c>
      <c r="R263" s="190">
        <v>4.4943596887424428E-2</v>
      </c>
      <c r="S263" s="276" t="s">
        <v>601</v>
      </c>
      <c r="T263" s="82"/>
      <c r="U263" s="124" t="s">
        <v>146</v>
      </c>
      <c r="V263" s="216">
        <v>0.82209345318840077</v>
      </c>
      <c r="W263" s="276" t="s">
        <v>601</v>
      </c>
      <c r="X263" s="216">
        <v>0.15321308989803761</v>
      </c>
      <c r="Y263" s="203" t="s">
        <v>601</v>
      </c>
      <c r="Z263" s="216">
        <v>2.4695042088372702E-2</v>
      </c>
      <c r="AA263" s="276" t="s">
        <v>601</v>
      </c>
      <c r="AB263" s="216">
        <v>1</v>
      </c>
      <c r="AC263" s="276" t="s">
        <v>601</v>
      </c>
      <c r="AD263" s="205"/>
    </row>
    <row r="264" spans="1:30" s="99" customFormat="1" x14ac:dyDescent="0.25">
      <c r="A264" s="124" t="s">
        <v>308</v>
      </c>
      <c r="B264" s="82">
        <v>3380.2179999999998</v>
      </c>
      <c r="C264" s="276" t="s">
        <v>601</v>
      </c>
      <c r="D264" s="82">
        <v>720.38099999999997</v>
      </c>
      <c r="E264" s="276" t="s">
        <v>601</v>
      </c>
      <c r="F264" s="82">
        <v>123.557</v>
      </c>
      <c r="G264" s="276" t="s">
        <v>601</v>
      </c>
      <c r="H264" s="82">
        <v>4224.1559999999999</v>
      </c>
      <c r="I264" s="276" t="s">
        <v>601</v>
      </c>
      <c r="J264" s="82"/>
      <c r="K264" s="124" t="s">
        <v>308</v>
      </c>
      <c r="L264" s="189">
        <v>1.228287109229358E-2</v>
      </c>
      <c r="M264" s="202" t="s">
        <v>601</v>
      </c>
      <c r="N264" s="190">
        <v>-0.10349191889399545</v>
      </c>
      <c r="O264" s="276" t="s">
        <v>601</v>
      </c>
      <c r="P264" s="190">
        <v>1.2235679450033292</v>
      </c>
      <c r="Q264" s="276" t="s">
        <v>601</v>
      </c>
      <c r="R264" s="190">
        <v>6.1558073816333804E-3</v>
      </c>
      <c r="S264" s="276" t="s">
        <v>601</v>
      </c>
      <c r="T264" s="82"/>
      <c r="U264" s="124" t="s">
        <v>308</v>
      </c>
      <c r="V264" s="216">
        <v>0.80021145052408105</v>
      </c>
      <c r="W264" s="276" t="s">
        <v>601</v>
      </c>
      <c r="X264" s="216">
        <v>0.17053844602330026</v>
      </c>
      <c r="Y264" s="203" t="s">
        <v>601</v>
      </c>
      <c r="Z264" s="216">
        <v>2.9250103452618702E-2</v>
      </c>
      <c r="AA264" s="276" t="s">
        <v>601</v>
      </c>
      <c r="AB264" s="216">
        <v>1</v>
      </c>
      <c r="AC264" s="276" t="s">
        <v>601</v>
      </c>
      <c r="AD264" s="205"/>
    </row>
    <row r="265" spans="1:30" s="99" customFormat="1" x14ac:dyDescent="0.25">
      <c r="A265" s="124" t="s">
        <v>148</v>
      </c>
      <c r="B265" s="82">
        <v>4003.4229999999998</v>
      </c>
      <c r="C265" s="276" t="s">
        <v>601</v>
      </c>
      <c r="D265" s="82">
        <v>988.90800000000002</v>
      </c>
      <c r="E265" s="276" t="s">
        <v>601</v>
      </c>
      <c r="F265" s="82">
        <v>66.132000000000005</v>
      </c>
      <c r="G265" s="276" t="s">
        <v>601</v>
      </c>
      <c r="H265" s="82">
        <v>5058.4629999999997</v>
      </c>
      <c r="I265" s="276" t="s">
        <v>601</v>
      </c>
      <c r="J265" s="82"/>
      <c r="K265" s="124" t="s">
        <v>148</v>
      </c>
      <c r="L265" s="189">
        <v>-0.17796906508840263</v>
      </c>
      <c r="M265" s="202" t="s">
        <v>601</v>
      </c>
      <c r="N265" s="190">
        <v>0.18135272094784602</v>
      </c>
      <c r="O265" s="276" t="s">
        <v>601</v>
      </c>
      <c r="P265" s="190">
        <v>0.33818976507011472</v>
      </c>
      <c r="Q265" s="276" t="s">
        <v>601</v>
      </c>
      <c r="R265" s="190">
        <v>-0.12128813830193792</v>
      </c>
      <c r="S265" s="276" t="s">
        <v>601</v>
      </c>
      <c r="T265" s="82"/>
      <c r="U265" s="124" t="s">
        <v>148</v>
      </c>
      <c r="V265" s="216">
        <v>0.79143071719611269</v>
      </c>
      <c r="W265" s="276" t="s">
        <v>601</v>
      </c>
      <c r="X265" s="216">
        <v>0.19549574643523143</v>
      </c>
      <c r="Y265" s="203" t="s">
        <v>601</v>
      </c>
      <c r="Z265" s="216">
        <v>1.3073536368655856E-2</v>
      </c>
      <c r="AA265" s="276" t="s">
        <v>601</v>
      </c>
      <c r="AB265" s="216">
        <v>1</v>
      </c>
      <c r="AC265" s="276" t="s">
        <v>601</v>
      </c>
      <c r="AD265" s="205"/>
    </row>
    <row r="266" spans="1:30" s="99" customFormat="1" x14ac:dyDescent="0.25">
      <c r="A266" s="184" t="s">
        <v>309</v>
      </c>
      <c r="B266" s="186">
        <v>1927.9</v>
      </c>
      <c r="C266" s="278" t="s">
        <v>601</v>
      </c>
      <c r="D266" s="186">
        <v>553.82399999999996</v>
      </c>
      <c r="E266" s="278" t="s">
        <v>601</v>
      </c>
      <c r="F266" s="186">
        <v>56.609000000000002</v>
      </c>
      <c r="G266" s="278" t="s">
        <v>601</v>
      </c>
      <c r="H266" s="186">
        <v>2538.3330000000001</v>
      </c>
      <c r="I266" s="278" t="s">
        <v>601</v>
      </c>
      <c r="J266" s="82"/>
      <c r="K266" s="184" t="s">
        <v>309</v>
      </c>
      <c r="L266" s="191">
        <v>-0.15149877383452665</v>
      </c>
      <c r="M266" s="273" t="s">
        <v>601</v>
      </c>
      <c r="N266" s="192">
        <v>1.4106789716545814E-2</v>
      </c>
      <c r="O266" s="278" t="s">
        <v>601</v>
      </c>
      <c r="P266" s="192">
        <v>0.24039177878084053</v>
      </c>
      <c r="Q266" s="278" t="s">
        <v>601</v>
      </c>
      <c r="R266" s="192">
        <v>-0.11367402707234446</v>
      </c>
      <c r="S266" s="278" t="s">
        <v>601</v>
      </c>
      <c r="T266" s="82"/>
      <c r="U266" s="184" t="s">
        <v>309</v>
      </c>
      <c r="V266" s="191">
        <v>0.75951421661381702</v>
      </c>
      <c r="W266" s="278" t="s">
        <v>601</v>
      </c>
      <c r="X266" s="191">
        <v>0.21818413896049096</v>
      </c>
      <c r="Y266" s="301" t="s">
        <v>601</v>
      </c>
      <c r="Z266" s="191">
        <v>2.2301644425691981E-2</v>
      </c>
      <c r="AA266" s="278" t="s">
        <v>601</v>
      </c>
      <c r="AB266" s="191">
        <v>1</v>
      </c>
      <c r="AC266" s="278" t="s">
        <v>601</v>
      </c>
      <c r="AD266" s="205"/>
    </row>
    <row r="267" spans="1:30" s="99" customFormat="1" x14ac:dyDescent="0.25">
      <c r="A267" s="124" t="s">
        <v>163</v>
      </c>
      <c r="B267" s="82">
        <v>1675.8130000000001</v>
      </c>
      <c r="C267" s="276" t="s">
        <v>601</v>
      </c>
      <c r="D267" s="82">
        <v>387.72699999999998</v>
      </c>
      <c r="E267" s="276" t="s">
        <v>601</v>
      </c>
      <c r="F267" s="82">
        <v>56.113999999999997</v>
      </c>
      <c r="G267" s="276" t="s">
        <v>601</v>
      </c>
      <c r="H267" s="82">
        <v>2119.6559999999999</v>
      </c>
      <c r="I267" s="276" t="s">
        <v>601</v>
      </c>
      <c r="J267" s="82"/>
      <c r="K267" s="124" t="s">
        <v>163</v>
      </c>
      <c r="L267" s="189">
        <v>-0.19216709931042128</v>
      </c>
      <c r="M267" s="202" t="s">
        <v>601</v>
      </c>
      <c r="N267" s="190">
        <v>2.8762463949924344E-3</v>
      </c>
      <c r="O267" s="276" t="s">
        <v>601</v>
      </c>
      <c r="P267" s="190">
        <v>-9.9465601078426655E-2</v>
      </c>
      <c r="Q267" s="276" t="s">
        <v>601</v>
      </c>
      <c r="R267" s="190">
        <v>-0.1599940714462065</v>
      </c>
      <c r="S267" s="276" t="s">
        <v>601</v>
      </c>
      <c r="T267" s="82"/>
      <c r="U267" s="124" t="s">
        <v>163</v>
      </c>
      <c r="V267" s="216">
        <v>0.79060611721902052</v>
      </c>
      <c r="W267" s="276" t="s">
        <v>601</v>
      </c>
      <c r="X267" s="216">
        <v>0.18291977566171114</v>
      </c>
      <c r="Y267" s="203" t="s">
        <v>601</v>
      </c>
      <c r="Z267" s="216">
        <v>2.6473163569937761E-2</v>
      </c>
      <c r="AA267" s="276" t="s">
        <v>601</v>
      </c>
      <c r="AB267" s="216">
        <v>1</v>
      </c>
      <c r="AC267" s="276" t="s">
        <v>601</v>
      </c>
      <c r="AD267" s="205"/>
    </row>
    <row r="268" spans="1:30" s="99" customFormat="1" x14ac:dyDescent="0.25">
      <c r="A268" s="124" t="s">
        <v>302</v>
      </c>
      <c r="B268" s="82">
        <v>3093.1689999999999</v>
      </c>
      <c r="C268" s="276" t="s">
        <v>601</v>
      </c>
      <c r="D268" s="82">
        <v>616.673</v>
      </c>
      <c r="E268" s="276" t="s">
        <v>601</v>
      </c>
      <c r="F268" s="82">
        <v>46.826000000000001</v>
      </c>
      <c r="G268" s="276" t="s">
        <v>601</v>
      </c>
      <c r="H268" s="82">
        <v>3756.6680000000001</v>
      </c>
      <c r="I268" s="276" t="s">
        <v>601</v>
      </c>
      <c r="J268" s="82"/>
      <c r="K268" s="124" t="s">
        <v>302</v>
      </c>
      <c r="L268" s="189">
        <v>-8.4920262539280006E-2</v>
      </c>
      <c r="M268" s="202" t="s">
        <v>601</v>
      </c>
      <c r="N268" s="190">
        <v>-0.14396270862224295</v>
      </c>
      <c r="O268" s="276" t="s">
        <v>601</v>
      </c>
      <c r="P268" s="190">
        <v>-0.62101702048447271</v>
      </c>
      <c r="Q268" s="276" t="s">
        <v>601</v>
      </c>
      <c r="R268" s="190">
        <v>-0.11067015517419337</v>
      </c>
      <c r="S268" s="276" t="s">
        <v>601</v>
      </c>
      <c r="T268" s="82"/>
      <c r="U268" s="124" t="s">
        <v>302</v>
      </c>
      <c r="V268" s="216">
        <v>0.82338098549033334</v>
      </c>
      <c r="W268" s="276" t="s">
        <v>601</v>
      </c>
      <c r="X268" s="216">
        <v>0.16415424519813834</v>
      </c>
      <c r="Y268" s="203" t="s">
        <v>601</v>
      </c>
      <c r="Z268" s="216">
        <v>1.2464769311528194E-2</v>
      </c>
      <c r="AA268" s="276" t="s">
        <v>601</v>
      </c>
      <c r="AB268" s="216">
        <v>1</v>
      </c>
      <c r="AC268" s="276" t="s">
        <v>601</v>
      </c>
      <c r="AD268" s="205"/>
    </row>
    <row r="269" spans="1:30" s="99" customFormat="1" x14ac:dyDescent="0.25">
      <c r="A269" s="124" t="s">
        <v>165</v>
      </c>
      <c r="B269" s="82">
        <v>3525.848</v>
      </c>
      <c r="C269" s="276" t="s">
        <v>601</v>
      </c>
      <c r="D269" s="82">
        <v>943.35199999999998</v>
      </c>
      <c r="E269" s="276" t="s">
        <v>601</v>
      </c>
      <c r="F269" s="82">
        <v>44.831000000000003</v>
      </c>
      <c r="G269" s="276" t="s">
        <v>601</v>
      </c>
      <c r="H269" s="82">
        <v>4514.0330000000004</v>
      </c>
      <c r="I269" s="276" t="s">
        <v>601</v>
      </c>
      <c r="J269" s="82"/>
      <c r="K269" s="124" t="s">
        <v>165</v>
      </c>
      <c r="L269" s="189">
        <v>-0.11929166615668642</v>
      </c>
      <c r="M269" s="202" t="s">
        <v>601</v>
      </c>
      <c r="N269" s="190">
        <v>-4.6066974885429178E-2</v>
      </c>
      <c r="O269" s="276" t="s">
        <v>601</v>
      </c>
      <c r="P269" s="190">
        <v>-0.32208310651424427</v>
      </c>
      <c r="Q269" s="276" t="s">
        <v>601</v>
      </c>
      <c r="R269" s="190">
        <v>-0.10762755406138189</v>
      </c>
      <c r="S269" s="276" t="s">
        <v>601</v>
      </c>
      <c r="T269" s="82"/>
      <c r="U269" s="124" t="s">
        <v>165</v>
      </c>
      <c r="V269" s="216">
        <v>0.78108600446651577</v>
      </c>
      <c r="W269" s="276" t="s">
        <v>601</v>
      </c>
      <c r="X269" s="216">
        <v>0.20898207877523267</v>
      </c>
      <c r="Y269" s="203" t="s">
        <v>601</v>
      </c>
      <c r="Z269" s="216">
        <v>9.9314736954736488E-3</v>
      </c>
      <c r="AA269" s="276" t="s">
        <v>601</v>
      </c>
      <c r="AB269" s="216">
        <v>1</v>
      </c>
      <c r="AC269" s="276" t="s">
        <v>601</v>
      </c>
      <c r="AD269" s="205"/>
    </row>
    <row r="270" spans="1:30" s="99" customFormat="1" x14ac:dyDescent="0.25">
      <c r="A270" s="184" t="s">
        <v>303</v>
      </c>
      <c r="B270" s="186">
        <v>1815.903</v>
      </c>
      <c r="C270" s="278" t="s">
        <v>601</v>
      </c>
      <c r="D270" s="186">
        <v>446.93200000000002</v>
      </c>
      <c r="E270" s="278" t="s">
        <v>601</v>
      </c>
      <c r="F270" s="186">
        <v>51.395000000000003</v>
      </c>
      <c r="G270" s="278" t="s">
        <v>601</v>
      </c>
      <c r="H270" s="186">
        <v>2314.2280000000001</v>
      </c>
      <c r="I270" s="278" t="s">
        <v>601</v>
      </c>
      <c r="J270" s="82"/>
      <c r="K270" s="184" t="s">
        <v>303</v>
      </c>
      <c r="L270" s="191">
        <v>-5.809274339955392E-2</v>
      </c>
      <c r="M270" s="273" t="s">
        <v>601</v>
      </c>
      <c r="N270" s="192">
        <v>-0.19300716473103369</v>
      </c>
      <c r="O270" s="278" t="s">
        <v>601</v>
      </c>
      <c r="P270" s="192">
        <v>-9.2123160628168665E-2</v>
      </c>
      <c r="Q270" s="278" t="s">
        <v>601</v>
      </c>
      <c r="R270" s="192">
        <v>-8.8287864515806239E-2</v>
      </c>
      <c r="S270" s="278" t="s">
        <v>601</v>
      </c>
      <c r="T270" s="82"/>
      <c r="U270" s="184" t="s">
        <v>303</v>
      </c>
      <c r="V270" s="191">
        <v>0.78466901273340395</v>
      </c>
      <c r="W270" s="278" t="s">
        <v>601</v>
      </c>
      <c r="X270" s="191">
        <v>0.19312358160043003</v>
      </c>
      <c r="Y270" s="301" t="s">
        <v>601</v>
      </c>
      <c r="Z270" s="191">
        <v>2.2208269885248991E-2</v>
      </c>
      <c r="AA270" s="278" t="s">
        <v>601</v>
      </c>
      <c r="AB270" s="191">
        <v>1</v>
      </c>
      <c r="AC270" s="278" t="s">
        <v>601</v>
      </c>
      <c r="AD270" s="205"/>
    </row>
    <row r="271" spans="1:30" s="99" customFormat="1" x14ac:dyDescent="0.25">
      <c r="A271" s="124" t="s">
        <v>180</v>
      </c>
      <c r="B271" s="82">
        <v>1653.5889999999999</v>
      </c>
      <c r="C271" s="276" t="s">
        <v>601</v>
      </c>
      <c r="D271" s="82">
        <v>405.327</v>
      </c>
      <c r="E271" s="276" t="s">
        <v>601</v>
      </c>
      <c r="F271" s="82">
        <v>36.889000000000003</v>
      </c>
      <c r="G271" s="276" t="s">
        <v>601</v>
      </c>
      <c r="H271" s="82">
        <v>2095.8029999999999</v>
      </c>
      <c r="I271" s="276" t="s">
        <v>601</v>
      </c>
      <c r="J271" s="82"/>
      <c r="K271" s="124" t="s">
        <v>180</v>
      </c>
      <c r="L271" s="189">
        <v>-1.3261622866035768E-2</v>
      </c>
      <c r="M271" s="202" t="s">
        <v>601</v>
      </c>
      <c r="N271" s="190">
        <v>4.5392763465015334E-2</v>
      </c>
      <c r="O271" s="276" t="s">
        <v>601</v>
      </c>
      <c r="P271" s="190">
        <v>-0.34263565891472869</v>
      </c>
      <c r="Q271" s="276" t="s">
        <v>601</v>
      </c>
      <c r="R271" s="190">
        <v>-1.1252302851171535E-2</v>
      </c>
      <c r="S271" s="276" t="s">
        <v>601</v>
      </c>
      <c r="T271" s="82"/>
      <c r="U271" s="124" t="s">
        <v>180</v>
      </c>
      <c r="V271" s="216">
        <v>0.78900020660338788</v>
      </c>
      <c r="W271" s="276" t="s">
        <v>601</v>
      </c>
      <c r="X271" s="216">
        <v>0.19339937961726367</v>
      </c>
      <c r="Y271" s="203" t="s">
        <v>601</v>
      </c>
      <c r="Z271" s="216">
        <v>1.7601368067513983E-2</v>
      </c>
      <c r="AA271" s="276" t="s">
        <v>601</v>
      </c>
      <c r="AB271" s="216">
        <v>1</v>
      </c>
      <c r="AC271" s="276" t="s">
        <v>601</v>
      </c>
      <c r="AD271" s="205"/>
    </row>
    <row r="272" spans="1:30" s="99" customFormat="1" x14ac:dyDescent="0.25">
      <c r="A272" s="124" t="s">
        <v>310</v>
      </c>
      <c r="B272" s="82">
        <v>2873.4850000000001</v>
      </c>
      <c r="C272" s="276" t="s">
        <v>601</v>
      </c>
      <c r="D272" s="82">
        <v>836.37400000000002</v>
      </c>
      <c r="E272" s="276" t="s">
        <v>601</v>
      </c>
      <c r="F272" s="82">
        <v>19.317</v>
      </c>
      <c r="G272" s="276" t="s">
        <v>601</v>
      </c>
      <c r="H272" s="82">
        <v>3729.174</v>
      </c>
      <c r="I272" s="276" t="s">
        <v>601</v>
      </c>
      <c r="J272" s="82"/>
      <c r="K272" s="124" t="s">
        <v>310</v>
      </c>
      <c r="L272" s="189">
        <v>-7.102230754284683E-2</v>
      </c>
      <c r="M272" s="202" t="s">
        <v>601</v>
      </c>
      <c r="N272" s="190">
        <v>0.35626823292085108</v>
      </c>
      <c r="O272" s="276" t="s">
        <v>601</v>
      </c>
      <c r="P272" s="190">
        <v>-0.58749412719429372</v>
      </c>
      <c r="Q272" s="276" t="s">
        <v>601</v>
      </c>
      <c r="R272" s="190">
        <v>-7.3184534805843899E-3</v>
      </c>
      <c r="S272" s="276" t="s">
        <v>601</v>
      </c>
      <c r="T272" s="82"/>
      <c r="U272" s="124" t="s">
        <v>310</v>
      </c>
      <c r="V272" s="216">
        <v>0.77054194843147572</v>
      </c>
      <c r="W272" s="276" t="s">
        <v>601</v>
      </c>
      <c r="X272" s="216">
        <v>0.22427862041299226</v>
      </c>
      <c r="Y272" s="203" t="s">
        <v>601</v>
      </c>
      <c r="Z272" s="216">
        <v>5.1799674673265444E-3</v>
      </c>
      <c r="AA272" s="276" t="s">
        <v>601</v>
      </c>
      <c r="AB272" s="216">
        <v>1</v>
      </c>
      <c r="AC272" s="276" t="s">
        <v>601</v>
      </c>
      <c r="AD272" s="205"/>
    </row>
    <row r="273" spans="1:30" s="99" customFormat="1" x14ac:dyDescent="0.25">
      <c r="A273" s="124" t="s">
        <v>182</v>
      </c>
      <c r="B273" s="82">
        <v>3997.93</v>
      </c>
      <c r="C273" s="276" t="s">
        <v>601</v>
      </c>
      <c r="D273" s="82">
        <v>923.17600000000004</v>
      </c>
      <c r="E273" s="276" t="s">
        <v>601</v>
      </c>
      <c r="F273" s="82">
        <v>8.0250000000000004</v>
      </c>
      <c r="G273" s="276" t="s">
        <v>601</v>
      </c>
      <c r="H273" s="82">
        <v>4929.1329999999998</v>
      </c>
      <c r="I273" s="276" t="s">
        <v>601</v>
      </c>
      <c r="J273" s="82"/>
      <c r="K273" s="124" t="s">
        <v>182</v>
      </c>
      <c r="L273" s="189">
        <v>0.13389176164145478</v>
      </c>
      <c r="M273" s="202" t="s">
        <v>601</v>
      </c>
      <c r="N273" s="190">
        <v>-2.1387562648936983E-2</v>
      </c>
      <c r="O273" s="276" t="s">
        <v>601</v>
      </c>
      <c r="P273" s="190">
        <v>-0.82097608850820847</v>
      </c>
      <c r="Q273" s="276" t="s">
        <v>601</v>
      </c>
      <c r="R273" s="190">
        <v>9.1957457998202499E-2</v>
      </c>
      <c r="S273" s="276" t="s">
        <v>601</v>
      </c>
      <c r="T273" s="82"/>
      <c r="U273" s="124" t="s">
        <v>182</v>
      </c>
      <c r="V273" s="216">
        <v>0.81108178659411301</v>
      </c>
      <c r="W273" s="276" t="s">
        <v>601</v>
      </c>
      <c r="X273" s="216">
        <v>0.18728973229166268</v>
      </c>
      <c r="Y273" s="203" t="s">
        <v>601</v>
      </c>
      <c r="Z273" s="216">
        <v>1.6280753633549755E-3</v>
      </c>
      <c r="AA273" s="276" t="s">
        <v>601</v>
      </c>
      <c r="AB273" s="216">
        <v>1</v>
      </c>
      <c r="AC273" s="276" t="s">
        <v>601</v>
      </c>
      <c r="AD273" s="205"/>
    </row>
    <row r="274" spans="1:30" s="99" customFormat="1" x14ac:dyDescent="0.25">
      <c r="A274" s="184" t="s">
        <v>311</v>
      </c>
      <c r="B274" s="186">
        <v>1889.8920000000001</v>
      </c>
      <c r="C274" s="278" t="s">
        <v>601</v>
      </c>
      <c r="D274" s="186">
        <v>488.91899999999998</v>
      </c>
      <c r="E274" s="278" t="s">
        <v>601</v>
      </c>
      <c r="F274" s="186">
        <v>21.609000000000002</v>
      </c>
      <c r="G274" s="278" t="s">
        <v>601</v>
      </c>
      <c r="H274" s="186">
        <v>2400.4180000000001</v>
      </c>
      <c r="I274" s="278" t="s">
        <v>601</v>
      </c>
      <c r="J274" s="82"/>
      <c r="K274" s="184" t="s">
        <v>311</v>
      </c>
      <c r="L274" s="191">
        <v>4.0745017768019545E-2</v>
      </c>
      <c r="M274" s="273" t="s">
        <v>601</v>
      </c>
      <c r="N274" s="192">
        <v>9.3944940169869248E-2</v>
      </c>
      <c r="O274" s="278" t="s">
        <v>601</v>
      </c>
      <c r="P274" s="192">
        <v>-0.5795618165544616</v>
      </c>
      <c r="Q274" s="278" t="s">
        <v>601</v>
      </c>
      <c r="R274" s="192">
        <v>3.7243073179015561E-2</v>
      </c>
      <c r="S274" s="278" t="s">
        <v>601</v>
      </c>
      <c r="T274" s="82"/>
      <c r="U274" s="184" t="s">
        <v>311</v>
      </c>
      <c r="V274" s="191">
        <v>0.7873178754700223</v>
      </c>
      <c r="W274" s="278" t="s">
        <v>601</v>
      </c>
      <c r="X274" s="191">
        <v>0.20368077559824996</v>
      </c>
      <c r="Y274" s="301" t="s">
        <v>601</v>
      </c>
      <c r="Z274" s="191">
        <v>9.0021821199474435E-3</v>
      </c>
      <c r="AA274" s="278" t="s">
        <v>601</v>
      </c>
      <c r="AB274" s="191">
        <v>1</v>
      </c>
      <c r="AC274" s="278" t="s">
        <v>601</v>
      </c>
      <c r="AD274" s="205"/>
    </row>
    <row r="275" spans="1:30" s="99" customFormat="1" x14ac:dyDescent="0.25">
      <c r="A275" s="124" t="s">
        <v>197</v>
      </c>
      <c r="B275" s="82">
        <v>1670.509</v>
      </c>
      <c r="C275" s="276" t="s">
        <v>601</v>
      </c>
      <c r="D275" s="82">
        <v>291.99599999999998</v>
      </c>
      <c r="E275" s="276" t="s">
        <v>601</v>
      </c>
      <c r="F275" s="82">
        <v>5.6639999999999997</v>
      </c>
      <c r="G275" s="276" t="s">
        <v>601</v>
      </c>
      <c r="H275" s="82">
        <v>1968.171</v>
      </c>
      <c r="I275" s="276" t="s">
        <v>601</v>
      </c>
      <c r="J275" s="82"/>
      <c r="K275" s="124" t="s">
        <v>197</v>
      </c>
      <c r="L275" s="189">
        <v>1.0232288676327674E-2</v>
      </c>
      <c r="M275" s="202" t="s">
        <v>601</v>
      </c>
      <c r="N275" s="190">
        <v>-0.27960387538950032</v>
      </c>
      <c r="O275" s="276" t="s">
        <v>601</v>
      </c>
      <c r="P275" s="190">
        <v>-0.84642702233788769</v>
      </c>
      <c r="Q275" s="276" t="s">
        <v>601</v>
      </c>
      <c r="R275" s="190">
        <v>-6.0899778796108799E-2</v>
      </c>
      <c r="S275" s="276" t="s">
        <v>601</v>
      </c>
      <c r="T275" s="82"/>
      <c r="U275" s="124" t="s">
        <v>197</v>
      </c>
      <c r="V275" s="216">
        <v>0.84876212483569768</v>
      </c>
      <c r="W275" s="276" t="s">
        <v>601</v>
      </c>
      <c r="X275" s="216">
        <v>0.14835906026458065</v>
      </c>
      <c r="Y275" s="203" t="s">
        <v>601</v>
      </c>
      <c r="Z275" s="216">
        <v>2.8777987278544395E-3</v>
      </c>
      <c r="AA275" s="276" t="s">
        <v>601</v>
      </c>
      <c r="AB275" s="216">
        <v>1</v>
      </c>
      <c r="AC275" s="276" t="s">
        <v>601</v>
      </c>
      <c r="AD275" s="205"/>
    </row>
    <row r="276" spans="1:30" s="99" customFormat="1" x14ac:dyDescent="0.25">
      <c r="A276" s="124" t="s">
        <v>312</v>
      </c>
      <c r="B276" s="82">
        <v>2915.431</v>
      </c>
      <c r="C276" s="276" t="s">
        <v>601</v>
      </c>
      <c r="D276" s="82">
        <v>788.54499999999996</v>
      </c>
      <c r="E276" s="276" t="s">
        <v>601</v>
      </c>
      <c r="F276" s="82">
        <v>2.78</v>
      </c>
      <c r="G276" s="276" t="s">
        <v>601</v>
      </c>
      <c r="H276" s="82">
        <v>3706.7579999999998</v>
      </c>
      <c r="I276" s="276" t="s">
        <v>601</v>
      </c>
      <c r="J276" s="82"/>
      <c r="K276" s="124" t="s">
        <v>312</v>
      </c>
      <c r="L276" s="189">
        <v>1.459760534681754E-2</v>
      </c>
      <c r="M276" s="202" t="s">
        <v>601</v>
      </c>
      <c r="N276" s="190">
        <v>-5.7186139215231462E-2</v>
      </c>
      <c r="O276" s="276" t="s">
        <v>601</v>
      </c>
      <c r="P276" s="190">
        <v>-0.85602609235866634</v>
      </c>
      <c r="Q276" s="276" t="s">
        <v>601</v>
      </c>
      <c r="R276" s="190">
        <v>-6.0112491368734368E-3</v>
      </c>
      <c r="S276" s="276" t="s">
        <v>601</v>
      </c>
      <c r="T276" s="82"/>
      <c r="U276" s="124" t="s">
        <v>312</v>
      </c>
      <c r="V276" s="216">
        <v>0.78651776026382092</v>
      </c>
      <c r="W276" s="276" t="s">
        <v>601</v>
      </c>
      <c r="X276" s="216">
        <v>0.21273171866088911</v>
      </c>
      <c r="Y276" s="203" t="s">
        <v>601</v>
      </c>
      <c r="Z276" s="216">
        <v>7.4998152023951926E-4</v>
      </c>
      <c r="AA276" s="276" t="s">
        <v>601</v>
      </c>
      <c r="AB276" s="216">
        <v>1</v>
      </c>
      <c r="AC276" s="276" t="s">
        <v>601</v>
      </c>
      <c r="AD276" s="205"/>
    </row>
    <row r="277" spans="1:30" s="99" customFormat="1" x14ac:dyDescent="0.25">
      <c r="A277" s="124" t="s">
        <v>199</v>
      </c>
      <c r="B277" s="82">
        <v>4176.9110000000001</v>
      </c>
      <c r="C277" s="276" t="s">
        <v>601</v>
      </c>
      <c r="D277" s="82">
        <v>823.96799999999996</v>
      </c>
      <c r="E277" s="276" t="s">
        <v>601</v>
      </c>
      <c r="F277" s="82">
        <v>0.49299999999999999</v>
      </c>
      <c r="G277" s="276" t="s">
        <v>601</v>
      </c>
      <c r="H277" s="82">
        <v>5001.3760000000002</v>
      </c>
      <c r="I277" s="276" t="s">
        <v>601</v>
      </c>
      <c r="J277" s="82"/>
      <c r="K277" s="124" t="s">
        <v>199</v>
      </c>
      <c r="L277" s="189">
        <v>4.4768417656137052E-2</v>
      </c>
      <c r="M277" s="202" t="s">
        <v>601</v>
      </c>
      <c r="N277" s="190">
        <v>-0.10746379888558628</v>
      </c>
      <c r="O277" s="276" t="s">
        <v>601</v>
      </c>
      <c r="P277" s="190">
        <v>-0.93832544231248438</v>
      </c>
      <c r="Q277" s="276" t="s">
        <v>601</v>
      </c>
      <c r="R277" s="190">
        <v>1.4656333001429055E-2</v>
      </c>
      <c r="S277" s="276" t="s">
        <v>601</v>
      </c>
      <c r="T277" s="82"/>
      <c r="U277" s="124" t="s">
        <v>199</v>
      </c>
      <c r="V277" s="216">
        <v>0.83515236606885779</v>
      </c>
      <c r="W277" s="276" t="s">
        <v>601</v>
      </c>
      <c r="X277" s="216">
        <v>0.16474826127849615</v>
      </c>
      <c r="Y277" s="203" t="s">
        <v>601</v>
      </c>
      <c r="Z277" s="216">
        <v>9.8572872745420452E-5</v>
      </c>
      <c r="AA277" s="276" t="s">
        <v>601</v>
      </c>
      <c r="AB277" s="216">
        <v>1</v>
      </c>
      <c r="AC277" s="276" t="s">
        <v>601</v>
      </c>
      <c r="AD277" s="205"/>
    </row>
    <row r="278" spans="1:30" s="99" customFormat="1" x14ac:dyDescent="0.25">
      <c r="A278" s="184" t="s">
        <v>313</v>
      </c>
      <c r="B278" s="186">
        <v>2144.5540000000001</v>
      </c>
      <c r="C278" s="278" t="s">
        <v>601</v>
      </c>
      <c r="D278" s="186">
        <v>308.05799999999999</v>
      </c>
      <c r="E278" s="278" t="s">
        <v>601</v>
      </c>
      <c r="F278" s="186">
        <v>14.253</v>
      </c>
      <c r="G278" s="278" t="s">
        <v>601</v>
      </c>
      <c r="H278" s="186">
        <v>2466.8649999999998</v>
      </c>
      <c r="I278" s="278" t="s">
        <v>601</v>
      </c>
      <c r="J278" s="82"/>
      <c r="K278" s="184" t="s">
        <v>313</v>
      </c>
      <c r="L278" s="191">
        <v>0.1347494989131654</v>
      </c>
      <c r="M278" s="273" t="s">
        <v>601</v>
      </c>
      <c r="N278" s="192">
        <v>-0.36992017082584233</v>
      </c>
      <c r="O278" s="278" t="s">
        <v>601</v>
      </c>
      <c r="P278" s="192">
        <v>-0.34038319141058865</v>
      </c>
      <c r="Q278" s="278" t="s">
        <v>601</v>
      </c>
      <c r="R278" s="192">
        <v>2.7681428817814231E-2</v>
      </c>
      <c r="S278" s="278" t="s">
        <v>601</v>
      </c>
      <c r="T278" s="82"/>
      <c r="U278" s="184" t="s">
        <v>313</v>
      </c>
      <c r="V278" s="191">
        <v>0.86934388383636729</v>
      </c>
      <c r="W278" s="278" t="s">
        <v>601</v>
      </c>
      <c r="X278" s="191">
        <v>0.12487833748502655</v>
      </c>
      <c r="Y278" s="301" t="s">
        <v>601</v>
      </c>
      <c r="Z278" s="191">
        <v>5.7777786786062475E-3</v>
      </c>
      <c r="AA278" s="278" t="s">
        <v>601</v>
      </c>
      <c r="AB278" s="191">
        <v>1</v>
      </c>
      <c r="AC278" s="278" t="s">
        <v>601</v>
      </c>
      <c r="AD278" s="205"/>
    </row>
    <row r="279" spans="1:30" s="99" customFormat="1" x14ac:dyDescent="0.25">
      <c r="A279" s="124" t="s">
        <v>314</v>
      </c>
      <c r="B279" s="82">
        <v>1861.9760000000001</v>
      </c>
      <c r="C279" s="276" t="s">
        <v>601</v>
      </c>
      <c r="D279" s="82">
        <v>300.637</v>
      </c>
      <c r="E279" s="276" t="s">
        <v>601</v>
      </c>
      <c r="F279" s="82">
        <v>1.8129999999999999</v>
      </c>
      <c r="G279" s="276" t="s">
        <v>601</v>
      </c>
      <c r="H279" s="82">
        <v>2164.4259999999999</v>
      </c>
      <c r="I279" s="276" t="s">
        <v>601</v>
      </c>
      <c r="J279" s="82"/>
      <c r="K279" s="124" t="s">
        <v>314</v>
      </c>
      <c r="L279" s="189">
        <v>0.1146159643557742</v>
      </c>
      <c r="M279" s="202" t="s">
        <v>601</v>
      </c>
      <c r="N279" s="190">
        <v>2.9592871135221032E-2</v>
      </c>
      <c r="O279" s="276" t="s">
        <v>601</v>
      </c>
      <c r="P279" s="190">
        <v>-0.67996469549867611</v>
      </c>
      <c r="Q279" s="276" t="s">
        <v>601</v>
      </c>
      <c r="R279" s="190">
        <v>9.971496364643298E-2</v>
      </c>
      <c r="S279" s="276" t="s">
        <v>601</v>
      </c>
      <c r="T279" s="82"/>
      <c r="U279" s="124" t="s">
        <v>314</v>
      </c>
      <c r="V279" s="216">
        <v>0.86026318294088144</v>
      </c>
      <c r="W279" s="276" t="s">
        <v>601</v>
      </c>
      <c r="X279" s="216">
        <v>0.13889918158440159</v>
      </c>
      <c r="Y279" s="203" t="s">
        <v>601</v>
      </c>
      <c r="Z279" s="216">
        <v>8.3763547471708431E-4</v>
      </c>
      <c r="AA279" s="276" t="s">
        <v>601</v>
      </c>
      <c r="AB279" s="216">
        <v>1</v>
      </c>
      <c r="AC279" s="276" t="s">
        <v>601</v>
      </c>
      <c r="AD279" s="205"/>
    </row>
    <row r="280" spans="1:30" s="99" customFormat="1" x14ac:dyDescent="0.25">
      <c r="A280" s="124" t="s">
        <v>315</v>
      </c>
      <c r="B280" s="82">
        <v>3327.5030000000002</v>
      </c>
      <c r="C280" s="276" t="s">
        <v>601</v>
      </c>
      <c r="D280" s="82">
        <v>829.33900000000006</v>
      </c>
      <c r="E280" s="276" t="s">
        <v>601</v>
      </c>
      <c r="F280" s="82">
        <v>4.7160000000000002</v>
      </c>
      <c r="G280" s="276" t="s">
        <v>601</v>
      </c>
      <c r="H280" s="82">
        <v>4161.558</v>
      </c>
      <c r="I280" s="276" t="s">
        <v>601</v>
      </c>
      <c r="J280" s="82"/>
      <c r="K280" s="124" t="s">
        <v>315</v>
      </c>
      <c r="L280" s="189">
        <v>0.14134170899602838</v>
      </c>
      <c r="M280" s="202" t="s">
        <v>601</v>
      </c>
      <c r="N280" s="190">
        <v>5.1733255552948783E-2</v>
      </c>
      <c r="O280" s="276" t="s">
        <v>601</v>
      </c>
      <c r="P280" s="190">
        <v>0.69579288025889963</v>
      </c>
      <c r="Q280" s="276" t="s">
        <v>601</v>
      </c>
      <c r="R280" s="190">
        <v>0.12269481849098322</v>
      </c>
      <c r="S280" s="276" t="s">
        <v>601</v>
      </c>
      <c r="T280" s="82"/>
      <c r="U280" s="124" t="s">
        <v>315</v>
      </c>
      <c r="V280" s="216">
        <v>0.79958107035874548</v>
      </c>
      <c r="W280" s="276" t="s">
        <v>601</v>
      </c>
      <c r="X280" s="216">
        <v>0.19928570021131511</v>
      </c>
      <c r="Y280" s="203" t="s">
        <v>601</v>
      </c>
      <c r="Z280" s="216">
        <v>1.1332294299394603E-3</v>
      </c>
      <c r="AA280" s="276" t="s">
        <v>601</v>
      </c>
      <c r="AB280" s="216">
        <v>1</v>
      </c>
      <c r="AC280" s="276" t="s">
        <v>601</v>
      </c>
      <c r="AD280" s="205"/>
    </row>
    <row r="281" spans="1:30" s="99" customFormat="1" x14ac:dyDescent="0.25">
      <c r="A281" s="124" t="s">
        <v>316</v>
      </c>
      <c r="B281" s="82">
        <v>4471.5159999999996</v>
      </c>
      <c r="C281" s="276" t="s">
        <v>601</v>
      </c>
      <c r="D281" s="82">
        <v>1083.9059999999999</v>
      </c>
      <c r="E281" s="276" t="s">
        <v>601</v>
      </c>
      <c r="F281" s="82">
        <v>0</v>
      </c>
      <c r="G281" s="276" t="s">
        <v>601</v>
      </c>
      <c r="H281" s="82">
        <v>5555.4219999999996</v>
      </c>
      <c r="I281" s="276" t="s">
        <v>601</v>
      </c>
      <c r="J281" s="82"/>
      <c r="K281" s="124" t="s">
        <v>316</v>
      </c>
      <c r="L281" s="189">
        <v>7.0531787725426759E-2</v>
      </c>
      <c r="M281" s="202" t="s">
        <v>601</v>
      </c>
      <c r="N281" s="190">
        <v>0.31547098916462774</v>
      </c>
      <c r="O281" s="276" t="s">
        <v>601</v>
      </c>
      <c r="P281" s="190" t="s">
        <v>603</v>
      </c>
      <c r="Q281" s="276" t="s">
        <v>601</v>
      </c>
      <c r="R281" s="190">
        <v>0.1107787358476419</v>
      </c>
      <c r="S281" s="276" t="s">
        <v>601</v>
      </c>
      <c r="T281" s="82"/>
      <c r="U281" s="124" t="s">
        <v>316</v>
      </c>
      <c r="V281" s="216">
        <v>0.80489222960919982</v>
      </c>
      <c r="W281" s="276" t="s">
        <v>601</v>
      </c>
      <c r="X281" s="216">
        <v>0.19510777039080021</v>
      </c>
      <c r="Y281" s="203" t="s">
        <v>601</v>
      </c>
      <c r="Z281" s="216">
        <v>0</v>
      </c>
      <c r="AA281" s="276" t="s">
        <v>601</v>
      </c>
      <c r="AB281" s="216">
        <v>1</v>
      </c>
      <c r="AC281" s="276" t="s">
        <v>601</v>
      </c>
      <c r="AD281" s="205"/>
    </row>
    <row r="282" spans="1:30" s="99" customFormat="1" x14ac:dyDescent="0.25">
      <c r="A282" s="184" t="s">
        <v>317</v>
      </c>
      <c r="B282" s="186">
        <v>2137.8150000000001</v>
      </c>
      <c r="C282" s="278" t="s">
        <v>601</v>
      </c>
      <c r="D282" s="186">
        <v>420.53500000000003</v>
      </c>
      <c r="E282" s="278" t="s">
        <v>601</v>
      </c>
      <c r="F282" s="186">
        <v>1E-3</v>
      </c>
      <c r="G282" s="278" t="s">
        <v>601</v>
      </c>
      <c r="H282" s="186">
        <v>2558.3490000000002</v>
      </c>
      <c r="I282" s="278" t="s">
        <v>601</v>
      </c>
      <c r="J282" s="82"/>
      <c r="K282" s="184" t="s">
        <v>317</v>
      </c>
      <c r="L282" s="191">
        <v>-3.1423783220194037E-3</v>
      </c>
      <c r="M282" s="273" t="s">
        <v>601</v>
      </c>
      <c r="N282" s="192">
        <v>0.36511630926643684</v>
      </c>
      <c r="O282" s="278" t="s">
        <v>601</v>
      </c>
      <c r="P282" s="192" t="s">
        <v>603</v>
      </c>
      <c r="Q282" s="278" t="s">
        <v>601</v>
      </c>
      <c r="R282" s="192">
        <v>3.708512626349638E-2</v>
      </c>
      <c r="S282" s="278" t="s">
        <v>601</v>
      </c>
      <c r="T282" s="82"/>
      <c r="U282" s="184" t="s">
        <v>317</v>
      </c>
      <c r="V282" s="191">
        <v>0.83562289585979077</v>
      </c>
      <c r="W282" s="278" t="s">
        <v>601</v>
      </c>
      <c r="X282" s="191">
        <v>0.16437749501729434</v>
      </c>
      <c r="Y282" s="301" t="s">
        <v>601</v>
      </c>
      <c r="Z282" s="191">
        <v>3.9087708518267052E-7</v>
      </c>
      <c r="AA282" s="184" t="s">
        <v>601</v>
      </c>
      <c r="AB282" s="191">
        <v>1</v>
      </c>
      <c r="AC282" s="278" t="s">
        <v>601</v>
      </c>
      <c r="AD282" s="205"/>
    </row>
    <row r="283" spans="1:30" s="99" customFormat="1" x14ac:dyDescent="0.25">
      <c r="A283" s="124" t="s">
        <v>318</v>
      </c>
      <c r="B283" s="82">
        <v>2062.6210000000001</v>
      </c>
      <c r="C283" s="276" t="s">
        <v>601</v>
      </c>
      <c r="D283" s="82">
        <v>257.33999999999997</v>
      </c>
      <c r="E283" s="276" t="s">
        <v>601</v>
      </c>
      <c r="F283" s="82">
        <v>1E-3</v>
      </c>
      <c r="G283" s="276" t="s">
        <v>601</v>
      </c>
      <c r="H283" s="82">
        <v>2319.96</v>
      </c>
      <c r="I283" s="276" t="s">
        <v>601</v>
      </c>
      <c r="J283" s="82"/>
      <c r="K283" s="124" t="s">
        <v>318</v>
      </c>
      <c r="L283" s="189">
        <v>0.10775917627294875</v>
      </c>
      <c r="M283" s="202" t="s">
        <v>601</v>
      </c>
      <c r="N283" s="190">
        <v>-0.14401753609835116</v>
      </c>
      <c r="O283" s="276" t="s">
        <v>601</v>
      </c>
      <c r="P283" s="190" t="s">
        <v>603</v>
      </c>
      <c r="Q283" s="276" t="s">
        <v>601</v>
      </c>
      <c r="R283" s="190">
        <v>7.1859236582816871E-2</v>
      </c>
      <c r="S283" s="276" t="s">
        <v>601</v>
      </c>
      <c r="T283" s="82"/>
      <c r="U283" s="124" t="s">
        <v>318</v>
      </c>
      <c r="V283" s="216">
        <v>0.88907610476042698</v>
      </c>
      <c r="W283" s="276" t="s">
        <v>601</v>
      </c>
      <c r="X283" s="216">
        <v>0.1109243262814876</v>
      </c>
      <c r="Y283" s="203" t="s">
        <v>601</v>
      </c>
      <c r="Z283" s="216">
        <v>4.310419145157675E-7</v>
      </c>
      <c r="AA283" s="276" t="s">
        <v>601</v>
      </c>
      <c r="AB283" s="216">
        <v>1</v>
      </c>
      <c r="AC283" s="276" t="s">
        <v>601</v>
      </c>
      <c r="AD283" s="205"/>
    </row>
    <row r="284" spans="1:30" s="99" customFormat="1" x14ac:dyDescent="0.25">
      <c r="A284" s="124" t="s">
        <v>319</v>
      </c>
      <c r="B284" s="82">
        <v>3483.8620000000001</v>
      </c>
      <c r="C284" s="276" t="s">
        <v>601</v>
      </c>
      <c r="D284" s="82">
        <v>879.63</v>
      </c>
      <c r="E284" s="276" t="s">
        <v>601</v>
      </c>
      <c r="F284" s="82">
        <v>1E-3</v>
      </c>
      <c r="G284" s="276" t="s">
        <v>601</v>
      </c>
      <c r="H284" s="82">
        <v>4363.491</v>
      </c>
      <c r="I284" s="276" t="s">
        <v>601</v>
      </c>
      <c r="J284" s="82"/>
      <c r="K284" s="124" t="s">
        <v>319</v>
      </c>
      <c r="L284" s="189">
        <v>4.6989890016628087E-2</v>
      </c>
      <c r="M284" s="202" t="s">
        <v>601</v>
      </c>
      <c r="N284" s="190">
        <v>6.0639858972024709E-2</v>
      </c>
      <c r="O284" s="276" t="s">
        <v>601</v>
      </c>
      <c r="P284" s="190" t="s">
        <v>603</v>
      </c>
      <c r="Q284" s="276" t="s">
        <v>601</v>
      </c>
      <c r="R284" s="190">
        <v>4.8523413586930665E-2</v>
      </c>
      <c r="S284" s="276" t="s">
        <v>601</v>
      </c>
      <c r="T284" s="82"/>
      <c r="U284" s="124" t="s">
        <v>319</v>
      </c>
      <c r="V284" s="216">
        <v>0.7984116387543827</v>
      </c>
      <c r="W284" s="276" t="s">
        <v>601</v>
      </c>
      <c r="X284" s="216">
        <v>0.20158859041991836</v>
      </c>
      <c r="Y284" s="203" t="s">
        <v>601</v>
      </c>
      <c r="Z284" s="216">
        <v>2.2917430103556992E-7</v>
      </c>
      <c r="AA284" s="276" t="s">
        <v>601</v>
      </c>
      <c r="AB284" s="216">
        <v>1</v>
      </c>
      <c r="AC284" s="276" t="s">
        <v>601</v>
      </c>
      <c r="AD284" s="205"/>
    </row>
    <row r="285" spans="1:30" s="99" customFormat="1" x14ac:dyDescent="0.25">
      <c r="A285" s="124" t="s">
        <v>320</v>
      </c>
      <c r="B285" s="82">
        <v>4724.7550000000001</v>
      </c>
      <c r="C285" s="276" t="s">
        <v>601</v>
      </c>
      <c r="D285" s="82">
        <v>1245.547</v>
      </c>
      <c r="E285" s="276" t="s">
        <v>601</v>
      </c>
      <c r="F285" s="82">
        <v>0</v>
      </c>
      <c r="G285" s="276" t="s">
        <v>601</v>
      </c>
      <c r="H285" s="82">
        <v>5970.3019999999997</v>
      </c>
      <c r="I285" s="276" t="s">
        <v>601</v>
      </c>
      <c r="J285" s="82"/>
      <c r="K285" s="124" t="s">
        <v>320</v>
      </c>
      <c r="L285" s="189">
        <v>5.6633812782957725E-2</v>
      </c>
      <c r="M285" s="202" t="s">
        <v>601</v>
      </c>
      <c r="N285" s="190">
        <v>0.14912824543825756</v>
      </c>
      <c r="O285" s="276" t="s">
        <v>601</v>
      </c>
      <c r="P285" s="190" t="s">
        <v>603</v>
      </c>
      <c r="Q285" s="276" t="s">
        <v>601</v>
      </c>
      <c r="R285" s="190">
        <v>7.4680388759015739E-2</v>
      </c>
      <c r="S285" s="276" t="s">
        <v>601</v>
      </c>
      <c r="T285" s="82"/>
      <c r="U285" s="124" t="s">
        <v>320</v>
      </c>
      <c r="V285" s="236">
        <v>0.79137621513953571</v>
      </c>
      <c r="W285" s="276" t="s">
        <v>601</v>
      </c>
      <c r="X285" s="236">
        <v>0.20862378486046437</v>
      </c>
      <c r="Y285" s="203" t="s">
        <v>601</v>
      </c>
      <c r="Z285" s="236">
        <v>0</v>
      </c>
      <c r="AA285" s="276" t="s">
        <v>601</v>
      </c>
      <c r="AB285" s="236">
        <v>1</v>
      </c>
      <c r="AC285" s="276" t="s">
        <v>601</v>
      </c>
      <c r="AD285" s="205"/>
    </row>
    <row r="286" spans="1:30" s="99" customFormat="1" x14ac:dyDescent="0.25">
      <c r="A286" s="184" t="s">
        <v>321</v>
      </c>
      <c r="B286" s="186">
        <v>2517.672</v>
      </c>
      <c r="C286" s="278" t="s">
        <v>601</v>
      </c>
      <c r="D286" s="186">
        <v>460.09100000000001</v>
      </c>
      <c r="E286" s="278" t="s">
        <v>601</v>
      </c>
      <c r="F286" s="186">
        <v>0</v>
      </c>
      <c r="G286" s="278" t="s">
        <v>601</v>
      </c>
      <c r="H286" s="186">
        <v>2977.7629999999999</v>
      </c>
      <c r="I286" s="278" t="s">
        <v>601</v>
      </c>
      <c r="J286" s="82"/>
      <c r="K286" s="184" t="s">
        <v>321</v>
      </c>
      <c r="L286" s="191">
        <v>0.17768469208046533</v>
      </c>
      <c r="M286" s="273" t="s">
        <v>601</v>
      </c>
      <c r="N286" s="192">
        <v>9.4061136409573518E-2</v>
      </c>
      <c r="O286" s="278" t="s">
        <v>601</v>
      </c>
      <c r="P286" s="192" t="s">
        <v>603</v>
      </c>
      <c r="Q286" s="278" t="s">
        <v>601</v>
      </c>
      <c r="R286" s="192">
        <v>0.16393893092771941</v>
      </c>
      <c r="S286" s="278" t="s">
        <v>601</v>
      </c>
      <c r="T286" s="82"/>
      <c r="U286" s="184" t="s">
        <v>321</v>
      </c>
      <c r="V286" s="191">
        <v>0.84549106157877574</v>
      </c>
      <c r="W286" s="278" t="s">
        <v>601</v>
      </c>
      <c r="X286" s="191">
        <v>0.15450893842122426</v>
      </c>
      <c r="Y286" s="301" t="s">
        <v>601</v>
      </c>
      <c r="Z286" s="191">
        <v>0</v>
      </c>
      <c r="AA286" s="278" t="s">
        <v>601</v>
      </c>
      <c r="AB286" s="191">
        <v>1</v>
      </c>
      <c r="AC286" s="278" t="s">
        <v>601</v>
      </c>
      <c r="AD286" s="205"/>
    </row>
    <row r="287" spans="1:30" s="99" customFormat="1" x14ac:dyDescent="0.25">
      <c r="A287" s="124" t="s">
        <v>322</v>
      </c>
      <c r="B287" s="82">
        <v>2202.3519999999999</v>
      </c>
      <c r="C287" s="276" t="s">
        <v>601</v>
      </c>
      <c r="D287" s="82">
        <v>345.40100000000001</v>
      </c>
      <c r="E287" s="276" t="s">
        <v>601</v>
      </c>
      <c r="F287" s="82">
        <v>1E-3</v>
      </c>
      <c r="G287" s="276" t="s">
        <v>601</v>
      </c>
      <c r="H287" s="82">
        <v>2547.752</v>
      </c>
      <c r="I287" s="276" t="s">
        <v>601</v>
      </c>
      <c r="J287" s="82"/>
      <c r="K287" s="124" t="s">
        <v>322</v>
      </c>
      <c r="L287" s="189">
        <v>6.7744389298858107E-2</v>
      </c>
      <c r="M287" s="202" t="s">
        <v>601</v>
      </c>
      <c r="N287" s="190">
        <v>0.34219709333955078</v>
      </c>
      <c r="O287" s="276" t="s">
        <v>601</v>
      </c>
      <c r="P287" s="190" t="s">
        <v>603</v>
      </c>
      <c r="Q287" s="276" t="s">
        <v>601</v>
      </c>
      <c r="R287" s="190">
        <v>9.8188330833290233E-2</v>
      </c>
      <c r="S287" s="276" t="s">
        <v>601</v>
      </c>
      <c r="T287" s="82"/>
      <c r="U287" s="124" t="s">
        <v>322</v>
      </c>
      <c r="V287" s="216">
        <v>0.86442950491256598</v>
      </c>
      <c r="W287" s="276" t="s">
        <v>601</v>
      </c>
      <c r="X287" s="216">
        <v>0.13557088759031491</v>
      </c>
      <c r="Y287" s="203" t="s">
        <v>601</v>
      </c>
      <c r="Z287" s="216">
        <v>3.9250288097114632E-7</v>
      </c>
      <c r="AA287" s="276" t="s">
        <v>601</v>
      </c>
      <c r="AB287" s="216">
        <v>1</v>
      </c>
      <c r="AC287" s="276" t="s">
        <v>601</v>
      </c>
      <c r="AD287" s="205"/>
    </row>
    <row r="288" spans="1:30" s="99" customFormat="1" x14ac:dyDescent="0.25">
      <c r="A288" s="124" t="s">
        <v>323</v>
      </c>
      <c r="B288" s="82">
        <v>3615.7179999999998</v>
      </c>
      <c r="C288" s="276" t="s">
        <v>601</v>
      </c>
      <c r="D288" s="82">
        <v>960.44600000000003</v>
      </c>
      <c r="E288" s="276" t="s">
        <v>601</v>
      </c>
      <c r="F288" s="82">
        <v>-1E-3</v>
      </c>
      <c r="G288" s="276" t="s">
        <v>601</v>
      </c>
      <c r="H288" s="82">
        <v>4576.165</v>
      </c>
      <c r="I288" s="276" t="s">
        <v>601</v>
      </c>
      <c r="J288" s="82"/>
      <c r="K288" s="124" t="s">
        <v>323</v>
      </c>
      <c r="L288" s="189">
        <v>3.7847652978217849E-2</v>
      </c>
      <c r="M288" s="202" t="s">
        <v>601</v>
      </c>
      <c r="N288" s="190">
        <v>9.187499289473984E-2</v>
      </c>
      <c r="O288" s="276" t="s">
        <v>601</v>
      </c>
      <c r="P288" s="190" t="s">
        <v>603</v>
      </c>
      <c r="Q288" s="276" t="s">
        <v>601</v>
      </c>
      <c r="R288" s="190">
        <v>4.8739415298438796E-2</v>
      </c>
      <c r="S288" s="276" t="s">
        <v>601</v>
      </c>
      <c r="T288" s="82"/>
      <c r="U288" s="124" t="s">
        <v>323</v>
      </c>
      <c r="V288" s="216">
        <v>0.79011967444355702</v>
      </c>
      <c r="W288" s="276" t="s">
        <v>601</v>
      </c>
      <c r="X288" s="216">
        <v>0.20988010703285392</v>
      </c>
      <c r="Y288" s="203" t="s">
        <v>601</v>
      </c>
      <c r="Z288" s="216">
        <v>-2.1852358907513169E-7</v>
      </c>
      <c r="AA288" s="276" t="s">
        <v>601</v>
      </c>
      <c r="AB288" s="216">
        <v>1</v>
      </c>
      <c r="AC288" s="276" t="s">
        <v>601</v>
      </c>
      <c r="AD288" s="205"/>
    </row>
    <row r="289" spans="1:30" s="99" customFormat="1" x14ac:dyDescent="0.25">
      <c r="A289" s="124" t="s">
        <v>324</v>
      </c>
      <c r="B289" s="82">
        <v>5244.5559999999996</v>
      </c>
      <c r="C289" s="276" t="s">
        <v>601</v>
      </c>
      <c r="D289" s="82">
        <v>1111.338</v>
      </c>
      <c r="E289" s="276" t="s">
        <v>601</v>
      </c>
      <c r="F289" s="82">
        <v>-1E-3</v>
      </c>
      <c r="G289" s="276" t="s">
        <v>601</v>
      </c>
      <c r="H289" s="82">
        <v>6355.8950000000004</v>
      </c>
      <c r="I289" s="276" t="s">
        <v>601</v>
      </c>
      <c r="J289" s="82"/>
      <c r="K289" s="124" t="s">
        <v>324</v>
      </c>
      <c r="L289" s="189">
        <v>0.1100164982099601</v>
      </c>
      <c r="M289" s="202" t="s">
        <v>601</v>
      </c>
      <c r="N289" s="190">
        <v>-0.10775105234888768</v>
      </c>
      <c r="O289" s="276" t="s">
        <v>601</v>
      </c>
      <c r="P289" s="190" t="s">
        <v>603</v>
      </c>
      <c r="Q289" s="276" t="s">
        <v>601</v>
      </c>
      <c r="R289" s="190">
        <v>6.4585175088295366E-2</v>
      </c>
      <c r="S289" s="276" t="s">
        <v>601</v>
      </c>
      <c r="T289" s="82"/>
      <c r="U289" s="124" t="s">
        <v>324</v>
      </c>
      <c r="V289" s="216">
        <v>0.82514830720142474</v>
      </c>
      <c r="W289" s="276" t="s">
        <v>601</v>
      </c>
      <c r="X289" s="216">
        <v>0.17485153546432089</v>
      </c>
      <c r="Y289" s="203" t="s">
        <v>601</v>
      </c>
      <c r="Z289" s="216">
        <v>-1.5733425426316829E-7</v>
      </c>
      <c r="AA289" s="276" t="s">
        <v>601</v>
      </c>
      <c r="AB289" s="216">
        <v>1</v>
      </c>
      <c r="AC289" s="276" t="s">
        <v>601</v>
      </c>
      <c r="AD289" s="205"/>
    </row>
    <row r="290" spans="1:30" s="99" customFormat="1" x14ac:dyDescent="0.25">
      <c r="A290" s="184" t="s">
        <v>325</v>
      </c>
      <c r="B290" s="186">
        <v>2830.6280000000002</v>
      </c>
      <c r="C290" s="278" t="s">
        <v>601</v>
      </c>
      <c r="D290" s="186">
        <v>483.37599999999998</v>
      </c>
      <c r="E290" s="278" t="s">
        <v>601</v>
      </c>
      <c r="F290" s="186">
        <v>-2E-3</v>
      </c>
      <c r="G290" s="278" t="s">
        <v>601</v>
      </c>
      <c r="H290" s="186">
        <v>3314.0059999999999</v>
      </c>
      <c r="I290" s="278" t="s">
        <v>601</v>
      </c>
      <c r="J290" s="82"/>
      <c r="K290" s="184" t="s">
        <v>325</v>
      </c>
      <c r="L290" s="191">
        <v>0.12430372185097979</v>
      </c>
      <c r="M290" s="273" t="s">
        <v>601</v>
      </c>
      <c r="N290" s="192">
        <v>5.0609553327493909E-2</v>
      </c>
      <c r="O290" s="278" t="s">
        <v>601</v>
      </c>
      <c r="P290" s="192" t="s">
        <v>603</v>
      </c>
      <c r="Q290" s="278" t="s">
        <v>601</v>
      </c>
      <c r="R290" s="192">
        <v>0.11291802367012542</v>
      </c>
      <c r="S290" s="278" t="s">
        <v>601</v>
      </c>
      <c r="T290" s="82"/>
      <c r="U290" s="184" t="s">
        <v>325</v>
      </c>
      <c r="V290" s="191">
        <v>0.85414087964837726</v>
      </c>
      <c r="W290" s="278" t="s">
        <v>601</v>
      </c>
      <c r="X290" s="191">
        <v>0.14585851685241366</v>
      </c>
      <c r="Y290" s="301" t="s">
        <v>601</v>
      </c>
      <c r="Z290" s="191">
        <v>-6.0349920911428646E-7</v>
      </c>
      <c r="AA290" s="278" t="s">
        <v>601</v>
      </c>
      <c r="AB290" s="191">
        <v>1</v>
      </c>
      <c r="AC290" s="278" t="s">
        <v>601</v>
      </c>
      <c r="AD290" s="205"/>
    </row>
    <row r="291" spans="1:30" s="99" customFormat="1" x14ac:dyDescent="0.25">
      <c r="A291" s="124" t="s">
        <v>338</v>
      </c>
      <c r="B291" s="82">
        <v>2329.9549999999999</v>
      </c>
      <c r="C291" s="276" t="s">
        <v>601</v>
      </c>
      <c r="D291" s="82">
        <v>350.93299999999999</v>
      </c>
      <c r="E291" s="276" t="s">
        <v>601</v>
      </c>
      <c r="F291" s="82">
        <v>0</v>
      </c>
      <c r="G291" s="276" t="s">
        <v>601</v>
      </c>
      <c r="H291" s="82">
        <v>2680.8879999999999</v>
      </c>
      <c r="I291" s="276" t="s">
        <v>601</v>
      </c>
      <c r="J291" s="82"/>
      <c r="K291" s="124" t="s">
        <v>338</v>
      </c>
      <c r="L291" s="189">
        <v>5.7939421127957746E-2</v>
      </c>
      <c r="M291" s="202" t="s">
        <v>601</v>
      </c>
      <c r="N291" s="190">
        <v>1.6016166716367353E-2</v>
      </c>
      <c r="O291" s="276" t="s">
        <v>601</v>
      </c>
      <c r="P291" s="190" t="s">
        <v>603</v>
      </c>
      <c r="Q291" s="276" t="s">
        <v>601</v>
      </c>
      <c r="R291" s="190">
        <v>5.2256243050248591E-2</v>
      </c>
      <c r="S291" s="276" t="s">
        <v>601</v>
      </c>
      <c r="T291" s="82"/>
      <c r="U291" s="124" t="s">
        <v>338</v>
      </c>
      <c r="V291" s="216">
        <v>0.86909822417049876</v>
      </c>
      <c r="W291" s="276" t="s">
        <v>601</v>
      </c>
      <c r="X291" s="216">
        <v>0.13090177582950127</v>
      </c>
      <c r="Y291" s="203" t="s">
        <v>601</v>
      </c>
      <c r="Z291" s="216">
        <v>0</v>
      </c>
      <c r="AA291" s="276" t="s">
        <v>601</v>
      </c>
      <c r="AB291" s="216">
        <v>1</v>
      </c>
      <c r="AC291" s="276" t="s">
        <v>601</v>
      </c>
      <c r="AD291" s="205"/>
    </row>
    <row r="292" spans="1:30" s="99" customFormat="1" x14ac:dyDescent="0.25">
      <c r="A292" s="124" t="s">
        <v>341</v>
      </c>
      <c r="B292" s="82">
        <v>4039.627</v>
      </c>
      <c r="C292" s="276" t="s">
        <v>601</v>
      </c>
      <c r="D292" s="82">
        <v>719.86300000000006</v>
      </c>
      <c r="E292" s="276" t="s">
        <v>601</v>
      </c>
      <c r="F292" s="82">
        <v>2E-3</v>
      </c>
      <c r="G292" s="276" t="s">
        <v>601</v>
      </c>
      <c r="H292" s="82">
        <v>4759.4880000000003</v>
      </c>
      <c r="I292" s="276" t="s">
        <v>601</v>
      </c>
      <c r="J292" s="82"/>
      <c r="K292" s="124" t="s">
        <v>341</v>
      </c>
      <c r="L292" s="189">
        <v>0.11724061445057385</v>
      </c>
      <c r="M292" s="202" t="s">
        <v>601</v>
      </c>
      <c r="N292" s="190">
        <v>-0.25049091776112348</v>
      </c>
      <c r="O292" s="276" t="s">
        <v>601</v>
      </c>
      <c r="P292" s="190" t="s">
        <v>603</v>
      </c>
      <c r="Q292" s="276" t="s">
        <v>601</v>
      </c>
      <c r="R292" s="190">
        <v>4.0060399920020369E-2</v>
      </c>
      <c r="S292" s="276" t="s">
        <v>601</v>
      </c>
      <c r="T292" s="82"/>
      <c r="U292" s="124" t="s">
        <v>341</v>
      </c>
      <c r="V292" s="216">
        <v>0.84875242883268109</v>
      </c>
      <c r="W292" s="276" t="s">
        <v>601</v>
      </c>
      <c r="X292" s="216">
        <v>0.15124799138058548</v>
      </c>
      <c r="Y292" s="203" t="s">
        <v>601</v>
      </c>
      <c r="Z292" s="216">
        <v>4.2021326663708362E-7</v>
      </c>
      <c r="AA292" s="276" t="s">
        <v>601</v>
      </c>
      <c r="AB292" s="216">
        <v>1</v>
      </c>
      <c r="AC292" s="276" t="s">
        <v>601</v>
      </c>
      <c r="AD292" s="205"/>
    </row>
    <row r="293" spans="1:30" s="99" customFormat="1" x14ac:dyDescent="0.25">
      <c r="A293" s="124" t="s">
        <v>339</v>
      </c>
      <c r="B293" s="82">
        <v>5437.982</v>
      </c>
      <c r="C293" s="276" t="s">
        <v>601</v>
      </c>
      <c r="D293" s="82">
        <v>1062.4010000000001</v>
      </c>
      <c r="E293" s="276" t="s">
        <v>601</v>
      </c>
      <c r="F293" s="82">
        <v>0</v>
      </c>
      <c r="G293" s="276" t="s">
        <v>601</v>
      </c>
      <c r="H293" s="82">
        <v>6500.3829999999998</v>
      </c>
      <c r="I293" s="276" t="s">
        <v>601</v>
      </c>
      <c r="J293" s="82"/>
      <c r="K293" s="124" t="s">
        <v>339</v>
      </c>
      <c r="L293" s="189">
        <v>3.6881291762353191E-2</v>
      </c>
      <c r="M293" s="202" t="s">
        <v>601</v>
      </c>
      <c r="N293" s="190">
        <v>-4.4034308194266729E-2</v>
      </c>
      <c r="O293" s="276" t="s">
        <v>601</v>
      </c>
      <c r="P293" s="190" t="s">
        <v>603</v>
      </c>
      <c r="Q293" s="276" t="s">
        <v>601</v>
      </c>
      <c r="R293" s="190">
        <v>2.273291172997666E-2</v>
      </c>
      <c r="S293" s="276" t="s">
        <v>601</v>
      </c>
      <c r="T293" s="82"/>
      <c r="U293" s="124" t="s">
        <v>339</v>
      </c>
      <c r="V293" s="216">
        <v>0.83656332249961274</v>
      </c>
      <c r="W293" s="276" t="s">
        <v>601</v>
      </c>
      <c r="X293" s="216">
        <v>0.16343667750038729</v>
      </c>
      <c r="Y293" s="203" t="s">
        <v>601</v>
      </c>
      <c r="Z293" s="216">
        <v>0</v>
      </c>
      <c r="AA293" s="276" t="s">
        <v>601</v>
      </c>
      <c r="AB293" s="216">
        <v>1</v>
      </c>
      <c r="AC293" s="276" t="s">
        <v>601</v>
      </c>
      <c r="AD293" s="205"/>
    </row>
    <row r="294" spans="1:30" s="99" customFormat="1" x14ac:dyDescent="0.25">
      <c r="A294" s="184" t="s">
        <v>342</v>
      </c>
      <c r="B294" s="186">
        <v>2965.6802258832304</v>
      </c>
      <c r="C294" s="278" t="s">
        <v>601</v>
      </c>
      <c r="D294" s="186">
        <v>475.64882106193733</v>
      </c>
      <c r="E294" s="278" t="s">
        <v>601</v>
      </c>
      <c r="F294" s="186">
        <v>0</v>
      </c>
      <c r="G294" s="278" t="s">
        <v>601</v>
      </c>
      <c r="H294" s="186">
        <v>3441.3290469451667</v>
      </c>
      <c r="I294" s="278" t="s">
        <v>601</v>
      </c>
      <c r="J294" s="82"/>
      <c r="K294" s="184" t="s">
        <v>342</v>
      </c>
      <c r="L294" s="191">
        <v>3.1164759590306852E-2</v>
      </c>
      <c r="M294" s="273" t="s">
        <v>601</v>
      </c>
      <c r="N294" s="192">
        <v>0.10445776855137372</v>
      </c>
      <c r="O294" s="278" t="s">
        <v>601</v>
      </c>
      <c r="P294" s="192" t="s">
        <v>603</v>
      </c>
      <c r="Q294" s="278" t="s">
        <v>601</v>
      </c>
      <c r="R294" s="192">
        <v>4.0311292987602616E-2</v>
      </c>
      <c r="S294" s="278" t="s">
        <v>601</v>
      </c>
      <c r="T294" s="82"/>
      <c r="U294" s="184" t="s">
        <v>342</v>
      </c>
      <c r="V294" s="191">
        <v>0.8617833939814139</v>
      </c>
      <c r="W294" s="278" t="s">
        <v>601</v>
      </c>
      <c r="X294" s="191">
        <v>0.13821660601858635</v>
      </c>
      <c r="Y294" s="301" t="s">
        <v>601</v>
      </c>
      <c r="Z294" s="191">
        <v>0</v>
      </c>
      <c r="AA294" s="278" t="s">
        <v>601</v>
      </c>
      <c r="AB294" s="191">
        <v>1</v>
      </c>
      <c r="AC294" s="278" t="s">
        <v>601</v>
      </c>
      <c r="AD294" s="205"/>
    </row>
    <row r="295" spans="1:30" s="99" customFormat="1" x14ac:dyDescent="0.25">
      <c r="A295" s="124" t="s">
        <v>356</v>
      </c>
      <c r="B295" s="82">
        <v>2503.0821874795001</v>
      </c>
      <c r="C295" s="276" t="s">
        <v>601</v>
      </c>
      <c r="D295" s="82">
        <v>369.54810324458043</v>
      </c>
      <c r="E295" s="276" t="s">
        <v>601</v>
      </c>
      <c r="F295" s="82" t="s">
        <v>602</v>
      </c>
      <c r="G295" s="276" t="s">
        <v>601</v>
      </c>
      <c r="H295" s="82">
        <v>2872.6302907240952</v>
      </c>
      <c r="I295" s="276" t="s">
        <v>601</v>
      </c>
      <c r="J295" s="82"/>
      <c r="K295" s="124" t="s">
        <v>356</v>
      </c>
      <c r="L295" s="189">
        <v>7.4825725070890484E-2</v>
      </c>
      <c r="M295" s="202" t="s">
        <v>601</v>
      </c>
      <c r="N295" s="190">
        <v>0.22725053427432218</v>
      </c>
      <c r="O295" s="276" t="s">
        <v>601</v>
      </c>
      <c r="P295" s="190" t="s">
        <v>603</v>
      </c>
      <c r="Q295" s="276" t="s">
        <v>601</v>
      </c>
      <c r="R295" s="190">
        <v>9.2277788491986687E-2</v>
      </c>
      <c r="S295" s="276" t="s">
        <v>601</v>
      </c>
      <c r="T295" s="82"/>
      <c r="U295" s="124" t="s">
        <v>356</v>
      </c>
      <c r="V295" s="216">
        <v>0.87135549449649363</v>
      </c>
      <c r="W295" s="276" t="s">
        <v>601</v>
      </c>
      <c r="X295" s="216">
        <v>0.12864450550350132</v>
      </c>
      <c r="Y295" s="203" t="s">
        <v>601</v>
      </c>
      <c r="Z295" s="216" t="s">
        <v>603</v>
      </c>
      <c r="AA295" s="276" t="s">
        <v>601</v>
      </c>
      <c r="AB295" s="216">
        <v>1</v>
      </c>
      <c r="AC295" s="276" t="s">
        <v>601</v>
      </c>
      <c r="AD295" s="205"/>
    </row>
    <row r="296" spans="1:30" s="99" customFormat="1" x14ac:dyDescent="0.25">
      <c r="A296" s="124" t="s">
        <v>362</v>
      </c>
      <c r="B296" s="82">
        <v>3819.313694667549</v>
      </c>
      <c r="C296" s="276" t="s">
        <v>601</v>
      </c>
      <c r="D296" s="82">
        <v>1144.9637244399255</v>
      </c>
      <c r="E296" s="276" t="s">
        <v>601</v>
      </c>
      <c r="F296" s="82" t="s">
        <v>602</v>
      </c>
      <c r="G296" s="276" t="s">
        <v>601</v>
      </c>
      <c r="H296" s="82">
        <v>4964.2774191074259</v>
      </c>
      <c r="I296" s="276" t="s">
        <v>601</v>
      </c>
      <c r="J296" s="82"/>
      <c r="K296" s="124" t="s">
        <v>362</v>
      </c>
      <c r="L296" s="189">
        <v>-5.5406087240810933E-2</v>
      </c>
      <c r="M296" s="202" t="s">
        <v>601</v>
      </c>
      <c r="N296" s="190">
        <v>0.54532153929968252</v>
      </c>
      <c r="O296" s="276" t="s">
        <v>601</v>
      </c>
      <c r="P296" s="190" t="s">
        <v>603</v>
      </c>
      <c r="Q296" s="276" t="s">
        <v>601</v>
      </c>
      <c r="R296" s="190">
        <v>3.7626591495476265E-2</v>
      </c>
      <c r="S296" s="276" t="s">
        <v>601</v>
      </c>
      <c r="T296" s="82"/>
      <c r="U296" s="124" t="s">
        <v>362</v>
      </c>
      <c r="V296" s="216">
        <v>0.76935943989896105</v>
      </c>
      <c r="W296" s="276" t="s">
        <v>601</v>
      </c>
      <c r="X296" s="216">
        <v>0.23064056010104877</v>
      </c>
      <c r="Y296" s="203" t="s">
        <v>601</v>
      </c>
      <c r="Z296" s="216" t="s">
        <v>603</v>
      </c>
      <c r="AA296" s="276" t="s">
        <v>601</v>
      </c>
      <c r="AB296" s="216">
        <v>1</v>
      </c>
      <c r="AC296" s="276" t="s">
        <v>601</v>
      </c>
      <c r="AD296" s="205"/>
    </row>
    <row r="297" spans="1:30" s="99" customFormat="1" x14ac:dyDescent="0.25">
      <c r="A297" s="124" t="s">
        <v>357</v>
      </c>
      <c r="B297" s="82">
        <v>5192.8938959144853</v>
      </c>
      <c r="C297" s="276" t="s">
        <v>601</v>
      </c>
      <c r="D297" s="82">
        <v>1580.0388560896818</v>
      </c>
      <c r="E297" s="276" t="s">
        <v>601</v>
      </c>
      <c r="F297" s="82" t="s">
        <v>602</v>
      </c>
      <c r="G297" s="276" t="s">
        <v>601</v>
      </c>
      <c r="H297" s="82">
        <v>6772.9327520041534</v>
      </c>
      <c r="I297" s="276" t="s">
        <v>601</v>
      </c>
      <c r="J297" s="82"/>
      <c r="K297" s="124" t="s">
        <v>357</v>
      </c>
      <c r="L297" s="189">
        <v>-3.0408363073312274E-2</v>
      </c>
      <c r="M297" s="202" t="s">
        <v>601</v>
      </c>
      <c r="N297" s="190">
        <v>0.35303018815271731</v>
      </c>
      <c r="O297" s="276" t="s">
        <v>601</v>
      </c>
      <c r="P297" s="190" t="s">
        <v>603</v>
      </c>
      <c r="Q297" s="276" t="s">
        <v>601</v>
      </c>
      <c r="R297" s="190">
        <v>3.8231006828713741E-2</v>
      </c>
      <c r="S297" s="276" t="s">
        <v>601</v>
      </c>
      <c r="T297" s="82"/>
      <c r="U297" s="124" t="s">
        <v>357</v>
      </c>
      <c r="V297" s="216">
        <v>0.76671275000890493</v>
      </c>
      <c r="W297" s="276" t="s">
        <v>601</v>
      </c>
      <c r="X297" s="216">
        <v>0.23328724999109704</v>
      </c>
      <c r="Y297" s="203" t="s">
        <v>601</v>
      </c>
      <c r="Z297" s="216" t="s">
        <v>603</v>
      </c>
      <c r="AA297" s="276" t="s">
        <v>601</v>
      </c>
      <c r="AB297" s="216">
        <v>1</v>
      </c>
      <c r="AC297" s="276" t="s">
        <v>601</v>
      </c>
      <c r="AD297" s="205"/>
    </row>
    <row r="298" spans="1:30" s="99" customFormat="1" x14ac:dyDescent="0.25">
      <c r="A298" s="184" t="s">
        <v>363</v>
      </c>
      <c r="B298" s="186">
        <v>2897.6780685664389</v>
      </c>
      <c r="C298" s="278" t="s">
        <v>601</v>
      </c>
      <c r="D298" s="186">
        <v>631.65840536350947</v>
      </c>
      <c r="E298" s="278" t="s">
        <v>601</v>
      </c>
      <c r="F298" s="186" t="s">
        <v>602</v>
      </c>
      <c r="G298" s="278" t="s">
        <v>601</v>
      </c>
      <c r="H298" s="186">
        <v>3529.3364739299491</v>
      </c>
      <c r="I298" s="278" t="s">
        <v>601</v>
      </c>
      <c r="J298" s="82"/>
      <c r="K298" s="184" t="s">
        <v>363</v>
      </c>
      <c r="L298" s="191">
        <v>-2.2929700761871133E-2</v>
      </c>
      <c r="M298" s="273" t="s">
        <v>601</v>
      </c>
      <c r="N298" s="192">
        <v>0.32799320305262175</v>
      </c>
      <c r="O298" s="278" t="s">
        <v>601</v>
      </c>
      <c r="P298" s="192" t="s">
        <v>603</v>
      </c>
      <c r="Q298" s="278" t="s">
        <v>601</v>
      </c>
      <c r="R298" s="192">
        <v>2.5573674798694466E-2</v>
      </c>
      <c r="S298" s="278" t="s">
        <v>601</v>
      </c>
      <c r="T298" s="82"/>
      <c r="U298" s="184" t="s">
        <v>363</v>
      </c>
      <c r="V298" s="191">
        <v>0.82102630054420611</v>
      </c>
      <c r="W298" s="278" t="s">
        <v>601</v>
      </c>
      <c r="X298" s="191">
        <v>0.17897369945579372</v>
      </c>
      <c r="Y298" s="301" t="s">
        <v>601</v>
      </c>
      <c r="Z298" s="191" t="s">
        <v>603</v>
      </c>
      <c r="AA298" s="278" t="s">
        <v>601</v>
      </c>
      <c r="AB298" s="191">
        <v>1</v>
      </c>
      <c r="AC298" s="278" t="s">
        <v>601</v>
      </c>
      <c r="AD298" s="205"/>
    </row>
    <row r="299" spans="1:30" s="99" customFormat="1" x14ac:dyDescent="0.25">
      <c r="A299" s="124" t="s">
        <v>365</v>
      </c>
      <c r="B299" s="82">
        <v>2566.4581456482765</v>
      </c>
      <c r="C299" s="276" t="s">
        <v>601</v>
      </c>
      <c r="D299" s="82">
        <v>423.95600496176161</v>
      </c>
      <c r="E299" s="276" t="s">
        <v>601</v>
      </c>
      <c r="F299" s="82" t="s">
        <v>602</v>
      </c>
      <c r="G299" s="276" t="s">
        <v>601</v>
      </c>
      <c r="H299" s="82">
        <v>2990.41415061003</v>
      </c>
      <c r="I299" s="276" t="s">
        <v>601</v>
      </c>
      <c r="J299" s="82"/>
      <c r="K299" s="124" t="s">
        <v>365</v>
      </c>
      <c r="L299" s="189">
        <v>2.5319167898595119E-2</v>
      </c>
      <c r="M299" s="202" t="s">
        <v>601</v>
      </c>
      <c r="N299" s="190">
        <v>0.14722819908825779</v>
      </c>
      <c r="O299" s="276" t="s">
        <v>601</v>
      </c>
      <c r="P299" s="190" t="s">
        <v>603</v>
      </c>
      <c r="Q299" s="276" t="s">
        <v>601</v>
      </c>
      <c r="R299" s="190">
        <v>4.1002094932392374E-2</v>
      </c>
      <c r="S299" s="276" t="s">
        <v>601</v>
      </c>
      <c r="T299" s="82"/>
      <c r="U299" s="124" t="s">
        <v>365</v>
      </c>
      <c r="V299" s="216">
        <v>0.85822833105733243</v>
      </c>
      <c r="W299" s="276" t="s">
        <v>601</v>
      </c>
      <c r="X299" s="216">
        <v>0.14177166894267024</v>
      </c>
      <c r="Y299" s="203" t="s">
        <v>601</v>
      </c>
      <c r="Z299" s="216" t="s">
        <v>603</v>
      </c>
      <c r="AA299" s="276" t="s">
        <v>601</v>
      </c>
      <c r="AB299" s="216">
        <v>1</v>
      </c>
      <c r="AC299" s="276" t="s">
        <v>601</v>
      </c>
      <c r="AD299" s="205"/>
    </row>
    <row r="300" spans="1:30" s="99" customFormat="1" x14ac:dyDescent="0.25">
      <c r="A300" s="124" t="s">
        <v>366</v>
      </c>
      <c r="B300" s="82">
        <v>4406.3452890608805</v>
      </c>
      <c r="C300" s="276" t="s">
        <v>601</v>
      </c>
      <c r="D300" s="82">
        <v>1295.9763140229511</v>
      </c>
      <c r="E300" s="276" t="s">
        <v>601</v>
      </c>
      <c r="F300" s="82" t="s">
        <v>602</v>
      </c>
      <c r="G300" s="276" t="s">
        <v>601</v>
      </c>
      <c r="H300" s="82">
        <v>5702.3216030838094</v>
      </c>
      <c r="I300" s="276" t="s">
        <v>601</v>
      </c>
      <c r="J300" s="82"/>
      <c r="K300" s="124" t="s">
        <v>366</v>
      </c>
      <c r="L300" s="189">
        <v>0.15370080630269611</v>
      </c>
      <c r="M300" s="202" t="s">
        <v>601</v>
      </c>
      <c r="N300" s="190">
        <v>0.13189290311961233</v>
      </c>
      <c r="O300" s="276" t="s">
        <v>601</v>
      </c>
      <c r="P300" s="190" t="s">
        <v>603</v>
      </c>
      <c r="Q300" s="276" t="s">
        <v>601</v>
      </c>
      <c r="R300" s="190">
        <v>0.14867101929792681</v>
      </c>
      <c r="S300" s="276" t="s">
        <v>601</v>
      </c>
      <c r="T300" s="82"/>
      <c r="U300" s="124" t="s">
        <v>366</v>
      </c>
      <c r="V300" s="216">
        <v>0.77272830186882724</v>
      </c>
      <c r="W300" s="276" t="s">
        <v>601</v>
      </c>
      <c r="X300" s="216">
        <v>0.2272716981311767</v>
      </c>
      <c r="Y300" s="203" t="s">
        <v>601</v>
      </c>
      <c r="Z300" s="216" t="s">
        <v>603</v>
      </c>
      <c r="AA300" s="276" t="s">
        <v>601</v>
      </c>
      <c r="AB300" s="216">
        <v>1</v>
      </c>
      <c r="AC300" s="276" t="s">
        <v>601</v>
      </c>
      <c r="AD300" s="205"/>
    </row>
    <row r="301" spans="1:30" s="99" customFormat="1" x14ac:dyDescent="0.25">
      <c r="A301" s="124" t="s">
        <v>367</v>
      </c>
      <c r="B301" s="82">
        <v>5785.7469581982086</v>
      </c>
      <c r="C301" s="276" t="s">
        <v>601</v>
      </c>
      <c r="D301" s="82">
        <v>1338.6792377762702</v>
      </c>
      <c r="E301" s="276" t="s">
        <v>601</v>
      </c>
      <c r="F301" s="82" t="s">
        <v>602</v>
      </c>
      <c r="G301" s="276" t="s">
        <v>601</v>
      </c>
      <c r="H301" s="82">
        <v>7124.4261959744972</v>
      </c>
      <c r="I301" s="276" t="s">
        <v>601</v>
      </c>
      <c r="J301" s="82"/>
      <c r="K301" s="124" t="s">
        <v>367</v>
      </c>
      <c r="L301" s="189">
        <v>0.11416621909994173</v>
      </c>
      <c r="M301" s="202" t="s">
        <v>601</v>
      </c>
      <c r="N301" s="190">
        <v>-0.15275549546340539</v>
      </c>
      <c r="O301" s="276" t="s">
        <v>601</v>
      </c>
      <c r="P301" s="190" t="s">
        <v>603</v>
      </c>
      <c r="Q301" s="276" t="s">
        <v>601</v>
      </c>
      <c r="R301" s="190">
        <v>5.1896786346554924E-2</v>
      </c>
      <c r="S301" s="276" t="s">
        <v>601</v>
      </c>
      <c r="T301" s="82"/>
      <c r="U301" s="124" t="s">
        <v>367</v>
      </c>
      <c r="V301" s="216">
        <v>0.81210006238359511</v>
      </c>
      <c r="W301" s="276" t="s">
        <v>601</v>
      </c>
      <c r="X301" s="216">
        <v>0.18789993761640228</v>
      </c>
      <c r="Y301" s="203" t="s">
        <v>601</v>
      </c>
      <c r="Z301" s="216" t="s">
        <v>603</v>
      </c>
      <c r="AA301" s="276" t="s">
        <v>601</v>
      </c>
      <c r="AB301" s="216">
        <v>1</v>
      </c>
      <c r="AC301" s="276" t="s">
        <v>601</v>
      </c>
      <c r="AD301" s="205"/>
    </row>
    <row r="302" spans="1:30" s="99" customFormat="1" x14ac:dyDescent="0.25">
      <c r="A302" s="184" t="s">
        <v>368</v>
      </c>
      <c r="B302" s="186">
        <v>2733.8199705376919</v>
      </c>
      <c r="C302" s="278" t="s">
        <v>601</v>
      </c>
      <c r="D302" s="186">
        <v>567.43864949851331</v>
      </c>
      <c r="E302" s="278" t="s">
        <v>601</v>
      </c>
      <c r="F302" s="186" t="s">
        <v>602</v>
      </c>
      <c r="G302" s="278" t="s">
        <v>601</v>
      </c>
      <c r="H302" s="186">
        <v>3301.2586200361879</v>
      </c>
      <c r="I302" s="278" t="s">
        <v>601</v>
      </c>
      <c r="J302" s="82"/>
      <c r="K302" s="184" t="s">
        <v>368</v>
      </c>
      <c r="L302" s="191">
        <v>-5.6548068540206109E-2</v>
      </c>
      <c r="M302" s="273" t="s">
        <v>601</v>
      </c>
      <c r="N302" s="192">
        <v>-0.1016684893602241</v>
      </c>
      <c r="O302" s="278" t="s">
        <v>601</v>
      </c>
      <c r="P302" s="192" t="s">
        <v>603</v>
      </c>
      <c r="Q302" s="278" t="s">
        <v>601</v>
      </c>
      <c r="R302" s="192">
        <v>-6.4623437175372E-2</v>
      </c>
      <c r="S302" s="278" t="s">
        <v>601</v>
      </c>
      <c r="T302" s="82"/>
      <c r="U302" s="184" t="s">
        <v>368</v>
      </c>
      <c r="V302" s="191">
        <v>0.82811445124154626</v>
      </c>
      <c r="W302" s="278" t="s">
        <v>601</v>
      </c>
      <c r="X302" s="191">
        <v>0.17188554875845902</v>
      </c>
      <c r="Y302" s="301" t="s">
        <v>601</v>
      </c>
      <c r="Z302" s="191" t="s">
        <v>603</v>
      </c>
      <c r="AA302" s="278" t="s">
        <v>601</v>
      </c>
      <c r="AB302" s="191">
        <v>1</v>
      </c>
      <c r="AC302" s="278" t="s">
        <v>601</v>
      </c>
      <c r="AD302" s="205"/>
    </row>
    <row r="303" spans="1:30" s="99" customFormat="1" x14ac:dyDescent="0.25">
      <c r="A303" s="124" t="s">
        <v>382</v>
      </c>
      <c r="B303" s="82">
        <v>2523.8967520235319</v>
      </c>
      <c r="C303" s="276" t="s">
        <v>601</v>
      </c>
      <c r="D303" s="82">
        <v>574.02335413382696</v>
      </c>
      <c r="E303" s="276" t="s">
        <v>601</v>
      </c>
      <c r="F303" s="82" t="s">
        <v>602</v>
      </c>
      <c r="G303" s="276" t="s">
        <v>601</v>
      </c>
      <c r="H303" s="82">
        <v>3097.9201061573149</v>
      </c>
      <c r="I303" s="276" t="s">
        <v>601</v>
      </c>
      <c r="J303" s="82"/>
      <c r="K303" s="124" t="s">
        <v>382</v>
      </c>
      <c r="L303" s="189">
        <v>-1.6583708445396694E-2</v>
      </c>
      <c r="M303" s="202" t="s">
        <v>601</v>
      </c>
      <c r="N303" s="190">
        <v>0.35396915579860821</v>
      </c>
      <c r="O303" s="276" t="s">
        <v>601</v>
      </c>
      <c r="P303" s="190" t="s">
        <v>603</v>
      </c>
      <c r="Q303" s="276" t="s">
        <v>601</v>
      </c>
      <c r="R303" s="190">
        <v>3.5950189549950551E-2</v>
      </c>
      <c r="S303" s="276" t="s">
        <v>601</v>
      </c>
      <c r="T303" s="82"/>
      <c r="U303" s="124" t="s">
        <v>382</v>
      </c>
      <c r="V303" s="216">
        <v>0.81470685670915954</v>
      </c>
      <c r="W303" s="276" t="s">
        <v>601</v>
      </c>
      <c r="X303" s="216">
        <v>0.18529314329085464</v>
      </c>
      <c r="Y303" s="203" t="s">
        <v>601</v>
      </c>
      <c r="Z303" s="216" t="s">
        <v>603</v>
      </c>
      <c r="AA303" s="276" t="s">
        <v>601</v>
      </c>
      <c r="AB303" s="216">
        <v>1</v>
      </c>
      <c r="AC303" s="276" t="s">
        <v>601</v>
      </c>
      <c r="AD303" s="205"/>
    </row>
    <row r="304" spans="1:30" s="99" customFormat="1" x14ac:dyDescent="0.25">
      <c r="A304" s="124" t="s">
        <v>383</v>
      </c>
      <c r="B304" s="82">
        <v>4078.0020932400848</v>
      </c>
      <c r="C304" s="276" t="s">
        <v>601</v>
      </c>
      <c r="D304" s="82">
        <v>1482.6351763492269</v>
      </c>
      <c r="E304" s="276" t="s">
        <v>601</v>
      </c>
      <c r="F304" s="82" t="s">
        <v>602</v>
      </c>
      <c r="G304" s="276" t="s">
        <v>601</v>
      </c>
      <c r="H304" s="82">
        <v>5560.6372695893451</v>
      </c>
      <c r="I304" s="276" t="s">
        <v>601</v>
      </c>
      <c r="J304" s="82"/>
      <c r="K304" s="124" t="s">
        <v>383</v>
      </c>
      <c r="L304" s="189">
        <v>-7.451599325089997E-2</v>
      </c>
      <c r="M304" s="202" t="s">
        <v>601</v>
      </c>
      <c r="N304" s="190">
        <v>0.14402953225807957</v>
      </c>
      <c r="O304" s="276" t="s">
        <v>601</v>
      </c>
      <c r="P304" s="190" t="s">
        <v>603</v>
      </c>
      <c r="Q304" s="276" t="s">
        <v>601</v>
      </c>
      <c r="R304" s="190">
        <v>-2.4846780549494296E-2</v>
      </c>
      <c r="S304" s="276" t="s">
        <v>601</v>
      </c>
      <c r="T304" s="82"/>
      <c r="U304" s="124" t="s">
        <v>383</v>
      </c>
      <c r="V304" s="216">
        <v>0.73336955739629583</v>
      </c>
      <c r="W304" s="276" t="s">
        <v>601</v>
      </c>
      <c r="X304" s="216">
        <v>0.26663044260369817</v>
      </c>
      <c r="Y304" s="203" t="s">
        <v>601</v>
      </c>
      <c r="Z304" s="216" t="s">
        <v>603</v>
      </c>
      <c r="AA304" s="276" t="s">
        <v>601</v>
      </c>
      <c r="AB304" s="216">
        <v>1</v>
      </c>
      <c r="AC304" s="276" t="s">
        <v>601</v>
      </c>
      <c r="AD304" s="205"/>
    </row>
    <row r="305" spans="1:30" s="99" customFormat="1" x14ac:dyDescent="0.25">
      <c r="A305" s="124" t="s">
        <v>384</v>
      </c>
      <c r="B305" s="82">
        <v>5291.4440930408718</v>
      </c>
      <c r="C305" s="276" t="s">
        <v>601</v>
      </c>
      <c r="D305" s="82">
        <v>1577.1721326783845</v>
      </c>
      <c r="E305" s="276" t="s">
        <v>601</v>
      </c>
      <c r="F305" s="82" t="s">
        <v>602</v>
      </c>
      <c r="G305" s="276" t="s">
        <v>601</v>
      </c>
      <c r="H305" s="82">
        <v>6868.6162257192418</v>
      </c>
      <c r="I305" s="276" t="s">
        <v>601</v>
      </c>
      <c r="J305" s="82"/>
      <c r="K305" s="124" t="s">
        <v>384</v>
      </c>
      <c r="L305" s="189">
        <v>-8.5434580656336245E-2</v>
      </c>
      <c r="M305" s="202" t="s">
        <v>601</v>
      </c>
      <c r="N305" s="190">
        <v>0.17815536998861936</v>
      </c>
      <c r="O305" s="276" t="s">
        <v>601</v>
      </c>
      <c r="P305" s="190" t="s">
        <v>603</v>
      </c>
      <c r="Q305" s="276" t="s">
        <v>601</v>
      </c>
      <c r="R305" s="190">
        <v>-3.590604537384301E-2</v>
      </c>
      <c r="S305" s="276" t="s">
        <v>601</v>
      </c>
      <c r="T305" s="82"/>
      <c r="U305" s="124" t="s">
        <v>384</v>
      </c>
      <c r="V305" s="216">
        <v>0.77037993085525491</v>
      </c>
      <c r="W305" s="276" t="s">
        <v>601</v>
      </c>
      <c r="X305" s="216">
        <v>0.22962006914474714</v>
      </c>
      <c r="Y305" s="203" t="s">
        <v>601</v>
      </c>
      <c r="Z305" s="216" t="s">
        <v>603</v>
      </c>
      <c r="AA305" s="276" t="s">
        <v>601</v>
      </c>
      <c r="AB305" s="216">
        <v>1</v>
      </c>
      <c r="AC305" s="276" t="s">
        <v>601</v>
      </c>
      <c r="AD305" s="205"/>
    </row>
    <row r="306" spans="1:30" s="99" customFormat="1" x14ac:dyDescent="0.25">
      <c r="A306" s="184" t="s">
        <v>385</v>
      </c>
      <c r="B306" s="186">
        <v>2874.361410916335</v>
      </c>
      <c r="C306" s="278" t="s">
        <v>601</v>
      </c>
      <c r="D306" s="186">
        <v>794.80938446840878</v>
      </c>
      <c r="E306" s="278" t="s">
        <v>601</v>
      </c>
      <c r="F306" s="186" t="s">
        <v>602</v>
      </c>
      <c r="G306" s="278" t="s">
        <v>601</v>
      </c>
      <c r="H306" s="186">
        <v>3669.1707953847699</v>
      </c>
      <c r="I306" s="278" t="s">
        <v>601</v>
      </c>
      <c r="J306" s="82"/>
      <c r="K306" s="184" t="s">
        <v>385</v>
      </c>
      <c r="L306" s="191">
        <v>5.1408447481273267E-2</v>
      </c>
      <c r="M306" s="273" t="s">
        <v>601</v>
      </c>
      <c r="N306" s="192">
        <v>0.40069659543078262</v>
      </c>
      <c r="O306" s="278" t="s">
        <v>601</v>
      </c>
      <c r="P306" s="192" t="s">
        <v>603</v>
      </c>
      <c r="Q306" s="278" t="s">
        <v>601</v>
      </c>
      <c r="R306" s="192">
        <v>0.11144603246641394</v>
      </c>
      <c r="S306" s="278" t="s">
        <v>601</v>
      </c>
      <c r="T306" s="82"/>
      <c r="U306" s="184" t="s">
        <v>385</v>
      </c>
      <c r="V306" s="191">
        <v>0.7833817424176116</v>
      </c>
      <c r="W306" s="278" t="s">
        <v>601</v>
      </c>
      <c r="X306" s="191">
        <v>0.21661825758238126</v>
      </c>
      <c r="Y306" s="301" t="s">
        <v>601</v>
      </c>
      <c r="Z306" s="191" t="s">
        <v>603</v>
      </c>
      <c r="AA306" s="278" t="s">
        <v>601</v>
      </c>
      <c r="AB306" s="191">
        <v>1</v>
      </c>
      <c r="AC306" s="278" t="s">
        <v>601</v>
      </c>
      <c r="AD306" s="205"/>
    </row>
    <row r="307" spans="1:30" s="99" customFormat="1" x14ac:dyDescent="0.25">
      <c r="A307" s="124" t="s">
        <v>399</v>
      </c>
      <c r="B307" s="82">
        <v>2818.809105924563</v>
      </c>
      <c r="C307" s="276" t="s">
        <v>601</v>
      </c>
      <c r="D307" s="82">
        <v>402.68261407310479</v>
      </c>
      <c r="E307" s="276" t="s">
        <v>601</v>
      </c>
      <c r="F307" s="82" t="s">
        <v>602</v>
      </c>
      <c r="G307" s="276" t="s">
        <v>601</v>
      </c>
      <c r="H307" s="82">
        <v>3221.4917199976621</v>
      </c>
      <c r="I307" s="276" t="s">
        <v>601</v>
      </c>
      <c r="J307" s="82"/>
      <c r="K307" s="124" t="s">
        <v>399</v>
      </c>
      <c r="L307" s="189">
        <v>0.11684802623743828</v>
      </c>
      <c r="M307" s="202" t="s">
        <v>601</v>
      </c>
      <c r="N307" s="190">
        <v>-0.29849088687213232</v>
      </c>
      <c r="O307" s="276" t="s">
        <v>601</v>
      </c>
      <c r="P307" s="190" t="s">
        <v>603</v>
      </c>
      <c r="Q307" s="276" t="s">
        <v>601</v>
      </c>
      <c r="R307" s="190">
        <v>3.9888573496372759E-2</v>
      </c>
      <c r="S307" s="276" t="s">
        <v>601</v>
      </c>
      <c r="T307" s="82"/>
      <c r="U307" s="124" t="s">
        <v>399</v>
      </c>
      <c r="V307" s="216">
        <v>0.8750011953861575</v>
      </c>
      <c r="W307" s="276" t="s">
        <v>601</v>
      </c>
      <c r="X307" s="216">
        <v>0.12499880461384424</v>
      </c>
      <c r="Y307" s="203" t="s">
        <v>601</v>
      </c>
      <c r="Z307" s="216" t="s">
        <v>603</v>
      </c>
      <c r="AA307" s="276" t="s">
        <v>601</v>
      </c>
      <c r="AB307" s="216">
        <v>1</v>
      </c>
      <c r="AC307" s="276" t="s">
        <v>601</v>
      </c>
      <c r="AD307" s="205"/>
    </row>
    <row r="308" spans="1:30" s="99" customFormat="1" x14ac:dyDescent="0.25">
      <c r="A308" s="124" t="s">
        <v>400</v>
      </c>
      <c r="B308" s="82">
        <v>4449.1785263315141</v>
      </c>
      <c r="C308" s="276" t="s">
        <v>601</v>
      </c>
      <c r="D308" s="82">
        <v>1234.1028243927979</v>
      </c>
      <c r="E308" s="276" t="s">
        <v>601</v>
      </c>
      <c r="F308" s="82" t="s">
        <v>602</v>
      </c>
      <c r="G308" s="276" t="s">
        <v>601</v>
      </c>
      <c r="H308" s="82">
        <v>5683.2813507242199</v>
      </c>
      <c r="I308" s="276" t="s">
        <v>601</v>
      </c>
      <c r="J308" s="82"/>
      <c r="K308" s="124" t="s">
        <v>400</v>
      </c>
      <c r="L308" s="189">
        <v>9.101918650476204E-2</v>
      </c>
      <c r="M308" s="202" t="s">
        <v>601</v>
      </c>
      <c r="N308" s="190">
        <v>-0.16762879764420779</v>
      </c>
      <c r="O308" s="276" t="s">
        <v>601</v>
      </c>
      <c r="P308" s="190" t="s">
        <v>603</v>
      </c>
      <c r="Q308" s="276" t="s">
        <v>601</v>
      </c>
      <c r="R308" s="190">
        <v>2.2055760012544834E-2</v>
      </c>
      <c r="S308" s="276" t="s">
        <v>601</v>
      </c>
      <c r="T308" s="82"/>
      <c r="U308" s="124" t="s">
        <v>400</v>
      </c>
      <c r="V308" s="216">
        <v>0.78285382189719599</v>
      </c>
      <c r="W308" s="276" t="s">
        <v>601</v>
      </c>
      <c r="X308" s="216">
        <v>0.21714617810282016</v>
      </c>
      <c r="Y308" s="203" t="s">
        <v>601</v>
      </c>
      <c r="Z308" s="216" t="s">
        <v>603</v>
      </c>
      <c r="AA308" s="276" t="s">
        <v>601</v>
      </c>
      <c r="AB308" s="216">
        <v>1</v>
      </c>
      <c r="AC308" s="276" t="s">
        <v>601</v>
      </c>
      <c r="AD308" s="205"/>
    </row>
    <row r="309" spans="1:30" s="99" customFormat="1" x14ac:dyDescent="0.25">
      <c r="A309" s="124" t="s">
        <v>401</v>
      </c>
      <c r="B309" s="82">
        <v>5381.740673227534</v>
      </c>
      <c r="C309" s="276" t="s">
        <v>601</v>
      </c>
      <c r="D309" s="82">
        <v>1371.8870767751225</v>
      </c>
      <c r="E309" s="276" t="s">
        <v>601</v>
      </c>
      <c r="F309" s="82" t="s">
        <v>602</v>
      </c>
      <c r="G309" s="276" t="s">
        <v>601</v>
      </c>
      <c r="H309" s="82">
        <v>6753.6277500026245</v>
      </c>
      <c r="I309" s="276" t="s">
        <v>601</v>
      </c>
      <c r="J309" s="82"/>
      <c r="K309" s="124" t="s">
        <v>401</v>
      </c>
      <c r="L309" s="189">
        <v>1.7064638423642586E-2</v>
      </c>
      <c r="M309" s="202" t="s">
        <v>601</v>
      </c>
      <c r="N309" s="190">
        <v>-0.1301602099414747</v>
      </c>
      <c r="O309" s="276" t="s">
        <v>601</v>
      </c>
      <c r="P309" s="190" t="s">
        <v>603</v>
      </c>
      <c r="Q309" s="276" t="s">
        <v>601</v>
      </c>
      <c r="R309" s="190">
        <v>-1.6741141437782936E-2</v>
      </c>
      <c r="S309" s="276" t="s">
        <v>601</v>
      </c>
      <c r="T309" s="82"/>
      <c r="U309" s="124" t="s">
        <v>401</v>
      </c>
      <c r="V309" s="216">
        <v>0.79686664300167309</v>
      </c>
      <c r="W309" s="276" t="s">
        <v>601</v>
      </c>
      <c r="X309" s="216">
        <v>0.20313335699833165</v>
      </c>
      <c r="Y309" s="203" t="s">
        <v>601</v>
      </c>
      <c r="Z309" s="216" t="s">
        <v>603</v>
      </c>
      <c r="AA309" s="276" t="s">
        <v>601</v>
      </c>
      <c r="AB309" s="216">
        <v>1</v>
      </c>
      <c r="AC309" s="276" t="s">
        <v>601</v>
      </c>
      <c r="AD309" s="205"/>
    </row>
    <row r="310" spans="1:30" s="99" customFormat="1" x14ac:dyDescent="0.25">
      <c r="A310" s="184" t="s">
        <v>402</v>
      </c>
      <c r="B310" s="186">
        <v>2840.8575876467917</v>
      </c>
      <c r="C310" s="278" t="s">
        <v>601</v>
      </c>
      <c r="D310" s="186">
        <v>875.89407235498152</v>
      </c>
      <c r="E310" s="278" t="s">
        <v>601</v>
      </c>
      <c r="F310" s="186" t="s">
        <v>602</v>
      </c>
      <c r="G310" s="278" t="s">
        <v>601</v>
      </c>
      <c r="H310" s="186">
        <v>3716.7516600017866</v>
      </c>
      <c r="I310" s="278" t="s">
        <v>601</v>
      </c>
      <c r="J310" s="82"/>
      <c r="K310" s="184" t="s">
        <v>402</v>
      </c>
      <c r="L310" s="191">
        <v>-1.165609277326829E-2</v>
      </c>
      <c r="M310" s="273" t="s">
        <v>601</v>
      </c>
      <c r="N310" s="192">
        <v>0.1020177786914338</v>
      </c>
      <c r="O310" s="278" t="s">
        <v>601</v>
      </c>
      <c r="P310" s="192" t="s">
        <v>603</v>
      </c>
      <c r="Q310" s="278" t="s">
        <v>601</v>
      </c>
      <c r="R310" s="192">
        <v>1.2967743196055537E-2</v>
      </c>
      <c r="S310" s="278" t="s">
        <v>601</v>
      </c>
      <c r="T310" s="82"/>
      <c r="U310" s="184" t="s">
        <v>402</v>
      </c>
      <c r="V310" s="191">
        <v>0.76433882258504893</v>
      </c>
      <c r="W310" s="278" t="s">
        <v>601</v>
      </c>
      <c r="X310" s="191">
        <v>0.23566117741494746</v>
      </c>
      <c r="Y310" s="301" t="s">
        <v>601</v>
      </c>
      <c r="Z310" s="191" t="s">
        <v>603</v>
      </c>
      <c r="AA310" s="184" t="s">
        <v>601</v>
      </c>
      <c r="AB310" s="191">
        <v>1</v>
      </c>
      <c r="AC310" s="278" t="s">
        <v>601</v>
      </c>
      <c r="AD310" s="205"/>
    </row>
    <row r="311" spans="1:30" s="99" customFormat="1" x14ac:dyDescent="0.25">
      <c r="A311" s="124" t="s">
        <v>417</v>
      </c>
      <c r="B311" s="82">
        <v>1945.4584110594571</v>
      </c>
      <c r="C311" s="276" t="s">
        <v>601</v>
      </c>
      <c r="D311" s="82">
        <v>290.1945137540356</v>
      </c>
      <c r="E311" s="276" t="s">
        <v>601</v>
      </c>
      <c r="F311" s="82" t="s">
        <v>602</v>
      </c>
      <c r="G311" s="276" t="s">
        <v>601</v>
      </c>
      <c r="H311" s="82">
        <v>2235.6529248134802</v>
      </c>
      <c r="I311" s="276" t="s">
        <v>601</v>
      </c>
      <c r="J311" s="82"/>
      <c r="K311" s="124" t="s">
        <v>417</v>
      </c>
      <c r="L311" s="189">
        <v>-0.30982966992319572</v>
      </c>
      <c r="M311" s="202" t="s">
        <v>601</v>
      </c>
      <c r="N311" s="190">
        <v>-0.27934680164425385</v>
      </c>
      <c r="O311" s="276" t="s">
        <v>601</v>
      </c>
      <c r="P311" s="190" t="s">
        <v>603</v>
      </c>
      <c r="Q311" s="276" t="s">
        <v>601</v>
      </c>
      <c r="R311" s="190">
        <v>-0.30601934782712947</v>
      </c>
      <c r="S311" s="276" t="s">
        <v>601</v>
      </c>
      <c r="T311" s="82"/>
      <c r="U311" s="124" t="s">
        <v>417</v>
      </c>
      <c r="V311" s="216">
        <v>0.87019697443500366</v>
      </c>
      <c r="W311" s="276" t="s">
        <v>601</v>
      </c>
      <c r="X311" s="216">
        <v>0.12980302556500198</v>
      </c>
      <c r="Y311" s="203" t="s">
        <v>601</v>
      </c>
      <c r="Z311" s="216" t="s">
        <v>603</v>
      </c>
      <c r="AA311" s="276" t="s">
        <v>601</v>
      </c>
      <c r="AB311" s="216">
        <v>1</v>
      </c>
      <c r="AC311" s="276" t="s">
        <v>601</v>
      </c>
      <c r="AD311" s="205"/>
    </row>
    <row r="312" spans="1:30" s="99" customFormat="1" x14ac:dyDescent="0.25">
      <c r="A312" s="124" t="s">
        <v>418</v>
      </c>
      <c r="B312" s="82">
        <v>72.713287740856302</v>
      </c>
      <c r="C312" s="276" t="s">
        <v>601</v>
      </c>
      <c r="D312" s="82">
        <v>4.0664622594535</v>
      </c>
      <c r="E312" s="276" t="s">
        <v>604</v>
      </c>
      <c r="F312" s="82" t="s">
        <v>602</v>
      </c>
      <c r="G312" s="276" t="s">
        <v>601</v>
      </c>
      <c r="H312" s="82">
        <v>76.779750000309846</v>
      </c>
      <c r="I312" s="276" t="s">
        <v>601</v>
      </c>
      <c r="J312" s="82"/>
      <c r="K312" s="124" t="s">
        <v>418</v>
      </c>
      <c r="L312" s="189">
        <v>-0.98365691839279579</v>
      </c>
      <c r="M312" s="202" t="s">
        <v>601</v>
      </c>
      <c r="N312" s="190">
        <v>-0.9967049242744791</v>
      </c>
      <c r="O312" s="276" t="s">
        <v>604</v>
      </c>
      <c r="P312" s="190" t="s">
        <v>603</v>
      </c>
      <c r="Q312" s="276" t="s">
        <v>601</v>
      </c>
      <c r="R312" s="190">
        <v>-0.98649024300186616</v>
      </c>
      <c r="S312" s="276" t="s">
        <v>601</v>
      </c>
      <c r="T312" s="82"/>
      <c r="U312" s="124" t="s">
        <v>418</v>
      </c>
      <c r="V312" s="216">
        <v>0.94703730789124563</v>
      </c>
      <c r="W312" s="276" t="s">
        <v>601</v>
      </c>
      <c r="X312" s="216">
        <v>5.2962692108753803E-2</v>
      </c>
      <c r="Y312" s="203" t="s">
        <v>604</v>
      </c>
      <c r="Z312" s="216" t="s">
        <v>603</v>
      </c>
      <c r="AA312" s="276" t="s">
        <v>601</v>
      </c>
      <c r="AB312" s="216">
        <v>1</v>
      </c>
      <c r="AC312" s="276" t="s">
        <v>601</v>
      </c>
      <c r="AD312" s="205"/>
    </row>
    <row r="313" spans="1:30" s="99" customFormat="1" x14ac:dyDescent="0.25">
      <c r="A313" s="124" t="s">
        <v>419</v>
      </c>
      <c r="B313" s="82">
        <v>1086.8660668338844</v>
      </c>
      <c r="C313" s="276" t="s">
        <v>601</v>
      </c>
      <c r="D313" s="82">
        <v>83.629683165367311</v>
      </c>
      <c r="E313" s="276" t="s">
        <v>601</v>
      </c>
      <c r="F313" s="82" t="s">
        <v>602</v>
      </c>
      <c r="G313" s="276" t="s">
        <v>601</v>
      </c>
      <c r="H313" s="82">
        <v>1170.495749999244</v>
      </c>
      <c r="I313" s="276" t="s">
        <v>601</v>
      </c>
      <c r="J313" s="82"/>
      <c r="K313" s="124" t="s">
        <v>419</v>
      </c>
      <c r="L313" s="189">
        <v>-0.79804562634526388</v>
      </c>
      <c r="M313" s="202" t="s">
        <v>601</v>
      </c>
      <c r="N313" s="190">
        <v>-0.93904040311980008</v>
      </c>
      <c r="O313" s="276" t="s">
        <v>601</v>
      </c>
      <c r="P313" s="190" t="s">
        <v>603</v>
      </c>
      <c r="Q313" s="276" t="s">
        <v>601</v>
      </c>
      <c r="R313" s="190">
        <v>-0.826686368670706</v>
      </c>
      <c r="S313" s="276" t="s">
        <v>601</v>
      </c>
      <c r="T313" s="82"/>
      <c r="U313" s="124" t="s">
        <v>419</v>
      </c>
      <c r="V313" s="216">
        <v>0.92855191215737976</v>
      </c>
      <c r="W313" s="276" t="s">
        <v>601</v>
      </c>
      <c r="X313" s="216">
        <v>7.1448087842626781E-2</v>
      </c>
      <c r="Y313" s="203" t="s">
        <v>601</v>
      </c>
      <c r="Z313" s="216" t="s">
        <v>603</v>
      </c>
      <c r="AA313" s="276" t="s">
        <v>601</v>
      </c>
      <c r="AB313" s="216">
        <v>1</v>
      </c>
      <c r="AC313" s="276" t="s">
        <v>601</v>
      </c>
      <c r="AD313" s="205"/>
    </row>
    <row r="314" spans="1:30" s="99" customFormat="1" x14ac:dyDescent="0.25">
      <c r="A314" s="184" t="s">
        <v>420</v>
      </c>
      <c r="B314" s="186">
        <v>352.60585974185341</v>
      </c>
      <c r="C314" s="278" t="s">
        <v>601</v>
      </c>
      <c r="D314" s="186">
        <v>34.724430258402279</v>
      </c>
      <c r="E314" s="278" t="s">
        <v>601</v>
      </c>
      <c r="F314" s="186" t="s">
        <v>602</v>
      </c>
      <c r="G314" s="278" t="s">
        <v>601</v>
      </c>
      <c r="H314" s="186">
        <v>387.33029000025488</v>
      </c>
      <c r="I314" s="278" t="s">
        <v>601</v>
      </c>
      <c r="J314" s="82"/>
      <c r="K314" s="184" t="s">
        <v>420</v>
      </c>
      <c r="L314" s="191">
        <v>-0.87588048718980926</v>
      </c>
      <c r="M314" s="273" t="s">
        <v>601</v>
      </c>
      <c r="N314" s="192">
        <v>-0.96035544553345353</v>
      </c>
      <c r="O314" s="278" t="s">
        <v>601</v>
      </c>
      <c r="P314" s="192" t="s">
        <v>603</v>
      </c>
      <c r="Q314" s="278" t="s">
        <v>601</v>
      </c>
      <c r="R314" s="192">
        <v>-0.89578795533515176</v>
      </c>
      <c r="S314" s="278" t="s">
        <v>601</v>
      </c>
      <c r="T314" s="82"/>
      <c r="U314" s="184" t="s">
        <v>420</v>
      </c>
      <c r="V314" s="191">
        <v>0.91034930354045218</v>
      </c>
      <c r="W314" s="278" t="s">
        <v>601</v>
      </c>
      <c r="X314" s="191">
        <v>8.9650696459549886E-2</v>
      </c>
      <c r="Y314" s="301" t="s">
        <v>601</v>
      </c>
      <c r="Z314" s="191" t="s">
        <v>603</v>
      </c>
      <c r="AA314" s="278" t="s">
        <v>601</v>
      </c>
      <c r="AB314" s="191">
        <v>1</v>
      </c>
      <c r="AC314" s="278" t="s">
        <v>601</v>
      </c>
      <c r="AD314" s="205"/>
    </row>
    <row r="315" spans="1:30" s="99" customFormat="1" x14ac:dyDescent="0.25">
      <c r="A315" s="124" t="s">
        <v>472</v>
      </c>
      <c r="B315" s="82">
        <v>212.84853302531434</v>
      </c>
      <c r="C315" s="276" t="s">
        <v>601</v>
      </c>
      <c r="D315" s="82">
        <v>12.566696974790201</v>
      </c>
      <c r="E315" s="276" t="s">
        <v>601</v>
      </c>
      <c r="F315" s="82" t="s">
        <v>602</v>
      </c>
      <c r="G315" s="276" t="s">
        <v>601</v>
      </c>
      <c r="H315" s="82">
        <v>225.41523000010449</v>
      </c>
      <c r="I315" s="276" t="s">
        <v>601</v>
      </c>
      <c r="J315" s="82"/>
      <c r="K315" s="124" t="s">
        <v>472</v>
      </c>
      <c r="L315" s="189">
        <v>-0.89059209294050068</v>
      </c>
      <c r="M315" s="202" t="s">
        <v>601</v>
      </c>
      <c r="N315" s="190">
        <v>-0.95669560801745024</v>
      </c>
      <c r="O315" s="276" t="s">
        <v>601</v>
      </c>
      <c r="P315" s="190" t="s">
        <v>603</v>
      </c>
      <c r="Q315" s="276" t="s">
        <v>601</v>
      </c>
      <c r="R315" s="190">
        <v>-0.89917252919796986</v>
      </c>
      <c r="S315" s="276" t="s">
        <v>601</v>
      </c>
      <c r="T315" s="82"/>
      <c r="U315" s="124" t="s">
        <v>472</v>
      </c>
      <c r="V315" s="216">
        <v>0.94425089655750272</v>
      </c>
      <c r="W315" s="276" t="s">
        <v>601</v>
      </c>
      <c r="X315" s="216">
        <v>5.5749103442497547E-2</v>
      </c>
      <c r="Y315" s="203" t="s">
        <v>601</v>
      </c>
      <c r="Z315" s="216" t="s">
        <v>603</v>
      </c>
      <c r="AA315" s="276" t="s">
        <v>601</v>
      </c>
      <c r="AB315" s="216">
        <v>1</v>
      </c>
      <c r="AC315" s="276" t="s">
        <v>601</v>
      </c>
      <c r="AD315" s="205"/>
    </row>
    <row r="316" spans="1:30" s="99" customFormat="1" x14ac:dyDescent="0.25">
      <c r="A316" s="124" t="s">
        <v>473</v>
      </c>
      <c r="B316" s="82">
        <v>705.20595914590365</v>
      </c>
      <c r="C316" s="276" t="s">
        <v>601</v>
      </c>
      <c r="D316" s="82">
        <v>43.81996085422508</v>
      </c>
      <c r="E316" s="276" t="s">
        <v>601</v>
      </c>
      <c r="F316" s="82" t="s">
        <v>602</v>
      </c>
      <c r="G316" s="276" t="s">
        <v>601</v>
      </c>
      <c r="H316" s="82">
        <v>749.0259200001268</v>
      </c>
      <c r="I316" s="276" t="s">
        <v>601</v>
      </c>
      <c r="J316" s="82"/>
      <c r="K316" s="124" t="s">
        <v>473</v>
      </c>
      <c r="L316" s="189">
        <v>8.6984468871658649</v>
      </c>
      <c r="M316" s="202" t="s">
        <v>601</v>
      </c>
      <c r="N316" s="190">
        <v>9.775941852738141</v>
      </c>
      <c r="O316" s="276" t="s">
        <v>601</v>
      </c>
      <c r="P316" s="190" t="s">
        <v>603</v>
      </c>
      <c r="Q316" s="276" t="s">
        <v>601</v>
      </c>
      <c r="R316" s="190">
        <v>8.7555139212761723</v>
      </c>
      <c r="S316" s="276" t="s">
        <v>601</v>
      </c>
      <c r="T316" s="82"/>
      <c r="U316" s="124" t="s">
        <v>473</v>
      </c>
      <c r="V316" s="216">
        <v>0.94149740391598769</v>
      </c>
      <c r="W316" s="276" t="s">
        <v>601</v>
      </c>
      <c r="X316" s="216">
        <v>5.8502596084014903E-2</v>
      </c>
      <c r="Y316" s="203" t="s">
        <v>601</v>
      </c>
      <c r="Z316" s="216" t="s">
        <v>603</v>
      </c>
      <c r="AA316" s="276" t="s">
        <v>601</v>
      </c>
      <c r="AB316" s="216">
        <v>1</v>
      </c>
      <c r="AC316" s="276" t="s">
        <v>601</v>
      </c>
      <c r="AD316" s="205"/>
    </row>
    <row r="317" spans="1:30" s="99" customFormat="1" x14ac:dyDescent="0.25">
      <c r="A317" s="124" t="s">
        <v>474</v>
      </c>
      <c r="B317" s="82">
        <v>2617.5196310709762</v>
      </c>
      <c r="C317" s="276" t="s">
        <v>601</v>
      </c>
      <c r="D317" s="82">
        <v>152.71504908409463</v>
      </c>
      <c r="E317" s="276" t="s">
        <v>601</v>
      </c>
      <c r="F317" s="82" t="s">
        <v>602</v>
      </c>
      <c r="G317" s="276" t="s">
        <v>601</v>
      </c>
      <c r="H317" s="82">
        <v>2770.2346801550639</v>
      </c>
      <c r="I317" s="276" t="s">
        <v>601</v>
      </c>
      <c r="J317" s="82"/>
      <c r="K317" s="124" t="s">
        <v>474</v>
      </c>
      <c r="L317" s="189">
        <v>1.4083184772673882</v>
      </c>
      <c r="M317" s="202" t="s">
        <v>601</v>
      </c>
      <c r="N317" s="190">
        <v>0.82608666329776237</v>
      </c>
      <c r="O317" s="276" t="s">
        <v>601</v>
      </c>
      <c r="P317" s="190" t="s">
        <v>603</v>
      </c>
      <c r="Q317" s="276" t="s">
        <v>601</v>
      </c>
      <c r="R317" s="190">
        <v>1.3667191274781247</v>
      </c>
      <c r="S317" s="276" t="s">
        <v>601</v>
      </c>
      <c r="T317" s="82"/>
      <c r="U317" s="124" t="s">
        <v>474</v>
      </c>
      <c r="V317" s="216">
        <v>0.94487288381086199</v>
      </c>
      <c r="W317" s="276" t="s">
        <v>601</v>
      </c>
      <c r="X317" s="216">
        <v>5.5127116189140485E-2</v>
      </c>
      <c r="Y317" s="203" t="s">
        <v>601</v>
      </c>
      <c r="Z317" s="216" t="s">
        <v>603</v>
      </c>
      <c r="AA317" s="276" t="s">
        <v>601</v>
      </c>
      <c r="AB317" s="216">
        <v>1</v>
      </c>
      <c r="AC317" s="276" t="s">
        <v>601</v>
      </c>
      <c r="AD317" s="205"/>
    </row>
    <row r="318" spans="1:30" s="99" customFormat="1" x14ac:dyDescent="0.25">
      <c r="A318" s="184" t="s">
        <v>475</v>
      </c>
      <c r="B318" s="186">
        <v>1881.2676552192186</v>
      </c>
      <c r="C318" s="278" t="s">
        <v>601</v>
      </c>
      <c r="D318" s="186">
        <v>161.89368726704936</v>
      </c>
      <c r="E318" s="278" t="s">
        <v>601</v>
      </c>
      <c r="F318" s="186" t="s">
        <v>602</v>
      </c>
      <c r="G318" s="278" t="s">
        <v>601</v>
      </c>
      <c r="H318" s="186">
        <v>2043.1613424862744</v>
      </c>
      <c r="I318" s="278" t="s">
        <v>601</v>
      </c>
      <c r="J318" s="82"/>
      <c r="K318" s="184" t="s">
        <v>475</v>
      </c>
      <c r="L318" s="191">
        <v>4.3353272591570509</v>
      </c>
      <c r="M318" s="273" t="s">
        <v>601</v>
      </c>
      <c r="N318" s="192">
        <v>3.6622417146175037</v>
      </c>
      <c r="O318" s="278" t="s">
        <v>601</v>
      </c>
      <c r="P318" s="192" t="s">
        <v>603</v>
      </c>
      <c r="Q318" s="278" t="s">
        <v>601</v>
      </c>
      <c r="R318" s="192">
        <v>4.2749846713122537</v>
      </c>
      <c r="S318" s="278" t="s">
        <v>601</v>
      </c>
      <c r="T318" s="82"/>
      <c r="U318" s="184" t="s">
        <v>475</v>
      </c>
      <c r="V318" s="191">
        <v>0.9207631409715048</v>
      </c>
      <c r="W318" s="278" t="s">
        <v>601</v>
      </c>
      <c r="X318" s="191">
        <v>7.9236859028491979E-2</v>
      </c>
      <c r="Y318" s="301" t="s">
        <v>601</v>
      </c>
      <c r="Z318" s="191" t="s">
        <v>603</v>
      </c>
      <c r="AA318" s="278" t="s">
        <v>601</v>
      </c>
      <c r="AB318" s="191">
        <v>1</v>
      </c>
      <c r="AC318" s="278" t="s">
        <v>601</v>
      </c>
      <c r="AD318" s="205"/>
    </row>
    <row r="319" spans="1:30" s="99" customFormat="1" x14ac:dyDescent="0.25">
      <c r="A319" s="124" t="s">
        <v>489</v>
      </c>
      <c r="B319" s="82">
        <v>1718.1193527573128</v>
      </c>
      <c r="C319" s="276" t="s">
        <v>601</v>
      </c>
      <c r="D319" s="82">
        <v>75.091367184301149</v>
      </c>
      <c r="E319" s="276" t="s">
        <v>601</v>
      </c>
      <c r="F319" s="82" t="s">
        <v>602</v>
      </c>
      <c r="G319" s="276" t="s">
        <v>601</v>
      </c>
      <c r="H319" s="82">
        <v>1793.2107199416128</v>
      </c>
      <c r="I319" s="276" t="s">
        <v>601</v>
      </c>
      <c r="J319" s="82"/>
      <c r="K319" s="124" t="s">
        <v>489</v>
      </c>
      <c r="L319" s="189">
        <v>7.0720281617020806</v>
      </c>
      <c r="M319" s="202" t="s">
        <v>601</v>
      </c>
      <c r="N319" s="190">
        <v>4.9754259480387288</v>
      </c>
      <c r="O319" s="276" t="s">
        <v>601</v>
      </c>
      <c r="P319" s="190" t="s">
        <v>603</v>
      </c>
      <c r="Q319" s="276" t="s">
        <v>601</v>
      </c>
      <c r="R319" s="190">
        <v>6.9551444680147902</v>
      </c>
      <c r="S319" s="276" t="s">
        <v>601</v>
      </c>
      <c r="T319" s="82"/>
      <c r="U319" s="124" t="s">
        <v>489</v>
      </c>
      <c r="V319" s="216">
        <v>0.95812462732391823</v>
      </c>
      <c r="W319" s="276" t="s">
        <v>601</v>
      </c>
      <c r="X319" s="216">
        <v>4.1875372676082448E-2</v>
      </c>
      <c r="Y319" s="203" t="s">
        <v>601</v>
      </c>
      <c r="Z319" s="216" t="s">
        <v>603</v>
      </c>
      <c r="AA319" s="276" t="s">
        <v>601</v>
      </c>
      <c r="AB319" s="216">
        <v>1</v>
      </c>
      <c r="AC319" s="276" t="s">
        <v>601</v>
      </c>
      <c r="AD319" s="205"/>
    </row>
    <row r="320" spans="1:30" s="99" customFormat="1" x14ac:dyDescent="0.25">
      <c r="A320" s="124" t="s">
        <v>522</v>
      </c>
      <c r="B320" s="82">
        <v>3697.0007426463226</v>
      </c>
      <c r="C320" s="276" t="s">
        <v>601</v>
      </c>
      <c r="D320" s="82">
        <v>565.88753266249273</v>
      </c>
      <c r="E320" s="276" t="s">
        <v>601</v>
      </c>
      <c r="F320" s="82" t="s">
        <v>602</v>
      </c>
      <c r="G320" s="276" t="s">
        <v>601</v>
      </c>
      <c r="H320" s="82">
        <v>4262.8882753088064</v>
      </c>
      <c r="I320" s="276" t="s">
        <v>601</v>
      </c>
      <c r="J320" s="82"/>
      <c r="K320" s="124" t="s">
        <v>522</v>
      </c>
      <c r="L320" s="189">
        <v>4.2424411545300496</v>
      </c>
      <c r="M320" s="202" t="s">
        <v>601</v>
      </c>
      <c r="N320" s="373">
        <v>11.913921455681319</v>
      </c>
      <c r="O320" s="276" t="s">
        <v>601</v>
      </c>
      <c r="P320" s="190" t="s">
        <v>603</v>
      </c>
      <c r="Q320" s="276" t="s">
        <v>601</v>
      </c>
      <c r="R320" s="190">
        <v>4.6912426679547812</v>
      </c>
      <c r="S320" s="276" t="s">
        <v>601</v>
      </c>
      <c r="T320" s="82"/>
      <c r="U320" s="124" t="s">
        <v>522</v>
      </c>
      <c r="V320" s="216">
        <v>0.86725255364064391</v>
      </c>
      <c r="W320" s="276" t="s">
        <v>601</v>
      </c>
      <c r="X320" s="216">
        <v>0.1327474463593582</v>
      </c>
      <c r="Y320" s="203" t="s">
        <v>601</v>
      </c>
      <c r="Z320" s="216" t="s">
        <v>603</v>
      </c>
      <c r="AA320" s="276" t="s">
        <v>601</v>
      </c>
      <c r="AB320" s="216">
        <v>1</v>
      </c>
      <c r="AC320" s="276" t="s">
        <v>601</v>
      </c>
      <c r="AD320" s="205"/>
    </row>
    <row r="321" spans="1:30" s="99" customFormat="1" x14ac:dyDescent="0.25">
      <c r="A321" s="124" t="s">
        <v>490</v>
      </c>
      <c r="B321" s="82">
        <v>4722.9926163420296</v>
      </c>
      <c r="C321" s="276" t="s">
        <v>601</v>
      </c>
      <c r="D321" s="82">
        <v>816.8777136944168</v>
      </c>
      <c r="E321" s="276" t="s">
        <v>601</v>
      </c>
      <c r="F321" s="82" t="s">
        <v>602</v>
      </c>
      <c r="G321" s="276" t="s">
        <v>601</v>
      </c>
      <c r="H321" s="82">
        <v>5539.8703300364341</v>
      </c>
      <c r="I321" s="276" t="s">
        <v>601</v>
      </c>
      <c r="J321" s="82"/>
      <c r="K321" s="124" t="s">
        <v>490</v>
      </c>
      <c r="L321" s="189">
        <v>0.80437715166613089</v>
      </c>
      <c r="M321" s="202" t="s">
        <v>601</v>
      </c>
      <c r="N321" s="190">
        <v>4.3490321916119203</v>
      </c>
      <c r="O321" s="276" t="s">
        <v>601</v>
      </c>
      <c r="P321" s="190" t="s">
        <v>603</v>
      </c>
      <c r="Q321" s="276" t="s">
        <v>601</v>
      </c>
      <c r="R321" s="190">
        <v>0.99978376190364493</v>
      </c>
      <c r="S321" s="276" t="s">
        <v>601</v>
      </c>
      <c r="T321" s="82"/>
      <c r="U321" s="124" t="s">
        <v>490</v>
      </c>
      <c r="V321" s="216">
        <v>0.85254569781797906</v>
      </c>
      <c r="W321" s="276" t="s">
        <v>601</v>
      </c>
      <c r="X321" s="216">
        <v>0.14745430218202318</v>
      </c>
      <c r="Y321" s="203" t="s">
        <v>601</v>
      </c>
      <c r="Z321" s="216" t="s">
        <v>603</v>
      </c>
      <c r="AA321" s="276" t="s">
        <v>601</v>
      </c>
      <c r="AB321" s="216">
        <v>1</v>
      </c>
      <c r="AC321" s="276" t="s">
        <v>601</v>
      </c>
      <c r="AD321" s="205"/>
    </row>
    <row r="322" spans="1:30" s="99" customFormat="1" x14ac:dyDescent="0.25">
      <c r="A322" s="184" t="s">
        <v>523</v>
      </c>
      <c r="B322" s="186">
        <v>2952.068859143551</v>
      </c>
      <c r="C322" s="278" t="s">
        <v>601</v>
      </c>
      <c r="D322" s="186">
        <v>304.00365082906825</v>
      </c>
      <c r="E322" s="278" t="s">
        <v>601</v>
      </c>
      <c r="F322" s="186" t="s">
        <v>602</v>
      </c>
      <c r="G322" s="278" t="s">
        <v>601</v>
      </c>
      <c r="H322" s="186">
        <v>3256.0725099726069</v>
      </c>
      <c r="I322" s="278" t="s">
        <v>601</v>
      </c>
      <c r="J322" s="82"/>
      <c r="K322" s="184" t="s">
        <v>523</v>
      </c>
      <c r="L322" s="191">
        <v>0.56919131148276469</v>
      </c>
      <c r="M322" s="273" t="s">
        <v>601</v>
      </c>
      <c r="N322" s="192">
        <v>0.87779805353128748</v>
      </c>
      <c r="O322" s="278" t="s">
        <v>601</v>
      </c>
      <c r="P322" s="192" t="s">
        <v>603</v>
      </c>
      <c r="Q322" s="278" t="s">
        <v>601</v>
      </c>
      <c r="R322" s="192">
        <v>0.59364434039769454</v>
      </c>
      <c r="S322" s="278" t="s">
        <v>601</v>
      </c>
      <c r="T322" s="82"/>
      <c r="U322" s="184" t="s">
        <v>523</v>
      </c>
      <c r="V322" s="191">
        <v>0.90663486458057607</v>
      </c>
      <c r="W322" s="278" t="s">
        <v>601</v>
      </c>
      <c r="X322" s="191">
        <v>9.3365135419427689E-2</v>
      </c>
      <c r="Y322" s="301" t="s">
        <v>601</v>
      </c>
      <c r="Z322" s="191" t="s">
        <v>603</v>
      </c>
      <c r="AA322" s="278" t="s">
        <v>601</v>
      </c>
      <c r="AB322" s="191">
        <v>1</v>
      </c>
      <c r="AC322" s="278" t="s">
        <v>601</v>
      </c>
      <c r="AD322" s="205"/>
    </row>
    <row r="323" spans="1:30" s="99" customFormat="1" x14ac:dyDescent="0.25">
      <c r="A323" s="124" t="s">
        <v>495</v>
      </c>
      <c r="B323" s="82">
        <v>2624.6075234346667</v>
      </c>
      <c r="C323" s="276" t="s">
        <v>601</v>
      </c>
      <c r="D323" s="82">
        <v>155.35830854519952</v>
      </c>
      <c r="E323" s="276" t="s">
        <v>601</v>
      </c>
      <c r="F323" s="82" t="s">
        <v>602</v>
      </c>
      <c r="G323" s="276" t="s">
        <v>601</v>
      </c>
      <c r="H323" s="82">
        <v>2779.9658319798505</v>
      </c>
      <c r="I323" s="276" t="s">
        <v>601</v>
      </c>
      <c r="J323" s="82"/>
      <c r="K323" s="124" t="s">
        <v>495</v>
      </c>
      <c r="L323" s="189">
        <v>0.52760488916126946</v>
      </c>
      <c r="M323" s="202" t="s">
        <v>601</v>
      </c>
      <c r="N323" s="190">
        <v>1.0689236908404465</v>
      </c>
      <c r="O323" s="276" t="s">
        <v>601</v>
      </c>
      <c r="P323" s="190" t="s">
        <v>603</v>
      </c>
      <c r="Q323" s="276" t="s">
        <v>601</v>
      </c>
      <c r="R323" s="190">
        <v>0.55027281571814735</v>
      </c>
      <c r="S323" s="276" t="s">
        <v>601</v>
      </c>
      <c r="T323" s="82"/>
      <c r="U323" s="124" t="s">
        <v>495</v>
      </c>
      <c r="V323" s="216">
        <v>0.94411502948777615</v>
      </c>
      <c r="W323" s="276" t="s">
        <v>601</v>
      </c>
      <c r="X323" s="216">
        <v>5.5884970512229508E-2</v>
      </c>
      <c r="Y323" s="203" t="s">
        <v>601</v>
      </c>
      <c r="Z323" s="216" t="s">
        <v>603</v>
      </c>
      <c r="AA323" s="276" t="s">
        <v>601</v>
      </c>
      <c r="AB323" s="216">
        <v>1</v>
      </c>
      <c r="AC323" s="276" t="s">
        <v>601</v>
      </c>
      <c r="AD323" s="205"/>
    </row>
    <row r="324" spans="1:30" s="99" customFormat="1" x14ac:dyDescent="0.25">
      <c r="A324" s="124" t="s">
        <v>524</v>
      </c>
      <c r="B324" s="82">
        <v>4348.8258902893685</v>
      </c>
      <c r="C324" s="276" t="s">
        <v>601</v>
      </c>
      <c r="D324" s="82">
        <v>936.42987437745217</v>
      </c>
      <c r="E324" s="276" t="s">
        <v>601</v>
      </c>
      <c r="F324" s="82" t="s">
        <v>602</v>
      </c>
      <c r="G324" s="276" t="s">
        <v>601</v>
      </c>
      <c r="H324" s="82">
        <v>5285.255764666822</v>
      </c>
      <c r="I324" s="276" t="s">
        <v>601</v>
      </c>
      <c r="J324" s="82"/>
      <c r="K324" s="124" t="s">
        <v>524</v>
      </c>
      <c r="L324" s="189">
        <v>0.17631187901154366</v>
      </c>
      <c r="M324" s="202" t="s">
        <v>601</v>
      </c>
      <c r="N324" s="190">
        <v>0.65479856036333417</v>
      </c>
      <c r="O324" s="276" t="s">
        <v>601</v>
      </c>
      <c r="P324" s="190" t="s">
        <v>603</v>
      </c>
      <c r="Q324" s="276" t="s">
        <v>601</v>
      </c>
      <c r="R324" s="190">
        <v>0.23982976407796053</v>
      </c>
      <c r="S324" s="276" t="s">
        <v>601</v>
      </c>
      <c r="T324" s="82"/>
      <c r="U324" s="124" t="s">
        <v>524</v>
      </c>
      <c r="V324" s="216">
        <v>0.82282222165335739</v>
      </c>
      <c r="W324" s="276" t="s">
        <v>601</v>
      </c>
      <c r="X324" s="216">
        <v>0.17717777834664239</v>
      </c>
      <c r="Y324" s="203" t="s">
        <v>601</v>
      </c>
      <c r="Z324" s="216" t="s">
        <v>603</v>
      </c>
      <c r="AA324" s="276" t="s">
        <v>601</v>
      </c>
      <c r="AB324" s="216">
        <v>1</v>
      </c>
      <c r="AC324" s="276" t="s">
        <v>601</v>
      </c>
      <c r="AD324" s="205"/>
    </row>
    <row r="325" spans="1:30" s="99" customFormat="1" x14ac:dyDescent="0.25">
      <c r="A325" s="124" t="s">
        <v>496</v>
      </c>
      <c r="B325" s="82">
        <v>5307.3136397606759</v>
      </c>
      <c r="C325" s="276" t="s">
        <v>601</v>
      </c>
      <c r="D325" s="82">
        <v>974.5876102340668</v>
      </c>
      <c r="E325" s="276" t="s">
        <v>601</v>
      </c>
      <c r="F325" s="82" t="s">
        <v>602</v>
      </c>
      <c r="G325" s="276" t="s">
        <v>601</v>
      </c>
      <c r="H325" s="82">
        <v>6281.9012499948049</v>
      </c>
      <c r="I325" s="276" t="s">
        <v>601</v>
      </c>
      <c r="J325" s="82"/>
      <c r="K325" s="124" t="s">
        <v>496</v>
      </c>
      <c r="L325" s="189">
        <v>0.12371838596504192</v>
      </c>
      <c r="M325" s="202" t="s">
        <v>601</v>
      </c>
      <c r="N325" s="190">
        <v>0.19306426640823648</v>
      </c>
      <c r="O325" s="276" t="s">
        <v>601</v>
      </c>
      <c r="P325" s="190" t="s">
        <v>603</v>
      </c>
      <c r="Q325" s="276" t="s">
        <v>601</v>
      </c>
      <c r="R325" s="190">
        <v>0.13394373437500495</v>
      </c>
      <c r="S325" s="276" t="s">
        <v>601</v>
      </c>
      <c r="T325" s="82"/>
      <c r="U325" s="124" t="s">
        <v>496</v>
      </c>
      <c r="V325" s="216">
        <v>0.84485785887911957</v>
      </c>
      <c r="W325" s="276" t="s">
        <v>601</v>
      </c>
      <c r="X325" s="216">
        <v>0.15514214112087049</v>
      </c>
      <c r="Y325" s="203" t="s">
        <v>601</v>
      </c>
      <c r="Z325" s="216" t="s">
        <v>603</v>
      </c>
      <c r="AA325" s="276" t="s">
        <v>601</v>
      </c>
      <c r="AB325" s="216">
        <v>1</v>
      </c>
      <c r="AC325" s="276" t="s">
        <v>601</v>
      </c>
      <c r="AD325" s="205"/>
    </row>
    <row r="326" spans="1:30" s="99" customFormat="1" x14ac:dyDescent="0.25">
      <c r="A326" s="184" t="s">
        <v>525</v>
      </c>
      <c r="B326" s="186">
        <v>3338.2586586419479</v>
      </c>
      <c r="C326" s="278" t="s">
        <v>601</v>
      </c>
      <c r="D326" s="186">
        <v>497.23047101820265</v>
      </c>
      <c r="E326" s="278" t="s">
        <v>601</v>
      </c>
      <c r="F326" s="186" t="s">
        <v>602</v>
      </c>
      <c r="G326" s="278" t="s">
        <v>601</v>
      </c>
      <c r="H326" s="186">
        <v>3835.4891296601404</v>
      </c>
      <c r="I326" s="278" t="s">
        <v>601</v>
      </c>
      <c r="J326" s="82"/>
      <c r="K326" s="184" t="s">
        <v>525</v>
      </c>
      <c r="L326" s="191">
        <v>0.13082005126751595</v>
      </c>
      <c r="M326" s="273" t="s">
        <v>601</v>
      </c>
      <c r="N326" s="192">
        <v>0.63560690689790356</v>
      </c>
      <c r="O326" s="278" t="s">
        <v>601</v>
      </c>
      <c r="P326" s="192" t="s">
        <v>603</v>
      </c>
      <c r="Q326" s="278" t="s">
        <v>601</v>
      </c>
      <c r="R326" s="192">
        <v>0.17794954440139543</v>
      </c>
      <c r="S326" s="278" t="s">
        <v>601</v>
      </c>
      <c r="T326" s="82"/>
      <c r="U326" s="184" t="s">
        <v>525</v>
      </c>
      <c r="V326" s="191">
        <v>0.8703606100267447</v>
      </c>
      <c r="W326" s="278" t="s">
        <v>601</v>
      </c>
      <c r="X326" s="191">
        <v>0.12963938997325794</v>
      </c>
      <c r="Y326" s="301" t="s">
        <v>601</v>
      </c>
      <c r="Z326" s="191" t="s">
        <v>603</v>
      </c>
      <c r="AA326" s="278" t="s">
        <v>601</v>
      </c>
      <c r="AB326" s="191">
        <v>1</v>
      </c>
      <c r="AC326" s="278" t="s">
        <v>601</v>
      </c>
      <c r="AD326" s="205"/>
    </row>
    <row r="327" spans="1:30" s="99" customFormat="1" x14ac:dyDescent="0.25">
      <c r="A327" s="124" t="s">
        <v>526</v>
      </c>
      <c r="B327" s="82">
        <v>3081.4884382672644</v>
      </c>
      <c r="C327" s="276" t="s">
        <v>601</v>
      </c>
      <c r="D327" s="82">
        <v>273.41055311226188</v>
      </c>
      <c r="E327" s="276" t="s">
        <v>601</v>
      </c>
      <c r="F327" s="82" t="s">
        <v>602</v>
      </c>
      <c r="G327" s="276" t="s">
        <v>601</v>
      </c>
      <c r="H327" s="82">
        <v>3354.8989913795062</v>
      </c>
      <c r="I327" s="276" t="s">
        <v>601</v>
      </c>
      <c r="J327" s="82"/>
      <c r="K327" s="124" t="s">
        <v>526</v>
      </c>
      <c r="L327" s="189">
        <v>0.17407589925472156</v>
      </c>
      <c r="M327" s="202" t="s">
        <v>601</v>
      </c>
      <c r="N327" s="190">
        <v>0.75987081523043587</v>
      </c>
      <c r="O327" s="276" t="s">
        <v>601</v>
      </c>
      <c r="P327" s="190" t="s">
        <v>603</v>
      </c>
      <c r="Q327" s="276" t="s">
        <v>601</v>
      </c>
      <c r="R327" s="190">
        <v>0.20681303086023806</v>
      </c>
      <c r="S327" s="276" t="s">
        <v>601</v>
      </c>
      <c r="T327" s="82"/>
      <c r="U327" s="124" t="s">
        <v>526</v>
      </c>
      <c r="V327" s="216">
        <v>0.91850408795770699</v>
      </c>
      <c r="W327" s="276" t="s">
        <v>601</v>
      </c>
      <c r="X327" s="216">
        <v>8.1495912042299001E-2</v>
      </c>
      <c r="Y327" s="203" t="s">
        <v>601</v>
      </c>
      <c r="Z327" s="216" t="s">
        <v>603</v>
      </c>
      <c r="AA327" s="276" t="s">
        <v>601</v>
      </c>
      <c r="AB327" s="216">
        <v>1</v>
      </c>
      <c r="AC327" s="276" t="s">
        <v>601</v>
      </c>
      <c r="AD327" s="205"/>
    </row>
    <row r="328" spans="1:30" s="99" customFormat="1" x14ac:dyDescent="0.25">
      <c r="A328" s="128" t="s">
        <v>527</v>
      </c>
      <c r="B328" s="125">
        <v>4790.8783025332059</v>
      </c>
      <c r="C328" s="279" t="s">
        <v>601</v>
      </c>
      <c r="D328" s="125">
        <v>921.06491317025507</v>
      </c>
      <c r="E328" s="279" t="s">
        <v>601</v>
      </c>
      <c r="F328" s="125" t="s">
        <v>602</v>
      </c>
      <c r="G328" s="279" t="s">
        <v>601</v>
      </c>
      <c r="H328" s="125">
        <v>5711.9432157035426</v>
      </c>
      <c r="I328" s="279" t="s">
        <v>601</v>
      </c>
      <c r="J328" s="82"/>
      <c r="K328" s="128" t="s">
        <v>527</v>
      </c>
      <c r="L328" s="193">
        <v>0.10164868021755269</v>
      </c>
      <c r="M328" s="274" t="s">
        <v>601</v>
      </c>
      <c r="N328" s="194">
        <v>-1.640802117447604E-2</v>
      </c>
      <c r="O328" s="279" t="s">
        <v>601</v>
      </c>
      <c r="P328" s="194" t="s">
        <v>603</v>
      </c>
      <c r="Q328" s="279" t="s">
        <v>601</v>
      </c>
      <c r="R328" s="194">
        <v>8.0731656145995201E-2</v>
      </c>
      <c r="S328" s="279" t="s">
        <v>601</v>
      </c>
      <c r="T328" s="82"/>
      <c r="U328" s="128" t="s">
        <v>527</v>
      </c>
      <c r="V328" s="217">
        <v>0.83874753680356939</v>
      </c>
      <c r="W328" s="279" t="s">
        <v>601</v>
      </c>
      <c r="X328" s="217">
        <v>0.16125246319641626</v>
      </c>
      <c r="Y328" s="302" t="s">
        <v>601</v>
      </c>
      <c r="Z328" s="217" t="s">
        <v>603</v>
      </c>
      <c r="AA328" s="279" t="s">
        <v>601</v>
      </c>
      <c r="AB328" s="217">
        <v>1</v>
      </c>
      <c r="AC328" s="279" t="s">
        <v>601</v>
      </c>
      <c r="AD328" s="205"/>
    </row>
    <row r="329" spans="1:30" s="99" customFormat="1" x14ac:dyDescent="0.25">
      <c r="A329" s="124"/>
      <c r="B329" s="84"/>
      <c r="C329" s="276"/>
      <c r="D329" s="84"/>
      <c r="E329" s="276"/>
      <c r="F329" s="82"/>
      <c r="G329" s="276"/>
      <c r="H329" s="82"/>
      <c r="I329" s="276"/>
      <c r="J329" s="82"/>
      <c r="K329" s="124"/>
      <c r="L329" s="189"/>
      <c r="M329" s="202"/>
      <c r="N329" s="190"/>
      <c r="O329" s="276"/>
      <c r="P329" s="190"/>
      <c r="Q329" s="276"/>
      <c r="R329" s="190"/>
      <c r="S329" s="276"/>
      <c r="T329" s="82"/>
      <c r="U329" s="124"/>
      <c r="V329" s="205"/>
      <c r="W329" s="276"/>
      <c r="X329" s="216"/>
      <c r="Y329" s="203"/>
      <c r="Z329" s="189"/>
      <c r="AA329" s="276"/>
      <c r="AB329" s="84"/>
      <c r="AC329" s="276"/>
      <c r="AD329" s="205"/>
    </row>
    <row r="330" spans="1:30" s="99" customFormat="1" x14ac:dyDescent="0.25">
      <c r="A330" s="180" t="s">
        <v>528</v>
      </c>
      <c r="B330" s="181"/>
      <c r="C330" s="271"/>
      <c r="D330" s="181"/>
      <c r="E330" s="271"/>
      <c r="F330" s="181"/>
      <c r="G330" s="271"/>
      <c r="H330" s="181"/>
      <c r="I330" s="271"/>
      <c r="J330" s="89"/>
      <c r="K330" s="180" t="s">
        <v>528</v>
      </c>
      <c r="L330" s="195"/>
      <c r="M330" s="271"/>
      <c r="N330" s="195"/>
      <c r="O330" s="271"/>
      <c r="P330" s="195"/>
      <c r="Q330" s="271"/>
      <c r="R330" s="195"/>
      <c r="S330" s="271"/>
      <c r="T330" s="89"/>
      <c r="U330" s="180" t="s">
        <v>528</v>
      </c>
      <c r="V330" s="195"/>
      <c r="W330" s="271"/>
      <c r="X330" s="195"/>
      <c r="Y330" s="303"/>
      <c r="Z330" s="195"/>
      <c r="AA330" s="271"/>
      <c r="AB330" s="181"/>
      <c r="AC330" s="271"/>
      <c r="AD330" s="205"/>
    </row>
    <row r="331" spans="1:30" s="99" customFormat="1" x14ac:dyDescent="0.25">
      <c r="A331" s="182" t="s">
        <v>243</v>
      </c>
      <c r="B331" s="82">
        <v>5431.902</v>
      </c>
      <c r="C331" s="276" t="s">
        <v>601</v>
      </c>
      <c r="D331" s="82">
        <v>1286.7349999999999</v>
      </c>
      <c r="E331" s="276" t="s">
        <v>601</v>
      </c>
      <c r="F331" s="82">
        <v>55.338000000000001</v>
      </c>
      <c r="G331" s="276" t="s">
        <v>601</v>
      </c>
      <c r="H331" s="82">
        <v>6773.973</v>
      </c>
      <c r="I331" s="276" t="s">
        <v>601</v>
      </c>
      <c r="J331" s="82"/>
      <c r="K331" s="182" t="s">
        <v>243</v>
      </c>
      <c r="L331" s="378">
        <v>0.17299201932103009</v>
      </c>
      <c r="M331" s="383" t="s">
        <v>601</v>
      </c>
      <c r="N331" s="378">
        <v>-2.823751534031908E-2</v>
      </c>
      <c r="O331" s="383" t="s">
        <v>601</v>
      </c>
      <c r="P331" s="378">
        <v>0.13962971353254938</v>
      </c>
      <c r="Q331" s="375" t="s">
        <v>601</v>
      </c>
      <c r="R331" s="378">
        <v>0.12833899476154792</v>
      </c>
      <c r="S331" s="276" t="s">
        <v>601</v>
      </c>
      <c r="T331" s="82"/>
      <c r="U331" s="182" t="s">
        <v>243</v>
      </c>
      <c r="V331" s="216">
        <v>0.80187830686659067</v>
      </c>
      <c r="W331" s="276" t="s">
        <v>601</v>
      </c>
      <c r="X331" s="216">
        <v>0.1899527795578754</v>
      </c>
      <c r="Y331" s="203" t="s">
        <v>601</v>
      </c>
      <c r="Z331" s="187">
        <v>8.1692088232415451E-3</v>
      </c>
      <c r="AA331" s="276" t="s">
        <v>601</v>
      </c>
      <c r="AB331" s="155">
        <v>1</v>
      </c>
      <c r="AC331" s="276" t="s">
        <v>601</v>
      </c>
      <c r="AD331" s="205"/>
    </row>
    <row r="332" spans="1:30" s="99" customFormat="1" x14ac:dyDescent="0.25">
      <c r="A332" s="132" t="s">
        <v>250</v>
      </c>
      <c r="B332" s="82">
        <v>5806.0150000000003</v>
      </c>
      <c r="C332" s="276" t="s">
        <v>601</v>
      </c>
      <c r="D332" s="82">
        <v>1209.2439999999999</v>
      </c>
      <c r="E332" s="276" t="s">
        <v>601</v>
      </c>
      <c r="F332" s="82">
        <v>102.06699999999999</v>
      </c>
      <c r="G332" s="276" t="s">
        <v>601</v>
      </c>
      <c r="H332" s="82">
        <v>7117.326</v>
      </c>
      <c r="I332" s="276" t="s">
        <v>601</v>
      </c>
      <c r="J332" s="82"/>
      <c r="K332" s="132" t="s">
        <v>250</v>
      </c>
      <c r="L332" s="372">
        <v>6.8873297051382745E-2</v>
      </c>
      <c r="M332" s="379" t="s">
        <v>601</v>
      </c>
      <c r="N332" s="372">
        <v>-6.0222967433076743E-2</v>
      </c>
      <c r="O332" s="379" t="s">
        <v>601</v>
      </c>
      <c r="P332" s="372">
        <v>0.84446211395630411</v>
      </c>
      <c r="Q332" s="375" t="s">
        <v>601</v>
      </c>
      <c r="R332" s="372">
        <v>5.068709308407341E-2</v>
      </c>
      <c r="S332" s="276" t="s">
        <v>601</v>
      </c>
      <c r="T332" s="82"/>
      <c r="U332" s="132" t="s">
        <v>250</v>
      </c>
      <c r="V332" s="216">
        <v>0.81575791245195184</v>
      </c>
      <c r="W332" s="276" t="s">
        <v>601</v>
      </c>
      <c r="X332" s="216">
        <v>0.16990144894304404</v>
      </c>
      <c r="Y332" s="203" t="s">
        <v>601</v>
      </c>
      <c r="Z332" s="189">
        <v>1.4340638605004181E-2</v>
      </c>
      <c r="AA332" s="276" t="s">
        <v>601</v>
      </c>
      <c r="AB332" s="78">
        <v>1</v>
      </c>
      <c r="AC332" s="276" t="s">
        <v>601</v>
      </c>
      <c r="AD332" s="205"/>
    </row>
    <row r="333" spans="1:30" s="99" customFormat="1" x14ac:dyDescent="0.25">
      <c r="A333" s="132" t="s">
        <v>249</v>
      </c>
      <c r="B333" s="82">
        <v>6033.26</v>
      </c>
      <c r="C333" s="276" t="s">
        <v>601</v>
      </c>
      <c r="D333" s="82">
        <v>1118.309</v>
      </c>
      <c r="E333" s="276" t="s">
        <v>601</v>
      </c>
      <c r="F333" s="82">
        <v>59.77</v>
      </c>
      <c r="G333" s="276" t="s">
        <v>601</v>
      </c>
      <c r="H333" s="82">
        <v>7211.3429999999998</v>
      </c>
      <c r="I333" s="276" t="s">
        <v>601</v>
      </c>
      <c r="J333" s="82"/>
      <c r="K333" s="132" t="s">
        <v>249</v>
      </c>
      <c r="L333" s="372">
        <v>3.9139581968010762E-2</v>
      </c>
      <c r="M333" s="379" t="s">
        <v>601</v>
      </c>
      <c r="N333" s="372">
        <v>-7.5199876947911262E-2</v>
      </c>
      <c r="O333" s="379" t="s">
        <v>601</v>
      </c>
      <c r="P333" s="372">
        <v>-0.41438466889396181</v>
      </c>
      <c r="Q333" s="375" t="s">
        <v>601</v>
      </c>
      <c r="R333" s="372">
        <v>1.3209595851026074E-2</v>
      </c>
      <c r="S333" s="276" t="s">
        <v>601</v>
      </c>
      <c r="T333" s="82"/>
      <c r="U333" s="132" t="s">
        <v>249</v>
      </c>
      <c r="V333" s="216">
        <v>0.83663472948104123</v>
      </c>
      <c r="W333" s="276" t="s">
        <v>601</v>
      </c>
      <c r="X333" s="216">
        <v>0.15507638452365946</v>
      </c>
      <c r="Y333" s="203" t="s">
        <v>601</v>
      </c>
      <c r="Z333" s="189">
        <v>8.288331313598591E-3</v>
      </c>
      <c r="AA333" s="276" t="s">
        <v>601</v>
      </c>
      <c r="AB333" s="78">
        <v>1</v>
      </c>
      <c r="AC333" s="276" t="s">
        <v>601</v>
      </c>
      <c r="AD333" s="205"/>
    </row>
    <row r="334" spans="1:30" s="99" customFormat="1" x14ac:dyDescent="0.25">
      <c r="A334" s="132" t="s">
        <v>248</v>
      </c>
      <c r="B334" s="82">
        <v>5186.1620000000003</v>
      </c>
      <c r="C334" s="276" t="s">
        <v>601</v>
      </c>
      <c r="D334" s="82">
        <v>1267.3420000000001</v>
      </c>
      <c r="E334" s="276" t="s">
        <v>601</v>
      </c>
      <c r="F334" s="82">
        <v>109.059</v>
      </c>
      <c r="G334" s="276" t="s">
        <v>601</v>
      </c>
      <c r="H334" s="82">
        <v>6562.5630000000001</v>
      </c>
      <c r="I334" s="276" t="s">
        <v>601</v>
      </c>
      <c r="J334" s="82"/>
      <c r="K334" s="132" t="s">
        <v>248</v>
      </c>
      <c r="L334" s="372">
        <v>-0.14040469000175693</v>
      </c>
      <c r="M334" s="379" t="s">
        <v>601</v>
      </c>
      <c r="N334" s="372">
        <v>0.13326638701825702</v>
      </c>
      <c r="O334" s="379" t="s">
        <v>601</v>
      </c>
      <c r="P334" s="372">
        <v>0.8245834169845413</v>
      </c>
      <c r="Q334" s="375" t="s">
        <v>601</v>
      </c>
      <c r="R334" s="372">
        <v>-8.9966598454684521E-2</v>
      </c>
      <c r="S334" s="276" t="s">
        <v>601</v>
      </c>
      <c r="T334" s="82"/>
      <c r="U334" s="132" t="s">
        <v>248</v>
      </c>
      <c r="V334" s="216">
        <v>0.79026471822060984</v>
      </c>
      <c r="W334" s="276" t="s">
        <v>601</v>
      </c>
      <c r="X334" s="216">
        <v>0.19311692702988148</v>
      </c>
      <c r="Y334" s="203" t="s">
        <v>601</v>
      </c>
      <c r="Z334" s="189">
        <v>1.661835474950869E-2</v>
      </c>
      <c r="AA334" s="276" t="s">
        <v>601</v>
      </c>
      <c r="AB334" s="78">
        <v>1</v>
      </c>
      <c r="AC334" s="276" t="s">
        <v>601</v>
      </c>
      <c r="AD334" s="205"/>
    </row>
    <row r="335" spans="1:30" s="99" customFormat="1" x14ac:dyDescent="0.25">
      <c r="A335" s="132" t="s">
        <v>247</v>
      </c>
      <c r="B335" s="82">
        <v>4543.6310000000003</v>
      </c>
      <c r="C335" s="276" t="s">
        <v>601</v>
      </c>
      <c r="D335" s="82">
        <v>1182.662</v>
      </c>
      <c r="E335" s="276" t="s">
        <v>601</v>
      </c>
      <c r="F335" s="82">
        <v>57.046999999999997</v>
      </c>
      <c r="G335" s="276" t="s">
        <v>601</v>
      </c>
      <c r="H335" s="82">
        <v>5783.3419999999996</v>
      </c>
      <c r="I335" s="276" t="s">
        <v>601</v>
      </c>
      <c r="J335" s="82"/>
      <c r="K335" s="132" t="s">
        <v>247</v>
      </c>
      <c r="L335" s="372">
        <v>-0.12389335311932022</v>
      </c>
      <c r="M335" s="379" t="s">
        <v>601</v>
      </c>
      <c r="N335" s="372">
        <v>-6.681700756386201E-2</v>
      </c>
      <c r="O335" s="379" t="s">
        <v>601</v>
      </c>
      <c r="P335" s="372">
        <v>-0.47690699529612413</v>
      </c>
      <c r="Q335" s="375" t="s">
        <v>601</v>
      </c>
      <c r="R335" s="372">
        <v>-0.11873729821717521</v>
      </c>
      <c r="S335" s="276" t="s">
        <v>601</v>
      </c>
      <c r="T335" s="82"/>
      <c r="U335" s="132" t="s">
        <v>247</v>
      </c>
      <c r="V335" s="216">
        <v>0.78564107050905874</v>
      </c>
      <c r="W335" s="276" t="s">
        <v>601</v>
      </c>
      <c r="X335" s="216">
        <v>0.20449456386981785</v>
      </c>
      <c r="Y335" s="203" t="s">
        <v>601</v>
      </c>
      <c r="Z335" s="189">
        <v>9.8640198003161501E-3</v>
      </c>
      <c r="AA335" s="276" t="s">
        <v>601</v>
      </c>
      <c r="AB335" s="78">
        <v>1</v>
      </c>
      <c r="AC335" s="276" t="s">
        <v>601</v>
      </c>
      <c r="AD335" s="205"/>
    </row>
    <row r="336" spans="1:30" s="99" customFormat="1" x14ac:dyDescent="0.25">
      <c r="A336" s="132" t="s">
        <v>246</v>
      </c>
      <c r="B336" s="82">
        <v>5005.567</v>
      </c>
      <c r="C336" s="276" t="s">
        <v>601</v>
      </c>
      <c r="D336" s="82">
        <v>1211.3510000000001</v>
      </c>
      <c r="E336" s="276" t="s">
        <v>601</v>
      </c>
      <c r="F336" s="82">
        <v>13.276</v>
      </c>
      <c r="G336" s="276" t="s">
        <v>601</v>
      </c>
      <c r="H336" s="82">
        <v>6230.1959999999999</v>
      </c>
      <c r="I336" s="276" t="s">
        <v>601</v>
      </c>
      <c r="J336" s="82"/>
      <c r="K336" s="132" t="s">
        <v>246</v>
      </c>
      <c r="L336" s="372">
        <v>0.10166670664937359</v>
      </c>
      <c r="M336" s="379" t="s">
        <v>601</v>
      </c>
      <c r="N336" s="372">
        <v>2.4257987489240376E-2</v>
      </c>
      <c r="O336" s="379" t="s">
        <v>601</v>
      </c>
      <c r="P336" s="372">
        <v>-0.7672661618286355</v>
      </c>
      <c r="Q336" s="375" t="s">
        <v>601</v>
      </c>
      <c r="R336" s="372">
        <v>7.7265705538423976E-2</v>
      </c>
      <c r="S336" s="276" t="s">
        <v>601</v>
      </c>
      <c r="T336" s="82"/>
      <c r="U336" s="132" t="s">
        <v>246</v>
      </c>
      <c r="V336" s="216">
        <v>0.80343652109821262</v>
      </c>
      <c r="W336" s="276" t="s">
        <v>601</v>
      </c>
      <c r="X336" s="216">
        <v>0.19443224579130419</v>
      </c>
      <c r="Y336" s="203" t="s">
        <v>601</v>
      </c>
      <c r="Z336" s="189">
        <v>2.130912093295299E-3</v>
      </c>
      <c r="AA336" s="276" t="s">
        <v>601</v>
      </c>
      <c r="AB336" s="78">
        <v>1</v>
      </c>
      <c r="AC336" s="276" t="s">
        <v>601</v>
      </c>
      <c r="AD336" s="205"/>
    </row>
    <row r="337" spans="1:30" s="99" customFormat="1" x14ac:dyDescent="0.25">
      <c r="A337" s="132" t="s">
        <v>245</v>
      </c>
      <c r="B337" s="82">
        <v>5251.7240000000002</v>
      </c>
      <c r="C337" s="276" t="s">
        <v>601</v>
      </c>
      <c r="D337" s="82">
        <v>1127.125</v>
      </c>
      <c r="E337" s="276" t="s">
        <v>601</v>
      </c>
      <c r="F337" s="82">
        <v>1.173</v>
      </c>
      <c r="G337" s="276" t="s">
        <v>601</v>
      </c>
      <c r="H337" s="82">
        <v>6380.0240000000003</v>
      </c>
      <c r="I337" s="276" t="s">
        <v>601</v>
      </c>
      <c r="J337" s="82"/>
      <c r="K337" s="132" t="s">
        <v>245</v>
      </c>
      <c r="L337" s="372">
        <v>4.9176646721540235E-2</v>
      </c>
      <c r="M337" s="379" t="s">
        <v>601</v>
      </c>
      <c r="N337" s="372">
        <v>-6.9530631501521861E-2</v>
      </c>
      <c r="O337" s="379" t="s">
        <v>601</v>
      </c>
      <c r="P337" s="372">
        <v>-0.91157641033365966</v>
      </c>
      <c r="Q337" s="375" t="s">
        <v>601</v>
      </c>
      <c r="R337" s="372">
        <v>2.4048681614511003E-2</v>
      </c>
      <c r="S337" s="276" t="s">
        <v>601</v>
      </c>
      <c r="T337" s="82"/>
      <c r="U337" s="132" t="s">
        <v>245</v>
      </c>
      <c r="V337" s="216">
        <v>0.823151135481622</v>
      </c>
      <c r="W337" s="276" t="s">
        <v>601</v>
      </c>
      <c r="X337" s="216">
        <v>0.17666469593217829</v>
      </c>
      <c r="Y337" s="203" t="s">
        <v>601</v>
      </c>
      <c r="Z337" s="189">
        <v>1.8385510775508054E-4</v>
      </c>
      <c r="AA337" s="276" t="s">
        <v>601</v>
      </c>
      <c r="AB337" s="78">
        <v>1</v>
      </c>
      <c r="AC337" s="276" t="s">
        <v>601</v>
      </c>
      <c r="AD337" s="205"/>
    </row>
    <row r="338" spans="1:30" s="99" customFormat="1" x14ac:dyDescent="0.25">
      <c r="A338" s="132" t="s">
        <v>244</v>
      </c>
      <c r="B338" s="82">
        <v>5650.2449999999999</v>
      </c>
      <c r="C338" s="276" t="s">
        <v>601</v>
      </c>
      <c r="D338" s="82">
        <v>1437.7539999999999</v>
      </c>
      <c r="E338" s="276" t="s">
        <v>601</v>
      </c>
      <c r="F338" s="82">
        <v>0.318</v>
      </c>
      <c r="G338" s="276" t="s">
        <v>601</v>
      </c>
      <c r="H338" s="82">
        <v>7088.3149999999996</v>
      </c>
      <c r="I338" s="276" t="s">
        <v>601</v>
      </c>
      <c r="J338" s="82"/>
      <c r="K338" s="132" t="s">
        <v>244</v>
      </c>
      <c r="L338" s="372">
        <v>7.5883843096095679E-2</v>
      </c>
      <c r="M338" s="379" t="s">
        <v>601</v>
      </c>
      <c r="N338" s="372">
        <v>0.27559410003327051</v>
      </c>
      <c r="O338" s="379" t="s">
        <v>601</v>
      </c>
      <c r="P338" s="372">
        <v>-0.72998296422487219</v>
      </c>
      <c r="Q338" s="375" t="s">
        <v>601</v>
      </c>
      <c r="R338" s="372">
        <v>0.11101698050038683</v>
      </c>
      <c r="S338" s="276" t="s">
        <v>601</v>
      </c>
      <c r="T338" s="82"/>
      <c r="U338" s="132" t="s">
        <v>244</v>
      </c>
      <c r="V338" s="216">
        <v>0.79712103652278432</v>
      </c>
      <c r="W338" s="276" t="s">
        <v>601</v>
      </c>
      <c r="X338" s="216">
        <v>0.20283438306565099</v>
      </c>
      <c r="Y338" s="203" t="s">
        <v>601</v>
      </c>
      <c r="Z338" s="189">
        <v>4.4862566068240478E-5</v>
      </c>
      <c r="AA338" s="276" t="s">
        <v>601</v>
      </c>
      <c r="AB338" s="78">
        <v>1</v>
      </c>
      <c r="AC338" s="276" t="s">
        <v>601</v>
      </c>
      <c r="AD338" s="205"/>
    </row>
    <row r="339" spans="1:30" s="99" customFormat="1" x14ac:dyDescent="0.25">
      <c r="A339" s="132" t="s">
        <v>275</v>
      </c>
      <c r="B339" s="82">
        <v>5959.0050000000001</v>
      </c>
      <c r="C339" s="276" t="s">
        <v>601</v>
      </c>
      <c r="D339" s="82">
        <v>1649.2360000000001</v>
      </c>
      <c r="E339" s="276" t="s">
        <v>601</v>
      </c>
      <c r="F339" s="82">
        <v>0</v>
      </c>
      <c r="G339" s="276" t="s">
        <v>601</v>
      </c>
      <c r="H339" s="82">
        <v>7608.241</v>
      </c>
      <c r="I339" s="276" t="s">
        <v>601</v>
      </c>
      <c r="J339" s="82"/>
      <c r="K339" s="132" t="s">
        <v>275</v>
      </c>
      <c r="L339" s="372">
        <v>5.4645418030545581E-2</v>
      </c>
      <c r="M339" s="379" t="s">
        <v>601</v>
      </c>
      <c r="N339" s="372">
        <v>0.14709192254029549</v>
      </c>
      <c r="O339" s="379" t="s">
        <v>601</v>
      </c>
      <c r="P339" s="372" t="s">
        <v>603</v>
      </c>
      <c r="Q339" s="375" t="s">
        <v>601</v>
      </c>
      <c r="R339" s="372">
        <v>7.3349731212566036E-2</v>
      </c>
      <c r="S339" s="276" t="s">
        <v>601</v>
      </c>
      <c r="T339" s="82"/>
      <c r="U339" s="132" t="s">
        <v>275</v>
      </c>
      <c r="V339" s="216">
        <v>0.78323031565377599</v>
      </c>
      <c r="W339" s="276" t="s">
        <v>601</v>
      </c>
      <c r="X339" s="216">
        <v>0.21676968434622407</v>
      </c>
      <c r="Y339" s="203" t="s">
        <v>601</v>
      </c>
      <c r="Z339" s="189">
        <v>0</v>
      </c>
      <c r="AA339" s="276" t="s">
        <v>601</v>
      </c>
      <c r="AB339" s="78">
        <v>1</v>
      </c>
      <c r="AC339" s="276" t="s">
        <v>601</v>
      </c>
      <c r="AD339" s="205"/>
    </row>
    <row r="340" spans="1:30" s="99" customFormat="1" x14ac:dyDescent="0.25">
      <c r="A340" s="132" t="s">
        <v>293</v>
      </c>
      <c r="B340" s="82">
        <v>6528.9340000000002</v>
      </c>
      <c r="C340" s="276" t="s">
        <v>601</v>
      </c>
      <c r="D340" s="82">
        <v>1503.7670000000001</v>
      </c>
      <c r="E340" s="276" t="s">
        <v>601</v>
      </c>
      <c r="F340" s="82">
        <v>-1E-3</v>
      </c>
      <c r="G340" s="276" t="s">
        <v>601</v>
      </c>
      <c r="H340" s="82">
        <v>8032.7020000000002</v>
      </c>
      <c r="I340" s="276" t="s">
        <v>601</v>
      </c>
      <c r="J340" s="82"/>
      <c r="K340" s="132" t="s">
        <v>293</v>
      </c>
      <c r="L340" s="372">
        <v>9.564163815939071E-2</v>
      </c>
      <c r="M340" s="379" t="s">
        <v>601</v>
      </c>
      <c r="N340" s="372">
        <v>-8.8203871368318421E-2</v>
      </c>
      <c r="O340" s="379" t="s">
        <v>601</v>
      </c>
      <c r="P340" s="372" t="s">
        <v>603</v>
      </c>
      <c r="Q340" s="375" t="s">
        <v>601</v>
      </c>
      <c r="R340" s="372">
        <v>5.5789636527023789E-2</v>
      </c>
      <c r="S340" s="276" t="s">
        <v>601</v>
      </c>
      <c r="T340" s="82"/>
      <c r="U340" s="132" t="s">
        <v>293</v>
      </c>
      <c r="V340" s="216">
        <v>0.81279425030332264</v>
      </c>
      <c r="W340" s="276" t="s">
        <v>601</v>
      </c>
      <c r="X340" s="216">
        <v>0.18720562520556594</v>
      </c>
      <c r="Y340" s="203" t="s">
        <v>601</v>
      </c>
      <c r="Z340" s="189">
        <v>-1.2449111145913292E-7</v>
      </c>
      <c r="AA340" s="276" t="s">
        <v>601</v>
      </c>
      <c r="AB340" s="78">
        <v>1</v>
      </c>
      <c r="AC340" s="276" t="s">
        <v>601</v>
      </c>
      <c r="AD340" s="205"/>
    </row>
    <row r="341" spans="1:30" s="99" customFormat="1" x14ac:dyDescent="0.25">
      <c r="A341" s="132" t="s">
        <v>340</v>
      </c>
      <c r="B341" s="82">
        <v>6903.3010000000004</v>
      </c>
      <c r="C341" s="276" t="s">
        <v>601</v>
      </c>
      <c r="D341" s="82">
        <v>1303.962</v>
      </c>
      <c r="E341" s="276" t="s">
        <v>601</v>
      </c>
      <c r="F341" s="82">
        <v>1E-3</v>
      </c>
      <c r="G341" s="276" t="s">
        <v>601</v>
      </c>
      <c r="H341" s="82">
        <v>8207.2620000000006</v>
      </c>
      <c r="I341" s="276" t="s">
        <v>601</v>
      </c>
      <c r="J341" s="82"/>
      <c r="K341" s="132" t="s">
        <v>340</v>
      </c>
      <c r="L341" s="372">
        <v>5.7339682098180196E-2</v>
      </c>
      <c r="M341" s="379" t="s">
        <v>601</v>
      </c>
      <c r="N341" s="372">
        <v>-0.13286965334390236</v>
      </c>
      <c r="O341" s="379" t="s">
        <v>601</v>
      </c>
      <c r="P341" s="372" t="s">
        <v>603</v>
      </c>
      <c r="Q341" s="375" t="s">
        <v>601</v>
      </c>
      <c r="R341" s="372">
        <v>2.1731168416306245E-2</v>
      </c>
      <c r="S341" s="276" t="s">
        <v>601</v>
      </c>
      <c r="T341" s="82"/>
      <c r="U341" s="132" t="s">
        <v>340</v>
      </c>
      <c r="V341" s="216">
        <v>0.84112107058358798</v>
      </c>
      <c r="W341" s="276" t="s">
        <v>601</v>
      </c>
      <c r="X341" s="216">
        <v>0.15887905125972582</v>
      </c>
      <c r="Y341" s="203" t="s">
        <v>601</v>
      </c>
      <c r="Z341" s="189">
        <v>1.2184331388470356E-7</v>
      </c>
      <c r="AA341" s="276" t="s">
        <v>601</v>
      </c>
      <c r="AB341" s="78">
        <v>1</v>
      </c>
      <c r="AC341" s="276" t="s">
        <v>601</v>
      </c>
      <c r="AD341" s="205"/>
    </row>
    <row r="342" spans="1:30" s="99" customFormat="1" x14ac:dyDescent="0.25">
      <c r="A342" s="132" t="s">
        <v>358</v>
      </c>
      <c r="B342" s="82">
        <v>6560.1260186667678</v>
      </c>
      <c r="C342" s="276" t="s">
        <v>601</v>
      </c>
      <c r="D342" s="82">
        <v>2063.6294424312132</v>
      </c>
      <c r="E342" s="276" t="s">
        <v>601</v>
      </c>
      <c r="F342" s="82" t="s">
        <v>602</v>
      </c>
      <c r="G342" s="276" t="s">
        <v>601</v>
      </c>
      <c r="H342" s="82">
        <v>8623.7554610979805</v>
      </c>
      <c r="I342" s="276" t="s">
        <v>601</v>
      </c>
      <c r="J342" s="82"/>
      <c r="K342" s="132" t="s">
        <v>358</v>
      </c>
      <c r="L342" s="372">
        <v>-3.6591838860720635E-2</v>
      </c>
      <c r="M342" s="379" t="s">
        <v>601</v>
      </c>
      <c r="N342" s="372">
        <v>0.44944309827905776</v>
      </c>
      <c r="O342" s="379" t="s">
        <v>601</v>
      </c>
      <c r="P342" s="372" t="s">
        <v>603</v>
      </c>
      <c r="Q342" s="375" t="s">
        <v>601</v>
      </c>
      <c r="R342" s="372">
        <v>4.7458280793998865E-2</v>
      </c>
      <c r="S342" s="276" t="s">
        <v>601</v>
      </c>
      <c r="T342" s="82"/>
      <c r="U342" s="132" t="s">
        <v>358</v>
      </c>
      <c r="V342" s="216">
        <v>0.76070408631827435</v>
      </c>
      <c r="W342" s="276" t="s">
        <v>601</v>
      </c>
      <c r="X342" s="216">
        <v>0.23929591368172573</v>
      </c>
      <c r="Y342" s="203" t="s">
        <v>601</v>
      </c>
      <c r="Z342" s="189" t="s">
        <v>603</v>
      </c>
      <c r="AA342" s="276" t="s">
        <v>601</v>
      </c>
      <c r="AB342" s="78">
        <v>1</v>
      </c>
      <c r="AC342" s="276" t="s">
        <v>601</v>
      </c>
      <c r="AD342" s="205"/>
    </row>
    <row r="343" spans="1:30" s="99" customFormat="1" x14ac:dyDescent="0.25">
      <c r="A343" s="132" t="s">
        <v>369</v>
      </c>
      <c r="B343" s="82">
        <v>7350.0713391573981</v>
      </c>
      <c r="C343" s="276" t="s">
        <v>601</v>
      </c>
      <c r="D343" s="82">
        <v>1800.710919901456</v>
      </c>
      <c r="E343" s="276" t="s">
        <v>601</v>
      </c>
      <c r="F343" s="82" t="s">
        <v>602</v>
      </c>
      <c r="G343" s="276" t="s">
        <v>601</v>
      </c>
      <c r="H343" s="82">
        <v>9150.7822590588858</v>
      </c>
      <c r="I343" s="276" t="s">
        <v>601</v>
      </c>
      <c r="J343" s="82"/>
      <c r="K343" s="132" t="s">
        <v>369</v>
      </c>
      <c r="L343" s="372">
        <v>0.12041618076281613</v>
      </c>
      <c r="M343" s="379" t="s">
        <v>601</v>
      </c>
      <c r="N343" s="372">
        <v>-0.12740587875118048</v>
      </c>
      <c r="O343" s="379" t="s">
        <v>601</v>
      </c>
      <c r="P343" s="372" t="s">
        <v>603</v>
      </c>
      <c r="Q343" s="375" t="s">
        <v>601</v>
      </c>
      <c r="R343" s="372">
        <v>6.1113374600930914E-2</v>
      </c>
      <c r="S343" s="276" t="s">
        <v>601</v>
      </c>
      <c r="T343" s="82"/>
      <c r="U343" s="132" t="s">
        <v>369</v>
      </c>
      <c r="V343" s="216">
        <v>0.80321781581909457</v>
      </c>
      <c r="W343" s="276" t="s">
        <v>601</v>
      </c>
      <c r="X343" s="216">
        <v>0.19678218418090199</v>
      </c>
      <c r="Y343" s="203" t="s">
        <v>601</v>
      </c>
      <c r="Z343" s="189" t="s">
        <v>603</v>
      </c>
      <c r="AA343" s="276" t="s">
        <v>601</v>
      </c>
      <c r="AB343" s="78">
        <v>1</v>
      </c>
      <c r="AC343" s="276" t="s">
        <v>601</v>
      </c>
      <c r="AD343" s="205"/>
    </row>
    <row r="344" spans="1:30" s="99" customFormat="1" x14ac:dyDescent="0.25">
      <c r="A344" s="132" t="s">
        <v>386</v>
      </c>
      <c r="B344" s="82">
        <v>6785.8204846912649</v>
      </c>
      <c r="C344" s="276" t="s">
        <v>601</v>
      </c>
      <c r="D344" s="82">
        <v>2187.1688957494184</v>
      </c>
      <c r="E344" s="276" t="s">
        <v>601</v>
      </c>
      <c r="F344" s="82" t="s">
        <v>602</v>
      </c>
      <c r="G344" s="276" t="s">
        <v>601</v>
      </c>
      <c r="H344" s="82">
        <v>8972.989380440642</v>
      </c>
      <c r="I344" s="276" t="s">
        <v>601</v>
      </c>
      <c r="J344" s="82"/>
      <c r="K344" s="132" t="s">
        <v>386</v>
      </c>
      <c r="L344" s="372">
        <v>-7.6768078625318203E-2</v>
      </c>
      <c r="M344" s="379" t="s">
        <v>601</v>
      </c>
      <c r="N344" s="372">
        <v>0.21461411244682815</v>
      </c>
      <c r="O344" s="379" t="s">
        <v>601</v>
      </c>
      <c r="P344" s="372" t="s">
        <v>603</v>
      </c>
      <c r="Q344" s="375" t="s">
        <v>601</v>
      </c>
      <c r="R344" s="372">
        <v>-1.9429254634732107E-2</v>
      </c>
      <c r="S344" s="276" t="s">
        <v>601</v>
      </c>
      <c r="T344" s="82"/>
      <c r="U344" s="132" t="s">
        <v>386</v>
      </c>
      <c r="V344" s="216">
        <v>0.75624969527803332</v>
      </c>
      <c r="W344" s="276" t="s">
        <v>601</v>
      </c>
      <c r="X344" s="216">
        <v>0.24375030472197123</v>
      </c>
      <c r="Y344" s="203" t="s">
        <v>601</v>
      </c>
      <c r="Z344" s="189" t="s">
        <v>603</v>
      </c>
      <c r="AA344" s="276" t="s">
        <v>601</v>
      </c>
      <c r="AB344" s="78">
        <v>1</v>
      </c>
      <c r="AC344" s="276" t="s">
        <v>601</v>
      </c>
      <c r="AD344" s="205"/>
    </row>
    <row r="345" spans="1:30" s="99" customFormat="1" x14ac:dyDescent="0.25">
      <c r="A345" s="132" t="s">
        <v>403</v>
      </c>
      <c r="B345" s="82">
        <v>7034.6548796476563</v>
      </c>
      <c r="C345" s="276" t="s">
        <v>601</v>
      </c>
      <c r="D345" s="82">
        <v>1895.6986610768113</v>
      </c>
      <c r="E345" s="276" t="s">
        <v>601</v>
      </c>
      <c r="F345" s="82" t="s">
        <v>602</v>
      </c>
      <c r="G345" s="276" t="s">
        <v>601</v>
      </c>
      <c r="H345" s="82">
        <v>8930.3535407244799</v>
      </c>
      <c r="I345" s="276" t="s">
        <v>601</v>
      </c>
      <c r="J345" s="82"/>
      <c r="K345" s="132" t="s">
        <v>403</v>
      </c>
      <c r="L345" s="372">
        <v>3.6669757992826124E-2</v>
      </c>
      <c r="M345" s="379" t="s">
        <v>601</v>
      </c>
      <c r="N345" s="372">
        <v>-0.1332637069039595</v>
      </c>
      <c r="O345" s="379" t="s">
        <v>601</v>
      </c>
      <c r="P345" s="372" t="s">
        <v>603</v>
      </c>
      <c r="Q345" s="375" t="s">
        <v>601</v>
      </c>
      <c r="R345" s="372">
        <v>-4.7515758582193923E-3</v>
      </c>
      <c r="S345" s="276" t="s">
        <v>601</v>
      </c>
      <c r="T345" s="82"/>
      <c r="U345" s="132" t="s">
        <v>403</v>
      </c>
      <c r="V345" s="216">
        <v>0.78772411949515786</v>
      </c>
      <c r="W345" s="276" t="s">
        <v>601</v>
      </c>
      <c r="X345" s="216">
        <v>0.21227588050484075</v>
      </c>
      <c r="Y345" s="203" t="s">
        <v>601</v>
      </c>
      <c r="Z345" s="189" t="s">
        <v>603</v>
      </c>
      <c r="AA345" s="276" t="s">
        <v>601</v>
      </c>
      <c r="AB345" s="78">
        <v>1</v>
      </c>
      <c r="AC345" s="276" t="s">
        <v>601</v>
      </c>
      <c r="AD345" s="205"/>
    </row>
    <row r="346" spans="1:30" s="99" customFormat="1" x14ac:dyDescent="0.25">
      <c r="A346" s="132" t="s">
        <v>421</v>
      </c>
      <c r="B346" s="82">
        <v>1159.5793545747408</v>
      </c>
      <c r="C346" s="276" t="s">
        <v>601</v>
      </c>
      <c r="D346" s="82">
        <v>87.696145424820813</v>
      </c>
      <c r="E346" s="276" t="s">
        <v>601</v>
      </c>
      <c r="F346" s="82" t="s">
        <v>602</v>
      </c>
      <c r="G346" s="276" t="s">
        <v>601</v>
      </c>
      <c r="H346" s="82">
        <v>1247.2754999995539</v>
      </c>
      <c r="I346" s="276" t="s">
        <v>601</v>
      </c>
      <c r="J346" s="82"/>
      <c r="K346" s="132" t="s">
        <v>421</v>
      </c>
      <c r="L346" s="372">
        <v>-0.83516187013955967</v>
      </c>
      <c r="M346" s="379" t="s">
        <v>601</v>
      </c>
      <c r="N346" s="372">
        <v>-0.95373940635954935</v>
      </c>
      <c r="O346" s="379" t="s">
        <v>601</v>
      </c>
      <c r="P346" s="372" t="s">
        <v>603</v>
      </c>
      <c r="Q346" s="375" t="s">
        <v>601</v>
      </c>
      <c r="R346" s="372">
        <v>-0.86033302104875364</v>
      </c>
      <c r="S346" s="276" t="s">
        <v>601</v>
      </c>
      <c r="T346" s="82"/>
      <c r="U346" s="132" t="s">
        <v>421</v>
      </c>
      <c r="V346" s="216">
        <v>0.92968983562585461</v>
      </c>
      <c r="W346" s="276" t="s">
        <v>601</v>
      </c>
      <c r="X346" s="216">
        <v>7.0310164374151649E-2</v>
      </c>
      <c r="Y346" s="203" t="s">
        <v>601</v>
      </c>
      <c r="Z346" s="189" t="s">
        <v>603</v>
      </c>
      <c r="AA346" s="276" t="s">
        <v>601</v>
      </c>
      <c r="AB346" s="78">
        <v>1</v>
      </c>
      <c r="AC346" s="276" t="s">
        <v>601</v>
      </c>
      <c r="AD346" s="205"/>
    </row>
    <row r="347" spans="1:30" s="99" customFormat="1" x14ac:dyDescent="0.25">
      <c r="A347" s="132" t="s">
        <v>476</v>
      </c>
      <c r="B347" s="82">
        <v>3002.6469980944235</v>
      </c>
      <c r="C347" s="276" t="s">
        <v>601</v>
      </c>
      <c r="D347" s="82">
        <v>171.92352206070069</v>
      </c>
      <c r="E347" s="276" t="s">
        <v>601</v>
      </c>
      <c r="F347" s="82" t="s">
        <v>602</v>
      </c>
      <c r="G347" s="276" t="s">
        <v>601</v>
      </c>
      <c r="H347" s="82">
        <v>3174.5705201551159</v>
      </c>
      <c r="I347" s="276" t="s">
        <v>601</v>
      </c>
      <c r="J347" s="82"/>
      <c r="K347" s="132" t="s">
        <v>476</v>
      </c>
      <c r="L347" s="372">
        <v>1.5894277836600512</v>
      </c>
      <c r="M347" s="379" t="s">
        <v>601</v>
      </c>
      <c r="N347" s="372">
        <v>0.96044559573129007</v>
      </c>
      <c r="O347" s="379" t="s">
        <v>601</v>
      </c>
      <c r="P347" s="372" t="s">
        <v>603</v>
      </c>
      <c r="Q347" s="375" t="s">
        <v>601</v>
      </c>
      <c r="R347" s="372">
        <v>1.5452039426383757</v>
      </c>
      <c r="S347" s="276" t="s">
        <v>601</v>
      </c>
      <c r="T347" s="82"/>
      <c r="U347" s="132" t="s">
        <v>476</v>
      </c>
      <c r="V347" s="216">
        <v>0.94584353348928218</v>
      </c>
      <c r="W347" s="276" t="s">
        <v>601</v>
      </c>
      <c r="X347" s="216">
        <v>5.4156466510720376E-2</v>
      </c>
      <c r="Y347" s="203" t="s">
        <v>601</v>
      </c>
      <c r="Z347" s="189" t="s">
        <v>603</v>
      </c>
      <c r="AA347" s="276" t="s">
        <v>601</v>
      </c>
      <c r="AB347" s="78">
        <v>1</v>
      </c>
      <c r="AC347" s="276" t="s">
        <v>601</v>
      </c>
      <c r="AD347" s="205"/>
    </row>
    <row r="348" spans="1:30" s="99" customFormat="1" x14ac:dyDescent="0.25">
      <c r="A348" s="132" t="s">
        <v>491</v>
      </c>
      <c r="B348" s="82">
        <v>6075.7353828686664</v>
      </c>
      <c r="C348" s="276" t="s">
        <v>601</v>
      </c>
      <c r="D348" s="82">
        <v>1095.2019882858856</v>
      </c>
      <c r="E348" s="276" t="s">
        <v>601</v>
      </c>
      <c r="F348" s="82" t="s">
        <v>602</v>
      </c>
      <c r="G348" s="276" t="s">
        <v>601</v>
      </c>
      <c r="H348" s="82">
        <v>7170.9373711545459</v>
      </c>
      <c r="I348" s="276" t="s">
        <v>601</v>
      </c>
      <c r="J348" s="82"/>
      <c r="K348" s="132" t="s">
        <v>491</v>
      </c>
      <c r="L348" s="372">
        <v>1.0234597629106994</v>
      </c>
      <c r="M348" s="379" t="s">
        <v>601</v>
      </c>
      <c r="N348" s="372">
        <v>5.3702858989778308</v>
      </c>
      <c r="O348" s="379" t="s">
        <v>601</v>
      </c>
      <c r="P348" s="372" t="s">
        <v>603</v>
      </c>
      <c r="Q348" s="375" t="s">
        <v>601</v>
      </c>
      <c r="R348" s="372">
        <v>1.2588685069765466</v>
      </c>
      <c r="S348" s="276" t="s">
        <v>601</v>
      </c>
      <c r="T348" s="82"/>
      <c r="U348" s="132" t="s">
        <v>491</v>
      </c>
      <c r="V348" s="216">
        <v>0.847272130322685</v>
      </c>
      <c r="W348" s="276" t="s">
        <v>601</v>
      </c>
      <c r="X348" s="216">
        <v>0.15272786967731589</v>
      </c>
      <c r="Y348" s="203" t="s">
        <v>601</v>
      </c>
      <c r="Z348" s="189" t="s">
        <v>603</v>
      </c>
      <c r="AA348" s="276" t="s">
        <v>601</v>
      </c>
      <c r="AB348" s="78">
        <v>1</v>
      </c>
      <c r="AC348" s="276" t="s">
        <v>601</v>
      </c>
      <c r="AD348" s="205"/>
    </row>
    <row r="349" spans="1:30" s="99" customFormat="1" x14ac:dyDescent="0.25">
      <c r="A349" s="183" t="s">
        <v>497</v>
      </c>
      <c r="B349" s="138">
        <v>6775.4024546842811</v>
      </c>
      <c r="C349" s="279" t="s">
        <v>601</v>
      </c>
      <c r="D349" s="138">
        <v>1326.2067653131926</v>
      </c>
      <c r="E349" s="279" t="s">
        <v>601</v>
      </c>
      <c r="F349" s="125" t="s">
        <v>602</v>
      </c>
      <c r="G349" s="279" t="s">
        <v>601</v>
      </c>
      <c r="H349" s="125">
        <v>8101.6092199975701</v>
      </c>
      <c r="I349" s="279" t="s">
        <v>601</v>
      </c>
      <c r="J349" s="82"/>
      <c r="K349" s="183" t="s">
        <v>497</v>
      </c>
      <c r="L349" s="193">
        <v>0.11515759455035157</v>
      </c>
      <c r="M349" s="274" t="s">
        <v>601</v>
      </c>
      <c r="N349" s="194">
        <v>0.21092435870104231</v>
      </c>
      <c r="O349" s="279" t="s">
        <v>601</v>
      </c>
      <c r="P349" s="194" t="s">
        <v>603</v>
      </c>
      <c r="Q349" s="279" t="s">
        <v>601</v>
      </c>
      <c r="R349" s="194">
        <v>0.12978384842499091</v>
      </c>
      <c r="S349" s="279" t="s">
        <v>601</v>
      </c>
      <c r="T349" s="82"/>
      <c r="U349" s="183" t="s">
        <v>497</v>
      </c>
      <c r="V349" s="217">
        <v>0.83630329119803104</v>
      </c>
      <c r="W349" s="279" t="s">
        <v>601</v>
      </c>
      <c r="X349" s="217">
        <v>0.16369670880195705</v>
      </c>
      <c r="Y349" s="302" t="s">
        <v>601</v>
      </c>
      <c r="Z349" s="193" t="s">
        <v>603</v>
      </c>
      <c r="AA349" s="279" t="s">
        <v>601</v>
      </c>
      <c r="AB349" s="129">
        <v>1</v>
      </c>
      <c r="AC349" s="279" t="s">
        <v>601</v>
      </c>
      <c r="AD349" s="205"/>
    </row>
    <row r="350" spans="1:30" s="99" customFormat="1" x14ac:dyDescent="0.25">
      <c r="A350" s="124"/>
      <c r="B350" s="84"/>
      <c r="C350" s="276"/>
      <c r="D350" s="84"/>
      <c r="E350" s="276"/>
      <c r="F350" s="82"/>
      <c r="G350" s="276"/>
      <c r="H350" s="82"/>
      <c r="I350" s="276"/>
      <c r="J350" s="82"/>
      <c r="K350" s="124"/>
      <c r="L350" s="189"/>
      <c r="M350" s="202"/>
      <c r="N350" s="190"/>
      <c r="O350" s="276"/>
      <c r="P350" s="190"/>
      <c r="Q350" s="276"/>
      <c r="R350" s="190"/>
      <c r="S350" s="276"/>
      <c r="T350" s="82"/>
      <c r="U350" s="124"/>
      <c r="V350" s="205"/>
      <c r="W350" s="276"/>
      <c r="X350" s="216"/>
      <c r="Y350" s="203"/>
      <c r="Z350" s="189"/>
      <c r="AA350" s="276"/>
      <c r="AB350" s="84"/>
      <c r="AC350" s="276"/>
      <c r="AD350" s="205"/>
    </row>
    <row r="351" spans="1:30" s="99" customFormat="1" x14ac:dyDescent="0.25">
      <c r="A351" s="180" t="s">
        <v>531</v>
      </c>
      <c r="B351" s="181"/>
      <c r="C351" s="271"/>
      <c r="D351" s="181"/>
      <c r="E351" s="271"/>
      <c r="F351" s="181"/>
      <c r="G351" s="271"/>
      <c r="H351" s="181"/>
      <c r="I351" s="271"/>
      <c r="J351" s="89"/>
      <c r="K351" s="180" t="s">
        <v>531</v>
      </c>
      <c r="L351" s="195"/>
      <c r="M351" s="271"/>
      <c r="N351" s="195"/>
      <c r="O351" s="271"/>
      <c r="P351" s="195"/>
      <c r="Q351" s="271"/>
      <c r="R351" s="195"/>
      <c r="S351" s="271"/>
      <c r="T351" s="89"/>
      <c r="U351" s="180" t="s">
        <v>531</v>
      </c>
      <c r="V351" s="195"/>
      <c r="W351" s="271"/>
      <c r="X351" s="195"/>
      <c r="Y351" s="303"/>
      <c r="Z351" s="195"/>
      <c r="AA351" s="271"/>
      <c r="AB351" s="181"/>
      <c r="AC351" s="271"/>
      <c r="AD351" s="205"/>
    </row>
    <row r="352" spans="1:30" s="99" customFormat="1" x14ac:dyDescent="0.25">
      <c r="A352" s="182">
        <v>2005</v>
      </c>
      <c r="B352" s="82">
        <v>10970.862999999999</v>
      </c>
      <c r="C352" s="276" t="s">
        <v>601</v>
      </c>
      <c r="D352" s="82">
        <v>2915.172</v>
      </c>
      <c r="E352" s="276" t="s">
        <v>601</v>
      </c>
      <c r="F352" s="82">
        <v>142.59800000000001</v>
      </c>
      <c r="G352" s="276" t="s">
        <v>601</v>
      </c>
      <c r="H352" s="82">
        <v>14028.633</v>
      </c>
      <c r="I352" s="276" t="s">
        <v>601</v>
      </c>
      <c r="J352" s="82"/>
      <c r="K352" s="182">
        <v>2005</v>
      </c>
      <c r="L352" s="187">
        <v>0.18429838862808906</v>
      </c>
      <c r="M352" s="202" t="s">
        <v>601</v>
      </c>
      <c r="N352" s="190">
        <v>-6.7567463830788987E-2</v>
      </c>
      <c r="O352" s="276" t="s">
        <v>601</v>
      </c>
      <c r="P352" s="188">
        <v>0.31777730544953842</v>
      </c>
      <c r="Q352" s="276" t="s">
        <v>601</v>
      </c>
      <c r="R352" s="190">
        <v>0.12245002790396237</v>
      </c>
      <c r="S352" s="276" t="s">
        <v>601</v>
      </c>
      <c r="T352" s="82"/>
      <c r="U352" s="182">
        <v>2005</v>
      </c>
      <c r="V352" s="216">
        <v>0.78203364504581452</v>
      </c>
      <c r="W352" s="276" t="s">
        <v>601</v>
      </c>
      <c r="X352" s="216">
        <v>0.2078015726835252</v>
      </c>
      <c r="Y352" s="203" t="s">
        <v>601</v>
      </c>
      <c r="Z352" s="189">
        <v>1.01647822706603E-2</v>
      </c>
      <c r="AA352" s="276" t="s">
        <v>601</v>
      </c>
      <c r="AB352" s="78">
        <v>1</v>
      </c>
      <c r="AC352" s="276" t="s">
        <v>601</v>
      </c>
      <c r="AD352" s="205"/>
    </row>
    <row r="353" spans="1:30" s="99" customFormat="1" x14ac:dyDescent="0.25">
      <c r="A353" s="132">
        <v>2006</v>
      </c>
      <c r="B353" s="82">
        <v>12145.503000000001</v>
      </c>
      <c r="C353" s="276" t="s">
        <v>601</v>
      </c>
      <c r="D353" s="82">
        <v>2718.93</v>
      </c>
      <c r="E353" s="276" t="s">
        <v>601</v>
      </c>
      <c r="F353" s="82">
        <v>252.65100000000001</v>
      </c>
      <c r="G353" s="276" t="s">
        <v>601</v>
      </c>
      <c r="H353" s="82">
        <v>15117.085999999999</v>
      </c>
      <c r="I353" s="276" t="s">
        <v>601</v>
      </c>
      <c r="J353" s="82"/>
      <c r="K353" s="132">
        <v>2006</v>
      </c>
      <c r="L353" s="189">
        <v>0.10706906102099717</v>
      </c>
      <c r="M353" s="202" t="s">
        <v>601</v>
      </c>
      <c r="N353" s="190">
        <v>-6.7317468746269524E-2</v>
      </c>
      <c r="O353" s="276" t="s">
        <v>601</v>
      </c>
      <c r="P353" s="190">
        <v>0.77177800530161711</v>
      </c>
      <c r="Q353" s="276" t="s">
        <v>601</v>
      </c>
      <c r="R353" s="190">
        <v>7.7587958855292599E-2</v>
      </c>
      <c r="S353" s="276" t="s">
        <v>601</v>
      </c>
      <c r="T353" s="82"/>
      <c r="U353" s="132">
        <v>2006</v>
      </c>
      <c r="V353" s="216">
        <v>0.80342884865509145</v>
      </c>
      <c r="W353" s="276" t="s">
        <v>601</v>
      </c>
      <c r="X353" s="216">
        <v>0.1798580758222848</v>
      </c>
      <c r="Y353" s="203" t="s">
        <v>601</v>
      </c>
      <c r="Z353" s="189">
        <v>1.6712943221993976E-2</v>
      </c>
      <c r="AA353" s="276" t="s">
        <v>601</v>
      </c>
      <c r="AB353" s="78">
        <v>1</v>
      </c>
      <c r="AC353" s="276" t="s">
        <v>601</v>
      </c>
      <c r="AD353" s="205"/>
    </row>
    <row r="354" spans="1:30" s="99" customFormat="1" x14ac:dyDescent="0.25">
      <c r="A354" s="132">
        <v>2007</v>
      </c>
      <c r="B354" s="82">
        <v>12496.505999999999</v>
      </c>
      <c r="C354" s="276" t="s">
        <v>601</v>
      </c>
      <c r="D354" s="82">
        <v>2527.04</v>
      </c>
      <c r="E354" s="276" t="s">
        <v>601</v>
      </c>
      <c r="F354" s="82">
        <v>210.179</v>
      </c>
      <c r="G354" s="276" t="s">
        <v>601</v>
      </c>
      <c r="H354" s="82">
        <v>15233.723</v>
      </c>
      <c r="I354" s="276" t="s">
        <v>601</v>
      </c>
      <c r="J354" s="82"/>
      <c r="K354" s="132">
        <v>2007</v>
      </c>
      <c r="L354" s="189">
        <v>2.889983230830374E-2</v>
      </c>
      <c r="M354" s="202" t="s">
        <v>601</v>
      </c>
      <c r="N354" s="190">
        <v>-7.057555729643647E-2</v>
      </c>
      <c r="O354" s="276" t="s">
        <v>601</v>
      </c>
      <c r="P354" s="190">
        <v>-0.16811266089324448</v>
      </c>
      <c r="Q354" s="276" t="s">
        <v>601</v>
      </c>
      <c r="R354" s="190">
        <v>7.7155742846207265E-3</v>
      </c>
      <c r="S354" s="276" t="s">
        <v>601</v>
      </c>
      <c r="T354" s="82"/>
      <c r="U354" s="132">
        <v>2007</v>
      </c>
      <c r="V354" s="216">
        <v>0.82031857872169522</v>
      </c>
      <c r="W354" s="276" t="s">
        <v>601</v>
      </c>
      <c r="X354" s="216">
        <v>0.16588459695637106</v>
      </c>
      <c r="Y354" s="203" t="s">
        <v>601</v>
      </c>
      <c r="Z354" s="189">
        <v>1.3796955609603772E-2</v>
      </c>
      <c r="AA354" s="276" t="s">
        <v>601</v>
      </c>
      <c r="AB354" s="78">
        <v>1</v>
      </c>
      <c r="AC354" s="276" t="s">
        <v>601</v>
      </c>
      <c r="AD354" s="205"/>
    </row>
    <row r="355" spans="1:30" s="99" customFormat="1" x14ac:dyDescent="0.25">
      <c r="A355" s="132">
        <v>2008</v>
      </c>
      <c r="B355" s="82">
        <v>11385.995000000001</v>
      </c>
      <c r="C355" s="276" t="s">
        <v>601</v>
      </c>
      <c r="D355" s="82">
        <v>2649.7269999999999</v>
      </c>
      <c r="E355" s="276" t="s">
        <v>601</v>
      </c>
      <c r="F355" s="82">
        <v>308.61</v>
      </c>
      <c r="G355" s="276" t="s">
        <v>601</v>
      </c>
      <c r="H355" s="82">
        <v>14344.334000000001</v>
      </c>
      <c r="I355" s="276" t="s">
        <v>601</v>
      </c>
      <c r="J355" s="82"/>
      <c r="K355" s="132">
        <v>2008</v>
      </c>
      <c r="L355" s="189">
        <v>-8.8865719745983396E-2</v>
      </c>
      <c r="M355" s="202" t="s">
        <v>601</v>
      </c>
      <c r="N355" s="190">
        <v>4.8549686589844245E-2</v>
      </c>
      <c r="O355" s="276" t="s">
        <v>601</v>
      </c>
      <c r="P355" s="190">
        <v>0.46833160463987666</v>
      </c>
      <c r="Q355" s="276" t="s">
        <v>601</v>
      </c>
      <c r="R355" s="190">
        <v>-5.8382904822412748E-2</v>
      </c>
      <c r="S355" s="276" t="s">
        <v>601</v>
      </c>
      <c r="T355" s="82"/>
      <c r="U355" s="132">
        <v>2008</v>
      </c>
      <c r="V355" s="216">
        <v>0.79376254066588248</v>
      </c>
      <c r="W355" s="276" t="s">
        <v>601</v>
      </c>
      <c r="X355" s="216">
        <v>0.18472290173946032</v>
      </c>
      <c r="Y355" s="203" t="s">
        <v>601</v>
      </c>
      <c r="Z355" s="189">
        <v>2.1514418166782786E-2</v>
      </c>
      <c r="AA355" s="276" t="s">
        <v>601</v>
      </c>
      <c r="AB355" s="78">
        <v>1</v>
      </c>
      <c r="AC355" s="276" t="s">
        <v>601</v>
      </c>
      <c r="AD355" s="205"/>
    </row>
    <row r="356" spans="1:30" s="99" customFormat="1" x14ac:dyDescent="0.25">
      <c r="A356" s="132">
        <v>2009</v>
      </c>
      <c r="B356" s="82">
        <v>10110.734</v>
      </c>
      <c r="C356" s="276" t="s">
        <v>601</v>
      </c>
      <c r="D356" s="82">
        <v>2394.683</v>
      </c>
      <c r="E356" s="276" t="s">
        <v>601</v>
      </c>
      <c r="F356" s="82">
        <v>199.167</v>
      </c>
      <c r="G356" s="276" t="s">
        <v>601</v>
      </c>
      <c r="H356" s="82">
        <v>12704.584000000001</v>
      </c>
      <c r="I356" s="276" t="s">
        <v>601</v>
      </c>
      <c r="J356" s="82"/>
      <c r="K356" s="132">
        <v>2009</v>
      </c>
      <c r="L356" s="189">
        <v>-0.11200259617187606</v>
      </c>
      <c r="M356" s="202" t="s">
        <v>601</v>
      </c>
      <c r="N356" s="190">
        <v>-9.6252934736295481E-2</v>
      </c>
      <c r="O356" s="276" t="s">
        <v>601</v>
      </c>
      <c r="P356" s="190">
        <v>-0.35463415108340274</v>
      </c>
      <c r="Q356" s="276" t="s">
        <v>601</v>
      </c>
      <c r="R356" s="190">
        <v>-0.1143134285635011</v>
      </c>
      <c r="S356" s="276" t="s">
        <v>601</v>
      </c>
      <c r="T356" s="82"/>
      <c r="U356" s="132">
        <v>2009</v>
      </c>
      <c r="V356" s="216">
        <v>0.79583353536015033</v>
      </c>
      <c r="W356" s="276" t="s">
        <v>601</v>
      </c>
      <c r="X356" s="216">
        <v>0.18848968214937223</v>
      </c>
      <c r="Y356" s="203" t="s">
        <v>601</v>
      </c>
      <c r="Z356" s="189">
        <v>1.5676782490477451E-2</v>
      </c>
      <c r="AA356" s="276" t="s">
        <v>601</v>
      </c>
      <c r="AB356" s="78">
        <v>1</v>
      </c>
      <c r="AC356" s="276" t="s">
        <v>601</v>
      </c>
      <c r="AD356" s="205"/>
    </row>
    <row r="357" spans="1:30" s="99" customFormat="1" x14ac:dyDescent="0.25">
      <c r="A357" s="132">
        <v>2010</v>
      </c>
      <c r="B357" s="82">
        <v>10414.895</v>
      </c>
      <c r="C357" s="276" t="s">
        <v>601</v>
      </c>
      <c r="D357" s="82">
        <v>2653.7950000000001</v>
      </c>
      <c r="E357" s="276" t="s">
        <v>601</v>
      </c>
      <c r="F357" s="82">
        <v>85.837999999999994</v>
      </c>
      <c r="G357" s="276" t="s">
        <v>601</v>
      </c>
      <c r="H357" s="82">
        <v>13154.528</v>
      </c>
      <c r="I357" s="276" t="s">
        <v>601</v>
      </c>
      <c r="J357" s="82"/>
      <c r="K357" s="132">
        <v>2010</v>
      </c>
      <c r="L357" s="189">
        <v>3.0082979138804363E-2</v>
      </c>
      <c r="M357" s="202" t="s">
        <v>601</v>
      </c>
      <c r="N357" s="190">
        <v>0.10820304816963247</v>
      </c>
      <c r="O357" s="276" t="s">
        <v>601</v>
      </c>
      <c r="P357" s="190">
        <v>-0.56901494725531843</v>
      </c>
      <c r="Q357" s="276" t="s">
        <v>601</v>
      </c>
      <c r="R357" s="190">
        <v>3.5415878237335434E-2</v>
      </c>
      <c r="S357" s="276" t="s">
        <v>601</v>
      </c>
      <c r="T357" s="82"/>
      <c r="U357" s="132">
        <v>2010</v>
      </c>
      <c r="V357" s="216">
        <v>0.79173460271626628</v>
      </c>
      <c r="W357" s="276" t="s">
        <v>601</v>
      </c>
      <c r="X357" s="216">
        <v>0.20174003962741954</v>
      </c>
      <c r="Y357" s="203" t="s">
        <v>601</v>
      </c>
      <c r="Z357" s="189">
        <v>6.5253576563142355E-3</v>
      </c>
      <c r="AA357" s="276" t="s">
        <v>601</v>
      </c>
      <c r="AB357" s="78">
        <v>1</v>
      </c>
      <c r="AC357" s="276" t="s">
        <v>601</v>
      </c>
      <c r="AD357" s="205"/>
    </row>
    <row r="358" spans="1:30" s="99" customFormat="1" x14ac:dyDescent="0.25">
      <c r="A358" s="132">
        <v>2011</v>
      </c>
      <c r="B358" s="82">
        <v>10907.405000000001</v>
      </c>
      <c r="C358" s="276" t="s">
        <v>601</v>
      </c>
      <c r="D358" s="82">
        <v>2212.5680000000002</v>
      </c>
      <c r="E358" s="276" t="s">
        <v>601</v>
      </c>
      <c r="F358" s="82">
        <v>23.195</v>
      </c>
      <c r="G358" s="276" t="s">
        <v>601</v>
      </c>
      <c r="H358" s="82">
        <v>13143.168</v>
      </c>
      <c r="I358" s="276" t="s">
        <v>601</v>
      </c>
      <c r="J358" s="82"/>
      <c r="K358" s="132">
        <v>2011</v>
      </c>
      <c r="L358" s="189">
        <v>4.7289002913615548E-2</v>
      </c>
      <c r="M358" s="202" t="s">
        <v>601</v>
      </c>
      <c r="N358" s="190">
        <v>-0.16626265404825918</v>
      </c>
      <c r="O358" s="276" t="s">
        <v>601</v>
      </c>
      <c r="P358" s="190">
        <v>-0.72978168177264147</v>
      </c>
      <c r="Q358" s="276" t="s">
        <v>601</v>
      </c>
      <c r="R358" s="190">
        <v>-8.6358096618898068E-4</v>
      </c>
      <c r="S358" s="276" t="s">
        <v>601</v>
      </c>
      <c r="T358" s="82"/>
      <c r="U358" s="132">
        <v>2011</v>
      </c>
      <c r="V358" s="216">
        <v>0.82989162125904503</v>
      </c>
      <c r="W358" s="276" t="s">
        <v>601</v>
      </c>
      <c r="X358" s="216">
        <v>0.16834358352567663</v>
      </c>
      <c r="Y358" s="203" t="s">
        <v>601</v>
      </c>
      <c r="Z358" s="189">
        <v>1.7647952152783865E-3</v>
      </c>
      <c r="AA358" s="276" t="s">
        <v>601</v>
      </c>
      <c r="AB358" s="78">
        <v>1</v>
      </c>
      <c r="AC358" s="276" t="s">
        <v>601</v>
      </c>
      <c r="AD358" s="205"/>
    </row>
    <row r="359" spans="1:30" s="99" customFormat="1" x14ac:dyDescent="0.25">
      <c r="A359" s="132">
        <v>2012</v>
      </c>
      <c r="B359" s="82">
        <v>11798.808999999999</v>
      </c>
      <c r="C359" s="276" t="s">
        <v>601</v>
      </c>
      <c r="D359" s="82">
        <v>2634.4160000000002</v>
      </c>
      <c r="E359" s="276" t="s">
        <v>601</v>
      </c>
      <c r="F359" s="82">
        <v>6.5289999999999999</v>
      </c>
      <c r="G359" s="276" t="s">
        <v>601</v>
      </c>
      <c r="H359" s="82">
        <v>14439.754000000001</v>
      </c>
      <c r="I359" s="276" t="s">
        <v>601</v>
      </c>
      <c r="J359" s="82"/>
      <c r="K359" s="132">
        <v>2012</v>
      </c>
      <c r="L359" s="189">
        <v>8.1724663198991881E-2</v>
      </c>
      <c r="M359" s="202" t="s">
        <v>601</v>
      </c>
      <c r="N359" s="190">
        <v>0.1906599028820809</v>
      </c>
      <c r="O359" s="276" t="s">
        <v>601</v>
      </c>
      <c r="P359" s="190">
        <v>-0.71851692175037729</v>
      </c>
      <c r="Q359" s="276" t="s">
        <v>601</v>
      </c>
      <c r="R359" s="190">
        <v>9.8650949299286139E-2</v>
      </c>
      <c r="S359" s="276" t="s">
        <v>601</v>
      </c>
      <c r="T359" s="82"/>
      <c r="U359" s="132">
        <v>2012</v>
      </c>
      <c r="V359" s="216">
        <v>0.8171059562372045</v>
      </c>
      <c r="W359" s="276" t="s">
        <v>601</v>
      </c>
      <c r="X359" s="216">
        <v>0.1824418892454816</v>
      </c>
      <c r="Y359" s="203" t="s">
        <v>601</v>
      </c>
      <c r="Z359" s="189">
        <v>4.5215451731379908E-4</v>
      </c>
      <c r="AA359" s="276" t="s">
        <v>601</v>
      </c>
      <c r="AB359" s="78">
        <v>1</v>
      </c>
      <c r="AC359" s="276" t="s">
        <v>601</v>
      </c>
      <c r="AD359" s="205"/>
    </row>
    <row r="360" spans="1:30" s="99" customFormat="1" x14ac:dyDescent="0.25">
      <c r="A360" s="132">
        <v>2013</v>
      </c>
      <c r="B360" s="82">
        <v>12788.91</v>
      </c>
      <c r="C360" s="276" t="s">
        <v>601</v>
      </c>
      <c r="D360" s="82">
        <v>2842.6060000000002</v>
      </c>
      <c r="E360" s="276" t="s">
        <v>601</v>
      </c>
      <c r="F360" s="82">
        <v>0</v>
      </c>
      <c r="G360" s="276" t="s">
        <v>601</v>
      </c>
      <c r="H360" s="82">
        <v>15631.516</v>
      </c>
      <c r="I360" s="276" t="s">
        <v>601</v>
      </c>
      <c r="J360" s="82"/>
      <c r="K360" s="132">
        <v>2013</v>
      </c>
      <c r="L360" s="189">
        <v>8.3915334166355271E-2</v>
      </c>
      <c r="M360" s="202" t="s">
        <v>601</v>
      </c>
      <c r="N360" s="190">
        <v>7.9027002569070331E-2</v>
      </c>
      <c r="O360" s="276" t="s">
        <v>601</v>
      </c>
      <c r="P360" s="190" t="s">
        <v>603</v>
      </c>
      <c r="Q360" s="276" t="s">
        <v>601</v>
      </c>
      <c r="R360" s="190">
        <v>8.2533400499759213E-2</v>
      </c>
      <c r="S360" s="276" t="s">
        <v>601</v>
      </c>
      <c r="T360" s="82"/>
      <c r="U360" s="132">
        <v>2013</v>
      </c>
      <c r="V360" s="216">
        <v>0.81814905220965128</v>
      </c>
      <c r="W360" s="276" t="s">
        <v>601</v>
      </c>
      <c r="X360" s="216">
        <v>0.18185094779034869</v>
      </c>
      <c r="Y360" s="203" t="s">
        <v>601</v>
      </c>
      <c r="Z360" s="189">
        <v>0</v>
      </c>
      <c r="AA360" s="276" t="s">
        <v>601</v>
      </c>
      <c r="AB360" s="78">
        <v>1</v>
      </c>
      <c r="AC360" s="276" t="s">
        <v>601</v>
      </c>
      <c r="AD360" s="205"/>
    </row>
    <row r="361" spans="1:30" s="99" customFormat="1" x14ac:dyDescent="0.25">
      <c r="A361" s="132">
        <v>2014</v>
      </c>
      <c r="B361" s="82">
        <v>13893.254999999999</v>
      </c>
      <c r="C361" s="276" t="s">
        <v>601</v>
      </c>
      <c r="D361" s="82">
        <v>2900.5630000000001</v>
      </c>
      <c r="E361" s="276" t="s">
        <v>601</v>
      </c>
      <c r="F361" s="82">
        <v>0</v>
      </c>
      <c r="G361" s="276" t="s">
        <v>601</v>
      </c>
      <c r="H361" s="82">
        <v>16793.817999999999</v>
      </c>
      <c r="I361" s="276" t="s">
        <v>601</v>
      </c>
      <c r="J361" s="82"/>
      <c r="K361" s="132">
        <v>2014</v>
      </c>
      <c r="L361" s="189">
        <v>8.6351768837219123E-2</v>
      </c>
      <c r="M361" s="202" t="s">
        <v>601</v>
      </c>
      <c r="N361" s="190">
        <v>2.0388685593430815E-2</v>
      </c>
      <c r="O361" s="276" t="s">
        <v>601</v>
      </c>
      <c r="P361" s="190" t="s">
        <v>603</v>
      </c>
      <c r="Q361" s="276" t="s">
        <v>601</v>
      </c>
      <c r="R361" s="190">
        <v>7.4356319630162551E-2</v>
      </c>
      <c r="S361" s="276" t="s">
        <v>601</v>
      </c>
      <c r="T361" s="82"/>
      <c r="U361" s="132">
        <v>2014</v>
      </c>
      <c r="V361" s="216">
        <v>0.82728388505818029</v>
      </c>
      <c r="W361" s="276" t="s">
        <v>601</v>
      </c>
      <c r="X361" s="216">
        <v>0.17271611494181968</v>
      </c>
      <c r="Y361" s="203" t="s">
        <v>601</v>
      </c>
      <c r="Z361" s="189">
        <v>0</v>
      </c>
      <c r="AA361" s="276" t="s">
        <v>601</v>
      </c>
      <c r="AB361" s="78">
        <v>1</v>
      </c>
      <c r="AC361" s="276" t="s">
        <v>601</v>
      </c>
      <c r="AD361" s="205"/>
    </row>
    <row r="362" spans="1:30" s="99" customFormat="1" x14ac:dyDescent="0.25">
      <c r="A362" s="132">
        <v>2015</v>
      </c>
      <c r="B362" s="82">
        <v>14726.407841109591</v>
      </c>
      <c r="C362" s="276" t="s">
        <v>601</v>
      </c>
      <c r="D362" s="82">
        <v>2667.0653783312882</v>
      </c>
      <c r="E362" s="276" t="s">
        <v>601</v>
      </c>
      <c r="F362" s="82" t="s">
        <v>603</v>
      </c>
      <c r="G362" s="276" t="s">
        <v>601</v>
      </c>
      <c r="H362" s="82">
        <v>17388.3558265174</v>
      </c>
      <c r="I362" s="276" t="s">
        <v>601</v>
      </c>
      <c r="J362" s="82"/>
      <c r="K362" s="132">
        <v>2015</v>
      </c>
      <c r="L362" s="189">
        <v>5.9968152971322526E-2</v>
      </c>
      <c r="M362" s="202" t="s">
        <v>601</v>
      </c>
      <c r="N362" s="190">
        <v>-8.0500793007671906E-2</v>
      </c>
      <c r="O362" s="276" t="s">
        <v>601</v>
      </c>
      <c r="P362" s="190" t="s">
        <v>603</v>
      </c>
      <c r="Q362" s="276" t="s">
        <v>601</v>
      </c>
      <c r="R362" s="190">
        <v>3.5402183500939585E-2</v>
      </c>
      <c r="S362" s="276" t="s">
        <v>601</v>
      </c>
      <c r="T362" s="82"/>
      <c r="U362" s="132">
        <v>2015</v>
      </c>
      <c r="V362" s="220">
        <v>0.84691203630947587</v>
      </c>
      <c r="W362" s="276" t="s">
        <v>601</v>
      </c>
      <c r="X362" s="220">
        <v>0.15338226367923696</v>
      </c>
      <c r="Y362" s="203" t="s">
        <v>601</v>
      </c>
      <c r="Z362" s="189" t="s">
        <v>603</v>
      </c>
      <c r="AA362" s="276" t="s">
        <v>601</v>
      </c>
      <c r="AB362" s="78">
        <v>1</v>
      </c>
      <c r="AC362" s="276" t="s">
        <v>601</v>
      </c>
      <c r="AD362" s="205"/>
    </row>
    <row r="363" spans="1:30" s="99" customFormat="1" x14ac:dyDescent="0.25">
      <c r="A363" s="132">
        <v>2016</v>
      </c>
      <c r="B363" s="82">
        <v>14412.967846627973</v>
      </c>
      <c r="C363" s="276" t="s">
        <v>601</v>
      </c>
      <c r="D363" s="82">
        <v>3726.209089137697</v>
      </c>
      <c r="E363" s="276" t="s">
        <v>601</v>
      </c>
      <c r="F363" s="82" t="s">
        <v>602</v>
      </c>
      <c r="G363" s="276" t="s">
        <v>601</v>
      </c>
      <c r="H363" s="82">
        <v>18139.176935765623</v>
      </c>
      <c r="I363" s="276" t="s">
        <v>601</v>
      </c>
      <c r="J363" s="82"/>
      <c r="K363" s="132">
        <v>2016</v>
      </c>
      <c r="L363" s="189">
        <v>-1.9098885588222481E-2</v>
      </c>
      <c r="M363" s="202" t="s">
        <v>601</v>
      </c>
      <c r="N363" s="190">
        <v>0.38754543495482935</v>
      </c>
      <c r="O363" s="276" t="s">
        <v>601</v>
      </c>
      <c r="P363" s="190" t="s">
        <v>603</v>
      </c>
      <c r="Q363" s="276" t="s">
        <v>601</v>
      </c>
      <c r="R363" s="190">
        <v>4.3737074827853682E-2</v>
      </c>
      <c r="S363" s="276" t="s">
        <v>601</v>
      </c>
      <c r="T363" s="82"/>
      <c r="U363" s="132">
        <v>2016</v>
      </c>
      <c r="V363" s="216">
        <v>0.7945767273601837</v>
      </c>
      <c r="W363" s="276" t="s">
        <v>601</v>
      </c>
      <c r="X363" s="216">
        <v>0.20542327263981894</v>
      </c>
      <c r="Y363" s="203" t="s">
        <v>601</v>
      </c>
      <c r="Z363" s="189" t="s">
        <v>603</v>
      </c>
      <c r="AA363" s="276" t="s">
        <v>601</v>
      </c>
      <c r="AB363" s="78">
        <v>1</v>
      </c>
      <c r="AC363" s="276" t="s">
        <v>601</v>
      </c>
      <c r="AD363" s="205"/>
    </row>
    <row r="364" spans="1:30" s="99" customFormat="1" x14ac:dyDescent="0.25">
      <c r="A364" s="132">
        <v>2017</v>
      </c>
      <c r="B364" s="82">
        <v>15492.370363445056</v>
      </c>
      <c r="C364" s="276" t="s">
        <v>601</v>
      </c>
      <c r="D364" s="82">
        <v>3626.050206259496</v>
      </c>
      <c r="E364" s="276" t="s">
        <v>601</v>
      </c>
      <c r="F364" s="82" t="s">
        <v>602</v>
      </c>
      <c r="G364" s="276" t="s">
        <v>601</v>
      </c>
      <c r="H364" s="82">
        <v>19118.420569704525</v>
      </c>
      <c r="I364" s="276" t="s">
        <v>601</v>
      </c>
      <c r="J364" s="82"/>
      <c r="K364" s="132">
        <v>2017</v>
      </c>
      <c r="L364" s="189">
        <v>7.4891065344991903E-2</v>
      </c>
      <c r="M364" s="202" t="s">
        <v>601</v>
      </c>
      <c r="N364" s="190">
        <v>-2.6879565929398663E-2</v>
      </c>
      <c r="O364" s="276" t="s">
        <v>601</v>
      </c>
      <c r="P364" s="190" t="s">
        <v>603</v>
      </c>
      <c r="Q364" s="276" t="s">
        <v>601</v>
      </c>
      <c r="R364" s="190">
        <v>5.3985009209987611E-2</v>
      </c>
      <c r="S364" s="276" t="s">
        <v>601</v>
      </c>
      <c r="T364" s="82"/>
      <c r="U364" s="132">
        <v>2017</v>
      </c>
      <c r="V364" s="216">
        <v>0.81033735537728524</v>
      </c>
      <c r="W364" s="276" t="s">
        <v>601</v>
      </c>
      <c r="X364" s="216">
        <v>0.18966264462271615</v>
      </c>
      <c r="Y364" s="203" t="s">
        <v>601</v>
      </c>
      <c r="Z364" s="189" t="s">
        <v>603</v>
      </c>
      <c r="AA364" s="276" t="s">
        <v>601</v>
      </c>
      <c r="AB364" s="78">
        <v>1</v>
      </c>
      <c r="AC364" s="276" t="s">
        <v>601</v>
      </c>
      <c r="AD364" s="205"/>
    </row>
    <row r="365" spans="1:30" s="99" customFormat="1" x14ac:dyDescent="0.25">
      <c r="A365" s="132">
        <v>2018</v>
      </c>
      <c r="B365" s="82">
        <v>14767.704349220823</v>
      </c>
      <c r="C365" s="276" t="s">
        <v>601</v>
      </c>
      <c r="D365" s="82">
        <v>4428.6400476298468</v>
      </c>
      <c r="E365" s="276" t="s">
        <v>601</v>
      </c>
      <c r="F365" s="82" t="s">
        <v>602</v>
      </c>
      <c r="G365" s="276" t="s">
        <v>601</v>
      </c>
      <c r="H365" s="82">
        <v>19196.344396850676</v>
      </c>
      <c r="I365" s="276" t="s">
        <v>601</v>
      </c>
      <c r="J365" s="82"/>
      <c r="K365" s="132">
        <v>2018</v>
      </c>
      <c r="L365" s="189">
        <v>-4.6775670683300685E-2</v>
      </c>
      <c r="M365" s="202" t="s">
        <v>601</v>
      </c>
      <c r="N365" s="190">
        <v>0.22133996931009792</v>
      </c>
      <c r="O365" s="276" t="s">
        <v>601</v>
      </c>
      <c r="P365" s="190" t="s">
        <v>603</v>
      </c>
      <c r="Q365" s="276" t="s">
        <v>601</v>
      </c>
      <c r="R365" s="190">
        <v>4.0758506625611091E-3</v>
      </c>
      <c r="S365" s="276" t="s">
        <v>601</v>
      </c>
      <c r="T365" s="82"/>
      <c r="U365" s="132">
        <v>2018</v>
      </c>
      <c r="V365" s="216">
        <v>0.76929773939894464</v>
      </c>
      <c r="W365" s="276" t="s">
        <v>601</v>
      </c>
      <c r="X365" s="216">
        <v>0.230702260601055</v>
      </c>
      <c r="Y365" s="203" t="s">
        <v>601</v>
      </c>
      <c r="Z365" s="189" t="s">
        <v>603</v>
      </c>
      <c r="AA365" s="276" t="s">
        <v>601</v>
      </c>
      <c r="AB365" s="78">
        <v>1</v>
      </c>
      <c r="AC365" s="276" t="s">
        <v>601</v>
      </c>
      <c r="AD365" s="205"/>
    </row>
    <row r="366" spans="1:30" s="99" customFormat="1" x14ac:dyDescent="0.25">
      <c r="A366" s="132">
        <v>2019</v>
      </c>
      <c r="B366" s="82">
        <v>15490.585893130403</v>
      </c>
      <c r="C366" s="276" t="s">
        <v>601</v>
      </c>
      <c r="D366" s="82">
        <v>3884.5665875960071</v>
      </c>
      <c r="E366" s="276" t="s">
        <v>601</v>
      </c>
      <c r="F366" s="82" t="s">
        <v>602</v>
      </c>
      <c r="G366" s="276" t="s">
        <v>601</v>
      </c>
      <c r="H366" s="82">
        <v>19375.152480726298</v>
      </c>
      <c r="I366" s="276" t="s">
        <v>601</v>
      </c>
      <c r="J366" s="82"/>
      <c r="K366" s="132">
        <v>2019</v>
      </c>
      <c r="L366" s="189">
        <v>4.8950163601272356E-2</v>
      </c>
      <c r="M366" s="202" t="s">
        <v>601</v>
      </c>
      <c r="N366" s="190">
        <v>-0.12285339385959382</v>
      </c>
      <c r="O366" s="276" t="s">
        <v>601</v>
      </c>
      <c r="P366" s="190" t="s">
        <v>603</v>
      </c>
      <c r="Q366" s="276" t="s">
        <v>601</v>
      </c>
      <c r="R366" s="190">
        <v>9.3146945157411842E-3</v>
      </c>
      <c r="S366" s="276" t="s">
        <v>601</v>
      </c>
      <c r="T366" s="82"/>
      <c r="U366" s="132">
        <v>2019</v>
      </c>
      <c r="V366" s="216">
        <v>0.79950781850826091</v>
      </c>
      <c r="W366" s="276" t="s">
        <v>601</v>
      </c>
      <c r="X366" s="216">
        <v>0.20049218149174483</v>
      </c>
      <c r="Y366" s="203" t="s">
        <v>601</v>
      </c>
      <c r="Z366" s="189" t="s">
        <v>603</v>
      </c>
      <c r="AA366" s="276" t="s">
        <v>601</v>
      </c>
      <c r="AB366" s="78">
        <v>1</v>
      </c>
      <c r="AC366" s="276" t="s">
        <v>601</v>
      </c>
      <c r="AD366" s="205"/>
    </row>
    <row r="367" spans="1:30" s="99" customFormat="1" x14ac:dyDescent="0.25">
      <c r="A367" s="132">
        <v>2020</v>
      </c>
      <c r="B367" s="82">
        <v>3457.6436253760507</v>
      </c>
      <c r="C367" s="276" t="s">
        <v>601</v>
      </c>
      <c r="D367" s="82">
        <v>412.61508943725875</v>
      </c>
      <c r="E367" s="276" t="s">
        <v>601</v>
      </c>
      <c r="F367" s="82" t="s">
        <v>602</v>
      </c>
      <c r="G367" s="276" t="s">
        <v>601</v>
      </c>
      <c r="H367" s="82">
        <v>3870.2587148132884</v>
      </c>
      <c r="I367" s="276" t="s">
        <v>601</v>
      </c>
      <c r="J367" s="82"/>
      <c r="K367" s="132">
        <v>2020</v>
      </c>
      <c r="L367" s="189">
        <v>-0.7767906488992512</v>
      </c>
      <c r="M367" s="202" t="s">
        <v>601</v>
      </c>
      <c r="N367" s="190">
        <v>-0.89378091992172326</v>
      </c>
      <c r="O367" s="276" t="s">
        <v>601</v>
      </c>
      <c r="P367" s="190" t="s">
        <v>603</v>
      </c>
      <c r="Q367" s="276" t="s">
        <v>601</v>
      </c>
      <c r="R367" s="190">
        <v>-0.80024628354985683</v>
      </c>
      <c r="S367" s="276" t="s">
        <v>601</v>
      </c>
      <c r="T367" s="82"/>
      <c r="U367" s="132">
        <v>2020</v>
      </c>
      <c r="V367" s="216">
        <v>0.89338824098296921</v>
      </c>
      <c r="W367" s="276" t="s">
        <v>601</v>
      </c>
      <c r="X367" s="216">
        <v>0.10661175901703625</v>
      </c>
      <c r="Y367" s="203" t="s">
        <v>601</v>
      </c>
      <c r="Z367" s="189" t="s">
        <v>603</v>
      </c>
      <c r="AA367" s="276" t="s">
        <v>601</v>
      </c>
      <c r="AB367" s="78">
        <v>1</v>
      </c>
      <c r="AC367" s="276" t="s">
        <v>601</v>
      </c>
      <c r="AD367" s="205"/>
    </row>
    <row r="368" spans="1:30" s="99" customFormat="1" x14ac:dyDescent="0.25">
      <c r="A368" s="132">
        <v>2021</v>
      </c>
      <c r="B368" s="82">
        <v>5416.841778461413</v>
      </c>
      <c r="C368" s="276" t="s">
        <v>601</v>
      </c>
      <c r="D368" s="82">
        <v>370.99539418015928</v>
      </c>
      <c r="E368" s="276" t="s">
        <v>601</v>
      </c>
      <c r="F368" s="82" t="s">
        <v>602</v>
      </c>
      <c r="G368" s="276" t="s">
        <v>601</v>
      </c>
      <c r="H368" s="82">
        <v>5787.8371726415708</v>
      </c>
      <c r="I368" s="276" t="s">
        <v>601</v>
      </c>
      <c r="J368" s="82"/>
      <c r="K368" s="132">
        <v>2021</v>
      </c>
      <c r="L368" s="189">
        <v>0.56662813330632988</v>
      </c>
      <c r="M368" s="202" t="s">
        <v>601</v>
      </c>
      <c r="N368" s="190">
        <v>-0.10086808825596294</v>
      </c>
      <c r="O368" s="276" t="s">
        <v>601</v>
      </c>
      <c r="P368" s="190" t="s">
        <v>603</v>
      </c>
      <c r="Q368" s="276" t="s">
        <v>601</v>
      </c>
      <c r="R368" s="190">
        <v>0.49546518698835662</v>
      </c>
      <c r="S368" s="276" t="s">
        <v>601</v>
      </c>
      <c r="T368" s="82"/>
      <c r="U368" s="132">
        <v>2021</v>
      </c>
      <c r="V368" s="216">
        <v>0.93590085845299698</v>
      </c>
      <c r="W368" s="276" t="s">
        <v>601</v>
      </c>
      <c r="X368" s="216">
        <v>6.4099141547003274E-2</v>
      </c>
      <c r="Y368" s="203" t="s">
        <v>601</v>
      </c>
      <c r="Z368" s="189" t="s">
        <v>603</v>
      </c>
      <c r="AA368" s="276" t="s">
        <v>601</v>
      </c>
      <c r="AB368" s="78">
        <v>1</v>
      </c>
      <c r="AC368" s="276" t="s">
        <v>601</v>
      </c>
      <c r="AD368" s="205"/>
    </row>
    <row r="369" spans="1:30" s="99" customFormat="1" x14ac:dyDescent="0.25">
      <c r="A369" s="132">
        <v>2022</v>
      </c>
      <c r="B369" s="82">
        <v>13090.181570889217</v>
      </c>
      <c r="C369" s="276" t="s">
        <v>601</v>
      </c>
      <c r="D369" s="82">
        <v>1761.8602643702789</v>
      </c>
      <c r="E369" s="276" t="s">
        <v>601</v>
      </c>
      <c r="F369" s="82" t="s">
        <v>602</v>
      </c>
      <c r="G369" s="276" t="s">
        <v>601</v>
      </c>
      <c r="H369" s="82">
        <v>14852.041835259462</v>
      </c>
      <c r="I369" s="276" t="s">
        <v>601</v>
      </c>
      <c r="J369" s="82"/>
      <c r="K369" s="132">
        <v>2022</v>
      </c>
      <c r="L369" s="189">
        <v>1.4165707816940003</v>
      </c>
      <c r="M369" s="202" t="s">
        <v>601</v>
      </c>
      <c r="N369" s="190">
        <v>3.7490084567322182</v>
      </c>
      <c r="O369" s="276" t="s">
        <v>601</v>
      </c>
      <c r="P369" s="190" t="s">
        <v>603</v>
      </c>
      <c r="Q369" s="276" t="s">
        <v>601</v>
      </c>
      <c r="R369" s="190">
        <v>1.5660780343758334</v>
      </c>
      <c r="S369" s="276" t="s">
        <v>601</v>
      </c>
      <c r="T369" s="82"/>
      <c r="U369" s="132">
        <v>2022</v>
      </c>
      <c r="V369" s="216">
        <v>0.88137252211426553</v>
      </c>
      <c r="W369" s="276" t="s">
        <v>601</v>
      </c>
      <c r="X369" s="216">
        <v>0.11862747788573674</v>
      </c>
      <c r="Y369" s="203" t="s">
        <v>601</v>
      </c>
      <c r="Z369" s="189" t="s">
        <v>603</v>
      </c>
      <c r="AA369" s="276" t="s">
        <v>601</v>
      </c>
      <c r="AB369" s="78">
        <v>1</v>
      </c>
      <c r="AC369" s="276" t="s">
        <v>601</v>
      </c>
      <c r="AD369" s="205"/>
    </row>
    <row r="370" spans="1:30" s="99" customFormat="1" x14ac:dyDescent="0.25">
      <c r="A370" s="132">
        <v>2023</v>
      </c>
      <c r="B370" s="82">
        <v>15619.005712126662</v>
      </c>
      <c r="C370" s="276" t="s">
        <v>601</v>
      </c>
      <c r="D370" s="82">
        <v>2563.6062641749209</v>
      </c>
      <c r="E370" s="276" t="s">
        <v>601</v>
      </c>
      <c r="F370" s="82" t="s">
        <v>602</v>
      </c>
      <c r="G370" s="276" t="s">
        <v>601</v>
      </c>
      <c r="H370" s="82">
        <v>18182.611976301618</v>
      </c>
      <c r="I370" s="276" t="s">
        <v>601</v>
      </c>
      <c r="J370" s="82"/>
      <c r="K370" s="132">
        <v>2023</v>
      </c>
      <c r="L370" s="189">
        <v>0.19318480248289327</v>
      </c>
      <c r="M370" s="202" t="s">
        <v>601</v>
      </c>
      <c r="N370" s="190">
        <v>0.45505651953119042</v>
      </c>
      <c r="O370" s="276" t="s">
        <v>601</v>
      </c>
      <c r="P370" s="190" t="s">
        <v>603</v>
      </c>
      <c r="Q370" s="276" t="s">
        <v>601</v>
      </c>
      <c r="R370" s="190">
        <v>0.2242499838059453</v>
      </c>
      <c r="S370" s="276" t="s">
        <v>601</v>
      </c>
      <c r="T370" s="82"/>
      <c r="U370" s="132">
        <v>2023</v>
      </c>
      <c r="V370" s="216">
        <v>0.8590078110055781</v>
      </c>
      <c r="W370" s="276" t="s">
        <v>601</v>
      </c>
      <c r="X370" s="216">
        <v>0.14099218899441993</v>
      </c>
      <c r="Y370" s="203" t="s">
        <v>601</v>
      </c>
      <c r="Z370" s="189" t="s">
        <v>603</v>
      </c>
      <c r="AA370" s="276" t="s">
        <v>601</v>
      </c>
      <c r="AB370" s="78">
        <v>1</v>
      </c>
      <c r="AC370" s="276" t="s">
        <v>601</v>
      </c>
      <c r="AD370" s="205"/>
    </row>
    <row r="371" spans="1:30" s="99" customFormat="1" x14ac:dyDescent="0.25">
      <c r="A371" s="183" t="s">
        <v>599</v>
      </c>
      <c r="B371" s="138">
        <v>11664.162628555407</v>
      </c>
      <c r="C371" s="274" t="s">
        <v>601</v>
      </c>
      <c r="D371" s="138">
        <v>2085.0603486662867</v>
      </c>
      <c r="E371" s="274" t="s">
        <v>601</v>
      </c>
      <c r="F371" s="138" t="s">
        <v>602</v>
      </c>
      <c r="G371" s="274" t="s">
        <v>601</v>
      </c>
      <c r="H371" s="138">
        <v>13749.222977221771</v>
      </c>
      <c r="I371" s="274" t="s">
        <v>601</v>
      </c>
      <c r="J371" s="84"/>
      <c r="K371" s="183" t="s">
        <v>599</v>
      </c>
      <c r="L371" s="193">
        <v>8.0439206650605E-2</v>
      </c>
      <c r="M371" s="274" t="s">
        <v>601</v>
      </c>
      <c r="N371" s="194">
        <v>0.20336450533885553</v>
      </c>
      <c r="O371" s="279" t="s">
        <v>601</v>
      </c>
      <c r="P371" s="194" t="s">
        <v>603</v>
      </c>
      <c r="Q371" s="279" t="s">
        <v>601</v>
      </c>
      <c r="R371" s="194">
        <v>9.7439846771106842E-2</v>
      </c>
      <c r="S371" s="279" t="s">
        <v>601</v>
      </c>
      <c r="T371" s="84"/>
      <c r="U371" s="183" t="s">
        <v>599</v>
      </c>
      <c r="V371" s="217">
        <v>0.84835067755314852</v>
      </c>
      <c r="W371" s="274" t="s">
        <v>601</v>
      </c>
      <c r="X371" s="217">
        <v>0.1516493224468459</v>
      </c>
      <c r="Y371" s="302" t="s">
        <v>601</v>
      </c>
      <c r="Z371" s="193" t="s">
        <v>603</v>
      </c>
      <c r="AA371" s="274" t="s">
        <v>601</v>
      </c>
      <c r="AB371" s="129">
        <v>1</v>
      </c>
      <c r="AC371" s="274" t="s">
        <v>601</v>
      </c>
      <c r="AD371" s="205"/>
    </row>
    <row r="372" spans="1:30" x14ac:dyDescent="0.25">
      <c r="A372" s="90" t="s">
        <v>597</v>
      </c>
      <c r="J372" s="99"/>
      <c r="K372" s="90"/>
      <c r="T372" s="99"/>
      <c r="U372" s="132"/>
      <c r="V372" s="211"/>
      <c r="W372" s="298"/>
      <c r="X372" s="211"/>
      <c r="Y372" s="298"/>
      <c r="Z372" s="211"/>
      <c r="AA372" s="298"/>
      <c r="AB372" s="211"/>
      <c r="AD372" s="209"/>
    </row>
    <row r="373" spans="1:30" x14ac:dyDescent="0.25">
      <c r="A373" s="90" t="s">
        <v>532</v>
      </c>
      <c r="J373" s="99"/>
      <c r="K373" s="90"/>
      <c r="T373" s="99"/>
      <c r="U373" s="132"/>
      <c r="V373" s="211"/>
      <c r="W373" s="298"/>
      <c r="X373" s="211"/>
      <c r="Y373" s="298"/>
      <c r="Z373" s="211"/>
      <c r="AA373" s="298"/>
      <c r="AB373" s="211"/>
      <c r="AD373" s="209"/>
    </row>
    <row r="374" spans="1:30" x14ac:dyDescent="0.25">
      <c r="A374" s="199" t="s">
        <v>533</v>
      </c>
      <c r="J374" s="99"/>
      <c r="K374" s="199"/>
      <c r="T374" s="99"/>
      <c r="U374" s="212"/>
      <c r="V374" s="211"/>
      <c r="W374" s="298"/>
      <c r="X374" s="211"/>
      <c r="Y374" s="298"/>
      <c r="Z374" s="211"/>
      <c r="AA374" s="298"/>
      <c r="AB374" s="211"/>
      <c r="AD374" s="209"/>
    </row>
    <row r="375" spans="1:30" x14ac:dyDescent="0.25">
      <c r="A375" s="143"/>
      <c r="J375" s="99"/>
      <c r="K375" s="143"/>
      <c r="T375" s="99"/>
      <c r="U375" s="213"/>
      <c r="V375" s="211"/>
      <c r="W375" s="298"/>
      <c r="X375" s="211"/>
      <c r="Y375" s="298"/>
      <c r="Z375" s="211"/>
      <c r="AA375" s="298"/>
      <c r="AB375" s="211"/>
      <c r="AD375" s="209"/>
    </row>
    <row r="376" spans="1:30" x14ac:dyDescent="0.25">
      <c r="A376" s="200" t="s">
        <v>440</v>
      </c>
      <c r="J376" s="99"/>
      <c r="K376" s="200"/>
      <c r="T376" s="99"/>
      <c r="U376" s="214"/>
      <c r="V376" s="211"/>
      <c r="W376" s="298"/>
      <c r="X376" s="211"/>
      <c r="Y376" s="298"/>
      <c r="Z376" s="211"/>
      <c r="AA376" s="298"/>
      <c r="AB376" s="211"/>
      <c r="AD376" s="209"/>
    </row>
    <row r="377" spans="1:30" x14ac:dyDescent="0.25">
      <c r="A377" s="135" t="s">
        <v>534</v>
      </c>
      <c r="J377" s="99"/>
      <c r="K377" s="135"/>
      <c r="T377" s="99"/>
      <c r="U377" s="215"/>
      <c r="V377" s="211"/>
      <c r="W377" s="298"/>
      <c r="X377" s="211"/>
      <c r="Y377" s="298"/>
      <c r="Z377" s="211"/>
      <c r="AA377" s="298"/>
      <c r="AB377" s="211"/>
      <c r="AD377" s="209"/>
    </row>
    <row r="378" spans="1:30" x14ac:dyDescent="0.25">
      <c r="A378" s="135" t="s">
        <v>535</v>
      </c>
      <c r="J378" s="99"/>
      <c r="K378" s="135"/>
      <c r="T378" s="99"/>
      <c r="U378" s="215"/>
      <c r="V378" s="211"/>
      <c r="W378" s="298"/>
      <c r="X378" s="211"/>
      <c r="Y378" s="298"/>
      <c r="Z378" s="211"/>
      <c r="AA378" s="298"/>
      <c r="AB378" s="211"/>
      <c r="AD378" s="209"/>
    </row>
    <row r="379" spans="1:30" x14ac:dyDescent="0.25">
      <c r="A379" s="113" t="s">
        <v>536</v>
      </c>
      <c r="J379" s="99"/>
      <c r="T379" s="99"/>
      <c r="U379" s="208"/>
      <c r="V379" s="211"/>
      <c r="W379" s="298"/>
      <c r="X379" s="211"/>
      <c r="Y379" s="298"/>
      <c r="Z379" s="211"/>
      <c r="AA379" s="298"/>
      <c r="AB379" s="211"/>
      <c r="AD379" s="209"/>
    </row>
    <row r="380" spans="1:30" x14ac:dyDescent="0.25">
      <c r="J380" s="99"/>
      <c r="T380" s="99"/>
      <c r="U380" s="208"/>
      <c r="V380" s="211"/>
      <c r="W380" s="298"/>
      <c r="X380" s="211"/>
      <c r="Y380" s="298"/>
      <c r="Z380" s="211"/>
      <c r="AA380" s="298"/>
      <c r="AB380" s="211"/>
      <c r="AD380" s="209"/>
    </row>
  </sheetData>
  <phoneticPr fontId="1" type="noConversion"/>
  <conditionalFormatting sqref="I308:I312">
    <cfRule type="expression" dxfId="55" priority="21" stopIfTrue="1">
      <formula>IF(OR(I296="",I297="",I298=""),1,0)</formula>
    </cfRule>
  </conditionalFormatting>
  <conditionalFormatting sqref="I342:I346">
    <cfRule type="expression" dxfId="54" priority="27" stopIfTrue="1">
      <formula>IF(OR(I330="",I331="",I332=""),1,0)</formula>
    </cfRule>
  </conditionalFormatting>
  <conditionalFormatting sqref="I208">
    <cfRule type="expression" dxfId="53" priority="26" stopIfTrue="1">
      <formula>IF(OR(I196="",I197="",I198=""),1,0)</formula>
    </cfRule>
  </conditionalFormatting>
  <conditionalFormatting sqref="I226">
    <cfRule type="expression" dxfId="52" priority="25" stopIfTrue="1">
      <formula>IF(OR(I214="",I215="",I216=""),1,0)</formula>
    </cfRule>
  </conditionalFormatting>
  <conditionalFormatting sqref="S208">
    <cfRule type="expression" dxfId="51" priority="18" stopIfTrue="1">
      <formula>IF(OR(S196="",S197="",S198=""),1,0)</formula>
    </cfRule>
  </conditionalFormatting>
  <conditionalFormatting sqref="I276">
    <cfRule type="expression" dxfId="50" priority="23" stopIfTrue="1">
      <formula>IF(OR(I264="",I265="",I266=""),1,0)</formula>
    </cfRule>
  </conditionalFormatting>
  <conditionalFormatting sqref="I291:I294">
    <cfRule type="expression" dxfId="49" priority="22" stopIfTrue="1">
      <formula>IF(OR(I279="",I280="",I281=""),1,0)</formula>
    </cfRule>
  </conditionalFormatting>
  <conditionalFormatting sqref="I326:I327">
    <cfRule type="expression" dxfId="48" priority="20" stopIfTrue="1">
      <formula>IF(OR(I314="",I315="",I316=""),1,0)</formula>
    </cfRule>
  </conditionalFormatting>
  <conditionalFormatting sqref="S342:S346">
    <cfRule type="expression" dxfId="47" priority="19" stopIfTrue="1">
      <formula>IF(OR(S330="",S331="",S332=""),1,0)</formula>
    </cfRule>
  </conditionalFormatting>
  <conditionalFormatting sqref="S226">
    <cfRule type="expression" dxfId="46" priority="17" stopIfTrue="1">
      <formula>IF(OR(S214="",S215="",S216=""),1,0)</formula>
    </cfRule>
  </conditionalFormatting>
  <conditionalFormatting sqref="S276">
    <cfRule type="expression" dxfId="45" priority="15" stopIfTrue="1">
      <formula>IF(OR(S264="",S265="",S266=""),1,0)</formula>
    </cfRule>
  </conditionalFormatting>
  <conditionalFormatting sqref="S308:S312">
    <cfRule type="expression" dxfId="44" priority="13" stopIfTrue="1">
      <formula>IF(OR(S296="",S297="",S298=""),1,0)</formula>
    </cfRule>
  </conditionalFormatting>
  <conditionalFormatting sqref="S326:S327">
    <cfRule type="expression" dxfId="43" priority="12" stopIfTrue="1">
      <formula>IF(OR(S314="",S315="",S316=""),1,0)</formula>
    </cfRule>
  </conditionalFormatting>
  <conditionalFormatting sqref="AC208">
    <cfRule type="expression" dxfId="42" priority="10" stopIfTrue="1">
      <formula>IF(OR(AC196="",AC197="",AC198=""),1,0)</formula>
    </cfRule>
  </conditionalFormatting>
  <conditionalFormatting sqref="S291:S294">
    <cfRule type="expression" dxfId="41" priority="14" stopIfTrue="1">
      <formula>IF(OR(S279="",S280="",S281=""),1,0)</formula>
    </cfRule>
  </conditionalFormatting>
  <conditionalFormatting sqref="AC326:AC327">
    <cfRule type="expression" dxfId="40" priority="4" stopIfTrue="1">
      <formula>IF(OR(AC314="",AC315="",AC316=""),1,0)</formula>
    </cfRule>
  </conditionalFormatting>
  <conditionalFormatting sqref="AC308:AC312">
    <cfRule type="expression" dxfId="39" priority="5" stopIfTrue="1">
      <formula>IF(OR(AC296="",AC297="",AC298=""),1,0)</formula>
    </cfRule>
  </conditionalFormatting>
  <conditionalFormatting sqref="AC342:AC346">
    <cfRule type="expression" dxfId="38" priority="11" stopIfTrue="1">
      <formula>IF(OR(AC330="",AC331="",AC332=""),1,0)</formula>
    </cfRule>
  </conditionalFormatting>
  <conditionalFormatting sqref="AC226">
    <cfRule type="expression" dxfId="37" priority="9" stopIfTrue="1">
      <formula>IF(OR(AC214="",AC215="",AC216=""),1,0)</formula>
    </cfRule>
  </conditionalFormatting>
  <conditionalFormatting sqref="AC276">
    <cfRule type="expression" dxfId="36" priority="7" stopIfTrue="1">
      <formula>IF(OR(AC264="",AC265="",AC266=""),1,0)</formula>
    </cfRule>
  </conditionalFormatting>
  <conditionalFormatting sqref="AC291:AC294">
    <cfRule type="expression" dxfId="35" priority="6" stopIfTrue="1">
      <formula>IF(OR(AC279="",AC280="",AC281=""),1,0)</formula>
    </cfRule>
  </conditionalFormatting>
  <conditionalFormatting sqref="I328">
    <cfRule type="expression" dxfId="34" priority="3" stopIfTrue="1">
      <formula>IF(OR(I316="",I317="",I318=""),1,0)</formula>
    </cfRule>
  </conditionalFormatting>
  <conditionalFormatting sqref="S328">
    <cfRule type="expression" dxfId="33" priority="2" stopIfTrue="1">
      <formula>IF(OR(S316="",S317="",S318=""),1,0)</formula>
    </cfRule>
  </conditionalFormatting>
  <conditionalFormatting sqref="AC328">
    <cfRule type="expression" dxfId="32" priority="1" stopIfTrue="1">
      <formula>IF(OR(AC316="",AC317="",AC318=""),1,0)</formula>
    </cfRule>
  </conditionalFormatting>
  <hyperlinks>
    <hyperlink ref="D3" location="'Organització del viatge'!A12" display="Turistes. Mensual"/>
    <hyperlink ref="D4" location="'Organització del viatge'!A250" display="Turistes. Trimestral"/>
    <hyperlink ref="D5" location="'Organització del viatge'!A330" display="Turistes. Estiu"/>
    <hyperlink ref="D6" location="'Organització del viatge'!A351" display="Turistes. Anual"/>
  </hyperlinks>
  <pageMargins left="0.23622047244094491" right="0.23622047244094491" top="0.74803149606299213" bottom="0.74803149606299213" header="0.31496062992125984" footer="0.31496062992125984"/>
  <pageSetup paperSize="9" scale="40"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12"/>
  <dimension ref="A1:AV388"/>
  <sheetViews>
    <sheetView showGridLines="0" zoomScaleNormal="100" workbookViewId="0">
      <pane xSplit="1" ySplit="11" topLeftCell="B12" activePane="bottomRight" state="frozen"/>
      <selection pane="topRight" activeCell="B1" sqref="B1"/>
      <selection pane="bottomLeft" activeCell="A12" sqref="A12"/>
      <selection pane="bottomRight"/>
    </sheetView>
  </sheetViews>
  <sheetFormatPr defaultColWidth="9.109375" defaultRowHeight="13.2" x14ac:dyDescent="0.25"/>
  <cols>
    <col min="1" max="1" width="28" style="100" customWidth="1"/>
    <col min="2" max="2" width="10.109375" style="83" customWidth="1"/>
    <col min="3" max="3" width="1.6640625" style="260" customWidth="1"/>
    <col min="4" max="4" width="10.109375" style="83" customWidth="1"/>
    <col min="5" max="5" width="1.6640625" style="260" customWidth="1"/>
    <col min="6" max="6" width="10.109375" style="83" customWidth="1"/>
    <col min="7" max="7" width="1.6640625" style="293" customWidth="1"/>
    <col min="8" max="8" width="10.109375" style="83" customWidth="1"/>
    <col min="9" max="9" width="1.6640625" style="260" customWidth="1"/>
    <col min="10" max="10" width="10.109375" style="83" customWidth="1"/>
    <col min="11" max="11" width="1.6640625" style="260" customWidth="1"/>
    <col min="12" max="12" width="10.109375" style="83" customWidth="1"/>
    <col min="13" max="13" width="1.6640625" style="260" customWidth="1"/>
    <col min="14" max="14" width="12.6640625" style="83" customWidth="1"/>
    <col min="15" max="15" width="1.6640625" style="260" customWidth="1"/>
    <col min="16" max="16" width="5.5546875" style="83" customWidth="1"/>
    <col min="17" max="17" width="28" style="100" customWidth="1"/>
    <col min="18" max="18" width="10.109375" style="83" customWidth="1"/>
    <col min="19" max="19" width="1.6640625" style="260" customWidth="1"/>
    <col min="20" max="20" width="10.109375" style="83" customWidth="1"/>
    <col min="21" max="21" width="1.6640625" style="260" customWidth="1"/>
    <col min="22" max="22" width="10.109375" style="83" customWidth="1"/>
    <col min="23" max="23" width="1.6640625" style="260" customWidth="1"/>
    <col min="24" max="24" width="10.109375" style="83" customWidth="1"/>
    <col min="25" max="25" width="1.6640625" style="260" customWidth="1"/>
    <col min="26" max="26" width="10.109375" style="83" customWidth="1"/>
    <col min="27" max="27" width="1.6640625" style="260" customWidth="1"/>
    <col min="28" max="28" width="10.109375" style="83" customWidth="1"/>
    <col min="29" max="29" width="1.6640625" style="260" customWidth="1"/>
    <col min="30" max="30" width="12.6640625" style="83" customWidth="1"/>
    <col min="31" max="31" width="1.6640625" style="260" customWidth="1"/>
    <col min="32" max="32" width="5.5546875" style="83" customWidth="1"/>
    <col min="33" max="33" width="28" style="83" customWidth="1"/>
    <col min="34" max="34" width="9.109375" style="91"/>
    <col min="35" max="35" width="1.6640625" style="100" customWidth="1"/>
    <col min="36" max="36" width="9.109375" style="91"/>
    <col min="37" max="37" width="1.6640625" style="100" customWidth="1"/>
    <col min="38" max="38" width="9.109375" style="91"/>
    <col min="39" max="39" width="1.6640625" style="100" customWidth="1"/>
    <col min="40" max="40" width="9.109375" style="91"/>
    <col min="41" max="41" width="1.6640625" style="91" customWidth="1"/>
    <col min="42" max="42" width="9.109375" style="91"/>
    <col min="43" max="43" width="1.6640625" style="100" customWidth="1"/>
    <col min="44" max="44" width="11.5546875" style="91" customWidth="1"/>
    <col min="45" max="45" width="1.6640625" style="100" customWidth="1"/>
    <col min="46" max="46" width="12.6640625" style="91" customWidth="1"/>
    <col min="47" max="47" width="1.6640625" style="100" customWidth="1"/>
    <col min="48" max="48" width="5.5546875" style="91" customWidth="1"/>
    <col min="49" max="49" width="4.33203125" style="91" customWidth="1"/>
    <col min="50" max="16384" width="9.109375" style="91"/>
  </cols>
  <sheetData>
    <row r="1" spans="1:47" x14ac:dyDescent="0.25">
      <c r="D1" s="95"/>
      <c r="F1" s="95"/>
    </row>
    <row r="2" spans="1:47" x14ac:dyDescent="0.25">
      <c r="D2" s="248" t="s">
        <v>545</v>
      </c>
      <c r="F2" s="249"/>
      <c r="G2" s="318"/>
      <c r="Q2" s="232"/>
    </row>
    <row r="3" spans="1:47" x14ac:dyDescent="0.25">
      <c r="D3" s="196" t="s">
        <v>583</v>
      </c>
      <c r="F3" s="225"/>
      <c r="G3" s="319"/>
    </row>
    <row r="4" spans="1:47" x14ac:dyDescent="0.25">
      <c r="D4" s="196" t="s">
        <v>584</v>
      </c>
      <c r="F4" s="225"/>
      <c r="G4" s="319"/>
    </row>
    <row r="5" spans="1:47" x14ac:dyDescent="0.25">
      <c r="D5" s="196" t="s">
        <v>585</v>
      </c>
      <c r="F5" s="225"/>
      <c r="G5" s="319"/>
    </row>
    <row r="6" spans="1:47" x14ac:dyDescent="0.25">
      <c r="D6" s="196" t="s">
        <v>586</v>
      </c>
      <c r="F6" s="225"/>
      <c r="G6" s="319"/>
    </row>
    <row r="8" spans="1:47" s="99" customFormat="1" ht="12" customHeight="1" x14ac:dyDescent="0.25">
      <c r="A8" s="110"/>
      <c r="B8" s="112"/>
      <c r="C8" s="283"/>
      <c r="D8" s="80"/>
      <c r="E8" s="275"/>
      <c r="F8" s="80"/>
      <c r="G8" s="305"/>
      <c r="H8" s="80"/>
      <c r="I8" s="275"/>
      <c r="J8" s="80"/>
      <c r="K8" s="275"/>
      <c r="L8" s="80"/>
      <c r="M8" s="275"/>
      <c r="N8" s="80"/>
      <c r="O8" s="275"/>
      <c r="P8" s="80"/>
      <c r="Q8" s="110"/>
      <c r="R8" s="112"/>
      <c r="S8" s="283"/>
      <c r="T8" s="80"/>
      <c r="U8" s="275"/>
      <c r="V8" s="80"/>
      <c r="W8" s="275"/>
      <c r="X8" s="80"/>
      <c r="Y8" s="275"/>
      <c r="Z8" s="80"/>
      <c r="AA8" s="275"/>
      <c r="AB8" s="80"/>
      <c r="AC8" s="275"/>
      <c r="AD8" s="80"/>
      <c r="AE8" s="275"/>
      <c r="AF8" s="80"/>
      <c r="AG8" s="110"/>
      <c r="AH8" s="112"/>
      <c r="AI8" s="283"/>
      <c r="AJ8" s="80"/>
      <c r="AK8" s="275"/>
      <c r="AL8" s="80"/>
      <c r="AM8" s="275"/>
      <c r="AN8" s="80"/>
      <c r="AO8" s="80"/>
      <c r="AP8" s="80"/>
      <c r="AQ8" s="275"/>
      <c r="AR8" s="80"/>
      <c r="AS8" s="275"/>
      <c r="AT8" s="80"/>
      <c r="AU8" s="275"/>
    </row>
    <row r="9" spans="1:47" s="99" customFormat="1" ht="12" customHeight="1" x14ac:dyDescent="0.25">
      <c r="A9" s="96" t="s">
        <v>552</v>
      </c>
      <c r="B9" s="98"/>
      <c r="C9" s="263"/>
      <c r="D9" s="80"/>
      <c r="E9" s="275"/>
      <c r="F9" s="80"/>
      <c r="G9" s="305"/>
      <c r="H9" s="80"/>
      <c r="I9" s="275"/>
      <c r="J9" s="80"/>
      <c r="K9" s="275"/>
      <c r="L9" s="80"/>
      <c r="M9" s="275"/>
      <c r="N9" s="80"/>
      <c r="O9" s="275"/>
      <c r="P9" s="80"/>
      <c r="Q9" s="96" t="s">
        <v>553</v>
      </c>
      <c r="R9" s="98"/>
      <c r="S9" s="263"/>
      <c r="T9" s="80"/>
      <c r="U9" s="275"/>
      <c r="V9" s="80"/>
      <c r="W9" s="275"/>
      <c r="X9" s="80"/>
      <c r="Y9" s="275"/>
      <c r="Z9" s="80"/>
      <c r="AA9" s="275"/>
      <c r="AB9" s="80"/>
      <c r="AC9" s="275"/>
      <c r="AD9" s="80"/>
      <c r="AE9" s="275"/>
      <c r="AF9" s="80"/>
      <c r="AG9" s="96" t="s">
        <v>554</v>
      </c>
      <c r="AH9" s="98"/>
      <c r="AI9" s="263"/>
      <c r="AJ9" s="80"/>
      <c r="AK9" s="275"/>
      <c r="AL9" s="80"/>
      <c r="AM9" s="275"/>
      <c r="AN9" s="80"/>
      <c r="AO9" s="80"/>
      <c r="AP9" s="80"/>
      <c r="AQ9" s="275"/>
      <c r="AR9" s="80"/>
      <c r="AS9" s="275"/>
      <c r="AT9" s="80"/>
      <c r="AU9" s="275"/>
    </row>
    <row r="10" spans="1:47" ht="12.75" customHeight="1" x14ac:dyDescent="0.25">
      <c r="A10" s="91"/>
      <c r="B10" s="105"/>
      <c r="C10" s="284"/>
      <c r="D10" s="105"/>
      <c r="E10" s="284"/>
      <c r="F10" s="105"/>
      <c r="G10" s="304"/>
      <c r="H10" s="105"/>
      <c r="I10" s="287"/>
      <c r="K10" s="295"/>
      <c r="L10" s="70"/>
      <c r="M10" s="100"/>
      <c r="N10" s="209"/>
      <c r="O10" s="237" t="s">
        <v>436</v>
      </c>
      <c r="P10" s="70"/>
      <c r="Q10" s="105"/>
      <c r="R10" s="105"/>
      <c r="S10" s="284"/>
      <c r="T10" s="105"/>
      <c r="U10" s="284"/>
      <c r="W10" s="280"/>
      <c r="X10" s="70"/>
      <c r="Y10" s="280"/>
      <c r="Z10" s="105"/>
      <c r="AA10" s="284"/>
      <c r="AB10" s="105"/>
      <c r="AC10" s="284"/>
      <c r="AD10" s="209"/>
      <c r="AE10" s="237" t="s">
        <v>5</v>
      </c>
      <c r="AF10" s="70"/>
      <c r="AG10" s="105"/>
      <c r="AI10" s="280"/>
      <c r="AT10" s="209"/>
      <c r="AU10" s="238" t="s">
        <v>6</v>
      </c>
    </row>
    <row r="11" spans="1:47" s="108" customFormat="1" ht="24.75" customHeight="1" x14ac:dyDescent="0.25">
      <c r="A11" s="93" t="s">
        <v>8</v>
      </c>
      <c r="B11" s="88" t="s">
        <v>228</v>
      </c>
      <c r="C11" s="265"/>
      <c r="D11" s="88" t="s">
        <v>229</v>
      </c>
      <c r="E11" s="265"/>
      <c r="F11" s="88" t="s">
        <v>230</v>
      </c>
      <c r="G11" s="282"/>
      <c r="H11" s="88" t="s">
        <v>231</v>
      </c>
      <c r="I11" s="265"/>
      <c r="J11" s="88" t="s">
        <v>232</v>
      </c>
      <c r="K11" s="265"/>
      <c r="L11" s="88" t="s">
        <v>227</v>
      </c>
      <c r="M11" s="265"/>
      <c r="N11" s="88" t="s">
        <v>294</v>
      </c>
      <c r="O11" s="288"/>
      <c r="P11" s="81"/>
      <c r="Q11" s="93" t="s">
        <v>8</v>
      </c>
      <c r="R11" s="88" t="s">
        <v>228</v>
      </c>
      <c r="S11" s="265"/>
      <c r="T11" s="88" t="s">
        <v>229</v>
      </c>
      <c r="U11" s="265"/>
      <c r="V11" s="88" t="s">
        <v>230</v>
      </c>
      <c r="W11" s="265"/>
      <c r="X11" s="88" t="s">
        <v>231</v>
      </c>
      <c r="Y11" s="265"/>
      <c r="Z11" s="88" t="s">
        <v>232</v>
      </c>
      <c r="AA11" s="265"/>
      <c r="AB11" s="88" t="s">
        <v>227</v>
      </c>
      <c r="AC11" s="265"/>
      <c r="AD11" s="88" t="s">
        <v>294</v>
      </c>
      <c r="AE11" s="288"/>
      <c r="AF11" s="81"/>
      <c r="AG11" s="93" t="s">
        <v>8</v>
      </c>
      <c r="AH11" s="88" t="s">
        <v>228</v>
      </c>
      <c r="AI11" s="265"/>
      <c r="AJ11" s="88" t="s">
        <v>229</v>
      </c>
      <c r="AK11" s="265"/>
      <c r="AL11" s="88" t="s">
        <v>230</v>
      </c>
      <c r="AM11" s="265"/>
      <c r="AN11" s="88" t="s">
        <v>231</v>
      </c>
      <c r="AO11" s="88"/>
      <c r="AP11" s="88" t="s">
        <v>232</v>
      </c>
      <c r="AQ11" s="265"/>
      <c r="AR11" s="88" t="s">
        <v>227</v>
      </c>
      <c r="AS11" s="265"/>
      <c r="AT11" s="88" t="s">
        <v>294</v>
      </c>
      <c r="AU11" s="288"/>
    </row>
    <row r="12" spans="1:47" s="120" customFormat="1" ht="12.75" customHeight="1" x14ac:dyDescent="0.25">
      <c r="A12" s="178" t="s">
        <v>529</v>
      </c>
      <c r="B12" s="179"/>
      <c r="C12" s="266"/>
      <c r="D12" s="179"/>
      <c r="E12" s="266"/>
      <c r="F12" s="179"/>
      <c r="G12" s="306"/>
      <c r="H12" s="179"/>
      <c r="I12" s="266"/>
      <c r="J12" s="179"/>
      <c r="K12" s="266"/>
      <c r="L12" s="179"/>
      <c r="M12" s="266"/>
      <c r="N12" s="179"/>
      <c r="O12" s="266"/>
      <c r="P12" s="136"/>
      <c r="Q12" s="178" t="s">
        <v>529</v>
      </c>
      <c r="R12" s="107"/>
      <c r="S12" s="266"/>
      <c r="T12" s="108"/>
      <c r="U12" s="266"/>
      <c r="V12" s="179"/>
      <c r="W12" s="266"/>
      <c r="X12" s="179"/>
      <c r="Y12" s="266"/>
      <c r="Z12" s="179"/>
      <c r="AA12" s="266"/>
      <c r="AB12" s="179"/>
      <c r="AC12" s="266"/>
      <c r="AD12" s="179"/>
      <c r="AE12" s="266"/>
      <c r="AF12" s="239"/>
      <c r="AG12" s="178" t="s">
        <v>529</v>
      </c>
      <c r="AH12" s="242"/>
      <c r="AI12" s="266"/>
      <c r="AJ12" s="210"/>
      <c r="AK12" s="300"/>
      <c r="AL12" s="179"/>
      <c r="AM12" s="266"/>
      <c r="AN12" s="179"/>
      <c r="AO12" s="179"/>
      <c r="AP12" s="179"/>
      <c r="AQ12" s="266"/>
      <c r="AR12" s="179"/>
      <c r="AS12" s="266"/>
      <c r="AT12" s="179"/>
      <c r="AU12" s="266"/>
    </row>
    <row r="13" spans="1:47" s="120" customFormat="1" ht="12.75" customHeight="1" x14ac:dyDescent="0.25">
      <c r="A13" s="126" t="s">
        <v>84</v>
      </c>
      <c r="B13" s="127">
        <v>71.52</v>
      </c>
      <c r="C13" s="277" t="s">
        <v>601</v>
      </c>
      <c r="D13" s="127">
        <v>142.863</v>
      </c>
      <c r="E13" s="277" t="s">
        <v>601</v>
      </c>
      <c r="F13" s="127">
        <v>167.851</v>
      </c>
      <c r="G13" s="313" t="s">
        <v>601</v>
      </c>
      <c r="H13" s="127">
        <v>82.662999999999997</v>
      </c>
      <c r="I13" s="277" t="s">
        <v>601</v>
      </c>
      <c r="J13" s="127">
        <v>48.411999999999999</v>
      </c>
      <c r="K13" s="277" t="s">
        <v>601</v>
      </c>
      <c r="L13" s="127">
        <v>0</v>
      </c>
      <c r="M13" s="277" t="s">
        <v>601</v>
      </c>
      <c r="N13" s="127">
        <v>513.30899999999997</v>
      </c>
      <c r="O13" s="277" t="s">
        <v>601</v>
      </c>
      <c r="P13" s="136"/>
      <c r="Q13" s="126" t="s">
        <v>84</v>
      </c>
      <c r="R13" s="133">
        <v>0.54962840985418071</v>
      </c>
      <c r="S13" s="321" t="s">
        <v>601</v>
      </c>
      <c r="T13" s="188">
        <v>0.42597768151238696</v>
      </c>
      <c r="U13" s="267" t="s">
        <v>601</v>
      </c>
      <c r="V13" s="188">
        <v>-5.0364067370850849E-2</v>
      </c>
      <c r="W13" s="267" t="s">
        <v>601</v>
      </c>
      <c r="X13" s="188">
        <v>2.8364206362041726E-2</v>
      </c>
      <c r="Y13" s="267" t="s">
        <v>601</v>
      </c>
      <c r="Z13" s="188">
        <v>-5.6020278833967048E-2</v>
      </c>
      <c r="AA13" s="267" t="s">
        <v>601</v>
      </c>
      <c r="AB13" s="188" t="s">
        <v>603</v>
      </c>
      <c r="AC13" s="267" t="s">
        <v>601</v>
      </c>
      <c r="AD13" s="188">
        <v>0.12874951347856778</v>
      </c>
      <c r="AE13" s="297" t="s">
        <v>601</v>
      </c>
      <c r="AF13" s="239"/>
      <c r="AG13" s="126" t="s">
        <v>84</v>
      </c>
      <c r="AH13" s="188">
        <v>0.13933127998924624</v>
      </c>
      <c r="AI13" s="277" t="s">
        <v>601</v>
      </c>
      <c r="AJ13" s="188">
        <v>0.27831773843825064</v>
      </c>
      <c r="AK13" s="277" t="s">
        <v>601</v>
      </c>
      <c r="AL13" s="188">
        <v>0.32699796808550019</v>
      </c>
      <c r="AM13" s="277" t="s">
        <v>601</v>
      </c>
      <c r="AN13" s="188">
        <v>0.16103945187012111</v>
      </c>
      <c r="AO13" s="127" t="s">
        <v>601</v>
      </c>
      <c r="AP13" s="188">
        <v>9.4313561616881841E-2</v>
      </c>
      <c r="AQ13" s="277" t="s">
        <v>601</v>
      </c>
      <c r="AR13" s="188">
        <v>0</v>
      </c>
      <c r="AS13" s="277" t="s">
        <v>601</v>
      </c>
      <c r="AT13" s="188">
        <v>1</v>
      </c>
      <c r="AU13" s="277" t="s">
        <v>601</v>
      </c>
    </row>
    <row r="14" spans="1:47" s="120" customFormat="1" ht="12.45" customHeight="1" x14ac:dyDescent="0.25">
      <c r="A14" s="124" t="s">
        <v>85</v>
      </c>
      <c r="B14" s="82">
        <v>70.358999999999995</v>
      </c>
      <c r="C14" s="276" t="s">
        <v>601</v>
      </c>
      <c r="D14" s="82">
        <v>190.09</v>
      </c>
      <c r="E14" s="276" t="s">
        <v>601</v>
      </c>
      <c r="F14" s="82">
        <v>284.99599999999998</v>
      </c>
      <c r="G14" s="311" t="s">
        <v>601</v>
      </c>
      <c r="H14" s="82">
        <v>93.781999999999996</v>
      </c>
      <c r="I14" s="276" t="s">
        <v>601</v>
      </c>
      <c r="J14" s="82">
        <v>39.220999999999997</v>
      </c>
      <c r="K14" s="276" t="s">
        <v>601</v>
      </c>
      <c r="L14" s="82">
        <v>0</v>
      </c>
      <c r="M14" s="276" t="s">
        <v>601</v>
      </c>
      <c r="N14" s="82">
        <v>678.44799999999998</v>
      </c>
      <c r="O14" s="276" t="s">
        <v>601</v>
      </c>
      <c r="P14" s="136"/>
      <c r="Q14" s="124" t="s">
        <v>85</v>
      </c>
      <c r="R14" s="190">
        <v>0.9036525974025974</v>
      </c>
      <c r="S14" s="268" t="s">
        <v>601</v>
      </c>
      <c r="T14" s="190">
        <v>0.13393821173130038</v>
      </c>
      <c r="U14" s="268" t="s">
        <v>601</v>
      </c>
      <c r="V14" s="190">
        <v>-7.9746716909972135E-2</v>
      </c>
      <c r="W14" s="268" t="s">
        <v>601</v>
      </c>
      <c r="X14" s="190">
        <v>0.21766340336025344</v>
      </c>
      <c r="Y14" s="268" t="s">
        <v>601</v>
      </c>
      <c r="Z14" s="190">
        <v>-8.231357776269918E-2</v>
      </c>
      <c r="AA14" s="268" t="s">
        <v>601</v>
      </c>
      <c r="AB14" s="190" t="s">
        <v>603</v>
      </c>
      <c r="AC14" s="268" t="s">
        <v>601</v>
      </c>
      <c r="AD14" s="190">
        <v>7.002793168329792E-2</v>
      </c>
      <c r="AE14" s="276" t="s">
        <v>601</v>
      </c>
      <c r="AF14" s="239"/>
      <c r="AG14" s="124" t="s">
        <v>85</v>
      </c>
      <c r="AH14" s="220">
        <v>0.10370581090960544</v>
      </c>
      <c r="AI14" s="276" t="s">
        <v>601</v>
      </c>
      <c r="AJ14" s="216">
        <v>0.28018359550031841</v>
      </c>
      <c r="AK14" s="203" t="s">
        <v>601</v>
      </c>
      <c r="AL14" s="190">
        <v>0.42007051387873495</v>
      </c>
      <c r="AM14" s="276" t="s">
        <v>601</v>
      </c>
      <c r="AN14" s="190">
        <v>0.13823019597669975</v>
      </c>
      <c r="AO14" s="82" t="s">
        <v>601</v>
      </c>
      <c r="AP14" s="190">
        <v>5.7809883734641417E-2</v>
      </c>
      <c r="AQ14" s="276" t="s">
        <v>601</v>
      </c>
      <c r="AR14" s="190">
        <v>0</v>
      </c>
      <c r="AS14" s="276" t="s">
        <v>601</v>
      </c>
      <c r="AT14" s="190">
        <v>1</v>
      </c>
      <c r="AU14" s="276" t="s">
        <v>601</v>
      </c>
    </row>
    <row r="15" spans="1:47" s="120" customFormat="1" ht="12.75" customHeight="1" x14ac:dyDescent="0.25">
      <c r="A15" s="124" t="s">
        <v>86</v>
      </c>
      <c r="B15" s="82">
        <v>102.089</v>
      </c>
      <c r="C15" s="276" t="s">
        <v>601</v>
      </c>
      <c r="D15" s="82">
        <v>257.108</v>
      </c>
      <c r="E15" s="276" t="s">
        <v>601</v>
      </c>
      <c r="F15" s="82">
        <v>373.97800000000001</v>
      </c>
      <c r="G15" s="311" t="s">
        <v>601</v>
      </c>
      <c r="H15" s="82">
        <v>136.958</v>
      </c>
      <c r="I15" s="276" t="s">
        <v>601</v>
      </c>
      <c r="J15" s="82">
        <v>65.111999999999995</v>
      </c>
      <c r="K15" s="276" t="s">
        <v>601</v>
      </c>
      <c r="L15" s="82">
        <v>0</v>
      </c>
      <c r="M15" s="276" t="s">
        <v>601</v>
      </c>
      <c r="N15" s="82">
        <v>935.245</v>
      </c>
      <c r="O15" s="276" t="s">
        <v>601</v>
      </c>
      <c r="P15" s="136"/>
      <c r="Q15" s="124" t="s">
        <v>86</v>
      </c>
      <c r="R15" s="190">
        <v>0.8319157335630204</v>
      </c>
      <c r="S15" s="268" t="s">
        <v>601</v>
      </c>
      <c r="T15" s="190">
        <v>0.35606915684764606</v>
      </c>
      <c r="U15" s="268" t="s">
        <v>601</v>
      </c>
      <c r="V15" s="190">
        <v>0.10653545264104719</v>
      </c>
      <c r="W15" s="268" t="s">
        <v>601</v>
      </c>
      <c r="X15" s="190">
        <v>0.4496438286567101</v>
      </c>
      <c r="Y15" s="268" t="s">
        <v>601</v>
      </c>
      <c r="Z15" s="190">
        <v>0.34096713073564544</v>
      </c>
      <c r="AA15" s="268" t="s">
        <v>601</v>
      </c>
      <c r="AB15" s="190" t="s">
        <v>603</v>
      </c>
      <c r="AC15" s="268" t="s">
        <v>601</v>
      </c>
      <c r="AD15" s="190">
        <v>0.28763096664050775</v>
      </c>
      <c r="AE15" s="276" t="s">
        <v>601</v>
      </c>
      <c r="AF15" s="239"/>
      <c r="AG15" s="124" t="s">
        <v>86</v>
      </c>
      <c r="AH15" s="220">
        <v>0.10915749349101038</v>
      </c>
      <c r="AI15" s="276" t="s">
        <v>601</v>
      </c>
      <c r="AJ15" s="216">
        <v>0.27490978299803798</v>
      </c>
      <c r="AK15" s="203" t="s">
        <v>601</v>
      </c>
      <c r="AL15" s="190">
        <v>0.39987169137498729</v>
      </c>
      <c r="AM15" s="276" t="s">
        <v>601</v>
      </c>
      <c r="AN15" s="190">
        <v>0.14644077220407486</v>
      </c>
      <c r="AO15" s="82" t="s">
        <v>601</v>
      </c>
      <c r="AP15" s="190">
        <v>6.96202599318895E-2</v>
      </c>
      <c r="AQ15" s="276" t="s">
        <v>601</v>
      </c>
      <c r="AR15" s="190">
        <v>0</v>
      </c>
      <c r="AS15" s="276" t="s">
        <v>601</v>
      </c>
      <c r="AT15" s="190">
        <v>1</v>
      </c>
      <c r="AU15" s="276" t="s">
        <v>601</v>
      </c>
    </row>
    <row r="16" spans="1:47" s="120" customFormat="1" ht="12.75" customHeight="1" x14ac:dyDescent="0.25">
      <c r="A16" s="124" t="s">
        <v>87</v>
      </c>
      <c r="B16" s="82">
        <v>71.307000000000002</v>
      </c>
      <c r="C16" s="276" t="s">
        <v>601</v>
      </c>
      <c r="D16" s="82">
        <v>274.87299999999999</v>
      </c>
      <c r="E16" s="276" t="s">
        <v>601</v>
      </c>
      <c r="F16" s="82">
        <v>563.32799999999997</v>
      </c>
      <c r="G16" s="311" t="s">
        <v>601</v>
      </c>
      <c r="H16" s="82">
        <v>179.74299999999999</v>
      </c>
      <c r="I16" s="276" t="s">
        <v>601</v>
      </c>
      <c r="J16" s="82">
        <v>53.683</v>
      </c>
      <c r="K16" s="276" t="s">
        <v>601</v>
      </c>
      <c r="L16" s="82">
        <v>0</v>
      </c>
      <c r="M16" s="276" t="s">
        <v>601</v>
      </c>
      <c r="N16" s="82">
        <v>1142.934</v>
      </c>
      <c r="O16" s="276" t="s">
        <v>601</v>
      </c>
      <c r="P16" s="136"/>
      <c r="Q16" s="124" t="s">
        <v>87</v>
      </c>
      <c r="R16" s="190">
        <v>1.7000641802752622E-2</v>
      </c>
      <c r="S16" s="268" t="s">
        <v>601</v>
      </c>
      <c r="T16" s="190">
        <v>0.14229137316993098</v>
      </c>
      <c r="U16" s="268" t="s">
        <v>601</v>
      </c>
      <c r="V16" s="190">
        <v>0.10934358402766427</v>
      </c>
      <c r="W16" s="268" t="s">
        <v>601</v>
      </c>
      <c r="X16" s="190">
        <v>-1.6954436319684102E-2</v>
      </c>
      <c r="Y16" s="268" t="s">
        <v>601</v>
      </c>
      <c r="Z16" s="190">
        <v>-0.14364790709545686</v>
      </c>
      <c r="AA16" s="268" t="s">
        <v>601</v>
      </c>
      <c r="AB16" s="190" t="s">
        <v>603</v>
      </c>
      <c r="AC16" s="268" t="s">
        <v>601</v>
      </c>
      <c r="AD16" s="190">
        <v>7.4103311586888987E-2</v>
      </c>
      <c r="AE16" s="276" t="s">
        <v>601</v>
      </c>
      <c r="AF16" s="239"/>
      <c r="AG16" s="124" t="s">
        <v>87</v>
      </c>
      <c r="AH16" s="220">
        <v>6.2389429310878847E-2</v>
      </c>
      <c r="AI16" s="276" t="s">
        <v>601</v>
      </c>
      <c r="AJ16" s="216">
        <v>0.24049770152957214</v>
      </c>
      <c r="AK16" s="203" t="s">
        <v>601</v>
      </c>
      <c r="AL16" s="190">
        <v>0.49287885389707542</v>
      </c>
      <c r="AM16" s="276" t="s">
        <v>601</v>
      </c>
      <c r="AN16" s="190">
        <v>0.15726454895908251</v>
      </c>
      <c r="AO16" s="82" t="s">
        <v>601</v>
      </c>
      <c r="AP16" s="190">
        <v>4.6969466303391098E-2</v>
      </c>
      <c r="AQ16" s="276" t="s">
        <v>601</v>
      </c>
      <c r="AR16" s="190">
        <v>0</v>
      </c>
      <c r="AS16" s="276" t="s">
        <v>601</v>
      </c>
      <c r="AT16" s="190">
        <v>1</v>
      </c>
      <c r="AU16" s="276" t="s">
        <v>601</v>
      </c>
    </row>
    <row r="17" spans="1:47" s="120" customFormat="1" ht="12.75" customHeight="1" x14ac:dyDescent="0.25">
      <c r="A17" s="124" t="s">
        <v>88</v>
      </c>
      <c r="B17" s="82">
        <v>102.59099999999999</v>
      </c>
      <c r="C17" s="276" t="s">
        <v>601</v>
      </c>
      <c r="D17" s="82">
        <v>336.07499999999999</v>
      </c>
      <c r="E17" s="276" t="s">
        <v>601</v>
      </c>
      <c r="F17" s="82">
        <v>590.35799999999995</v>
      </c>
      <c r="G17" s="311" t="s">
        <v>601</v>
      </c>
      <c r="H17" s="82">
        <v>207.166</v>
      </c>
      <c r="I17" s="276" t="s">
        <v>601</v>
      </c>
      <c r="J17" s="82">
        <v>77.084999999999994</v>
      </c>
      <c r="K17" s="276" t="s">
        <v>601</v>
      </c>
      <c r="L17" s="82">
        <v>-1E-3</v>
      </c>
      <c r="M17" s="276" t="s">
        <v>601</v>
      </c>
      <c r="N17" s="82">
        <v>1313.2739999999999</v>
      </c>
      <c r="O17" s="276" t="s">
        <v>601</v>
      </c>
      <c r="P17" s="136"/>
      <c r="Q17" s="124" t="s">
        <v>88</v>
      </c>
      <c r="R17" s="190">
        <v>0.36585852937652275</v>
      </c>
      <c r="S17" s="268" t="s">
        <v>601</v>
      </c>
      <c r="T17" s="190">
        <v>0.22267779443223656</v>
      </c>
      <c r="U17" s="268" t="s">
        <v>601</v>
      </c>
      <c r="V17" s="190">
        <v>0.10067286771409555</v>
      </c>
      <c r="W17" s="268" t="s">
        <v>601</v>
      </c>
      <c r="X17" s="190">
        <v>-9.1361251951788625E-2</v>
      </c>
      <c r="Y17" s="268" t="s">
        <v>601</v>
      </c>
      <c r="Z17" s="190">
        <v>-0.11279277205501526</v>
      </c>
      <c r="AA17" s="268" t="s">
        <v>601</v>
      </c>
      <c r="AB17" s="190" t="s">
        <v>603</v>
      </c>
      <c r="AC17" s="268" t="s">
        <v>601</v>
      </c>
      <c r="AD17" s="190">
        <v>9.3282584969793234E-2</v>
      </c>
      <c r="AE17" s="276" t="s">
        <v>601</v>
      </c>
      <c r="AF17" s="239"/>
      <c r="AG17" s="124" t="s">
        <v>88</v>
      </c>
      <c r="AH17" s="220">
        <v>7.8118503830883729E-2</v>
      </c>
      <c r="AI17" s="276" t="s">
        <v>601</v>
      </c>
      <c r="AJ17" s="216">
        <v>0.25590623129674389</v>
      </c>
      <c r="AK17" s="203" t="s">
        <v>601</v>
      </c>
      <c r="AL17" s="190">
        <v>0.44953147629512197</v>
      </c>
      <c r="AM17" s="276" t="s">
        <v>601</v>
      </c>
      <c r="AN17" s="190">
        <v>0.15774773581141485</v>
      </c>
      <c r="AO17" s="82" t="s">
        <v>601</v>
      </c>
      <c r="AP17" s="190">
        <v>5.8696814221556204E-2</v>
      </c>
      <c r="AQ17" s="276" t="s">
        <v>601</v>
      </c>
      <c r="AR17" s="190">
        <v>-7.614557205883921E-7</v>
      </c>
      <c r="AS17" s="276" t="s">
        <v>601</v>
      </c>
      <c r="AT17" s="190">
        <v>1</v>
      </c>
      <c r="AU17" s="276" t="s">
        <v>601</v>
      </c>
    </row>
    <row r="18" spans="1:47" s="120" customFormat="1" ht="12.75" customHeight="1" x14ac:dyDescent="0.25">
      <c r="A18" s="124" t="s">
        <v>89</v>
      </c>
      <c r="B18" s="82">
        <v>79.319000000000003</v>
      </c>
      <c r="C18" s="276" t="s">
        <v>601</v>
      </c>
      <c r="D18" s="82">
        <v>299.00799999999998</v>
      </c>
      <c r="E18" s="276" t="s">
        <v>601</v>
      </c>
      <c r="F18" s="82">
        <v>530.89499999999998</v>
      </c>
      <c r="G18" s="311" t="s">
        <v>601</v>
      </c>
      <c r="H18" s="82">
        <v>290.63099999999997</v>
      </c>
      <c r="I18" s="276" t="s">
        <v>601</v>
      </c>
      <c r="J18" s="82">
        <v>89.867999999999995</v>
      </c>
      <c r="K18" s="276" t="s">
        <v>601</v>
      </c>
      <c r="L18" s="82">
        <v>0</v>
      </c>
      <c r="M18" s="276" t="s">
        <v>601</v>
      </c>
      <c r="N18" s="82">
        <v>1289.721</v>
      </c>
      <c r="O18" s="276" t="s">
        <v>601</v>
      </c>
      <c r="P18" s="136"/>
      <c r="Q18" s="124" t="s">
        <v>89</v>
      </c>
      <c r="R18" s="190">
        <v>5.9960979260209539E-2</v>
      </c>
      <c r="S18" s="268" t="s">
        <v>601</v>
      </c>
      <c r="T18" s="190">
        <v>0.66862729778898844</v>
      </c>
      <c r="U18" s="268" t="s">
        <v>601</v>
      </c>
      <c r="V18" s="190">
        <v>5.1156500837527569E-2</v>
      </c>
      <c r="W18" s="268" t="s">
        <v>601</v>
      </c>
      <c r="X18" s="190">
        <v>4.4379601913174097E-2</v>
      </c>
      <c r="Y18" s="268" t="s">
        <v>601</v>
      </c>
      <c r="Z18" s="190">
        <v>1.6020169359306283E-2</v>
      </c>
      <c r="AA18" s="268" t="s">
        <v>601</v>
      </c>
      <c r="AB18" s="190" t="s">
        <v>603</v>
      </c>
      <c r="AC18" s="268" t="s">
        <v>601</v>
      </c>
      <c r="AD18" s="190">
        <v>0.14558671613592616</v>
      </c>
      <c r="AE18" s="276" t="s">
        <v>601</v>
      </c>
      <c r="AF18" s="239"/>
      <c r="AG18" s="124" t="s">
        <v>89</v>
      </c>
      <c r="AH18" s="220">
        <v>6.1500898256289543E-2</v>
      </c>
      <c r="AI18" s="276" t="s">
        <v>601</v>
      </c>
      <c r="AJ18" s="216">
        <v>0.23183928927264114</v>
      </c>
      <c r="AK18" s="203" t="s">
        <v>601</v>
      </c>
      <c r="AL18" s="190">
        <v>0.41163553977953371</v>
      </c>
      <c r="AM18" s="276" t="s">
        <v>601</v>
      </c>
      <c r="AN18" s="190">
        <v>0.22534408604651701</v>
      </c>
      <c r="AO18" s="82" t="s">
        <v>601</v>
      </c>
      <c r="AP18" s="190">
        <v>6.9680186645018571E-2</v>
      </c>
      <c r="AQ18" s="276" t="s">
        <v>601</v>
      </c>
      <c r="AR18" s="190">
        <v>0</v>
      </c>
      <c r="AS18" s="276" t="s">
        <v>601</v>
      </c>
      <c r="AT18" s="190">
        <v>1</v>
      </c>
      <c r="AU18" s="276" t="s">
        <v>601</v>
      </c>
    </row>
    <row r="19" spans="1:47" s="120" customFormat="1" ht="12.75" customHeight="1" x14ac:dyDescent="0.25">
      <c r="A19" s="124" t="s">
        <v>90</v>
      </c>
      <c r="B19" s="82">
        <v>130.42699999999999</v>
      </c>
      <c r="C19" s="276" t="s">
        <v>601</v>
      </c>
      <c r="D19" s="82">
        <v>303.53899999999999</v>
      </c>
      <c r="E19" s="276" t="s">
        <v>601</v>
      </c>
      <c r="F19" s="82">
        <v>772.02700000000004</v>
      </c>
      <c r="G19" s="311" t="s">
        <v>601</v>
      </c>
      <c r="H19" s="82">
        <v>706.55799999999999</v>
      </c>
      <c r="I19" s="276" t="s">
        <v>601</v>
      </c>
      <c r="J19" s="82">
        <v>283.99299999999999</v>
      </c>
      <c r="K19" s="276" t="s">
        <v>601</v>
      </c>
      <c r="L19" s="82">
        <v>0</v>
      </c>
      <c r="M19" s="276" t="s">
        <v>601</v>
      </c>
      <c r="N19" s="82">
        <v>2196.5439999999999</v>
      </c>
      <c r="O19" s="276" t="s">
        <v>601</v>
      </c>
      <c r="P19" s="136"/>
      <c r="Q19" s="124" t="s">
        <v>90</v>
      </c>
      <c r="R19" s="190">
        <v>-8.416366483396881E-2</v>
      </c>
      <c r="S19" s="268" t="s">
        <v>601</v>
      </c>
      <c r="T19" s="190">
        <v>0.48678474514836551</v>
      </c>
      <c r="U19" s="268" t="s">
        <v>601</v>
      </c>
      <c r="V19" s="190">
        <v>2.3087575619032474E-2</v>
      </c>
      <c r="W19" s="268" t="s">
        <v>601</v>
      </c>
      <c r="X19" s="190">
        <v>8.6195154722062947E-2</v>
      </c>
      <c r="Y19" s="268" t="s">
        <v>601</v>
      </c>
      <c r="Z19" s="190">
        <v>0.28523974385083611</v>
      </c>
      <c r="AA19" s="268" t="s">
        <v>601</v>
      </c>
      <c r="AB19" s="190" t="s">
        <v>603</v>
      </c>
      <c r="AC19" s="268" t="s">
        <v>601</v>
      </c>
      <c r="AD19" s="190">
        <v>0.11351038968280924</v>
      </c>
      <c r="AE19" s="276" t="s">
        <v>601</v>
      </c>
      <c r="AF19" s="239"/>
      <c r="AG19" s="124" t="s">
        <v>90</v>
      </c>
      <c r="AH19" s="220">
        <v>5.9378277876518747E-2</v>
      </c>
      <c r="AI19" s="276" t="s">
        <v>601</v>
      </c>
      <c r="AJ19" s="216">
        <v>0.13818935564231813</v>
      </c>
      <c r="AK19" s="203" t="s">
        <v>601</v>
      </c>
      <c r="AL19" s="190">
        <v>0.35147349654730342</v>
      </c>
      <c r="AM19" s="276" t="s">
        <v>601</v>
      </c>
      <c r="AN19" s="190">
        <v>0.32166803851869119</v>
      </c>
      <c r="AO19" s="82" t="s">
        <v>601</v>
      </c>
      <c r="AP19" s="190">
        <v>0.12929083141516856</v>
      </c>
      <c r="AQ19" s="276" t="s">
        <v>601</v>
      </c>
      <c r="AR19" s="190">
        <v>0</v>
      </c>
      <c r="AS19" s="276" t="s">
        <v>601</v>
      </c>
      <c r="AT19" s="190">
        <v>1</v>
      </c>
      <c r="AU19" s="276" t="s">
        <v>601</v>
      </c>
    </row>
    <row r="20" spans="1:47" s="120" customFormat="1" ht="12.75" customHeight="1" x14ac:dyDescent="0.25">
      <c r="A20" s="124" t="s">
        <v>91</v>
      </c>
      <c r="B20" s="82">
        <v>115.17100000000001</v>
      </c>
      <c r="C20" s="276" t="s">
        <v>601</v>
      </c>
      <c r="D20" s="82">
        <v>229.822</v>
      </c>
      <c r="E20" s="276" t="s">
        <v>601</v>
      </c>
      <c r="F20" s="82">
        <v>713.51800000000003</v>
      </c>
      <c r="G20" s="311" t="s">
        <v>601</v>
      </c>
      <c r="H20" s="82">
        <v>734.03099999999995</v>
      </c>
      <c r="I20" s="276" t="s">
        <v>601</v>
      </c>
      <c r="J20" s="82">
        <v>182.733</v>
      </c>
      <c r="K20" s="276" t="s">
        <v>601</v>
      </c>
      <c r="L20" s="82">
        <v>0</v>
      </c>
      <c r="M20" s="276" t="s">
        <v>601</v>
      </c>
      <c r="N20" s="82">
        <v>1975.2750000000001</v>
      </c>
      <c r="O20" s="276" t="s">
        <v>601</v>
      </c>
      <c r="P20" s="136"/>
      <c r="Q20" s="124" t="s">
        <v>91</v>
      </c>
      <c r="R20" s="190">
        <v>0.31975431721040026</v>
      </c>
      <c r="S20" s="268" t="s">
        <v>601</v>
      </c>
      <c r="T20" s="190">
        <v>-9.5278023816553495E-2</v>
      </c>
      <c r="U20" s="268" t="s">
        <v>601</v>
      </c>
      <c r="V20" s="190">
        <v>0.23798997834656599</v>
      </c>
      <c r="W20" s="268" t="s">
        <v>601</v>
      </c>
      <c r="X20" s="190">
        <v>0.18705709600525258</v>
      </c>
      <c r="Y20" s="268" t="s">
        <v>601</v>
      </c>
      <c r="Z20" s="190">
        <v>-0.14032273240496801</v>
      </c>
      <c r="AA20" s="268" t="s">
        <v>601</v>
      </c>
      <c r="AB20" s="190" t="s">
        <v>603</v>
      </c>
      <c r="AC20" s="268" t="s">
        <v>601</v>
      </c>
      <c r="AD20" s="190">
        <v>0.12965488843708983</v>
      </c>
      <c r="AE20" s="276" t="s">
        <v>601</v>
      </c>
      <c r="AF20" s="239"/>
      <c r="AG20" s="124" t="s">
        <v>91</v>
      </c>
      <c r="AH20" s="220">
        <v>5.830631177937249E-2</v>
      </c>
      <c r="AI20" s="276" t="s">
        <v>601</v>
      </c>
      <c r="AJ20" s="216">
        <v>0.11634936907519206</v>
      </c>
      <c r="AK20" s="203" t="s">
        <v>601</v>
      </c>
      <c r="AL20" s="190">
        <v>0.36122463960714329</v>
      </c>
      <c r="AM20" s="276" t="s">
        <v>601</v>
      </c>
      <c r="AN20" s="190">
        <v>0.37160952272468384</v>
      </c>
      <c r="AO20" s="82" t="s">
        <v>601</v>
      </c>
      <c r="AP20" s="190">
        <v>9.2510156813608233E-2</v>
      </c>
      <c r="AQ20" s="276" t="s">
        <v>601</v>
      </c>
      <c r="AR20" s="190">
        <v>0</v>
      </c>
      <c r="AS20" s="276" t="s">
        <v>601</v>
      </c>
      <c r="AT20" s="190">
        <v>1</v>
      </c>
      <c r="AU20" s="276" t="s">
        <v>601</v>
      </c>
    </row>
    <row r="21" spans="1:47" s="120" customFormat="1" ht="12.75" customHeight="1" x14ac:dyDescent="0.25">
      <c r="A21" s="124" t="s">
        <v>92</v>
      </c>
      <c r="B21" s="82">
        <v>108.968</v>
      </c>
      <c r="C21" s="276" t="s">
        <v>601</v>
      </c>
      <c r="D21" s="82">
        <v>237.74100000000001</v>
      </c>
      <c r="E21" s="276" t="s">
        <v>601</v>
      </c>
      <c r="F21" s="82">
        <v>519.04100000000005</v>
      </c>
      <c r="G21" s="311" t="s">
        <v>601</v>
      </c>
      <c r="H21" s="82">
        <v>356.74700000000001</v>
      </c>
      <c r="I21" s="276" t="s">
        <v>601</v>
      </c>
      <c r="J21" s="82">
        <v>89.935000000000002</v>
      </c>
      <c r="K21" s="276" t="s">
        <v>601</v>
      </c>
      <c r="L21" s="82">
        <v>1E-3</v>
      </c>
      <c r="M21" s="276" t="s">
        <v>601</v>
      </c>
      <c r="N21" s="82">
        <v>1312.433</v>
      </c>
      <c r="O21" s="276" t="s">
        <v>601</v>
      </c>
      <c r="P21" s="136"/>
      <c r="Q21" s="124" t="s">
        <v>92</v>
      </c>
      <c r="R21" s="190">
        <v>0.41197812734858891</v>
      </c>
      <c r="S21" s="268" t="s">
        <v>601</v>
      </c>
      <c r="T21" s="190">
        <v>0.14102717931243011</v>
      </c>
      <c r="U21" s="268" t="s">
        <v>601</v>
      </c>
      <c r="V21" s="190">
        <v>0.15376031689225086</v>
      </c>
      <c r="W21" s="268" t="s">
        <v>601</v>
      </c>
      <c r="X21" s="190">
        <v>0.13607181753912195</v>
      </c>
      <c r="Y21" s="268" t="s">
        <v>601</v>
      </c>
      <c r="Z21" s="190">
        <v>-0.15996487983486049</v>
      </c>
      <c r="AA21" s="268" t="s">
        <v>601</v>
      </c>
      <c r="AB21" s="190" t="s">
        <v>603</v>
      </c>
      <c r="AC21" s="268" t="s">
        <v>601</v>
      </c>
      <c r="AD21" s="190">
        <v>0.13485242706525583</v>
      </c>
      <c r="AE21" s="276" t="s">
        <v>601</v>
      </c>
      <c r="AF21" s="239"/>
      <c r="AG21" s="124" t="s">
        <v>92</v>
      </c>
      <c r="AH21" s="220">
        <v>8.3027476450226415E-2</v>
      </c>
      <c r="AI21" s="276" t="s">
        <v>601</v>
      </c>
      <c r="AJ21" s="216">
        <v>0.18114524703356286</v>
      </c>
      <c r="AK21" s="203" t="s">
        <v>601</v>
      </c>
      <c r="AL21" s="190">
        <v>0.39547999783608007</v>
      </c>
      <c r="AM21" s="276" t="s">
        <v>601</v>
      </c>
      <c r="AN21" s="190">
        <v>0.27182111391591041</v>
      </c>
      <c r="AO21" s="82" t="s">
        <v>601</v>
      </c>
      <c r="AP21" s="190">
        <v>6.8525402820563033E-2</v>
      </c>
      <c r="AQ21" s="276" t="s">
        <v>601</v>
      </c>
      <c r="AR21" s="190">
        <v>7.6194365731431628E-7</v>
      </c>
      <c r="AS21" s="276" t="s">
        <v>601</v>
      </c>
      <c r="AT21" s="190">
        <v>1</v>
      </c>
      <c r="AU21" s="276" t="s">
        <v>601</v>
      </c>
    </row>
    <row r="22" spans="1:47" s="120" customFormat="1" ht="12.75" customHeight="1" x14ac:dyDescent="0.25">
      <c r="A22" s="124" t="s">
        <v>93</v>
      </c>
      <c r="B22" s="82">
        <v>138.54599999999999</v>
      </c>
      <c r="C22" s="276" t="s">
        <v>601</v>
      </c>
      <c r="D22" s="82">
        <v>245.27</v>
      </c>
      <c r="E22" s="276" t="s">
        <v>601</v>
      </c>
      <c r="F22" s="82">
        <v>492.56900000000002</v>
      </c>
      <c r="G22" s="311" t="s">
        <v>601</v>
      </c>
      <c r="H22" s="82">
        <v>230.84299999999999</v>
      </c>
      <c r="I22" s="276" t="s">
        <v>601</v>
      </c>
      <c r="J22" s="82">
        <v>66.477999999999994</v>
      </c>
      <c r="K22" s="276" t="s">
        <v>601</v>
      </c>
      <c r="L22" s="82">
        <v>0</v>
      </c>
      <c r="M22" s="276" t="s">
        <v>601</v>
      </c>
      <c r="N22" s="82">
        <v>1173.7059999999999</v>
      </c>
      <c r="O22" s="276" t="s">
        <v>601</v>
      </c>
      <c r="P22" s="136"/>
      <c r="Q22" s="124" t="s">
        <v>93</v>
      </c>
      <c r="R22" s="190">
        <v>0.46377179080824088</v>
      </c>
      <c r="S22" s="268" t="s">
        <v>601</v>
      </c>
      <c r="T22" s="190">
        <v>-8.9092657998432731E-2</v>
      </c>
      <c r="U22" s="268" t="s">
        <v>601</v>
      </c>
      <c r="V22" s="190">
        <v>0.23861887566762893</v>
      </c>
      <c r="W22" s="268" t="s">
        <v>601</v>
      </c>
      <c r="X22" s="190">
        <v>5.0451409745353941E-2</v>
      </c>
      <c r="Y22" s="268" t="s">
        <v>601</v>
      </c>
      <c r="Z22" s="190">
        <v>-2.0322148046627467E-2</v>
      </c>
      <c r="AA22" s="268" t="s">
        <v>601</v>
      </c>
      <c r="AB22" s="190" t="s">
        <v>603</v>
      </c>
      <c r="AC22" s="268" t="s">
        <v>601</v>
      </c>
      <c r="AD22" s="190">
        <v>0.11866968865743167</v>
      </c>
      <c r="AE22" s="276" t="s">
        <v>601</v>
      </c>
      <c r="AF22" s="239"/>
      <c r="AG22" s="124" t="s">
        <v>93</v>
      </c>
      <c r="AH22" s="220">
        <v>0.1180414856872164</v>
      </c>
      <c r="AI22" s="276" t="s">
        <v>601</v>
      </c>
      <c r="AJ22" s="216">
        <v>0.2089705599187531</v>
      </c>
      <c r="AK22" s="203" t="s">
        <v>601</v>
      </c>
      <c r="AL22" s="190">
        <v>0.41966983213854242</v>
      </c>
      <c r="AM22" s="276" t="s">
        <v>601</v>
      </c>
      <c r="AN22" s="190">
        <v>0.19667872533666864</v>
      </c>
      <c r="AO22" s="82" t="s">
        <v>601</v>
      </c>
      <c r="AP22" s="190">
        <v>5.6639396918819536E-2</v>
      </c>
      <c r="AQ22" s="276" t="s">
        <v>601</v>
      </c>
      <c r="AR22" s="190">
        <v>0</v>
      </c>
      <c r="AS22" s="276" t="s">
        <v>601</v>
      </c>
      <c r="AT22" s="190">
        <v>1</v>
      </c>
      <c r="AU22" s="276" t="s">
        <v>601</v>
      </c>
    </row>
    <row r="23" spans="1:47" s="120" customFormat="1" ht="12.75" customHeight="1" x14ac:dyDescent="0.25">
      <c r="A23" s="124" t="s">
        <v>94</v>
      </c>
      <c r="B23" s="82">
        <v>113.759</v>
      </c>
      <c r="C23" s="276" t="s">
        <v>601</v>
      </c>
      <c r="D23" s="82">
        <v>196.97800000000001</v>
      </c>
      <c r="E23" s="276" t="s">
        <v>601</v>
      </c>
      <c r="F23" s="82">
        <v>249.602</v>
      </c>
      <c r="G23" s="311" t="s">
        <v>601</v>
      </c>
      <c r="H23" s="82">
        <v>102.554</v>
      </c>
      <c r="I23" s="276" t="s">
        <v>601</v>
      </c>
      <c r="J23" s="82">
        <v>44.069000000000003</v>
      </c>
      <c r="K23" s="276" t="s">
        <v>601</v>
      </c>
      <c r="L23" s="82">
        <v>1E-3</v>
      </c>
      <c r="M23" s="276" t="s">
        <v>601</v>
      </c>
      <c r="N23" s="82">
        <v>706.96299999999997</v>
      </c>
      <c r="O23" s="276" t="s">
        <v>601</v>
      </c>
      <c r="P23" s="136"/>
      <c r="Q23" s="124" t="s">
        <v>94</v>
      </c>
      <c r="R23" s="190">
        <v>0.53272702775532199</v>
      </c>
      <c r="S23" s="268" t="s">
        <v>601</v>
      </c>
      <c r="T23" s="190">
        <v>5.6148327667742595E-2</v>
      </c>
      <c r="U23" s="268" t="s">
        <v>601</v>
      </c>
      <c r="V23" s="190">
        <v>0.10090197375675378</v>
      </c>
      <c r="W23" s="268" t="s">
        <v>601</v>
      </c>
      <c r="X23" s="190">
        <v>2.3615602666986066E-2</v>
      </c>
      <c r="Y23" s="268" t="s">
        <v>601</v>
      </c>
      <c r="Z23" s="190">
        <v>1.2010287971340652E-2</v>
      </c>
      <c r="AA23" s="268" t="s">
        <v>601</v>
      </c>
      <c r="AB23" s="190" t="s">
        <v>603</v>
      </c>
      <c r="AC23" s="268" t="s">
        <v>601</v>
      </c>
      <c r="AD23" s="190">
        <v>0.12005671871162971</v>
      </c>
      <c r="AE23" s="276" t="s">
        <v>601</v>
      </c>
      <c r="AF23" s="239"/>
      <c r="AG23" s="124" t="s">
        <v>94</v>
      </c>
      <c r="AH23" s="220">
        <v>0.16091224010308885</v>
      </c>
      <c r="AI23" s="276" t="s">
        <v>601</v>
      </c>
      <c r="AJ23" s="216">
        <v>0.27862561407032621</v>
      </c>
      <c r="AK23" s="203" t="s">
        <v>601</v>
      </c>
      <c r="AL23" s="190">
        <v>0.35306232433663431</v>
      </c>
      <c r="AM23" s="276" t="s">
        <v>601</v>
      </c>
      <c r="AN23" s="190">
        <v>0.14506275434499402</v>
      </c>
      <c r="AO23" s="82" t="s">
        <v>601</v>
      </c>
      <c r="AP23" s="190">
        <v>6.2335652643773443E-2</v>
      </c>
      <c r="AQ23" s="276" t="s">
        <v>601</v>
      </c>
      <c r="AR23" s="190">
        <v>1.4145011832302398E-6</v>
      </c>
      <c r="AS23" s="276" t="s">
        <v>601</v>
      </c>
      <c r="AT23" s="190">
        <v>1</v>
      </c>
      <c r="AU23" s="276" t="s">
        <v>601</v>
      </c>
    </row>
    <row r="24" spans="1:47" s="120" customFormat="1" ht="12.75" customHeight="1" x14ac:dyDescent="0.25">
      <c r="A24" s="184" t="s">
        <v>95</v>
      </c>
      <c r="B24" s="186">
        <v>102.054</v>
      </c>
      <c r="C24" s="278" t="s">
        <v>601</v>
      </c>
      <c r="D24" s="186">
        <v>191.43199999999999</v>
      </c>
      <c r="E24" s="278" t="s">
        <v>601</v>
      </c>
      <c r="F24" s="186">
        <v>312.029</v>
      </c>
      <c r="G24" s="314" t="s">
        <v>601</v>
      </c>
      <c r="H24" s="186">
        <v>134.08699999999999</v>
      </c>
      <c r="I24" s="278" t="s">
        <v>601</v>
      </c>
      <c r="J24" s="186">
        <v>51.18</v>
      </c>
      <c r="K24" s="278" t="s">
        <v>601</v>
      </c>
      <c r="L24" s="186">
        <v>1E-3</v>
      </c>
      <c r="M24" s="278" t="s">
        <v>601</v>
      </c>
      <c r="N24" s="186">
        <v>790.78300000000002</v>
      </c>
      <c r="O24" s="278" t="s">
        <v>601</v>
      </c>
      <c r="P24" s="136"/>
      <c r="Q24" s="184" t="s">
        <v>95</v>
      </c>
      <c r="R24" s="192">
        <v>0.28258492629038945</v>
      </c>
      <c r="S24" s="269" t="s">
        <v>601</v>
      </c>
      <c r="T24" s="192">
        <v>-0.11870617861401271</v>
      </c>
      <c r="U24" s="269" t="s">
        <v>601</v>
      </c>
      <c r="V24" s="192">
        <v>0.13444877094626775</v>
      </c>
      <c r="W24" s="269" t="s">
        <v>601</v>
      </c>
      <c r="X24" s="192">
        <v>0.1990789179521574</v>
      </c>
      <c r="Y24" s="269" t="s">
        <v>601</v>
      </c>
      <c r="Z24" s="192">
        <v>1.8466926689484995E-2</v>
      </c>
      <c r="AA24" s="269" t="s">
        <v>601</v>
      </c>
      <c r="AB24" s="192" t="s">
        <v>603</v>
      </c>
      <c r="AC24" s="269" t="s">
        <v>601</v>
      </c>
      <c r="AD24" s="192">
        <v>7.7491684959075421E-2</v>
      </c>
      <c r="AE24" s="278" t="s">
        <v>601</v>
      </c>
      <c r="AF24" s="239"/>
      <c r="AG24" s="184" t="s">
        <v>95</v>
      </c>
      <c r="AH24" s="243">
        <v>0.12905436763309278</v>
      </c>
      <c r="AI24" s="278" t="s">
        <v>601</v>
      </c>
      <c r="AJ24" s="219">
        <v>0.24207905329274906</v>
      </c>
      <c r="AK24" s="301" t="s">
        <v>601</v>
      </c>
      <c r="AL24" s="192">
        <v>0.39458233168897155</v>
      </c>
      <c r="AM24" s="278" t="s">
        <v>601</v>
      </c>
      <c r="AN24" s="192">
        <v>0.16956231987789316</v>
      </c>
      <c r="AO24" s="186" t="s">
        <v>601</v>
      </c>
      <c r="AP24" s="192">
        <v>6.4720662937872972E-2</v>
      </c>
      <c r="AQ24" s="278" t="s">
        <v>601</v>
      </c>
      <c r="AR24" s="192">
        <v>1.264569420435189E-6</v>
      </c>
      <c r="AS24" s="278" t="s">
        <v>601</v>
      </c>
      <c r="AT24" s="192">
        <v>1</v>
      </c>
      <c r="AU24" s="278" t="s">
        <v>601</v>
      </c>
    </row>
    <row r="25" spans="1:47" s="120" customFormat="1" ht="12.75" customHeight="1" x14ac:dyDescent="0.25">
      <c r="A25" s="124" t="s">
        <v>100</v>
      </c>
      <c r="B25" s="82">
        <v>91.647000000000006</v>
      </c>
      <c r="C25" s="276" t="s">
        <v>601</v>
      </c>
      <c r="D25" s="82">
        <v>163.267</v>
      </c>
      <c r="E25" s="276" t="s">
        <v>601</v>
      </c>
      <c r="F25" s="82">
        <v>190.55600000000001</v>
      </c>
      <c r="G25" s="311" t="s">
        <v>601</v>
      </c>
      <c r="H25" s="82">
        <v>85.972999999999999</v>
      </c>
      <c r="I25" s="276" t="s">
        <v>601</v>
      </c>
      <c r="J25" s="82">
        <v>47.679000000000002</v>
      </c>
      <c r="K25" s="276" t="s">
        <v>601</v>
      </c>
      <c r="L25" s="82">
        <v>0</v>
      </c>
      <c r="M25" s="276" t="s">
        <v>601</v>
      </c>
      <c r="N25" s="82">
        <v>579.12199999999996</v>
      </c>
      <c r="O25" s="276" t="s">
        <v>601</v>
      </c>
      <c r="P25" s="136"/>
      <c r="Q25" s="124" t="s">
        <v>100</v>
      </c>
      <c r="R25" s="190">
        <v>0.28141778523489935</v>
      </c>
      <c r="S25" s="268" t="s">
        <v>601</v>
      </c>
      <c r="T25" s="190">
        <v>0.14282214429208404</v>
      </c>
      <c r="U25" s="268" t="s">
        <v>601</v>
      </c>
      <c r="V25" s="190">
        <v>0.135268780048972</v>
      </c>
      <c r="W25" s="268" t="s">
        <v>601</v>
      </c>
      <c r="X25" s="190">
        <v>4.0042098641471999E-2</v>
      </c>
      <c r="Y25" s="268" t="s">
        <v>601</v>
      </c>
      <c r="Z25" s="190">
        <v>-1.5140874163430554E-2</v>
      </c>
      <c r="AA25" s="268" t="s">
        <v>601</v>
      </c>
      <c r="AB25" s="190" t="s">
        <v>603</v>
      </c>
      <c r="AC25" s="268" t="s">
        <v>601</v>
      </c>
      <c r="AD25" s="190">
        <v>0.12821322049681577</v>
      </c>
      <c r="AE25" s="276" t="s">
        <v>601</v>
      </c>
      <c r="AF25" s="239"/>
      <c r="AG25" s="124" t="s">
        <v>100</v>
      </c>
      <c r="AH25" s="220">
        <v>0.15825162919039515</v>
      </c>
      <c r="AI25" s="276" t="s">
        <v>601</v>
      </c>
      <c r="AJ25" s="216">
        <v>0.28192159855781684</v>
      </c>
      <c r="AK25" s="203" t="s">
        <v>601</v>
      </c>
      <c r="AL25" s="190">
        <v>0.32904293050514405</v>
      </c>
      <c r="AM25" s="276" t="s">
        <v>601</v>
      </c>
      <c r="AN25" s="190">
        <v>0.14845403904531343</v>
      </c>
      <c r="AO25" s="82" t="s">
        <v>601</v>
      </c>
      <c r="AP25" s="190">
        <v>8.232980270133064E-2</v>
      </c>
      <c r="AQ25" s="276" t="s">
        <v>601</v>
      </c>
      <c r="AR25" s="190">
        <v>0</v>
      </c>
      <c r="AS25" s="276" t="s">
        <v>601</v>
      </c>
      <c r="AT25" s="190">
        <v>1</v>
      </c>
      <c r="AU25" s="276" t="s">
        <v>601</v>
      </c>
    </row>
    <row r="26" spans="1:47" s="120" customFormat="1" ht="12.75" customHeight="1" x14ac:dyDescent="0.25">
      <c r="A26" s="124" t="s">
        <v>101</v>
      </c>
      <c r="B26" s="82">
        <v>102.44199999999999</v>
      </c>
      <c r="C26" s="276" t="s">
        <v>601</v>
      </c>
      <c r="D26" s="82">
        <v>189.33</v>
      </c>
      <c r="E26" s="276" t="s">
        <v>601</v>
      </c>
      <c r="F26" s="82">
        <v>324.16000000000003</v>
      </c>
      <c r="G26" s="311" t="s">
        <v>601</v>
      </c>
      <c r="H26" s="82">
        <v>134.489</v>
      </c>
      <c r="I26" s="276" t="s">
        <v>601</v>
      </c>
      <c r="J26" s="82">
        <v>35.779000000000003</v>
      </c>
      <c r="K26" s="276" t="s">
        <v>601</v>
      </c>
      <c r="L26" s="82">
        <v>-1E-3</v>
      </c>
      <c r="M26" s="276" t="s">
        <v>601</v>
      </c>
      <c r="N26" s="82">
        <v>786.19899999999996</v>
      </c>
      <c r="O26" s="276" t="s">
        <v>601</v>
      </c>
      <c r="P26" s="136"/>
      <c r="Q26" s="124" t="s">
        <v>101</v>
      </c>
      <c r="R26" s="190">
        <v>0.45598999417274266</v>
      </c>
      <c r="S26" s="268" t="s">
        <v>601</v>
      </c>
      <c r="T26" s="190">
        <v>-3.998106160239886E-3</v>
      </c>
      <c r="U26" s="268" t="s">
        <v>601</v>
      </c>
      <c r="V26" s="190">
        <v>0.13741947255400075</v>
      </c>
      <c r="W26" s="268" t="s">
        <v>601</v>
      </c>
      <c r="X26" s="190">
        <v>0.43405984090763688</v>
      </c>
      <c r="Y26" s="268" t="s">
        <v>601</v>
      </c>
      <c r="Z26" s="190">
        <v>-8.7759108640779168E-2</v>
      </c>
      <c r="AA26" s="268" t="s">
        <v>601</v>
      </c>
      <c r="AB26" s="190" t="s">
        <v>603</v>
      </c>
      <c r="AC26" s="268" t="s">
        <v>601</v>
      </c>
      <c r="AD26" s="190">
        <v>0.15881983586067022</v>
      </c>
      <c r="AE26" s="276" t="s">
        <v>601</v>
      </c>
      <c r="AF26" s="239"/>
      <c r="AG26" s="124" t="s">
        <v>101</v>
      </c>
      <c r="AH26" s="220">
        <v>0.13030034380608471</v>
      </c>
      <c r="AI26" s="276" t="s">
        <v>601</v>
      </c>
      <c r="AJ26" s="216">
        <v>0.24081689241527912</v>
      </c>
      <c r="AK26" s="203" t="s">
        <v>601</v>
      </c>
      <c r="AL26" s="190">
        <v>0.41231291314285573</v>
      </c>
      <c r="AM26" s="276" t="s">
        <v>601</v>
      </c>
      <c r="AN26" s="190">
        <v>0.17106228830105358</v>
      </c>
      <c r="AO26" s="82" t="s">
        <v>601</v>
      </c>
      <c r="AP26" s="190">
        <v>4.5508834277326743E-2</v>
      </c>
      <c r="AQ26" s="276" t="s">
        <v>601</v>
      </c>
      <c r="AR26" s="190">
        <v>-1.2719425997743574E-6</v>
      </c>
      <c r="AS26" s="276" t="s">
        <v>601</v>
      </c>
      <c r="AT26" s="190">
        <v>1</v>
      </c>
      <c r="AU26" s="276" t="s">
        <v>601</v>
      </c>
    </row>
    <row r="27" spans="1:47" s="120" customFormat="1" ht="12.75" customHeight="1" x14ac:dyDescent="0.25">
      <c r="A27" s="124" t="s">
        <v>102</v>
      </c>
      <c r="B27" s="82">
        <v>124.54600000000001</v>
      </c>
      <c r="C27" s="276" t="s">
        <v>601</v>
      </c>
      <c r="D27" s="82">
        <v>250.18799999999999</v>
      </c>
      <c r="E27" s="276" t="s">
        <v>601</v>
      </c>
      <c r="F27" s="82">
        <v>397.43400000000003</v>
      </c>
      <c r="G27" s="311" t="s">
        <v>601</v>
      </c>
      <c r="H27" s="82">
        <v>147.983</v>
      </c>
      <c r="I27" s="276" t="s">
        <v>601</v>
      </c>
      <c r="J27" s="82">
        <v>50.100999999999999</v>
      </c>
      <c r="K27" s="276" t="s">
        <v>601</v>
      </c>
      <c r="L27" s="82">
        <v>0</v>
      </c>
      <c r="M27" s="276" t="s">
        <v>601</v>
      </c>
      <c r="N27" s="82">
        <v>970.25199999999995</v>
      </c>
      <c r="O27" s="276" t="s">
        <v>601</v>
      </c>
      <c r="P27" s="136"/>
      <c r="Q27" s="124" t="s">
        <v>102</v>
      </c>
      <c r="R27" s="190">
        <v>0.21997472793346981</v>
      </c>
      <c r="S27" s="268" t="s">
        <v>601</v>
      </c>
      <c r="T27" s="190">
        <v>-2.6914759556295409E-2</v>
      </c>
      <c r="U27" s="268" t="s">
        <v>601</v>
      </c>
      <c r="V27" s="190">
        <v>6.2720266967575627E-2</v>
      </c>
      <c r="W27" s="268" t="s">
        <v>601</v>
      </c>
      <c r="X27" s="190">
        <v>8.0499131120489495E-2</v>
      </c>
      <c r="Y27" s="268" t="s">
        <v>601</v>
      </c>
      <c r="Z27" s="190">
        <v>-0.23054122128025556</v>
      </c>
      <c r="AA27" s="268" t="s">
        <v>601</v>
      </c>
      <c r="AB27" s="190" t="s">
        <v>603</v>
      </c>
      <c r="AC27" s="268" t="s">
        <v>601</v>
      </c>
      <c r="AD27" s="190">
        <v>3.7430833631829093E-2</v>
      </c>
      <c r="AE27" s="276" t="s">
        <v>601</v>
      </c>
      <c r="AF27" s="239"/>
      <c r="AG27" s="124" t="s">
        <v>102</v>
      </c>
      <c r="AH27" s="220">
        <v>0.128364589817903</v>
      </c>
      <c r="AI27" s="276" t="s">
        <v>601</v>
      </c>
      <c r="AJ27" s="216">
        <v>0.25785878307903515</v>
      </c>
      <c r="AK27" s="203" t="s">
        <v>601</v>
      </c>
      <c r="AL27" s="190">
        <v>0.40961935662075422</v>
      </c>
      <c r="AM27" s="276" t="s">
        <v>601</v>
      </c>
      <c r="AN27" s="190">
        <v>0.15252017001768614</v>
      </c>
      <c r="AO27" s="82" t="s">
        <v>601</v>
      </c>
      <c r="AP27" s="190">
        <v>5.1637100464621562E-2</v>
      </c>
      <c r="AQ27" s="276" t="s">
        <v>601</v>
      </c>
      <c r="AR27" s="190">
        <v>0</v>
      </c>
      <c r="AS27" s="276" t="s">
        <v>601</v>
      </c>
      <c r="AT27" s="190">
        <v>1</v>
      </c>
      <c r="AU27" s="276" t="s">
        <v>601</v>
      </c>
    </row>
    <row r="28" spans="1:47" s="116" customFormat="1" ht="12.75" customHeight="1" x14ac:dyDescent="0.25">
      <c r="A28" s="124" t="s">
        <v>103</v>
      </c>
      <c r="B28" s="82">
        <v>95.591999999999999</v>
      </c>
      <c r="C28" s="276" t="s">
        <v>601</v>
      </c>
      <c r="D28" s="82">
        <v>334.09800000000001</v>
      </c>
      <c r="E28" s="276" t="s">
        <v>601</v>
      </c>
      <c r="F28" s="82">
        <v>673.01400000000001</v>
      </c>
      <c r="G28" s="311" t="s">
        <v>601</v>
      </c>
      <c r="H28" s="82">
        <v>213.20400000000001</v>
      </c>
      <c r="I28" s="276" t="s">
        <v>601</v>
      </c>
      <c r="J28" s="82">
        <v>62.902999999999999</v>
      </c>
      <c r="K28" s="276" t="s">
        <v>601</v>
      </c>
      <c r="L28" s="82">
        <v>0</v>
      </c>
      <c r="M28" s="276" t="s">
        <v>601</v>
      </c>
      <c r="N28" s="82">
        <v>1378.8109999999999</v>
      </c>
      <c r="O28" s="276" t="s">
        <v>601</v>
      </c>
      <c r="P28" s="115"/>
      <c r="Q28" s="124" t="s">
        <v>103</v>
      </c>
      <c r="R28" s="190">
        <v>0.34056964954352309</v>
      </c>
      <c r="S28" s="268" t="s">
        <v>601</v>
      </c>
      <c r="T28" s="190">
        <v>0.21546314115973558</v>
      </c>
      <c r="U28" s="268" t="s">
        <v>601</v>
      </c>
      <c r="V28" s="190">
        <v>0.19471071915473756</v>
      </c>
      <c r="W28" s="268" t="s">
        <v>601</v>
      </c>
      <c r="X28" s="190">
        <v>0.1861602398980767</v>
      </c>
      <c r="Y28" s="268" t="s">
        <v>601</v>
      </c>
      <c r="Z28" s="190">
        <v>0.17174897081012611</v>
      </c>
      <c r="AA28" s="268" t="s">
        <v>601</v>
      </c>
      <c r="AB28" s="190" t="s">
        <v>603</v>
      </c>
      <c r="AC28" s="268" t="s">
        <v>601</v>
      </c>
      <c r="AD28" s="190">
        <v>0.20637849604614089</v>
      </c>
      <c r="AE28" s="276" t="s">
        <v>601</v>
      </c>
      <c r="AF28" s="239"/>
      <c r="AG28" s="124" t="s">
        <v>103</v>
      </c>
      <c r="AH28" s="220">
        <v>6.9329298939448558E-2</v>
      </c>
      <c r="AI28" s="276" t="s">
        <v>601</v>
      </c>
      <c r="AJ28" s="216">
        <v>0.24230877183312291</v>
      </c>
      <c r="AK28" s="203" t="s">
        <v>601</v>
      </c>
      <c r="AL28" s="190">
        <v>0.48811185869564433</v>
      </c>
      <c r="AM28" s="276" t="s">
        <v>601</v>
      </c>
      <c r="AN28" s="190">
        <v>0.15462887952010829</v>
      </c>
      <c r="AO28" s="82" t="s">
        <v>601</v>
      </c>
      <c r="AP28" s="190">
        <v>4.5621191011676006E-2</v>
      </c>
      <c r="AQ28" s="276" t="s">
        <v>601</v>
      </c>
      <c r="AR28" s="190">
        <v>0</v>
      </c>
      <c r="AS28" s="276" t="s">
        <v>601</v>
      </c>
      <c r="AT28" s="190">
        <v>1</v>
      </c>
      <c r="AU28" s="276" t="s">
        <v>601</v>
      </c>
    </row>
    <row r="29" spans="1:47" s="150" customFormat="1" ht="12.75" customHeight="1" x14ac:dyDescent="0.25">
      <c r="A29" s="124" t="s">
        <v>104</v>
      </c>
      <c r="B29" s="82">
        <v>140.61000000000001</v>
      </c>
      <c r="C29" s="276" t="s">
        <v>601</v>
      </c>
      <c r="D29" s="82">
        <v>377.15600000000001</v>
      </c>
      <c r="E29" s="276" t="s">
        <v>601</v>
      </c>
      <c r="F29" s="82">
        <v>640.51099999999997</v>
      </c>
      <c r="G29" s="311" t="s">
        <v>601</v>
      </c>
      <c r="H29" s="82">
        <v>229.161</v>
      </c>
      <c r="I29" s="276" t="s">
        <v>601</v>
      </c>
      <c r="J29" s="82">
        <v>82.483999999999995</v>
      </c>
      <c r="K29" s="276" t="s">
        <v>601</v>
      </c>
      <c r="L29" s="82">
        <v>0</v>
      </c>
      <c r="M29" s="276" t="s">
        <v>601</v>
      </c>
      <c r="N29" s="82">
        <v>1469.922</v>
      </c>
      <c r="O29" s="276" t="s">
        <v>601</v>
      </c>
      <c r="P29" s="149"/>
      <c r="Q29" s="124" t="s">
        <v>104</v>
      </c>
      <c r="R29" s="190">
        <v>0.37058806328040472</v>
      </c>
      <c r="S29" s="268" t="s">
        <v>601</v>
      </c>
      <c r="T29" s="190">
        <v>0.12223759577475266</v>
      </c>
      <c r="U29" s="268" t="s">
        <v>601</v>
      </c>
      <c r="V29" s="190">
        <v>8.4953536667581361E-2</v>
      </c>
      <c r="W29" s="268" t="s">
        <v>601</v>
      </c>
      <c r="X29" s="190">
        <v>0.10617089676877479</v>
      </c>
      <c r="Y29" s="268" t="s">
        <v>601</v>
      </c>
      <c r="Z29" s="190">
        <v>7.0039566712071094E-2</v>
      </c>
      <c r="AA29" s="268" t="s">
        <v>601</v>
      </c>
      <c r="AB29" s="190" t="s">
        <v>603</v>
      </c>
      <c r="AC29" s="268" t="s">
        <v>601</v>
      </c>
      <c r="AD29" s="190">
        <v>0.11928051571873044</v>
      </c>
      <c r="AE29" s="276" t="s">
        <v>601</v>
      </c>
      <c r="AF29" s="240"/>
      <c r="AG29" s="124" t="s">
        <v>104</v>
      </c>
      <c r="AH29" s="220">
        <v>9.5658136962369439E-2</v>
      </c>
      <c r="AI29" s="276" t="s">
        <v>601</v>
      </c>
      <c r="AJ29" s="216">
        <v>0.25658232205518389</v>
      </c>
      <c r="AK29" s="203" t="s">
        <v>601</v>
      </c>
      <c r="AL29" s="190">
        <v>0.43574488986490434</v>
      </c>
      <c r="AM29" s="276" t="s">
        <v>601</v>
      </c>
      <c r="AN29" s="190">
        <v>0.15590010898537474</v>
      </c>
      <c r="AO29" s="82" t="s">
        <v>601</v>
      </c>
      <c r="AP29" s="190">
        <v>5.6114542132167551E-2</v>
      </c>
      <c r="AQ29" s="276" t="s">
        <v>601</v>
      </c>
      <c r="AR29" s="190">
        <v>0</v>
      </c>
      <c r="AS29" s="276" t="s">
        <v>601</v>
      </c>
      <c r="AT29" s="190">
        <v>1</v>
      </c>
      <c r="AU29" s="276" t="s">
        <v>601</v>
      </c>
    </row>
    <row r="30" spans="1:47" s="120" customFormat="1" ht="12.75" customHeight="1" x14ac:dyDescent="0.25">
      <c r="A30" s="124" t="s">
        <v>105</v>
      </c>
      <c r="B30" s="82">
        <v>85.784000000000006</v>
      </c>
      <c r="C30" s="276" t="s">
        <v>601</v>
      </c>
      <c r="D30" s="82">
        <v>281.97800000000001</v>
      </c>
      <c r="E30" s="276" t="s">
        <v>601</v>
      </c>
      <c r="F30" s="82">
        <v>623.81399999999996</v>
      </c>
      <c r="G30" s="311" t="s">
        <v>601</v>
      </c>
      <c r="H30" s="82">
        <v>292.23599999999999</v>
      </c>
      <c r="I30" s="276" t="s">
        <v>601</v>
      </c>
      <c r="J30" s="82">
        <v>95.052000000000007</v>
      </c>
      <c r="K30" s="276" t="s">
        <v>601</v>
      </c>
      <c r="L30" s="82">
        <v>1E-3</v>
      </c>
      <c r="M30" s="276" t="s">
        <v>601</v>
      </c>
      <c r="N30" s="82">
        <v>1378.865</v>
      </c>
      <c r="O30" s="276" t="s">
        <v>601</v>
      </c>
      <c r="P30" s="136"/>
      <c r="Q30" s="124" t="s">
        <v>105</v>
      </c>
      <c r="R30" s="190">
        <v>8.1506322570884651E-2</v>
      </c>
      <c r="S30" s="268" t="s">
        <v>601</v>
      </c>
      <c r="T30" s="190">
        <v>-5.6954997859589039E-2</v>
      </c>
      <c r="U30" s="268" t="s">
        <v>601</v>
      </c>
      <c r="V30" s="190">
        <v>0.17502330969400728</v>
      </c>
      <c r="W30" s="268" t="s">
        <v>601</v>
      </c>
      <c r="X30" s="190">
        <v>5.5224666329469329E-3</v>
      </c>
      <c r="Y30" s="268" t="s">
        <v>601</v>
      </c>
      <c r="Z30" s="190">
        <v>5.768460408599279E-2</v>
      </c>
      <c r="AA30" s="268" t="s">
        <v>601</v>
      </c>
      <c r="AB30" s="190" t="s">
        <v>603</v>
      </c>
      <c r="AC30" s="268" t="s">
        <v>601</v>
      </c>
      <c r="AD30" s="190">
        <v>6.9118824924150266E-2</v>
      </c>
      <c r="AE30" s="276" t="s">
        <v>601</v>
      </c>
      <c r="AF30" s="239"/>
      <c r="AG30" s="124" t="s">
        <v>105</v>
      </c>
      <c r="AH30" s="220">
        <v>6.2213487179673142E-2</v>
      </c>
      <c r="AI30" s="276" t="s">
        <v>601</v>
      </c>
      <c r="AJ30" s="216">
        <v>0.20450007796267219</v>
      </c>
      <c r="AK30" s="203" t="s">
        <v>601</v>
      </c>
      <c r="AL30" s="190">
        <v>0.45241122227339148</v>
      </c>
      <c r="AM30" s="276" t="s">
        <v>601</v>
      </c>
      <c r="AN30" s="190">
        <v>0.21193952997574092</v>
      </c>
      <c r="AO30" s="82" t="s">
        <v>601</v>
      </c>
      <c r="AP30" s="190">
        <v>6.8934957374362255E-2</v>
      </c>
      <c r="AQ30" s="276" t="s">
        <v>601</v>
      </c>
      <c r="AR30" s="190">
        <v>7.2523415997940333E-7</v>
      </c>
      <c r="AS30" s="276" t="s">
        <v>601</v>
      </c>
      <c r="AT30" s="190">
        <v>1</v>
      </c>
      <c r="AU30" s="276" t="s">
        <v>601</v>
      </c>
    </row>
    <row r="31" spans="1:47" s="120" customFormat="1" ht="12.75" customHeight="1" x14ac:dyDescent="0.25">
      <c r="A31" s="124" t="s">
        <v>106</v>
      </c>
      <c r="B31" s="82">
        <v>117.76300000000001</v>
      </c>
      <c r="C31" s="276" t="s">
        <v>601</v>
      </c>
      <c r="D31" s="82">
        <v>263.27999999999997</v>
      </c>
      <c r="E31" s="276" t="s">
        <v>601</v>
      </c>
      <c r="F31" s="82">
        <v>793.02300000000002</v>
      </c>
      <c r="G31" s="311" t="s">
        <v>601</v>
      </c>
      <c r="H31" s="82">
        <v>702.19500000000005</v>
      </c>
      <c r="I31" s="276" t="s">
        <v>601</v>
      </c>
      <c r="J31" s="82">
        <v>253.904</v>
      </c>
      <c r="K31" s="276" t="s">
        <v>601</v>
      </c>
      <c r="L31" s="82">
        <v>-1E-3</v>
      </c>
      <c r="M31" s="276" t="s">
        <v>601</v>
      </c>
      <c r="N31" s="82">
        <v>2130.1640000000002</v>
      </c>
      <c r="O31" s="276" t="s">
        <v>601</v>
      </c>
      <c r="P31" s="136"/>
      <c r="Q31" s="124" t="s">
        <v>106</v>
      </c>
      <c r="R31" s="190">
        <v>-9.7096460088785294E-2</v>
      </c>
      <c r="S31" s="268" t="s">
        <v>601</v>
      </c>
      <c r="T31" s="190">
        <v>-0.13263205057669689</v>
      </c>
      <c r="U31" s="268" t="s">
        <v>601</v>
      </c>
      <c r="V31" s="190">
        <v>2.7195940038366534E-2</v>
      </c>
      <c r="W31" s="268" t="s">
        <v>601</v>
      </c>
      <c r="X31" s="190">
        <v>-6.1750061566071008E-3</v>
      </c>
      <c r="Y31" s="268" t="s">
        <v>601</v>
      </c>
      <c r="Z31" s="190">
        <v>-0.10594979453718929</v>
      </c>
      <c r="AA31" s="268" t="s">
        <v>601</v>
      </c>
      <c r="AB31" s="190" t="s">
        <v>603</v>
      </c>
      <c r="AC31" s="268" t="s">
        <v>601</v>
      </c>
      <c r="AD31" s="190">
        <v>-3.0220200460359548E-2</v>
      </c>
      <c r="AE31" s="276" t="s">
        <v>601</v>
      </c>
      <c r="AF31" s="239"/>
      <c r="AG31" s="124" t="s">
        <v>106</v>
      </c>
      <c r="AH31" s="220">
        <v>5.5283536854439375E-2</v>
      </c>
      <c r="AI31" s="276" t="s">
        <v>601</v>
      </c>
      <c r="AJ31" s="216">
        <v>0.12359611748203422</v>
      </c>
      <c r="AK31" s="203" t="s">
        <v>601</v>
      </c>
      <c r="AL31" s="190">
        <v>0.37228260359296278</v>
      </c>
      <c r="AM31" s="276" t="s">
        <v>601</v>
      </c>
      <c r="AN31" s="190">
        <v>0.32964363307238315</v>
      </c>
      <c r="AO31" s="82" t="s">
        <v>601</v>
      </c>
      <c r="AP31" s="190">
        <v>0.11919457844560323</v>
      </c>
      <c r="AQ31" s="276" t="s">
        <v>601</v>
      </c>
      <c r="AR31" s="190">
        <v>-4.6944742282753814E-7</v>
      </c>
      <c r="AS31" s="276" t="s">
        <v>601</v>
      </c>
      <c r="AT31" s="190">
        <v>1</v>
      </c>
      <c r="AU31" s="276" t="s">
        <v>601</v>
      </c>
    </row>
    <row r="32" spans="1:47" s="120" customFormat="1" ht="12.75" customHeight="1" x14ac:dyDescent="0.25">
      <c r="A32" s="124" t="s">
        <v>107</v>
      </c>
      <c r="B32" s="82">
        <v>143.80500000000001</v>
      </c>
      <c r="C32" s="276" t="s">
        <v>601</v>
      </c>
      <c r="D32" s="82">
        <v>255.57599999999999</v>
      </c>
      <c r="E32" s="276" t="s">
        <v>601</v>
      </c>
      <c r="F32" s="82">
        <v>880.20500000000004</v>
      </c>
      <c r="G32" s="311" t="s">
        <v>601</v>
      </c>
      <c r="H32" s="82">
        <v>695.06700000000001</v>
      </c>
      <c r="I32" s="276" t="s">
        <v>601</v>
      </c>
      <c r="J32" s="82">
        <v>172.53800000000001</v>
      </c>
      <c r="K32" s="276" t="s">
        <v>601</v>
      </c>
      <c r="L32" s="82">
        <v>0</v>
      </c>
      <c r="M32" s="276" t="s">
        <v>601</v>
      </c>
      <c r="N32" s="82">
        <v>2147.1909999999998</v>
      </c>
      <c r="O32" s="276" t="s">
        <v>601</v>
      </c>
      <c r="P32" s="136"/>
      <c r="Q32" s="124" t="s">
        <v>107</v>
      </c>
      <c r="R32" s="190">
        <v>0.24862161481622977</v>
      </c>
      <c r="S32" s="268" t="s">
        <v>601</v>
      </c>
      <c r="T32" s="190">
        <v>0.11206063823306733</v>
      </c>
      <c r="U32" s="268" t="s">
        <v>601</v>
      </c>
      <c r="V32" s="190">
        <v>0.23361288713108849</v>
      </c>
      <c r="W32" s="268" t="s">
        <v>601</v>
      </c>
      <c r="X32" s="190">
        <v>-5.3082226772438769E-2</v>
      </c>
      <c r="Y32" s="268" t="s">
        <v>601</v>
      </c>
      <c r="Z32" s="190">
        <v>-5.5791783640612262E-2</v>
      </c>
      <c r="AA32" s="268" t="s">
        <v>601</v>
      </c>
      <c r="AB32" s="190" t="s">
        <v>603</v>
      </c>
      <c r="AC32" s="268" t="s">
        <v>601</v>
      </c>
      <c r="AD32" s="190">
        <v>8.7033957297085213E-2</v>
      </c>
      <c r="AE32" s="276" t="s">
        <v>601</v>
      </c>
      <c r="AF32" s="239"/>
      <c r="AG32" s="124" t="s">
        <v>107</v>
      </c>
      <c r="AH32" s="220">
        <v>6.6973548231154104E-2</v>
      </c>
      <c r="AI32" s="276" t="s">
        <v>601</v>
      </c>
      <c r="AJ32" s="216">
        <v>0.11902806969664087</v>
      </c>
      <c r="AK32" s="203" t="s">
        <v>601</v>
      </c>
      <c r="AL32" s="190">
        <v>0.40993325698552208</v>
      </c>
      <c r="AM32" s="276" t="s">
        <v>601</v>
      </c>
      <c r="AN32" s="190">
        <v>0.32370990750240669</v>
      </c>
      <c r="AO32" s="82" t="s">
        <v>601</v>
      </c>
      <c r="AP32" s="190">
        <v>8.0355217584276398E-2</v>
      </c>
      <c r="AQ32" s="276" t="s">
        <v>601</v>
      </c>
      <c r="AR32" s="190">
        <v>0</v>
      </c>
      <c r="AS32" s="276" t="s">
        <v>601</v>
      </c>
      <c r="AT32" s="190">
        <v>1</v>
      </c>
      <c r="AU32" s="276" t="s">
        <v>601</v>
      </c>
    </row>
    <row r="33" spans="1:47" s="120" customFormat="1" ht="12.75" customHeight="1" x14ac:dyDescent="0.25">
      <c r="A33" s="124" t="s">
        <v>108</v>
      </c>
      <c r="B33" s="82">
        <v>122.105</v>
      </c>
      <c r="C33" s="276" t="s">
        <v>601</v>
      </c>
      <c r="D33" s="82">
        <v>278.90699999999998</v>
      </c>
      <c r="E33" s="276" t="s">
        <v>601</v>
      </c>
      <c r="F33" s="82">
        <v>593.77800000000002</v>
      </c>
      <c r="G33" s="311" t="s">
        <v>601</v>
      </c>
      <c r="H33" s="82">
        <v>367.85</v>
      </c>
      <c r="I33" s="276" t="s">
        <v>601</v>
      </c>
      <c r="J33" s="82">
        <v>98.465999999999994</v>
      </c>
      <c r="K33" s="276" t="s">
        <v>601</v>
      </c>
      <c r="L33" s="82">
        <v>-1E-3</v>
      </c>
      <c r="M33" s="276" t="s">
        <v>601</v>
      </c>
      <c r="N33" s="82">
        <v>1461.105</v>
      </c>
      <c r="O33" s="276" t="s">
        <v>601</v>
      </c>
      <c r="P33" s="136"/>
      <c r="Q33" s="124" t="s">
        <v>108</v>
      </c>
      <c r="R33" s="190">
        <v>0.12055832905073049</v>
      </c>
      <c r="S33" s="268" t="s">
        <v>601</v>
      </c>
      <c r="T33" s="190">
        <v>0.17315481974081037</v>
      </c>
      <c r="U33" s="268" t="s">
        <v>601</v>
      </c>
      <c r="V33" s="190">
        <v>0.14399055180611936</v>
      </c>
      <c r="W33" s="268" t="s">
        <v>601</v>
      </c>
      <c r="X33" s="190">
        <v>3.1122896618612068E-2</v>
      </c>
      <c r="Y33" s="268" t="s">
        <v>601</v>
      </c>
      <c r="Z33" s="190">
        <v>9.4857397008950906E-2</v>
      </c>
      <c r="AA33" s="268" t="s">
        <v>601</v>
      </c>
      <c r="AB33" s="190" t="s">
        <v>603</v>
      </c>
      <c r="AC33" s="268" t="s">
        <v>601</v>
      </c>
      <c r="AD33" s="190">
        <v>0.11327968742023402</v>
      </c>
      <c r="AE33" s="276" t="s">
        <v>601</v>
      </c>
      <c r="AF33" s="239"/>
      <c r="AG33" s="124" t="s">
        <v>108</v>
      </c>
      <c r="AH33" s="220">
        <v>8.3570311510808598E-2</v>
      </c>
      <c r="AI33" s="276" t="s">
        <v>601</v>
      </c>
      <c r="AJ33" s="216">
        <v>0.19088771854178857</v>
      </c>
      <c r="AK33" s="203" t="s">
        <v>601</v>
      </c>
      <c r="AL33" s="190">
        <v>0.40638968451959306</v>
      </c>
      <c r="AM33" s="276" t="s">
        <v>601</v>
      </c>
      <c r="AN33" s="190">
        <v>0.25176150926866997</v>
      </c>
      <c r="AO33" s="82" t="s">
        <v>601</v>
      </c>
      <c r="AP33" s="190">
        <v>6.7391460572648776E-2</v>
      </c>
      <c r="AQ33" s="276" t="s">
        <v>601</v>
      </c>
      <c r="AR33" s="190">
        <v>-6.8441350895383972E-7</v>
      </c>
      <c r="AS33" s="276" t="s">
        <v>601</v>
      </c>
      <c r="AT33" s="190">
        <v>1</v>
      </c>
      <c r="AU33" s="276" t="s">
        <v>601</v>
      </c>
    </row>
    <row r="34" spans="1:47" s="120" customFormat="1" ht="12.75" customHeight="1" x14ac:dyDescent="0.25">
      <c r="A34" s="124" t="s">
        <v>109</v>
      </c>
      <c r="B34" s="82">
        <v>150.90299999999999</v>
      </c>
      <c r="C34" s="276" t="s">
        <v>601</v>
      </c>
      <c r="D34" s="82">
        <v>294.82100000000003</v>
      </c>
      <c r="E34" s="276" t="s">
        <v>601</v>
      </c>
      <c r="F34" s="82">
        <v>536.04200000000003</v>
      </c>
      <c r="G34" s="311" t="s">
        <v>601</v>
      </c>
      <c r="H34" s="82">
        <v>210.02500000000001</v>
      </c>
      <c r="I34" s="276" t="s">
        <v>601</v>
      </c>
      <c r="J34" s="82">
        <v>60.162999999999997</v>
      </c>
      <c r="K34" s="276" t="s">
        <v>601</v>
      </c>
      <c r="L34" s="82">
        <v>0</v>
      </c>
      <c r="M34" s="276" t="s">
        <v>601</v>
      </c>
      <c r="N34" s="82">
        <v>1251.954</v>
      </c>
      <c r="O34" s="276" t="s">
        <v>601</v>
      </c>
      <c r="P34" s="136"/>
      <c r="Q34" s="124" t="s">
        <v>109</v>
      </c>
      <c r="R34" s="190">
        <v>8.9190593737819929E-2</v>
      </c>
      <c r="S34" s="268" t="s">
        <v>601</v>
      </c>
      <c r="T34" s="190">
        <v>0.20202633832103395</v>
      </c>
      <c r="U34" s="268" t="s">
        <v>601</v>
      </c>
      <c r="V34" s="190">
        <v>8.8257685725248641E-2</v>
      </c>
      <c r="W34" s="268" t="s">
        <v>601</v>
      </c>
      <c r="X34" s="190">
        <v>-9.0182504992570703E-2</v>
      </c>
      <c r="Y34" s="268" t="s">
        <v>601</v>
      </c>
      <c r="Z34" s="190">
        <v>-9.4993832546105481E-2</v>
      </c>
      <c r="AA34" s="268" t="s">
        <v>601</v>
      </c>
      <c r="AB34" s="190" t="s">
        <v>603</v>
      </c>
      <c r="AC34" s="268" t="s">
        <v>601</v>
      </c>
      <c r="AD34" s="190">
        <v>6.6667461868645125E-2</v>
      </c>
      <c r="AE34" s="276" t="s">
        <v>601</v>
      </c>
      <c r="AF34" s="239"/>
      <c r="AG34" s="124" t="s">
        <v>109</v>
      </c>
      <c r="AH34" s="220">
        <v>0.12053398128046237</v>
      </c>
      <c r="AI34" s="276" t="s">
        <v>601</v>
      </c>
      <c r="AJ34" s="216">
        <v>0.23548868408903206</v>
      </c>
      <c r="AK34" s="203" t="s">
        <v>601</v>
      </c>
      <c r="AL34" s="190">
        <v>0.42816429357628161</v>
      </c>
      <c r="AM34" s="276" t="s">
        <v>601</v>
      </c>
      <c r="AN34" s="190">
        <v>0.16775776106789866</v>
      </c>
      <c r="AO34" s="82" t="s">
        <v>601</v>
      </c>
      <c r="AP34" s="190">
        <v>4.8055279986325375E-2</v>
      </c>
      <c r="AQ34" s="276" t="s">
        <v>601</v>
      </c>
      <c r="AR34" s="190">
        <v>0</v>
      </c>
      <c r="AS34" s="276" t="s">
        <v>601</v>
      </c>
      <c r="AT34" s="190">
        <v>1</v>
      </c>
      <c r="AU34" s="276" t="s">
        <v>601</v>
      </c>
    </row>
    <row r="35" spans="1:47" s="120" customFormat="1" ht="12.75" customHeight="1" x14ac:dyDescent="0.25">
      <c r="A35" s="124" t="s">
        <v>110</v>
      </c>
      <c r="B35" s="82">
        <v>100.333</v>
      </c>
      <c r="C35" s="276" t="s">
        <v>601</v>
      </c>
      <c r="D35" s="82">
        <v>220.78399999999999</v>
      </c>
      <c r="E35" s="276" t="s">
        <v>601</v>
      </c>
      <c r="F35" s="82">
        <v>271.70600000000002</v>
      </c>
      <c r="G35" s="311" t="s">
        <v>601</v>
      </c>
      <c r="H35" s="82">
        <v>90.715000000000003</v>
      </c>
      <c r="I35" s="276" t="s">
        <v>601</v>
      </c>
      <c r="J35" s="82">
        <v>49.984000000000002</v>
      </c>
      <c r="K35" s="276" t="s">
        <v>601</v>
      </c>
      <c r="L35" s="82">
        <v>0</v>
      </c>
      <c r="M35" s="276" t="s">
        <v>601</v>
      </c>
      <c r="N35" s="82">
        <v>733.52200000000005</v>
      </c>
      <c r="O35" s="276" t="s">
        <v>601</v>
      </c>
      <c r="P35" s="136"/>
      <c r="Q35" s="124" t="s">
        <v>110</v>
      </c>
      <c r="R35" s="190">
        <v>-0.11802143127137193</v>
      </c>
      <c r="S35" s="268" t="s">
        <v>601</v>
      </c>
      <c r="T35" s="190">
        <v>0.12085613621825787</v>
      </c>
      <c r="U35" s="268" t="s">
        <v>601</v>
      </c>
      <c r="V35" s="190">
        <v>8.8556982716484642E-2</v>
      </c>
      <c r="W35" s="268" t="s">
        <v>601</v>
      </c>
      <c r="X35" s="190">
        <v>-0.11544162099966847</v>
      </c>
      <c r="Y35" s="268" t="s">
        <v>601</v>
      </c>
      <c r="Z35" s="190">
        <v>0.13422133472509021</v>
      </c>
      <c r="AA35" s="268" t="s">
        <v>601</v>
      </c>
      <c r="AB35" s="190" t="s">
        <v>603</v>
      </c>
      <c r="AC35" s="268" t="s">
        <v>601</v>
      </c>
      <c r="AD35" s="190">
        <v>3.7567736925411939E-2</v>
      </c>
      <c r="AE35" s="276" t="s">
        <v>601</v>
      </c>
      <c r="AF35" s="239"/>
      <c r="AG35" s="124" t="s">
        <v>110</v>
      </c>
      <c r="AH35" s="220">
        <v>0.13678253685642694</v>
      </c>
      <c r="AI35" s="276" t="s">
        <v>601</v>
      </c>
      <c r="AJ35" s="216">
        <v>0.30099165396538885</v>
      </c>
      <c r="AK35" s="203" t="s">
        <v>601</v>
      </c>
      <c r="AL35" s="190">
        <v>0.3704128846851219</v>
      </c>
      <c r="AM35" s="276" t="s">
        <v>601</v>
      </c>
      <c r="AN35" s="190">
        <v>0.12367045569185382</v>
      </c>
      <c r="AO35" s="82" t="s">
        <v>601</v>
      </c>
      <c r="AP35" s="190">
        <v>6.8142468801208417E-2</v>
      </c>
      <c r="AQ35" s="276" t="s">
        <v>601</v>
      </c>
      <c r="AR35" s="190">
        <v>0</v>
      </c>
      <c r="AS35" s="276" t="s">
        <v>601</v>
      </c>
      <c r="AT35" s="190">
        <v>1</v>
      </c>
      <c r="AU35" s="276" t="s">
        <v>601</v>
      </c>
    </row>
    <row r="36" spans="1:47" s="120" customFormat="1" ht="12.75" customHeight="1" x14ac:dyDescent="0.25">
      <c r="A36" s="184" t="s">
        <v>111</v>
      </c>
      <c r="B36" s="186">
        <v>124.47799999999999</v>
      </c>
      <c r="C36" s="278" t="s">
        <v>601</v>
      </c>
      <c r="D36" s="186">
        <v>231.339</v>
      </c>
      <c r="E36" s="278" t="s">
        <v>601</v>
      </c>
      <c r="F36" s="186">
        <v>300.92599999999999</v>
      </c>
      <c r="G36" s="314" t="s">
        <v>601</v>
      </c>
      <c r="H36" s="186">
        <v>126.3</v>
      </c>
      <c r="I36" s="278" t="s">
        <v>601</v>
      </c>
      <c r="J36" s="186">
        <v>46.936</v>
      </c>
      <c r="K36" s="278" t="s">
        <v>601</v>
      </c>
      <c r="L36" s="186">
        <v>-1E-3</v>
      </c>
      <c r="M36" s="278" t="s">
        <v>601</v>
      </c>
      <c r="N36" s="186">
        <v>829.97799999999995</v>
      </c>
      <c r="O36" s="278" t="s">
        <v>601</v>
      </c>
      <c r="P36" s="136"/>
      <c r="Q36" s="184" t="s">
        <v>111</v>
      </c>
      <c r="R36" s="192">
        <v>0.21972681129598057</v>
      </c>
      <c r="S36" s="269" t="s">
        <v>601</v>
      </c>
      <c r="T36" s="192">
        <v>0.20846566927159513</v>
      </c>
      <c r="U36" s="269" t="s">
        <v>601</v>
      </c>
      <c r="V36" s="192">
        <v>-3.5583231045832275E-2</v>
      </c>
      <c r="W36" s="269" t="s">
        <v>601</v>
      </c>
      <c r="X36" s="192">
        <v>-5.8074235384489171E-2</v>
      </c>
      <c r="Y36" s="269" t="s">
        <v>601</v>
      </c>
      <c r="Z36" s="192">
        <v>-8.2923016803438845E-2</v>
      </c>
      <c r="AA36" s="269" t="s">
        <v>601</v>
      </c>
      <c r="AB36" s="192" t="s">
        <v>603</v>
      </c>
      <c r="AC36" s="269" t="s">
        <v>601</v>
      </c>
      <c r="AD36" s="192">
        <v>4.9564798433957231E-2</v>
      </c>
      <c r="AE36" s="278" t="s">
        <v>601</v>
      </c>
      <c r="AF36" s="239"/>
      <c r="AG36" s="184" t="s">
        <v>111</v>
      </c>
      <c r="AH36" s="243">
        <v>0.14997746928231834</v>
      </c>
      <c r="AI36" s="278" t="s">
        <v>601</v>
      </c>
      <c r="AJ36" s="219">
        <v>0.27872907474655956</v>
      </c>
      <c r="AK36" s="301" t="s">
        <v>601</v>
      </c>
      <c r="AL36" s="192">
        <v>0.36257105610028217</v>
      </c>
      <c r="AM36" s="278" t="s">
        <v>601</v>
      </c>
      <c r="AN36" s="192">
        <v>0.15217270819226533</v>
      </c>
      <c r="AO36" s="186" t="s">
        <v>601</v>
      </c>
      <c r="AP36" s="192">
        <v>5.6550896529787537E-2</v>
      </c>
      <c r="AQ36" s="278" t="s">
        <v>601</v>
      </c>
      <c r="AR36" s="192">
        <v>-1.2048512129237161E-6</v>
      </c>
      <c r="AS36" s="278" t="s">
        <v>601</v>
      </c>
      <c r="AT36" s="192">
        <v>1</v>
      </c>
      <c r="AU36" s="278" t="s">
        <v>601</v>
      </c>
    </row>
    <row r="37" spans="1:47" s="120" customFormat="1" ht="12.75" customHeight="1" x14ac:dyDescent="0.25">
      <c r="A37" s="124" t="s">
        <v>117</v>
      </c>
      <c r="B37" s="82">
        <v>92.832999999999998</v>
      </c>
      <c r="C37" s="276" t="s">
        <v>601</v>
      </c>
      <c r="D37" s="82">
        <v>189.494</v>
      </c>
      <c r="E37" s="276" t="s">
        <v>601</v>
      </c>
      <c r="F37" s="82">
        <v>214.50899999999999</v>
      </c>
      <c r="G37" s="311" t="s">
        <v>601</v>
      </c>
      <c r="H37" s="82">
        <v>74.256</v>
      </c>
      <c r="I37" s="276" t="s">
        <v>601</v>
      </c>
      <c r="J37" s="82">
        <v>47.484999999999999</v>
      </c>
      <c r="K37" s="276" t="s">
        <v>601</v>
      </c>
      <c r="L37" s="82">
        <v>1E-3</v>
      </c>
      <c r="M37" s="276" t="s">
        <v>601</v>
      </c>
      <c r="N37" s="82">
        <v>618.57799999999997</v>
      </c>
      <c r="O37" s="276" t="s">
        <v>601</v>
      </c>
      <c r="P37" s="136"/>
      <c r="Q37" s="124" t="s">
        <v>117</v>
      </c>
      <c r="R37" s="190">
        <v>1.2940958241950091E-2</v>
      </c>
      <c r="S37" s="268" t="s">
        <v>601</v>
      </c>
      <c r="T37" s="190">
        <v>0.16063870837340063</v>
      </c>
      <c r="U37" s="268" t="s">
        <v>601</v>
      </c>
      <c r="V37" s="190">
        <v>0.12570058145636978</v>
      </c>
      <c r="W37" s="268" t="s">
        <v>601</v>
      </c>
      <c r="X37" s="190">
        <v>-0.13628697381736127</v>
      </c>
      <c r="Y37" s="268" t="s">
        <v>601</v>
      </c>
      <c r="Z37" s="190">
        <v>-4.0688772835000735E-3</v>
      </c>
      <c r="AA37" s="268" t="s">
        <v>601</v>
      </c>
      <c r="AB37" s="190" t="s">
        <v>603</v>
      </c>
      <c r="AC37" s="268" t="s">
        <v>601</v>
      </c>
      <c r="AD37" s="190">
        <v>6.8130722024029478E-2</v>
      </c>
      <c r="AE37" s="276" t="s">
        <v>601</v>
      </c>
      <c r="AF37" s="239"/>
      <c r="AG37" s="124" t="s">
        <v>117</v>
      </c>
      <c r="AH37" s="220">
        <v>0.15007484908936303</v>
      </c>
      <c r="AI37" s="276" t="s">
        <v>601</v>
      </c>
      <c r="AJ37" s="216">
        <v>0.30633808509193666</v>
      </c>
      <c r="AK37" s="203" t="s">
        <v>601</v>
      </c>
      <c r="AL37" s="190">
        <v>0.34677760929098672</v>
      </c>
      <c r="AM37" s="276" t="s">
        <v>601</v>
      </c>
      <c r="AN37" s="190">
        <v>0.12004306651707626</v>
      </c>
      <c r="AO37" s="82" t="s">
        <v>601</v>
      </c>
      <c r="AP37" s="190">
        <v>7.6764773399635944E-2</v>
      </c>
      <c r="AQ37" s="276" t="s">
        <v>601</v>
      </c>
      <c r="AR37" s="190">
        <v>1.6166110013611866E-6</v>
      </c>
      <c r="AS37" s="276" t="s">
        <v>601</v>
      </c>
      <c r="AT37" s="190">
        <v>1</v>
      </c>
      <c r="AU37" s="276" t="s">
        <v>601</v>
      </c>
    </row>
    <row r="38" spans="1:47" s="120" customFormat="1" ht="12.75" customHeight="1" x14ac:dyDescent="0.25">
      <c r="A38" s="124" t="s">
        <v>118</v>
      </c>
      <c r="B38" s="82">
        <v>111.765</v>
      </c>
      <c r="C38" s="276" t="s">
        <v>601</v>
      </c>
      <c r="D38" s="82">
        <v>256.13200000000001</v>
      </c>
      <c r="E38" s="276" t="s">
        <v>601</v>
      </c>
      <c r="F38" s="82">
        <v>295.43700000000001</v>
      </c>
      <c r="G38" s="311" t="s">
        <v>601</v>
      </c>
      <c r="H38" s="82">
        <v>81.531000000000006</v>
      </c>
      <c r="I38" s="276" t="s">
        <v>601</v>
      </c>
      <c r="J38" s="82">
        <v>35.993000000000002</v>
      </c>
      <c r="K38" s="276" t="s">
        <v>601</v>
      </c>
      <c r="L38" s="82">
        <v>0</v>
      </c>
      <c r="M38" s="276" t="s">
        <v>601</v>
      </c>
      <c r="N38" s="82">
        <v>780.85799999999995</v>
      </c>
      <c r="O38" s="276" t="s">
        <v>601</v>
      </c>
      <c r="P38" s="136"/>
      <c r="Q38" s="124" t="s">
        <v>118</v>
      </c>
      <c r="R38" s="190">
        <v>9.1007594541301418E-2</v>
      </c>
      <c r="S38" s="268" t="s">
        <v>601</v>
      </c>
      <c r="T38" s="190">
        <v>0.35283367664923676</v>
      </c>
      <c r="U38" s="268" t="s">
        <v>601</v>
      </c>
      <c r="V38" s="190">
        <v>-8.8607477788746294E-2</v>
      </c>
      <c r="W38" s="268" t="s">
        <v>601</v>
      </c>
      <c r="X38" s="190">
        <v>-0.39377198135163471</v>
      </c>
      <c r="Y38" s="268" t="s">
        <v>601</v>
      </c>
      <c r="Z38" s="190">
        <v>5.9811621342128066E-3</v>
      </c>
      <c r="AA38" s="268" t="s">
        <v>601</v>
      </c>
      <c r="AB38" s="190" t="s">
        <v>603</v>
      </c>
      <c r="AC38" s="268" t="s">
        <v>601</v>
      </c>
      <c r="AD38" s="190">
        <v>-6.793445425394843E-3</v>
      </c>
      <c r="AE38" s="276" t="s">
        <v>601</v>
      </c>
      <c r="AF38" s="239"/>
      <c r="AG38" s="124" t="s">
        <v>118</v>
      </c>
      <c r="AH38" s="220">
        <v>0.14313101741930032</v>
      </c>
      <c r="AI38" s="276" t="s">
        <v>601</v>
      </c>
      <c r="AJ38" s="216">
        <v>0.32801354407587552</v>
      </c>
      <c r="AK38" s="203" t="s">
        <v>601</v>
      </c>
      <c r="AL38" s="190">
        <v>0.37834920049484033</v>
      </c>
      <c r="AM38" s="276" t="s">
        <v>601</v>
      </c>
      <c r="AN38" s="190">
        <v>0.10441206980014293</v>
      </c>
      <c r="AO38" s="82" t="s">
        <v>601</v>
      </c>
      <c r="AP38" s="190">
        <v>4.6094168209840976E-2</v>
      </c>
      <c r="AQ38" s="276" t="s">
        <v>601</v>
      </c>
      <c r="AR38" s="190">
        <v>0</v>
      </c>
      <c r="AS38" s="276" t="s">
        <v>601</v>
      </c>
      <c r="AT38" s="190">
        <v>1</v>
      </c>
      <c r="AU38" s="276" t="s">
        <v>601</v>
      </c>
    </row>
    <row r="39" spans="1:47" s="120" customFormat="1" ht="12.75" customHeight="1" x14ac:dyDescent="0.25">
      <c r="A39" s="124" t="s">
        <v>119</v>
      </c>
      <c r="B39" s="82">
        <v>121.59</v>
      </c>
      <c r="C39" s="276" t="s">
        <v>601</v>
      </c>
      <c r="D39" s="82">
        <v>307.07400000000001</v>
      </c>
      <c r="E39" s="276" t="s">
        <v>601</v>
      </c>
      <c r="F39" s="82">
        <v>387.34100000000001</v>
      </c>
      <c r="G39" s="311" t="s">
        <v>601</v>
      </c>
      <c r="H39" s="82">
        <v>150.756</v>
      </c>
      <c r="I39" s="276" t="s">
        <v>601</v>
      </c>
      <c r="J39" s="82">
        <v>48.652999999999999</v>
      </c>
      <c r="K39" s="276" t="s">
        <v>601</v>
      </c>
      <c r="L39" s="82">
        <v>-1E-3</v>
      </c>
      <c r="M39" s="276" t="s">
        <v>601</v>
      </c>
      <c r="N39" s="82">
        <v>1015.413</v>
      </c>
      <c r="O39" s="276" t="s">
        <v>601</v>
      </c>
      <c r="P39" s="136"/>
      <c r="Q39" s="124" t="s">
        <v>119</v>
      </c>
      <c r="R39" s="190">
        <v>-2.3734202623930115E-2</v>
      </c>
      <c r="S39" s="268" t="s">
        <v>601</v>
      </c>
      <c r="T39" s="190">
        <v>0.22737301549234976</v>
      </c>
      <c r="U39" s="268" t="s">
        <v>601</v>
      </c>
      <c r="V39" s="190">
        <v>-2.5395411565190699E-2</v>
      </c>
      <c r="W39" s="268" t="s">
        <v>601</v>
      </c>
      <c r="X39" s="190">
        <v>1.8738638897711223E-2</v>
      </c>
      <c r="Y39" s="268" t="s">
        <v>601</v>
      </c>
      <c r="Z39" s="190">
        <v>-2.8901618730165068E-2</v>
      </c>
      <c r="AA39" s="268" t="s">
        <v>601</v>
      </c>
      <c r="AB39" s="190" t="s">
        <v>603</v>
      </c>
      <c r="AC39" s="268" t="s">
        <v>601</v>
      </c>
      <c r="AD39" s="190">
        <v>4.6545639689482735E-2</v>
      </c>
      <c r="AE39" s="276" t="s">
        <v>601</v>
      </c>
      <c r="AF39" s="239"/>
      <c r="AG39" s="124" t="s">
        <v>119</v>
      </c>
      <c r="AH39" s="220">
        <v>0.11974437987301718</v>
      </c>
      <c r="AI39" s="276" t="s">
        <v>601</v>
      </c>
      <c r="AJ39" s="216">
        <v>0.30241290982093</v>
      </c>
      <c r="AK39" s="203" t="s">
        <v>601</v>
      </c>
      <c r="AL39" s="190">
        <v>0.38146153338592276</v>
      </c>
      <c r="AM39" s="276" t="s">
        <v>601</v>
      </c>
      <c r="AN39" s="190">
        <v>0.14846766783564913</v>
      </c>
      <c r="AO39" s="82" t="s">
        <v>601</v>
      </c>
      <c r="AP39" s="190">
        <v>4.7914493905435521E-2</v>
      </c>
      <c r="AQ39" s="276" t="s">
        <v>601</v>
      </c>
      <c r="AR39" s="190">
        <v>-9.8482095462634409E-7</v>
      </c>
      <c r="AS39" s="276" t="s">
        <v>601</v>
      </c>
      <c r="AT39" s="190">
        <v>1</v>
      </c>
      <c r="AU39" s="276" t="s">
        <v>601</v>
      </c>
    </row>
    <row r="40" spans="1:47" s="120" customFormat="1" ht="12.75" customHeight="1" x14ac:dyDescent="0.25">
      <c r="A40" s="124" t="s">
        <v>120</v>
      </c>
      <c r="B40" s="82">
        <v>82.2</v>
      </c>
      <c r="C40" s="276" t="s">
        <v>601</v>
      </c>
      <c r="D40" s="82">
        <v>314.54399999999998</v>
      </c>
      <c r="E40" s="276" t="s">
        <v>601</v>
      </c>
      <c r="F40" s="82">
        <v>643.45699999999999</v>
      </c>
      <c r="G40" s="311" t="s">
        <v>601</v>
      </c>
      <c r="H40" s="82">
        <v>189.98599999999999</v>
      </c>
      <c r="I40" s="276" t="s">
        <v>601</v>
      </c>
      <c r="J40" s="82">
        <v>64.44</v>
      </c>
      <c r="K40" s="276" t="s">
        <v>601</v>
      </c>
      <c r="L40" s="82">
        <v>-1E-3</v>
      </c>
      <c r="M40" s="276" t="s">
        <v>601</v>
      </c>
      <c r="N40" s="82">
        <v>1294.626</v>
      </c>
      <c r="O40" s="276" t="s">
        <v>601</v>
      </c>
      <c r="P40" s="136"/>
      <c r="Q40" s="124" t="s">
        <v>120</v>
      </c>
      <c r="R40" s="190">
        <v>-0.14009540547326135</v>
      </c>
      <c r="S40" s="268" t="s">
        <v>601</v>
      </c>
      <c r="T40" s="190">
        <v>-5.8527737370472135E-2</v>
      </c>
      <c r="U40" s="268" t="s">
        <v>601</v>
      </c>
      <c r="V40" s="190">
        <v>-4.3917362788887006E-2</v>
      </c>
      <c r="W40" s="268" t="s">
        <v>601</v>
      </c>
      <c r="X40" s="190">
        <v>-0.10890039586499316</v>
      </c>
      <c r="Y40" s="268" t="s">
        <v>601</v>
      </c>
      <c r="Z40" s="190">
        <v>2.4434446687757339E-2</v>
      </c>
      <c r="AA40" s="268" t="s">
        <v>601</v>
      </c>
      <c r="AB40" s="190" t="s">
        <v>603</v>
      </c>
      <c r="AC40" s="268" t="s">
        <v>601</v>
      </c>
      <c r="AD40" s="190">
        <v>-6.1056228881260735E-2</v>
      </c>
      <c r="AE40" s="276" t="s">
        <v>601</v>
      </c>
      <c r="AF40" s="239"/>
      <c r="AG40" s="124" t="s">
        <v>120</v>
      </c>
      <c r="AH40" s="220">
        <v>6.3493240518883443E-2</v>
      </c>
      <c r="AI40" s="276" t="s">
        <v>601</v>
      </c>
      <c r="AJ40" s="216">
        <v>0.24296128766145589</v>
      </c>
      <c r="AK40" s="203" t="s">
        <v>601</v>
      </c>
      <c r="AL40" s="190">
        <v>0.49702153363210688</v>
      </c>
      <c r="AM40" s="276" t="s">
        <v>601</v>
      </c>
      <c r="AN40" s="190">
        <v>0.1467497176790826</v>
      </c>
      <c r="AO40" s="82" t="s">
        <v>601</v>
      </c>
      <c r="AP40" s="190">
        <v>4.9774992932321765E-2</v>
      </c>
      <c r="AQ40" s="276" t="s">
        <v>601</v>
      </c>
      <c r="AR40" s="190">
        <v>-7.7242385059468915E-7</v>
      </c>
      <c r="AS40" s="276" t="s">
        <v>601</v>
      </c>
      <c r="AT40" s="190">
        <v>1</v>
      </c>
      <c r="AU40" s="276" t="s">
        <v>601</v>
      </c>
    </row>
    <row r="41" spans="1:47" s="120" customFormat="1" ht="12.75" customHeight="1" x14ac:dyDescent="0.25">
      <c r="A41" s="124" t="s">
        <v>121</v>
      </c>
      <c r="B41" s="82">
        <v>166.70400000000001</v>
      </c>
      <c r="C41" s="276" t="s">
        <v>601</v>
      </c>
      <c r="D41" s="82">
        <v>353.24</v>
      </c>
      <c r="E41" s="276" t="s">
        <v>601</v>
      </c>
      <c r="F41" s="82">
        <v>675.29200000000003</v>
      </c>
      <c r="G41" s="311" t="s">
        <v>601</v>
      </c>
      <c r="H41" s="82">
        <v>176.22900000000001</v>
      </c>
      <c r="I41" s="276" t="s">
        <v>601</v>
      </c>
      <c r="J41" s="82">
        <v>77.558000000000007</v>
      </c>
      <c r="K41" s="276" t="s">
        <v>601</v>
      </c>
      <c r="L41" s="82">
        <v>-1E-3</v>
      </c>
      <c r="M41" s="276" t="s">
        <v>601</v>
      </c>
      <c r="N41" s="82">
        <v>1449.0219999999999</v>
      </c>
      <c r="O41" s="276" t="s">
        <v>601</v>
      </c>
      <c r="P41" s="136"/>
      <c r="Q41" s="124" t="s">
        <v>121</v>
      </c>
      <c r="R41" s="190">
        <v>0.18557712822701089</v>
      </c>
      <c r="S41" s="268" t="s">
        <v>601</v>
      </c>
      <c r="T41" s="190">
        <v>-6.3411426571498272E-2</v>
      </c>
      <c r="U41" s="268" t="s">
        <v>601</v>
      </c>
      <c r="V41" s="190">
        <v>5.4301955782180167E-2</v>
      </c>
      <c r="W41" s="268" t="s">
        <v>601</v>
      </c>
      <c r="X41" s="190">
        <v>-0.23098171154777644</v>
      </c>
      <c r="Y41" s="268" t="s">
        <v>601</v>
      </c>
      <c r="Z41" s="190">
        <v>-5.9720673100237619E-2</v>
      </c>
      <c r="AA41" s="268" t="s">
        <v>601</v>
      </c>
      <c r="AB41" s="190" t="s">
        <v>603</v>
      </c>
      <c r="AC41" s="268" t="s">
        <v>601</v>
      </c>
      <c r="AD41" s="190">
        <v>-1.4218441522747465E-2</v>
      </c>
      <c r="AE41" s="276" t="s">
        <v>601</v>
      </c>
      <c r="AF41" s="239"/>
      <c r="AG41" s="124" t="s">
        <v>121</v>
      </c>
      <c r="AH41" s="220">
        <v>0.11504587231939889</v>
      </c>
      <c r="AI41" s="276" t="s">
        <v>601</v>
      </c>
      <c r="AJ41" s="216">
        <v>0.2437782173079498</v>
      </c>
      <c r="AK41" s="203" t="s">
        <v>601</v>
      </c>
      <c r="AL41" s="190">
        <v>0.46603295188064781</v>
      </c>
      <c r="AM41" s="276" t="s">
        <v>601</v>
      </c>
      <c r="AN41" s="190">
        <v>0.12161927148104033</v>
      </c>
      <c r="AO41" s="82" t="s">
        <v>601</v>
      </c>
      <c r="AP41" s="190">
        <v>5.3524377131610158E-2</v>
      </c>
      <c r="AQ41" s="276" t="s">
        <v>601</v>
      </c>
      <c r="AR41" s="190">
        <v>-6.9012064689148958E-7</v>
      </c>
      <c r="AS41" s="276" t="s">
        <v>601</v>
      </c>
      <c r="AT41" s="190">
        <v>1</v>
      </c>
      <c r="AU41" s="276" t="s">
        <v>601</v>
      </c>
    </row>
    <row r="42" spans="1:47" s="120" customFormat="1" ht="12.75" customHeight="1" x14ac:dyDescent="0.25">
      <c r="A42" s="124" t="s">
        <v>122</v>
      </c>
      <c r="B42" s="82">
        <v>121.872</v>
      </c>
      <c r="C42" s="276" t="s">
        <v>601</v>
      </c>
      <c r="D42" s="82">
        <v>358.31</v>
      </c>
      <c r="E42" s="276" t="s">
        <v>601</v>
      </c>
      <c r="F42" s="82">
        <v>622.32100000000003</v>
      </c>
      <c r="G42" s="311" t="s">
        <v>601</v>
      </c>
      <c r="H42" s="82">
        <v>261.39699999999999</v>
      </c>
      <c r="I42" s="276" t="s">
        <v>601</v>
      </c>
      <c r="J42" s="82">
        <v>90.762</v>
      </c>
      <c r="K42" s="276" t="s">
        <v>601</v>
      </c>
      <c r="L42" s="82">
        <v>1E-3</v>
      </c>
      <c r="M42" s="276" t="s">
        <v>601</v>
      </c>
      <c r="N42" s="82">
        <v>1454.663</v>
      </c>
      <c r="O42" s="276" t="s">
        <v>601</v>
      </c>
      <c r="P42" s="136"/>
      <c r="Q42" s="124" t="s">
        <v>122</v>
      </c>
      <c r="R42" s="190">
        <v>0.42068450993192202</v>
      </c>
      <c r="S42" s="268" t="s">
        <v>601</v>
      </c>
      <c r="T42" s="190">
        <v>0.27070196965720728</v>
      </c>
      <c r="U42" s="268" t="s">
        <v>601</v>
      </c>
      <c r="V42" s="190">
        <v>-2.3933416050297045E-3</v>
      </c>
      <c r="W42" s="268" t="s">
        <v>601</v>
      </c>
      <c r="X42" s="190">
        <v>-0.10552772416813808</v>
      </c>
      <c r="Y42" s="268" t="s">
        <v>601</v>
      </c>
      <c r="Z42" s="190">
        <v>-4.5133190253755839E-2</v>
      </c>
      <c r="AA42" s="268" t="s">
        <v>601</v>
      </c>
      <c r="AB42" s="190" t="s">
        <v>603</v>
      </c>
      <c r="AC42" s="268" t="s">
        <v>601</v>
      </c>
      <c r="AD42" s="190">
        <v>5.4971298858118814E-2</v>
      </c>
      <c r="AE42" s="276" t="s">
        <v>601</v>
      </c>
      <c r="AF42" s="239"/>
      <c r="AG42" s="124" t="s">
        <v>122</v>
      </c>
      <c r="AH42" s="220">
        <v>8.3780229510202711E-2</v>
      </c>
      <c r="AI42" s="276" t="s">
        <v>601</v>
      </c>
      <c r="AJ42" s="216">
        <v>0.24631821940889401</v>
      </c>
      <c r="AK42" s="203" t="s">
        <v>601</v>
      </c>
      <c r="AL42" s="190">
        <v>0.42781111501426794</v>
      </c>
      <c r="AM42" s="276" t="s">
        <v>601</v>
      </c>
      <c r="AN42" s="190">
        <v>0.17969591582380248</v>
      </c>
      <c r="AO42" s="82" t="s">
        <v>601</v>
      </c>
      <c r="AP42" s="190">
        <v>6.2393832798386978E-2</v>
      </c>
      <c r="AQ42" s="276" t="s">
        <v>601</v>
      </c>
      <c r="AR42" s="190">
        <v>6.8744444589571611E-7</v>
      </c>
      <c r="AS42" s="276" t="s">
        <v>601</v>
      </c>
      <c r="AT42" s="190">
        <v>1</v>
      </c>
      <c r="AU42" s="276" t="s">
        <v>601</v>
      </c>
    </row>
    <row r="43" spans="1:47" s="120" customFormat="1" ht="12.75" customHeight="1" x14ac:dyDescent="0.25">
      <c r="A43" s="124" t="s">
        <v>123</v>
      </c>
      <c r="B43" s="82">
        <v>134.798</v>
      </c>
      <c r="C43" s="276" t="s">
        <v>601</v>
      </c>
      <c r="D43" s="82">
        <v>343.60199999999998</v>
      </c>
      <c r="E43" s="276" t="s">
        <v>601</v>
      </c>
      <c r="F43" s="82">
        <v>830.86800000000005</v>
      </c>
      <c r="G43" s="311" t="s">
        <v>601</v>
      </c>
      <c r="H43" s="82">
        <v>526.66999999999996</v>
      </c>
      <c r="I43" s="276" t="s">
        <v>601</v>
      </c>
      <c r="J43" s="82">
        <v>235.952</v>
      </c>
      <c r="K43" s="276" t="s">
        <v>601</v>
      </c>
      <c r="L43" s="82">
        <v>0</v>
      </c>
      <c r="M43" s="276" t="s">
        <v>601</v>
      </c>
      <c r="N43" s="82">
        <v>2071.89</v>
      </c>
      <c r="O43" s="276" t="s">
        <v>601</v>
      </c>
      <c r="P43" s="136"/>
      <c r="Q43" s="124" t="s">
        <v>123</v>
      </c>
      <c r="R43" s="190">
        <v>0.14465494255411293</v>
      </c>
      <c r="S43" s="268" t="s">
        <v>601</v>
      </c>
      <c r="T43" s="190">
        <v>0.30508204193254329</v>
      </c>
      <c r="U43" s="268" t="s">
        <v>601</v>
      </c>
      <c r="V43" s="190">
        <v>4.7722449411933827E-2</v>
      </c>
      <c r="W43" s="268" t="s">
        <v>601</v>
      </c>
      <c r="X43" s="190">
        <v>-0.24996617748631078</v>
      </c>
      <c r="Y43" s="268" t="s">
        <v>601</v>
      </c>
      <c r="Z43" s="190">
        <v>-7.0703888083685176E-2</v>
      </c>
      <c r="AA43" s="268" t="s">
        <v>601</v>
      </c>
      <c r="AB43" s="190" t="s">
        <v>603</v>
      </c>
      <c r="AC43" s="268" t="s">
        <v>601</v>
      </c>
      <c r="AD43" s="190">
        <v>-2.735657911785196E-2</v>
      </c>
      <c r="AE43" s="276" t="s">
        <v>601</v>
      </c>
      <c r="AF43" s="239"/>
      <c r="AG43" s="124" t="s">
        <v>123</v>
      </c>
      <c r="AH43" s="220">
        <v>6.506040378591528E-2</v>
      </c>
      <c r="AI43" s="276" t="s">
        <v>601</v>
      </c>
      <c r="AJ43" s="216">
        <v>0.1658398853220972</v>
      </c>
      <c r="AK43" s="203" t="s">
        <v>601</v>
      </c>
      <c r="AL43" s="190">
        <v>0.40101935913586151</v>
      </c>
      <c r="AM43" s="276" t="s">
        <v>601</v>
      </c>
      <c r="AN43" s="190">
        <v>0.2541978579943916</v>
      </c>
      <c r="AO43" s="82" t="s">
        <v>601</v>
      </c>
      <c r="AP43" s="190">
        <v>0.11388249376173445</v>
      </c>
      <c r="AQ43" s="276" t="s">
        <v>601</v>
      </c>
      <c r="AR43" s="190">
        <v>0</v>
      </c>
      <c r="AS43" s="276" t="s">
        <v>601</v>
      </c>
      <c r="AT43" s="190">
        <v>1</v>
      </c>
      <c r="AU43" s="276" t="s">
        <v>601</v>
      </c>
    </row>
    <row r="44" spans="1:47" s="120" customFormat="1" ht="12.75" customHeight="1" x14ac:dyDescent="0.25">
      <c r="A44" s="124" t="s">
        <v>124</v>
      </c>
      <c r="B44" s="82">
        <v>144.43</v>
      </c>
      <c r="C44" s="276" t="s">
        <v>601</v>
      </c>
      <c r="D44" s="82">
        <v>353.77800000000002</v>
      </c>
      <c r="E44" s="276" t="s">
        <v>601</v>
      </c>
      <c r="F44" s="82">
        <v>989.93799999999999</v>
      </c>
      <c r="G44" s="311" t="s">
        <v>601</v>
      </c>
      <c r="H44" s="82">
        <v>566.33900000000006</v>
      </c>
      <c r="I44" s="276" t="s">
        <v>601</v>
      </c>
      <c r="J44" s="82">
        <v>156.221</v>
      </c>
      <c r="K44" s="276" t="s">
        <v>601</v>
      </c>
      <c r="L44" s="82">
        <v>-1E-3</v>
      </c>
      <c r="M44" s="276" t="s">
        <v>601</v>
      </c>
      <c r="N44" s="82">
        <v>2210.7049999999999</v>
      </c>
      <c r="O44" s="276" t="s">
        <v>601</v>
      </c>
      <c r="P44" s="136"/>
      <c r="Q44" s="124" t="s">
        <v>124</v>
      </c>
      <c r="R44" s="190">
        <v>4.3461632071207538E-3</v>
      </c>
      <c r="S44" s="268" t="s">
        <v>601</v>
      </c>
      <c r="T44" s="190">
        <v>0.38423795661564464</v>
      </c>
      <c r="U44" s="268" t="s">
        <v>601</v>
      </c>
      <c r="V44" s="190">
        <v>0.12466754903687209</v>
      </c>
      <c r="W44" s="268" t="s">
        <v>601</v>
      </c>
      <c r="X44" s="190">
        <v>-0.18520228985119419</v>
      </c>
      <c r="Y44" s="268" t="s">
        <v>601</v>
      </c>
      <c r="Z44" s="190">
        <v>-9.4570471432380107E-2</v>
      </c>
      <c r="AA44" s="268" t="s">
        <v>601</v>
      </c>
      <c r="AB44" s="190" t="s">
        <v>603</v>
      </c>
      <c r="AC44" s="268" t="s">
        <v>601</v>
      </c>
      <c r="AD44" s="190">
        <v>2.9580042017687293E-2</v>
      </c>
      <c r="AE44" s="276" t="s">
        <v>601</v>
      </c>
      <c r="AF44" s="239"/>
      <c r="AG44" s="124" t="s">
        <v>124</v>
      </c>
      <c r="AH44" s="220">
        <v>6.5332099940969057E-2</v>
      </c>
      <c r="AI44" s="276" t="s">
        <v>601</v>
      </c>
      <c r="AJ44" s="216">
        <v>0.16002949285408954</v>
      </c>
      <c r="AK44" s="203" t="s">
        <v>601</v>
      </c>
      <c r="AL44" s="190">
        <v>0.44779289864545474</v>
      </c>
      <c r="AM44" s="276" t="s">
        <v>601</v>
      </c>
      <c r="AN44" s="190">
        <v>0.25618026828545648</v>
      </c>
      <c r="AO44" s="82" t="s">
        <v>601</v>
      </c>
      <c r="AP44" s="190">
        <v>7.0665692618418111E-2</v>
      </c>
      <c r="AQ44" s="276" t="s">
        <v>601</v>
      </c>
      <c r="AR44" s="190">
        <v>-4.5234438787626577E-7</v>
      </c>
      <c r="AS44" s="276" t="s">
        <v>601</v>
      </c>
      <c r="AT44" s="190">
        <v>1</v>
      </c>
      <c r="AU44" s="276" t="s">
        <v>601</v>
      </c>
    </row>
    <row r="45" spans="1:47" s="120" customFormat="1" ht="12.75" customHeight="1" x14ac:dyDescent="0.25">
      <c r="A45" s="124" t="s">
        <v>125</v>
      </c>
      <c r="B45" s="82">
        <v>139.554</v>
      </c>
      <c r="C45" s="276" t="s">
        <v>601</v>
      </c>
      <c r="D45" s="82">
        <v>312.87299999999999</v>
      </c>
      <c r="E45" s="276" t="s">
        <v>601</v>
      </c>
      <c r="F45" s="82">
        <v>646.62599999999998</v>
      </c>
      <c r="G45" s="311" t="s">
        <v>601</v>
      </c>
      <c r="H45" s="82">
        <v>298.32299999999998</v>
      </c>
      <c r="I45" s="276" t="s">
        <v>601</v>
      </c>
      <c r="J45" s="82">
        <v>76.709000000000003</v>
      </c>
      <c r="K45" s="276" t="s">
        <v>601</v>
      </c>
      <c r="L45" s="82">
        <v>-1E-3</v>
      </c>
      <c r="M45" s="276" t="s">
        <v>601</v>
      </c>
      <c r="N45" s="82">
        <v>1474.0840000000001</v>
      </c>
      <c r="O45" s="276" t="s">
        <v>601</v>
      </c>
      <c r="P45" s="136"/>
      <c r="Q45" s="124" t="s">
        <v>125</v>
      </c>
      <c r="R45" s="190">
        <v>0.14290160108103681</v>
      </c>
      <c r="S45" s="268" t="s">
        <v>601</v>
      </c>
      <c r="T45" s="190">
        <v>0.12178252966042444</v>
      </c>
      <c r="U45" s="268" t="s">
        <v>601</v>
      </c>
      <c r="V45" s="190">
        <v>8.9002960702484771E-2</v>
      </c>
      <c r="W45" s="268" t="s">
        <v>601</v>
      </c>
      <c r="X45" s="190">
        <v>-0.18900910697295092</v>
      </c>
      <c r="Y45" s="268" t="s">
        <v>601</v>
      </c>
      <c r="Z45" s="190">
        <v>-0.22095951902179434</v>
      </c>
      <c r="AA45" s="268" t="s">
        <v>601</v>
      </c>
      <c r="AB45" s="190" t="s">
        <v>603</v>
      </c>
      <c r="AC45" s="268" t="s">
        <v>601</v>
      </c>
      <c r="AD45" s="190">
        <v>8.8830029327118861E-3</v>
      </c>
      <c r="AE45" s="276" t="s">
        <v>601</v>
      </c>
      <c r="AF45" s="239"/>
      <c r="AG45" s="124" t="s">
        <v>125</v>
      </c>
      <c r="AH45" s="220">
        <v>9.4671674070134396E-2</v>
      </c>
      <c r="AI45" s="276" t="s">
        <v>601</v>
      </c>
      <c r="AJ45" s="216">
        <v>0.21224909842315634</v>
      </c>
      <c r="AK45" s="203" t="s">
        <v>601</v>
      </c>
      <c r="AL45" s="190">
        <v>0.43866292558633019</v>
      </c>
      <c r="AM45" s="276" t="s">
        <v>601</v>
      </c>
      <c r="AN45" s="190">
        <v>0.20237856187300043</v>
      </c>
      <c r="AO45" s="82" t="s">
        <v>601</v>
      </c>
      <c r="AP45" s="190">
        <v>5.2038418434770341E-2</v>
      </c>
      <c r="AQ45" s="276" t="s">
        <v>601</v>
      </c>
      <c r="AR45" s="190">
        <v>-6.783873917632916E-7</v>
      </c>
      <c r="AS45" s="276" t="s">
        <v>601</v>
      </c>
      <c r="AT45" s="190">
        <v>1</v>
      </c>
      <c r="AU45" s="276" t="s">
        <v>601</v>
      </c>
    </row>
    <row r="46" spans="1:47" s="116" customFormat="1" ht="12.75" customHeight="1" x14ac:dyDescent="0.25">
      <c r="A46" s="124" t="s">
        <v>126</v>
      </c>
      <c r="B46" s="82">
        <v>131.43299999999999</v>
      </c>
      <c r="C46" s="276" t="s">
        <v>601</v>
      </c>
      <c r="D46" s="82">
        <v>320.06099999999998</v>
      </c>
      <c r="E46" s="276" t="s">
        <v>601</v>
      </c>
      <c r="F46" s="82">
        <v>548.91899999999998</v>
      </c>
      <c r="G46" s="311" t="s">
        <v>601</v>
      </c>
      <c r="H46" s="82">
        <v>154.666</v>
      </c>
      <c r="I46" s="276" t="s">
        <v>601</v>
      </c>
      <c r="J46" s="82">
        <v>51.536999999999999</v>
      </c>
      <c r="K46" s="276" t="s">
        <v>601</v>
      </c>
      <c r="L46" s="82">
        <v>0</v>
      </c>
      <c r="M46" s="276" t="s">
        <v>601</v>
      </c>
      <c r="N46" s="82">
        <v>1206.616</v>
      </c>
      <c r="O46" s="276" t="s">
        <v>601</v>
      </c>
      <c r="P46" s="115"/>
      <c r="Q46" s="124" t="s">
        <v>126</v>
      </c>
      <c r="R46" s="190">
        <v>-0.12902327985527126</v>
      </c>
      <c r="S46" s="268" t="s">
        <v>601</v>
      </c>
      <c r="T46" s="190">
        <v>8.5611269210809277E-2</v>
      </c>
      <c r="U46" s="268" t="s">
        <v>601</v>
      </c>
      <c r="V46" s="190">
        <v>2.4022371381346982E-2</v>
      </c>
      <c r="W46" s="268" t="s">
        <v>601</v>
      </c>
      <c r="X46" s="190">
        <v>-0.2635829067968099</v>
      </c>
      <c r="Y46" s="268" t="s">
        <v>601</v>
      </c>
      <c r="Z46" s="190">
        <v>-0.1433771587188139</v>
      </c>
      <c r="AA46" s="268" t="s">
        <v>601</v>
      </c>
      <c r="AB46" s="190" t="s">
        <v>603</v>
      </c>
      <c r="AC46" s="268" t="s">
        <v>601</v>
      </c>
      <c r="AD46" s="190">
        <v>-3.6213790602530126E-2</v>
      </c>
      <c r="AE46" s="276" t="s">
        <v>601</v>
      </c>
      <c r="AF46" s="239"/>
      <c r="AG46" s="124" t="s">
        <v>126</v>
      </c>
      <c r="AH46" s="220">
        <v>0.10892694941887063</v>
      </c>
      <c r="AI46" s="276" t="s">
        <v>601</v>
      </c>
      <c r="AJ46" s="216">
        <v>0.26525506043347674</v>
      </c>
      <c r="AK46" s="203" t="s">
        <v>601</v>
      </c>
      <c r="AL46" s="190">
        <v>0.45492435041471352</v>
      </c>
      <c r="AM46" s="276" t="s">
        <v>601</v>
      </c>
      <c r="AN46" s="190">
        <v>0.12818162530581395</v>
      </c>
      <c r="AO46" s="82" t="s">
        <v>601</v>
      </c>
      <c r="AP46" s="190">
        <v>4.271201442712512E-2</v>
      </c>
      <c r="AQ46" s="276" t="s">
        <v>601</v>
      </c>
      <c r="AR46" s="190">
        <v>0</v>
      </c>
      <c r="AS46" s="276" t="s">
        <v>601</v>
      </c>
      <c r="AT46" s="190">
        <v>1</v>
      </c>
      <c r="AU46" s="276" t="s">
        <v>601</v>
      </c>
    </row>
    <row r="47" spans="1:47" s="150" customFormat="1" ht="12.75" customHeight="1" x14ac:dyDescent="0.25">
      <c r="A47" s="124" t="s">
        <v>127</v>
      </c>
      <c r="B47" s="82">
        <v>121.21599999999999</v>
      </c>
      <c r="C47" s="276" t="s">
        <v>601</v>
      </c>
      <c r="D47" s="82">
        <v>289.20499999999998</v>
      </c>
      <c r="E47" s="276" t="s">
        <v>601</v>
      </c>
      <c r="F47" s="82">
        <v>270.26</v>
      </c>
      <c r="G47" s="311" t="s">
        <v>601</v>
      </c>
      <c r="H47" s="82">
        <v>76.105999999999995</v>
      </c>
      <c r="I47" s="276" t="s">
        <v>601</v>
      </c>
      <c r="J47" s="82">
        <v>46.396000000000001</v>
      </c>
      <c r="K47" s="276" t="s">
        <v>601</v>
      </c>
      <c r="L47" s="82">
        <v>-1E-3</v>
      </c>
      <c r="M47" s="276" t="s">
        <v>601</v>
      </c>
      <c r="N47" s="82">
        <v>803.18200000000002</v>
      </c>
      <c r="O47" s="276" t="s">
        <v>601</v>
      </c>
      <c r="P47" s="149"/>
      <c r="Q47" s="124" t="s">
        <v>127</v>
      </c>
      <c r="R47" s="190">
        <v>0.20813690410931598</v>
      </c>
      <c r="S47" s="268" t="s">
        <v>601</v>
      </c>
      <c r="T47" s="190">
        <v>0.30990017392564678</v>
      </c>
      <c r="U47" s="268" t="s">
        <v>601</v>
      </c>
      <c r="V47" s="190">
        <v>-5.3219288495653392E-3</v>
      </c>
      <c r="W47" s="268" t="s">
        <v>601</v>
      </c>
      <c r="X47" s="190">
        <v>-0.16104282643443751</v>
      </c>
      <c r="Y47" s="268" t="s">
        <v>601</v>
      </c>
      <c r="Z47" s="190">
        <v>-7.1782970550576183E-2</v>
      </c>
      <c r="AA47" s="268" t="s">
        <v>601</v>
      </c>
      <c r="AB47" s="190" t="s">
        <v>603</v>
      </c>
      <c r="AC47" s="268" t="s">
        <v>601</v>
      </c>
      <c r="AD47" s="190">
        <v>9.4966476806421618E-2</v>
      </c>
      <c r="AE47" s="276" t="s">
        <v>601</v>
      </c>
      <c r="AF47" s="240"/>
      <c r="AG47" s="124" t="s">
        <v>127</v>
      </c>
      <c r="AH47" s="220">
        <v>0.1509197168263233</v>
      </c>
      <c r="AI47" s="276" t="s">
        <v>601</v>
      </c>
      <c r="AJ47" s="216">
        <v>0.36007405544446958</v>
      </c>
      <c r="AK47" s="203" t="s">
        <v>601</v>
      </c>
      <c r="AL47" s="190">
        <v>0.33648662445124516</v>
      </c>
      <c r="AM47" s="276" t="s">
        <v>601</v>
      </c>
      <c r="AN47" s="190">
        <v>9.4755609562963306E-2</v>
      </c>
      <c r="AO47" s="82" t="s">
        <v>601</v>
      </c>
      <c r="AP47" s="190">
        <v>5.7765238762820879E-2</v>
      </c>
      <c r="AQ47" s="276" t="s">
        <v>601</v>
      </c>
      <c r="AR47" s="190">
        <v>-1.245047822286854E-6</v>
      </c>
      <c r="AS47" s="276" t="s">
        <v>601</v>
      </c>
      <c r="AT47" s="190">
        <v>1</v>
      </c>
      <c r="AU47" s="276" t="s">
        <v>601</v>
      </c>
    </row>
    <row r="48" spans="1:47" s="120" customFormat="1" ht="12.75" customHeight="1" x14ac:dyDescent="0.25">
      <c r="A48" s="184" t="s">
        <v>128</v>
      </c>
      <c r="B48" s="186">
        <v>131.077</v>
      </c>
      <c r="C48" s="278" t="s">
        <v>601</v>
      </c>
      <c r="D48" s="186">
        <v>286.08</v>
      </c>
      <c r="E48" s="278" t="s">
        <v>601</v>
      </c>
      <c r="F48" s="186">
        <v>285.029</v>
      </c>
      <c r="G48" s="314" t="s">
        <v>601</v>
      </c>
      <c r="H48" s="186">
        <v>98.557000000000002</v>
      </c>
      <c r="I48" s="278" t="s">
        <v>601</v>
      </c>
      <c r="J48" s="186">
        <v>53.341999999999999</v>
      </c>
      <c r="K48" s="278" t="s">
        <v>601</v>
      </c>
      <c r="L48" s="186">
        <v>0</v>
      </c>
      <c r="M48" s="278" t="s">
        <v>601</v>
      </c>
      <c r="N48" s="186">
        <v>854.08500000000004</v>
      </c>
      <c r="O48" s="278" t="s">
        <v>601</v>
      </c>
      <c r="P48" s="136"/>
      <c r="Q48" s="184" t="s">
        <v>128</v>
      </c>
      <c r="R48" s="192">
        <v>5.3013383891129355E-2</v>
      </c>
      <c r="S48" s="269" t="s">
        <v>601</v>
      </c>
      <c r="T48" s="192">
        <v>0.23662676850855238</v>
      </c>
      <c r="U48" s="269" t="s">
        <v>601</v>
      </c>
      <c r="V48" s="192">
        <v>-5.2826940842599174E-2</v>
      </c>
      <c r="W48" s="269" t="s">
        <v>601</v>
      </c>
      <c r="X48" s="192">
        <v>-0.21965954077593033</v>
      </c>
      <c r="Y48" s="269" t="s">
        <v>601</v>
      </c>
      <c r="Z48" s="192">
        <v>0.13648372251576615</v>
      </c>
      <c r="AA48" s="269" t="s">
        <v>601</v>
      </c>
      <c r="AB48" s="192" t="s">
        <v>603</v>
      </c>
      <c r="AC48" s="269" t="s">
        <v>601</v>
      </c>
      <c r="AD48" s="192">
        <v>2.9045348189952021E-2</v>
      </c>
      <c r="AE48" s="278" t="s">
        <v>601</v>
      </c>
      <c r="AF48" s="239"/>
      <c r="AG48" s="184" t="s">
        <v>128</v>
      </c>
      <c r="AH48" s="243">
        <v>0.15347067329364172</v>
      </c>
      <c r="AI48" s="278" t="s">
        <v>601</v>
      </c>
      <c r="AJ48" s="219">
        <v>0.3349549517905126</v>
      </c>
      <c r="AK48" s="301" t="s">
        <v>601</v>
      </c>
      <c r="AL48" s="192">
        <v>0.33372439511289859</v>
      </c>
      <c r="AM48" s="278" t="s">
        <v>601</v>
      </c>
      <c r="AN48" s="192">
        <v>0.11539483775034101</v>
      </c>
      <c r="AO48" s="186" t="s">
        <v>601</v>
      </c>
      <c r="AP48" s="192">
        <v>6.2455142052606001E-2</v>
      </c>
      <c r="AQ48" s="278" t="s">
        <v>601</v>
      </c>
      <c r="AR48" s="192">
        <v>0</v>
      </c>
      <c r="AS48" s="278" t="s">
        <v>601</v>
      </c>
      <c r="AT48" s="192">
        <v>1</v>
      </c>
      <c r="AU48" s="278" t="s">
        <v>601</v>
      </c>
    </row>
    <row r="49" spans="1:47" s="120" customFormat="1" ht="12.75" customHeight="1" x14ac:dyDescent="0.25">
      <c r="A49" s="124" t="s">
        <v>134</v>
      </c>
      <c r="B49" s="82">
        <v>106.71599999999999</v>
      </c>
      <c r="C49" s="276" t="s">
        <v>601</v>
      </c>
      <c r="D49" s="82">
        <v>215.108</v>
      </c>
      <c r="E49" s="276" t="s">
        <v>601</v>
      </c>
      <c r="F49" s="82">
        <v>211.03100000000001</v>
      </c>
      <c r="G49" s="311" t="s">
        <v>601</v>
      </c>
      <c r="H49" s="82">
        <v>62.712000000000003</v>
      </c>
      <c r="I49" s="276" t="s">
        <v>601</v>
      </c>
      <c r="J49" s="82">
        <v>42.067999999999998</v>
      </c>
      <c r="K49" s="276" t="s">
        <v>601</v>
      </c>
      <c r="L49" s="82">
        <v>0</v>
      </c>
      <c r="M49" s="276" t="s">
        <v>601</v>
      </c>
      <c r="N49" s="82">
        <v>637.63499999999999</v>
      </c>
      <c r="O49" s="276" t="s">
        <v>601</v>
      </c>
      <c r="P49" s="136"/>
      <c r="Q49" s="124" t="s">
        <v>134</v>
      </c>
      <c r="R49" s="190">
        <v>0.14954811327868323</v>
      </c>
      <c r="S49" s="268" t="s">
        <v>601</v>
      </c>
      <c r="T49" s="190">
        <v>0.1351705067178908</v>
      </c>
      <c r="U49" s="268" t="s">
        <v>601</v>
      </c>
      <c r="V49" s="190">
        <v>-1.6213771916329851E-2</v>
      </c>
      <c r="W49" s="268" t="s">
        <v>601</v>
      </c>
      <c r="X49" s="190">
        <v>-0.15546218487394958</v>
      </c>
      <c r="Y49" s="268" t="s">
        <v>601</v>
      </c>
      <c r="Z49" s="190">
        <v>-0.11407812993576918</v>
      </c>
      <c r="AA49" s="268" t="s">
        <v>601</v>
      </c>
      <c r="AB49" s="190" t="s">
        <v>603</v>
      </c>
      <c r="AC49" s="268" t="s">
        <v>601</v>
      </c>
      <c r="AD49" s="190">
        <v>3.0807755852940131E-2</v>
      </c>
      <c r="AE49" s="276" t="s">
        <v>601</v>
      </c>
      <c r="AF49" s="239"/>
      <c r="AG49" s="124" t="s">
        <v>134</v>
      </c>
      <c r="AH49" s="220">
        <v>0.16736220565056811</v>
      </c>
      <c r="AI49" s="276" t="s">
        <v>601</v>
      </c>
      <c r="AJ49" s="216">
        <v>0.33735287429328692</v>
      </c>
      <c r="AK49" s="203" t="s">
        <v>601</v>
      </c>
      <c r="AL49" s="190">
        <v>0.33095893418648603</v>
      </c>
      <c r="AM49" s="276" t="s">
        <v>601</v>
      </c>
      <c r="AN49" s="190">
        <v>9.8350937448540315E-2</v>
      </c>
      <c r="AO49" s="82" t="s">
        <v>601</v>
      </c>
      <c r="AP49" s="190">
        <v>6.5975048421118662E-2</v>
      </c>
      <c r="AQ49" s="276" t="s">
        <v>601</v>
      </c>
      <c r="AR49" s="190">
        <v>0</v>
      </c>
      <c r="AS49" s="276" t="s">
        <v>601</v>
      </c>
      <c r="AT49" s="190">
        <v>1</v>
      </c>
      <c r="AU49" s="276" t="s">
        <v>601</v>
      </c>
    </row>
    <row r="50" spans="1:47" s="120" customFormat="1" ht="12.75" customHeight="1" x14ac:dyDescent="0.25">
      <c r="A50" s="124" t="s">
        <v>135</v>
      </c>
      <c r="B50" s="82">
        <v>94.277000000000001</v>
      </c>
      <c r="C50" s="276" t="s">
        <v>601</v>
      </c>
      <c r="D50" s="82">
        <v>318.90300000000002</v>
      </c>
      <c r="E50" s="276" t="s">
        <v>601</v>
      </c>
      <c r="F50" s="82">
        <v>313.29500000000002</v>
      </c>
      <c r="G50" s="311" t="s">
        <v>601</v>
      </c>
      <c r="H50" s="82">
        <v>63.63</v>
      </c>
      <c r="I50" s="276" t="s">
        <v>601</v>
      </c>
      <c r="J50" s="82">
        <v>40.956000000000003</v>
      </c>
      <c r="K50" s="276" t="s">
        <v>601</v>
      </c>
      <c r="L50" s="82">
        <v>0</v>
      </c>
      <c r="M50" s="276" t="s">
        <v>601</v>
      </c>
      <c r="N50" s="82">
        <v>831.06100000000004</v>
      </c>
      <c r="O50" s="276" t="s">
        <v>601</v>
      </c>
      <c r="P50" s="136"/>
      <c r="Q50" s="124" t="s">
        <v>135</v>
      </c>
      <c r="R50" s="190">
        <v>-0.15647116718113899</v>
      </c>
      <c r="S50" s="268" t="s">
        <v>601</v>
      </c>
      <c r="T50" s="190">
        <v>0.24507285306014087</v>
      </c>
      <c r="U50" s="268" t="s">
        <v>601</v>
      </c>
      <c r="V50" s="190">
        <v>6.0446051103957864E-2</v>
      </c>
      <c r="W50" s="268" t="s">
        <v>601</v>
      </c>
      <c r="X50" s="190">
        <v>-0.21956065790926152</v>
      </c>
      <c r="Y50" s="268" t="s">
        <v>601</v>
      </c>
      <c r="Z50" s="190">
        <v>0.13788792265162669</v>
      </c>
      <c r="AA50" s="268" t="s">
        <v>601</v>
      </c>
      <c r="AB50" s="190" t="s">
        <v>603</v>
      </c>
      <c r="AC50" s="268" t="s">
        <v>601</v>
      </c>
      <c r="AD50" s="190">
        <v>6.429209920369644E-2</v>
      </c>
      <c r="AE50" s="276" t="s">
        <v>601</v>
      </c>
      <c r="AF50" s="239"/>
      <c r="AG50" s="124" t="s">
        <v>135</v>
      </c>
      <c r="AH50" s="220">
        <v>0.11344173291731895</v>
      </c>
      <c r="AI50" s="276" t="s">
        <v>601</v>
      </c>
      <c r="AJ50" s="216">
        <v>0.38372995484086009</v>
      </c>
      <c r="AK50" s="203" t="s">
        <v>601</v>
      </c>
      <c r="AL50" s="190">
        <v>0.3769819543932395</v>
      </c>
      <c r="AM50" s="276" t="s">
        <v>601</v>
      </c>
      <c r="AN50" s="190">
        <v>7.6564776833469503E-2</v>
      </c>
      <c r="AO50" s="82" t="s">
        <v>601</v>
      </c>
      <c r="AP50" s="190">
        <v>4.9281581015112007E-2</v>
      </c>
      <c r="AQ50" s="276" t="s">
        <v>601</v>
      </c>
      <c r="AR50" s="190">
        <v>0</v>
      </c>
      <c r="AS50" s="276" t="s">
        <v>601</v>
      </c>
      <c r="AT50" s="190">
        <v>1</v>
      </c>
      <c r="AU50" s="276" t="s">
        <v>601</v>
      </c>
    </row>
    <row r="51" spans="1:47" s="120" customFormat="1" ht="12.75" customHeight="1" x14ac:dyDescent="0.25">
      <c r="A51" s="124" t="s">
        <v>136</v>
      </c>
      <c r="B51" s="82">
        <v>127.66800000000001</v>
      </c>
      <c r="C51" s="276" t="s">
        <v>601</v>
      </c>
      <c r="D51" s="82">
        <v>342.99700000000001</v>
      </c>
      <c r="E51" s="276" t="s">
        <v>601</v>
      </c>
      <c r="F51" s="82">
        <v>406.65300000000002</v>
      </c>
      <c r="G51" s="311" t="s">
        <v>601</v>
      </c>
      <c r="H51" s="82">
        <v>119.83</v>
      </c>
      <c r="I51" s="276" t="s">
        <v>601</v>
      </c>
      <c r="J51" s="82">
        <v>57.536000000000001</v>
      </c>
      <c r="K51" s="276" t="s">
        <v>601</v>
      </c>
      <c r="L51" s="82">
        <v>1E-3</v>
      </c>
      <c r="M51" s="276" t="s">
        <v>601</v>
      </c>
      <c r="N51" s="82">
        <v>1054.6849999999999</v>
      </c>
      <c r="O51" s="276" t="s">
        <v>601</v>
      </c>
      <c r="P51" s="136"/>
      <c r="Q51" s="124" t="s">
        <v>136</v>
      </c>
      <c r="R51" s="190">
        <v>4.9987663459166047E-2</v>
      </c>
      <c r="S51" s="268" t="s">
        <v>601</v>
      </c>
      <c r="T51" s="190">
        <v>0.11698483101793053</v>
      </c>
      <c r="U51" s="268" t="s">
        <v>601</v>
      </c>
      <c r="V51" s="190">
        <v>4.9857877167663635E-2</v>
      </c>
      <c r="W51" s="268" t="s">
        <v>601</v>
      </c>
      <c r="X51" s="190">
        <v>-0.20513943060309375</v>
      </c>
      <c r="Y51" s="268" t="s">
        <v>601</v>
      </c>
      <c r="Z51" s="190">
        <v>0.18257866935235237</v>
      </c>
      <c r="AA51" s="268" t="s">
        <v>601</v>
      </c>
      <c r="AB51" s="190" t="s">
        <v>603</v>
      </c>
      <c r="AC51" s="268" t="s">
        <v>601</v>
      </c>
      <c r="AD51" s="190">
        <v>3.8675888530085786E-2</v>
      </c>
      <c r="AE51" s="276" t="s">
        <v>601</v>
      </c>
      <c r="AF51" s="239"/>
      <c r="AG51" s="124" t="s">
        <v>136</v>
      </c>
      <c r="AH51" s="220">
        <v>0.12104846470747191</v>
      </c>
      <c r="AI51" s="276" t="s">
        <v>601</v>
      </c>
      <c r="AJ51" s="216">
        <v>0.32521274124501631</v>
      </c>
      <c r="AK51" s="203" t="s">
        <v>601</v>
      </c>
      <c r="AL51" s="190">
        <v>0.38556820282833265</v>
      </c>
      <c r="AM51" s="276" t="s">
        <v>601</v>
      </c>
      <c r="AN51" s="190">
        <v>0.11361686190663564</v>
      </c>
      <c r="AO51" s="82" t="s">
        <v>601</v>
      </c>
      <c r="AP51" s="190">
        <v>5.4552781162147942E-2</v>
      </c>
      <c r="AQ51" s="276" t="s">
        <v>601</v>
      </c>
      <c r="AR51" s="190">
        <v>9.4815039561575265E-7</v>
      </c>
      <c r="AS51" s="276" t="s">
        <v>601</v>
      </c>
      <c r="AT51" s="190">
        <v>1</v>
      </c>
      <c r="AU51" s="276" t="s">
        <v>601</v>
      </c>
    </row>
    <row r="52" spans="1:47" s="120" customFormat="1" ht="12.75" customHeight="1" x14ac:dyDescent="0.25">
      <c r="A52" s="124" t="s">
        <v>137</v>
      </c>
      <c r="B52" s="82">
        <v>103.08799999999999</v>
      </c>
      <c r="C52" s="276" t="s">
        <v>601</v>
      </c>
      <c r="D52" s="82">
        <v>346.31700000000001</v>
      </c>
      <c r="E52" s="276" t="s">
        <v>601</v>
      </c>
      <c r="F52" s="82">
        <v>633.50599999999997</v>
      </c>
      <c r="G52" s="311" t="s">
        <v>601</v>
      </c>
      <c r="H52" s="82">
        <v>120.49</v>
      </c>
      <c r="I52" s="276" t="s">
        <v>601</v>
      </c>
      <c r="J52" s="82">
        <v>53.981000000000002</v>
      </c>
      <c r="K52" s="276" t="s">
        <v>601</v>
      </c>
      <c r="L52" s="82">
        <v>0</v>
      </c>
      <c r="M52" s="276" t="s">
        <v>601</v>
      </c>
      <c r="N52" s="82">
        <v>1257.3820000000001</v>
      </c>
      <c r="O52" s="276" t="s">
        <v>601</v>
      </c>
      <c r="P52" s="136"/>
      <c r="Q52" s="124" t="s">
        <v>137</v>
      </c>
      <c r="R52" s="190">
        <v>0.25411192214111922</v>
      </c>
      <c r="S52" s="268" t="s">
        <v>601</v>
      </c>
      <c r="T52" s="190">
        <v>0.10101289485731726</v>
      </c>
      <c r="U52" s="268" t="s">
        <v>601</v>
      </c>
      <c r="V52" s="190">
        <v>-1.5464902860641814E-2</v>
      </c>
      <c r="W52" s="268" t="s">
        <v>601</v>
      </c>
      <c r="X52" s="190">
        <v>-0.36579537439600812</v>
      </c>
      <c r="Y52" s="268" t="s">
        <v>601</v>
      </c>
      <c r="Z52" s="190">
        <v>-0.16230602110490377</v>
      </c>
      <c r="AA52" s="268" t="s">
        <v>601</v>
      </c>
      <c r="AB52" s="190" t="s">
        <v>603</v>
      </c>
      <c r="AC52" s="268" t="s">
        <v>601</v>
      </c>
      <c r="AD52" s="190">
        <v>-2.87681538915486E-2</v>
      </c>
      <c r="AE52" s="276" t="s">
        <v>601</v>
      </c>
      <c r="AF52" s="239"/>
      <c r="AG52" s="124" t="s">
        <v>137</v>
      </c>
      <c r="AH52" s="220">
        <v>8.1986222166374245E-2</v>
      </c>
      <c r="AI52" s="276" t="s">
        <v>601</v>
      </c>
      <c r="AJ52" s="216">
        <v>0.27542703808389174</v>
      </c>
      <c r="AK52" s="203" t="s">
        <v>601</v>
      </c>
      <c r="AL52" s="190">
        <v>0.50382938518286402</v>
      </c>
      <c r="AM52" s="276" t="s">
        <v>601</v>
      </c>
      <c r="AN52" s="190">
        <v>9.5826089446166704E-2</v>
      </c>
      <c r="AO52" s="82" t="s">
        <v>601</v>
      </c>
      <c r="AP52" s="190">
        <v>4.2931265120703173E-2</v>
      </c>
      <c r="AQ52" s="276" t="s">
        <v>601</v>
      </c>
      <c r="AR52" s="190">
        <v>0</v>
      </c>
      <c r="AS52" s="276" t="s">
        <v>601</v>
      </c>
      <c r="AT52" s="190">
        <v>1</v>
      </c>
      <c r="AU52" s="276" t="s">
        <v>601</v>
      </c>
    </row>
    <row r="53" spans="1:47" s="120" customFormat="1" ht="12.75" customHeight="1" x14ac:dyDescent="0.25">
      <c r="A53" s="124" t="s">
        <v>138</v>
      </c>
      <c r="B53" s="82">
        <v>165.34399999999999</v>
      </c>
      <c r="C53" s="276" t="s">
        <v>601</v>
      </c>
      <c r="D53" s="82">
        <v>356.75400000000002</v>
      </c>
      <c r="E53" s="276" t="s">
        <v>601</v>
      </c>
      <c r="F53" s="82">
        <v>709.64200000000005</v>
      </c>
      <c r="G53" s="311" t="s">
        <v>601</v>
      </c>
      <c r="H53" s="82">
        <v>163.19499999999999</v>
      </c>
      <c r="I53" s="276" t="s">
        <v>601</v>
      </c>
      <c r="J53" s="82">
        <v>59.448999999999998</v>
      </c>
      <c r="K53" s="276" t="s">
        <v>601</v>
      </c>
      <c r="L53" s="82">
        <v>8.2899999999999991</v>
      </c>
      <c r="M53" s="276" t="s">
        <v>601</v>
      </c>
      <c r="N53" s="82">
        <v>1462.674</v>
      </c>
      <c r="O53" s="276" t="s">
        <v>601</v>
      </c>
      <c r="P53" s="136"/>
      <c r="Q53" s="124" t="s">
        <v>138</v>
      </c>
      <c r="R53" s="190">
        <v>-8.1581725693444674E-3</v>
      </c>
      <c r="S53" s="268" t="s">
        <v>601</v>
      </c>
      <c r="T53" s="190">
        <v>9.9479107688823457E-3</v>
      </c>
      <c r="U53" s="268" t="s">
        <v>601</v>
      </c>
      <c r="V53" s="190">
        <v>5.0866884251553404E-2</v>
      </c>
      <c r="W53" s="268" t="s">
        <v>601</v>
      </c>
      <c r="X53" s="190">
        <v>-7.3960585374711313E-2</v>
      </c>
      <c r="Y53" s="268" t="s">
        <v>601</v>
      </c>
      <c r="Z53" s="190">
        <v>-0.23348977539389876</v>
      </c>
      <c r="AA53" s="268" t="s">
        <v>601</v>
      </c>
      <c r="AB53" s="190" t="s">
        <v>603</v>
      </c>
      <c r="AC53" s="268" t="s">
        <v>601</v>
      </c>
      <c r="AD53" s="190">
        <v>9.4215270713626162E-3</v>
      </c>
      <c r="AE53" s="276" t="s">
        <v>601</v>
      </c>
      <c r="AF53" s="239"/>
      <c r="AG53" s="124" t="s">
        <v>138</v>
      </c>
      <c r="AH53" s="220">
        <v>0.1130422773632402</v>
      </c>
      <c r="AI53" s="276" t="s">
        <v>601</v>
      </c>
      <c r="AJ53" s="216">
        <v>0.24390534049282345</v>
      </c>
      <c r="AK53" s="203" t="s">
        <v>601</v>
      </c>
      <c r="AL53" s="190">
        <v>0.48516757664387283</v>
      </c>
      <c r="AM53" s="276" t="s">
        <v>601</v>
      </c>
      <c r="AN53" s="190">
        <v>0.11157305045416818</v>
      </c>
      <c r="AO53" s="82" t="s">
        <v>601</v>
      </c>
      <c r="AP53" s="190">
        <v>4.0644053288702742E-2</v>
      </c>
      <c r="AQ53" s="276" t="s">
        <v>601</v>
      </c>
      <c r="AR53" s="190">
        <v>5.6677017571926478E-3</v>
      </c>
      <c r="AS53" s="276" t="s">
        <v>601</v>
      </c>
      <c r="AT53" s="190">
        <v>1</v>
      </c>
      <c r="AU53" s="276" t="s">
        <v>601</v>
      </c>
    </row>
    <row r="54" spans="1:47" s="120" customFormat="1" ht="12.75" customHeight="1" x14ac:dyDescent="0.25">
      <c r="A54" s="124" t="s">
        <v>139</v>
      </c>
      <c r="B54" s="82">
        <v>123.01900000000001</v>
      </c>
      <c r="C54" s="276" t="s">
        <v>601</v>
      </c>
      <c r="D54" s="82">
        <v>372.108</v>
      </c>
      <c r="E54" s="276" t="s">
        <v>601</v>
      </c>
      <c r="F54" s="82">
        <v>666.88199999999995</v>
      </c>
      <c r="G54" s="311" t="s">
        <v>601</v>
      </c>
      <c r="H54" s="82">
        <v>242.482</v>
      </c>
      <c r="I54" s="276" t="s">
        <v>601</v>
      </c>
      <c r="J54" s="82">
        <v>99.608999999999995</v>
      </c>
      <c r="K54" s="276" t="s">
        <v>601</v>
      </c>
      <c r="L54" s="82">
        <v>0</v>
      </c>
      <c r="M54" s="276" t="s">
        <v>601</v>
      </c>
      <c r="N54" s="82">
        <v>1504.1</v>
      </c>
      <c r="O54" s="276" t="s">
        <v>601</v>
      </c>
      <c r="P54" s="136"/>
      <c r="Q54" s="124" t="s">
        <v>139</v>
      </c>
      <c r="R54" s="190">
        <v>9.4115137193120646E-3</v>
      </c>
      <c r="S54" s="268" t="s">
        <v>601</v>
      </c>
      <c r="T54" s="190">
        <v>3.85085540453797E-2</v>
      </c>
      <c r="U54" s="268" t="s">
        <v>601</v>
      </c>
      <c r="V54" s="190">
        <v>7.1604525638697708E-2</v>
      </c>
      <c r="W54" s="268" t="s">
        <v>601</v>
      </c>
      <c r="X54" s="190">
        <v>-7.2361197718412984E-2</v>
      </c>
      <c r="Y54" s="268" t="s">
        <v>601</v>
      </c>
      <c r="Z54" s="190">
        <v>9.7474714087393402E-2</v>
      </c>
      <c r="AA54" s="268" t="s">
        <v>601</v>
      </c>
      <c r="AB54" s="190" t="s">
        <v>603</v>
      </c>
      <c r="AC54" s="268" t="s">
        <v>601</v>
      </c>
      <c r="AD54" s="190">
        <v>3.3985191071746516E-2</v>
      </c>
      <c r="AE54" s="276" t="s">
        <v>601</v>
      </c>
      <c r="AF54" s="239"/>
      <c r="AG54" s="124" t="s">
        <v>139</v>
      </c>
      <c r="AH54" s="220">
        <v>8.1789109766637863E-2</v>
      </c>
      <c r="AI54" s="276" t="s">
        <v>601</v>
      </c>
      <c r="AJ54" s="216">
        <v>0.24739578485473043</v>
      </c>
      <c r="AK54" s="203" t="s">
        <v>601</v>
      </c>
      <c r="AL54" s="190">
        <v>0.44337610531214677</v>
      </c>
      <c r="AM54" s="276" t="s">
        <v>601</v>
      </c>
      <c r="AN54" s="190">
        <v>0.16121401502559671</v>
      </c>
      <c r="AO54" s="82" t="s">
        <v>601</v>
      </c>
      <c r="AP54" s="190">
        <v>6.6224985040888237E-2</v>
      </c>
      <c r="AQ54" s="276" t="s">
        <v>601</v>
      </c>
      <c r="AR54" s="190">
        <v>0</v>
      </c>
      <c r="AS54" s="276" t="s">
        <v>601</v>
      </c>
      <c r="AT54" s="190">
        <v>1</v>
      </c>
      <c r="AU54" s="276" t="s">
        <v>601</v>
      </c>
    </row>
    <row r="55" spans="1:47" s="120" customFormat="1" ht="12.75" customHeight="1" x14ac:dyDescent="0.25">
      <c r="A55" s="124" t="s">
        <v>140</v>
      </c>
      <c r="B55" s="82">
        <v>113.678</v>
      </c>
      <c r="C55" s="276" t="s">
        <v>601</v>
      </c>
      <c r="D55" s="82">
        <v>310.34100000000001</v>
      </c>
      <c r="E55" s="276" t="s">
        <v>601</v>
      </c>
      <c r="F55" s="82">
        <v>720.12599999999998</v>
      </c>
      <c r="G55" s="311" t="s">
        <v>601</v>
      </c>
      <c r="H55" s="82">
        <v>493.01299999999998</v>
      </c>
      <c r="I55" s="276" t="s">
        <v>601</v>
      </c>
      <c r="J55" s="82">
        <v>196.96199999999999</v>
      </c>
      <c r="K55" s="276" t="s">
        <v>601</v>
      </c>
      <c r="L55" s="82">
        <v>0</v>
      </c>
      <c r="M55" s="276" t="s">
        <v>601</v>
      </c>
      <c r="N55" s="82">
        <v>1834.12</v>
      </c>
      <c r="O55" s="276" t="s">
        <v>601</v>
      </c>
      <c r="P55" s="136"/>
      <c r="Q55" s="124" t="s">
        <v>140</v>
      </c>
      <c r="R55" s="190">
        <v>-0.15667888247600112</v>
      </c>
      <c r="S55" s="268" t="s">
        <v>601</v>
      </c>
      <c r="T55" s="190">
        <v>-9.6800949936263467E-2</v>
      </c>
      <c r="U55" s="268" t="s">
        <v>601</v>
      </c>
      <c r="V55" s="190">
        <v>-0.13328470948453905</v>
      </c>
      <c r="W55" s="268" t="s">
        <v>601</v>
      </c>
      <c r="X55" s="190">
        <v>-6.3905291738659886E-2</v>
      </c>
      <c r="Y55" s="268" t="s">
        <v>601</v>
      </c>
      <c r="Z55" s="190">
        <v>-0.16524547365565878</v>
      </c>
      <c r="AA55" s="268" t="s">
        <v>601</v>
      </c>
      <c r="AB55" s="190" t="s">
        <v>603</v>
      </c>
      <c r="AC55" s="268" t="s">
        <v>601</v>
      </c>
      <c r="AD55" s="190">
        <v>-0.11475995347243338</v>
      </c>
      <c r="AE55" s="276" t="s">
        <v>601</v>
      </c>
      <c r="AF55" s="239"/>
      <c r="AG55" s="124" t="s">
        <v>140</v>
      </c>
      <c r="AH55" s="220">
        <v>6.1979586940876283E-2</v>
      </c>
      <c r="AI55" s="276" t="s">
        <v>601</v>
      </c>
      <c r="AJ55" s="216">
        <v>0.16920430506182804</v>
      </c>
      <c r="AK55" s="203" t="s">
        <v>601</v>
      </c>
      <c r="AL55" s="190">
        <v>0.39262752709746362</v>
      </c>
      <c r="AM55" s="276" t="s">
        <v>601</v>
      </c>
      <c r="AN55" s="190">
        <v>0.2688008418206006</v>
      </c>
      <c r="AO55" s="82" t="s">
        <v>601</v>
      </c>
      <c r="AP55" s="190">
        <v>0.10738773907923145</v>
      </c>
      <c r="AQ55" s="276" t="s">
        <v>601</v>
      </c>
      <c r="AR55" s="190">
        <v>0</v>
      </c>
      <c r="AS55" s="276" t="s">
        <v>601</v>
      </c>
      <c r="AT55" s="190">
        <v>1</v>
      </c>
      <c r="AU55" s="276" t="s">
        <v>601</v>
      </c>
    </row>
    <row r="56" spans="1:47" s="120" customFormat="1" ht="12.75" customHeight="1" x14ac:dyDescent="0.25">
      <c r="A56" s="124" t="s">
        <v>141</v>
      </c>
      <c r="B56" s="82">
        <v>112.455</v>
      </c>
      <c r="C56" s="276" t="s">
        <v>601</v>
      </c>
      <c r="D56" s="82">
        <v>286.87900000000002</v>
      </c>
      <c r="E56" s="276" t="s">
        <v>601</v>
      </c>
      <c r="F56" s="82">
        <v>844.92700000000002</v>
      </c>
      <c r="G56" s="311" t="s">
        <v>601</v>
      </c>
      <c r="H56" s="82">
        <v>500.37099999999998</v>
      </c>
      <c r="I56" s="276" t="s">
        <v>601</v>
      </c>
      <c r="J56" s="82">
        <v>154.328</v>
      </c>
      <c r="K56" s="276" t="s">
        <v>601</v>
      </c>
      <c r="L56" s="82">
        <v>0</v>
      </c>
      <c r="M56" s="276" t="s">
        <v>601</v>
      </c>
      <c r="N56" s="82">
        <v>1898.96</v>
      </c>
      <c r="O56" s="276" t="s">
        <v>601</v>
      </c>
      <c r="P56" s="136"/>
      <c r="Q56" s="124" t="s">
        <v>141</v>
      </c>
      <c r="R56" s="190">
        <v>-0.22138752336772138</v>
      </c>
      <c r="S56" s="268" t="s">
        <v>601</v>
      </c>
      <c r="T56" s="190">
        <v>-0.18909881338014234</v>
      </c>
      <c r="U56" s="268" t="s">
        <v>601</v>
      </c>
      <c r="V56" s="190">
        <v>-0.14648493137954094</v>
      </c>
      <c r="W56" s="268" t="s">
        <v>601</v>
      </c>
      <c r="X56" s="190">
        <v>-0.11648147134490119</v>
      </c>
      <c r="Y56" s="268" t="s">
        <v>601</v>
      </c>
      <c r="Z56" s="190">
        <v>-1.2117448998534128E-2</v>
      </c>
      <c r="AA56" s="268" t="s">
        <v>601</v>
      </c>
      <c r="AB56" s="190" t="s">
        <v>603</v>
      </c>
      <c r="AC56" s="268" t="s">
        <v>601</v>
      </c>
      <c r="AD56" s="190">
        <v>-0.14101610119848645</v>
      </c>
      <c r="AE56" s="276" t="s">
        <v>601</v>
      </c>
      <c r="AF56" s="239"/>
      <c r="AG56" s="124" t="s">
        <v>141</v>
      </c>
      <c r="AH56" s="220">
        <v>5.9219256856384545E-2</v>
      </c>
      <c r="AI56" s="276" t="s">
        <v>601</v>
      </c>
      <c r="AJ56" s="216">
        <v>0.15107163921304292</v>
      </c>
      <c r="AK56" s="203" t="s">
        <v>601</v>
      </c>
      <c r="AL56" s="190">
        <v>0.44494196823524457</v>
      </c>
      <c r="AM56" s="276" t="s">
        <v>601</v>
      </c>
      <c r="AN56" s="190">
        <v>0.26349738804398193</v>
      </c>
      <c r="AO56" s="82" t="s">
        <v>601</v>
      </c>
      <c r="AP56" s="190">
        <v>8.1269747651345994E-2</v>
      </c>
      <c r="AQ56" s="276" t="s">
        <v>601</v>
      </c>
      <c r="AR56" s="190">
        <v>0</v>
      </c>
      <c r="AS56" s="276" t="s">
        <v>601</v>
      </c>
      <c r="AT56" s="190">
        <v>1</v>
      </c>
      <c r="AU56" s="276" t="s">
        <v>601</v>
      </c>
    </row>
    <row r="57" spans="1:47" s="120" customFormat="1" ht="12.75" customHeight="1" x14ac:dyDescent="0.25">
      <c r="A57" s="124" t="s">
        <v>142</v>
      </c>
      <c r="B57" s="82">
        <v>92.248999999999995</v>
      </c>
      <c r="C57" s="276" t="s">
        <v>601</v>
      </c>
      <c r="D57" s="82">
        <v>244.77699999999999</v>
      </c>
      <c r="E57" s="276" t="s">
        <v>601</v>
      </c>
      <c r="F57" s="82">
        <v>656.63699999999994</v>
      </c>
      <c r="G57" s="311" t="s">
        <v>601</v>
      </c>
      <c r="H57" s="82">
        <v>257.00299999999999</v>
      </c>
      <c r="I57" s="276" t="s">
        <v>601</v>
      </c>
      <c r="J57" s="82">
        <v>74.716999999999999</v>
      </c>
      <c r="K57" s="276" t="s">
        <v>601</v>
      </c>
      <c r="L57" s="82">
        <v>0</v>
      </c>
      <c r="M57" s="276" t="s">
        <v>601</v>
      </c>
      <c r="N57" s="82">
        <v>1325.383</v>
      </c>
      <c r="O57" s="276" t="s">
        <v>601</v>
      </c>
      <c r="P57" s="136"/>
      <c r="Q57" s="124" t="s">
        <v>142</v>
      </c>
      <c r="R57" s="190">
        <v>-0.33897272740301243</v>
      </c>
      <c r="S57" s="268" t="s">
        <v>601</v>
      </c>
      <c r="T57" s="190">
        <v>-0.21764741604420962</v>
      </c>
      <c r="U57" s="268" t="s">
        <v>601</v>
      </c>
      <c r="V57" s="190">
        <v>1.5481901439162669E-2</v>
      </c>
      <c r="W57" s="268" t="s">
        <v>601</v>
      </c>
      <c r="X57" s="190">
        <v>-0.13850759076571367</v>
      </c>
      <c r="Y57" s="268" t="s">
        <v>601</v>
      </c>
      <c r="Z57" s="190">
        <v>-2.596826969455996E-2</v>
      </c>
      <c r="AA57" s="268" t="s">
        <v>601</v>
      </c>
      <c r="AB57" s="190" t="s">
        <v>603</v>
      </c>
      <c r="AC57" s="268" t="s">
        <v>601</v>
      </c>
      <c r="AD57" s="190">
        <v>-0.10087688354259323</v>
      </c>
      <c r="AE57" s="276" t="s">
        <v>601</v>
      </c>
      <c r="AF57" s="239"/>
      <c r="AG57" s="124" t="s">
        <v>142</v>
      </c>
      <c r="AH57" s="220">
        <v>6.9601767941794929E-2</v>
      </c>
      <c r="AI57" s="276" t="s">
        <v>601</v>
      </c>
      <c r="AJ57" s="216">
        <v>0.18468397436816375</v>
      </c>
      <c r="AK57" s="203" t="s">
        <v>601</v>
      </c>
      <c r="AL57" s="190">
        <v>0.49543188648111519</v>
      </c>
      <c r="AM57" s="276" t="s">
        <v>601</v>
      </c>
      <c r="AN57" s="190">
        <v>0.19390847777585798</v>
      </c>
      <c r="AO57" s="82" t="s">
        <v>601</v>
      </c>
      <c r="AP57" s="190">
        <v>5.6373893433068027E-2</v>
      </c>
      <c r="AQ57" s="276" t="s">
        <v>601</v>
      </c>
      <c r="AR57" s="190">
        <v>0</v>
      </c>
      <c r="AS57" s="276" t="s">
        <v>601</v>
      </c>
      <c r="AT57" s="190">
        <v>1</v>
      </c>
      <c r="AU57" s="276" t="s">
        <v>601</v>
      </c>
    </row>
    <row r="58" spans="1:47" s="120" customFormat="1" ht="12.75" customHeight="1" x14ac:dyDescent="0.25">
      <c r="A58" s="124" t="s">
        <v>143</v>
      </c>
      <c r="B58" s="82">
        <v>80.015000000000001</v>
      </c>
      <c r="C58" s="276" t="s">
        <v>601</v>
      </c>
      <c r="D58" s="82">
        <v>196.48500000000001</v>
      </c>
      <c r="E58" s="276" t="s">
        <v>601</v>
      </c>
      <c r="F58" s="82">
        <v>541.56500000000005</v>
      </c>
      <c r="G58" s="311" t="s">
        <v>601</v>
      </c>
      <c r="H58" s="82">
        <v>205.477</v>
      </c>
      <c r="I58" s="276" t="s">
        <v>601</v>
      </c>
      <c r="J58" s="82">
        <v>61.491999999999997</v>
      </c>
      <c r="K58" s="276" t="s">
        <v>601</v>
      </c>
      <c r="L58" s="82">
        <v>-2E-3</v>
      </c>
      <c r="M58" s="276" t="s">
        <v>601</v>
      </c>
      <c r="N58" s="82">
        <v>1085.0319999999999</v>
      </c>
      <c r="O58" s="276" t="s">
        <v>601</v>
      </c>
      <c r="P58" s="136"/>
      <c r="Q58" s="124" t="s">
        <v>143</v>
      </c>
      <c r="R58" s="190">
        <v>-0.39121073094276171</v>
      </c>
      <c r="S58" s="268" t="s">
        <v>601</v>
      </c>
      <c r="T58" s="190">
        <v>-0.3861013994207354</v>
      </c>
      <c r="U58" s="268" t="s">
        <v>601</v>
      </c>
      <c r="V58" s="190">
        <v>-1.3397240758654737E-2</v>
      </c>
      <c r="W58" s="268" t="s">
        <v>601</v>
      </c>
      <c r="X58" s="190">
        <v>0.32852081258970944</v>
      </c>
      <c r="Y58" s="268" t="s">
        <v>601</v>
      </c>
      <c r="Z58" s="190">
        <v>0.19316219415177446</v>
      </c>
      <c r="AA58" s="268" t="s">
        <v>601</v>
      </c>
      <c r="AB58" s="190" t="s">
        <v>603</v>
      </c>
      <c r="AC58" s="268" t="s">
        <v>601</v>
      </c>
      <c r="AD58" s="190">
        <v>-0.10076445198803928</v>
      </c>
      <c r="AE58" s="276" t="s">
        <v>601</v>
      </c>
      <c r="AF58" s="239"/>
      <c r="AG58" s="124" t="s">
        <v>143</v>
      </c>
      <c r="AH58" s="220">
        <v>7.3744368829675069E-2</v>
      </c>
      <c r="AI58" s="276" t="s">
        <v>601</v>
      </c>
      <c r="AJ58" s="216">
        <v>0.18108682508902965</v>
      </c>
      <c r="AK58" s="203" t="s">
        <v>601</v>
      </c>
      <c r="AL58" s="190">
        <v>0.49912352815400846</v>
      </c>
      <c r="AM58" s="276" t="s">
        <v>601</v>
      </c>
      <c r="AN58" s="190">
        <v>0.18937413827426289</v>
      </c>
      <c r="AO58" s="82" t="s">
        <v>601</v>
      </c>
      <c r="AP58" s="190">
        <v>5.6672982916632877E-2</v>
      </c>
      <c r="AQ58" s="276" t="s">
        <v>601</v>
      </c>
      <c r="AR58" s="190">
        <v>-1.843263608815224E-6</v>
      </c>
      <c r="AS58" s="276" t="s">
        <v>601</v>
      </c>
      <c r="AT58" s="190">
        <v>1</v>
      </c>
      <c r="AU58" s="276" t="s">
        <v>601</v>
      </c>
    </row>
    <row r="59" spans="1:47" s="120" customFormat="1" ht="12.75" customHeight="1" x14ac:dyDescent="0.25">
      <c r="A59" s="124" t="s">
        <v>144</v>
      </c>
      <c r="B59" s="82">
        <v>68.8</v>
      </c>
      <c r="C59" s="276" t="s">
        <v>601</v>
      </c>
      <c r="D59" s="82">
        <v>174.029</v>
      </c>
      <c r="E59" s="276" t="s">
        <v>601</v>
      </c>
      <c r="F59" s="82">
        <v>324.61599999999999</v>
      </c>
      <c r="G59" s="311" t="s">
        <v>601</v>
      </c>
      <c r="H59" s="82">
        <v>104.13200000000001</v>
      </c>
      <c r="I59" s="276" t="s">
        <v>601</v>
      </c>
      <c r="J59" s="82">
        <v>43.725999999999999</v>
      </c>
      <c r="K59" s="276" t="s">
        <v>601</v>
      </c>
      <c r="L59" s="82">
        <v>4.5709999999999997</v>
      </c>
      <c r="M59" s="276" t="s">
        <v>601</v>
      </c>
      <c r="N59" s="82">
        <v>719.87400000000002</v>
      </c>
      <c r="O59" s="276" t="s">
        <v>601</v>
      </c>
      <c r="P59" s="136"/>
      <c r="Q59" s="124" t="s">
        <v>144</v>
      </c>
      <c r="R59" s="190">
        <v>-0.43241816261879618</v>
      </c>
      <c r="S59" s="268" t="s">
        <v>601</v>
      </c>
      <c r="T59" s="190">
        <v>-0.39825037603084318</v>
      </c>
      <c r="U59" s="268" t="s">
        <v>601</v>
      </c>
      <c r="V59" s="190">
        <v>0.20112484274402428</v>
      </c>
      <c r="W59" s="268" t="s">
        <v>601</v>
      </c>
      <c r="X59" s="190">
        <v>0.36824954668488685</v>
      </c>
      <c r="Y59" s="268" t="s">
        <v>601</v>
      </c>
      <c r="Z59" s="190">
        <v>-5.7548064488317958E-2</v>
      </c>
      <c r="AA59" s="268" t="s">
        <v>601</v>
      </c>
      <c r="AB59" s="190" t="s">
        <v>603</v>
      </c>
      <c r="AC59" s="268" t="s">
        <v>601</v>
      </c>
      <c r="AD59" s="190">
        <v>-0.10372244397907324</v>
      </c>
      <c r="AE59" s="276" t="s">
        <v>601</v>
      </c>
      <c r="AF59" s="239"/>
      <c r="AG59" s="124" t="s">
        <v>144</v>
      </c>
      <c r="AH59" s="220">
        <v>9.5572280704678866E-2</v>
      </c>
      <c r="AI59" s="276" t="s">
        <v>601</v>
      </c>
      <c r="AJ59" s="216">
        <v>0.24174925056329299</v>
      </c>
      <c r="AK59" s="203" t="s">
        <v>601</v>
      </c>
      <c r="AL59" s="190">
        <v>0.45093446908764584</v>
      </c>
      <c r="AM59" s="276" t="s">
        <v>601</v>
      </c>
      <c r="AN59" s="190">
        <v>0.14465309206888985</v>
      </c>
      <c r="AO59" s="82" t="s">
        <v>601</v>
      </c>
      <c r="AP59" s="190">
        <v>6.0741185262976574E-2</v>
      </c>
      <c r="AQ59" s="276" t="s">
        <v>601</v>
      </c>
      <c r="AR59" s="190">
        <v>6.3497223125158009E-3</v>
      </c>
      <c r="AS59" s="276" t="s">
        <v>601</v>
      </c>
      <c r="AT59" s="190">
        <v>1</v>
      </c>
      <c r="AU59" s="276" t="s">
        <v>601</v>
      </c>
    </row>
    <row r="60" spans="1:47" s="120" customFormat="1" ht="12.75" customHeight="1" x14ac:dyDescent="0.25">
      <c r="A60" s="184" t="s">
        <v>145</v>
      </c>
      <c r="B60" s="186">
        <v>75.781000000000006</v>
      </c>
      <c r="C60" s="278" t="s">
        <v>601</v>
      </c>
      <c r="D60" s="186">
        <v>179.636</v>
      </c>
      <c r="E60" s="278" t="s">
        <v>601</v>
      </c>
      <c r="F60" s="186">
        <v>321.81599999999997</v>
      </c>
      <c r="G60" s="314" t="s">
        <v>601</v>
      </c>
      <c r="H60" s="186">
        <v>103.82299999999999</v>
      </c>
      <c r="I60" s="278" t="s">
        <v>601</v>
      </c>
      <c r="J60" s="186">
        <v>46.607999999999997</v>
      </c>
      <c r="K60" s="278" t="s">
        <v>601</v>
      </c>
      <c r="L60" s="186">
        <v>5.7629999999999999</v>
      </c>
      <c r="M60" s="278" t="s">
        <v>601</v>
      </c>
      <c r="N60" s="186">
        <v>733.42700000000002</v>
      </c>
      <c r="O60" s="278" t="s">
        <v>601</v>
      </c>
      <c r="P60" s="136"/>
      <c r="Q60" s="184" t="s">
        <v>145</v>
      </c>
      <c r="R60" s="192">
        <v>-0.42185890735979614</v>
      </c>
      <c r="S60" s="269" t="s">
        <v>601</v>
      </c>
      <c r="T60" s="192">
        <v>-0.37207774049217002</v>
      </c>
      <c r="U60" s="269" t="s">
        <v>601</v>
      </c>
      <c r="V60" s="192">
        <v>0.1290640601482656</v>
      </c>
      <c r="W60" s="269" t="s">
        <v>601</v>
      </c>
      <c r="X60" s="192">
        <v>5.3431009466603084E-2</v>
      </c>
      <c r="Y60" s="269" t="s">
        <v>601</v>
      </c>
      <c r="Z60" s="192">
        <v>-0.12624198567732745</v>
      </c>
      <c r="AA60" s="269" t="s">
        <v>601</v>
      </c>
      <c r="AB60" s="192" t="s">
        <v>603</v>
      </c>
      <c r="AC60" s="269" t="s">
        <v>601</v>
      </c>
      <c r="AD60" s="192">
        <v>-0.14127165328977795</v>
      </c>
      <c r="AE60" s="278" t="s">
        <v>601</v>
      </c>
      <c r="AF60" s="239"/>
      <c r="AG60" s="184" t="s">
        <v>145</v>
      </c>
      <c r="AH60" s="243">
        <v>0.10332452991231575</v>
      </c>
      <c r="AI60" s="278" t="s">
        <v>601</v>
      </c>
      <c r="AJ60" s="219">
        <v>0.2449268979734861</v>
      </c>
      <c r="AK60" s="301" t="s">
        <v>601</v>
      </c>
      <c r="AL60" s="192">
        <v>0.43878395532207015</v>
      </c>
      <c r="AM60" s="278" t="s">
        <v>601</v>
      </c>
      <c r="AN60" s="192">
        <v>0.14155873727037591</v>
      </c>
      <c r="AO60" s="186" t="s">
        <v>601</v>
      </c>
      <c r="AP60" s="192">
        <v>6.354824679211428E-2</v>
      </c>
      <c r="AQ60" s="278" t="s">
        <v>601</v>
      </c>
      <c r="AR60" s="192">
        <v>7.8576327296377146E-3</v>
      </c>
      <c r="AS60" s="278" t="s">
        <v>601</v>
      </c>
      <c r="AT60" s="192">
        <v>1</v>
      </c>
      <c r="AU60" s="278" t="s">
        <v>601</v>
      </c>
    </row>
    <row r="61" spans="1:47" s="120" customFormat="1" ht="12.75" customHeight="1" x14ac:dyDescent="0.25">
      <c r="A61" s="124" t="s">
        <v>151</v>
      </c>
      <c r="B61" s="82">
        <v>72.656000000000006</v>
      </c>
      <c r="C61" s="276" t="s">
        <v>601</v>
      </c>
      <c r="D61" s="82">
        <v>128.666</v>
      </c>
      <c r="E61" s="276" t="s">
        <v>601</v>
      </c>
      <c r="F61" s="82">
        <v>229.78700000000001</v>
      </c>
      <c r="G61" s="311" t="s">
        <v>601</v>
      </c>
      <c r="H61" s="82">
        <v>89.804000000000002</v>
      </c>
      <c r="I61" s="276" t="s">
        <v>601</v>
      </c>
      <c r="J61" s="82">
        <v>40.412999999999997</v>
      </c>
      <c r="K61" s="276" t="s">
        <v>601</v>
      </c>
      <c r="L61" s="82">
        <v>4.4509999999999996</v>
      </c>
      <c r="M61" s="276" t="s">
        <v>601</v>
      </c>
      <c r="N61" s="82">
        <v>565.77700000000004</v>
      </c>
      <c r="O61" s="276" t="s">
        <v>601</v>
      </c>
      <c r="P61" s="136"/>
      <c r="Q61" s="124" t="s">
        <v>151</v>
      </c>
      <c r="R61" s="190">
        <v>-0.31916488624011397</v>
      </c>
      <c r="S61" s="268" t="s">
        <v>601</v>
      </c>
      <c r="T61" s="190">
        <v>-0.40185395243319633</v>
      </c>
      <c r="U61" s="268" t="s">
        <v>601</v>
      </c>
      <c r="V61" s="190">
        <v>8.887793736465259E-2</v>
      </c>
      <c r="W61" s="268" t="s">
        <v>601</v>
      </c>
      <c r="X61" s="190">
        <v>0.43200663349917079</v>
      </c>
      <c r="Y61" s="268" t="s">
        <v>601</v>
      </c>
      <c r="Z61" s="190">
        <v>-3.9341066844157078E-2</v>
      </c>
      <c r="AA61" s="268" t="s">
        <v>601</v>
      </c>
      <c r="AB61" s="190" t="s">
        <v>603</v>
      </c>
      <c r="AC61" s="268" t="s">
        <v>601</v>
      </c>
      <c r="AD61" s="190">
        <v>-0.11269456664078979</v>
      </c>
      <c r="AE61" s="276" t="s">
        <v>601</v>
      </c>
      <c r="AF61" s="239"/>
      <c r="AG61" s="124" t="s">
        <v>151</v>
      </c>
      <c r="AH61" s="220">
        <v>0.12841808698480142</v>
      </c>
      <c r="AI61" s="276" t="s">
        <v>601</v>
      </c>
      <c r="AJ61" s="216">
        <v>0.22741468811917059</v>
      </c>
      <c r="AK61" s="203" t="s">
        <v>601</v>
      </c>
      <c r="AL61" s="190">
        <v>0.40614411685169244</v>
      </c>
      <c r="AM61" s="276" t="s">
        <v>601</v>
      </c>
      <c r="AN61" s="190">
        <v>0.15872684821051403</v>
      </c>
      <c r="AO61" s="82" t="s">
        <v>601</v>
      </c>
      <c r="AP61" s="190">
        <v>7.1429202671724007E-2</v>
      </c>
      <c r="AQ61" s="276" t="s">
        <v>601</v>
      </c>
      <c r="AR61" s="190">
        <v>7.8670571620974329E-3</v>
      </c>
      <c r="AS61" s="276" t="s">
        <v>601</v>
      </c>
      <c r="AT61" s="190">
        <v>1</v>
      </c>
      <c r="AU61" s="276" t="s">
        <v>601</v>
      </c>
    </row>
    <row r="62" spans="1:47" s="120" customFormat="1" ht="12.75" customHeight="1" x14ac:dyDescent="0.25">
      <c r="A62" s="124" t="s">
        <v>152</v>
      </c>
      <c r="B62" s="82">
        <v>62.374000000000002</v>
      </c>
      <c r="C62" s="276" t="s">
        <v>601</v>
      </c>
      <c r="D62" s="82">
        <v>233.654</v>
      </c>
      <c r="E62" s="276" t="s">
        <v>601</v>
      </c>
      <c r="F62" s="82">
        <v>305.29899999999998</v>
      </c>
      <c r="G62" s="311" t="s">
        <v>601</v>
      </c>
      <c r="H62" s="82">
        <v>81.269000000000005</v>
      </c>
      <c r="I62" s="276" t="s">
        <v>601</v>
      </c>
      <c r="J62" s="82">
        <v>39.924999999999997</v>
      </c>
      <c r="K62" s="276" t="s">
        <v>601</v>
      </c>
      <c r="L62" s="82">
        <v>4.0590000000000002</v>
      </c>
      <c r="M62" s="276" t="s">
        <v>601</v>
      </c>
      <c r="N62" s="82">
        <v>726.58</v>
      </c>
      <c r="O62" s="276" t="s">
        <v>601</v>
      </c>
      <c r="P62" s="136"/>
      <c r="Q62" s="124" t="s">
        <v>152</v>
      </c>
      <c r="R62" s="190">
        <v>-0.33839642754860677</v>
      </c>
      <c r="S62" s="268" t="s">
        <v>601</v>
      </c>
      <c r="T62" s="190">
        <v>-0.26731952976296869</v>
      </c>
      <c r="U62" s="268" t="s">
        <v>601</v>
      </c>
      <c r="V62" s="190">
        <v>-2.5522271341706697E-2</v>
      </c>
      <c r="W62" s="268" t="s">
        <v>601</v>
      </c>
      <c r="X62" s="190">
        <v>0.27721200691497722</v>
      </c>
      <c r="Y62" s="268" t="s">
        <v>601</v>
      </c>
      <c r="Z62" s="190">
        <v>-2.5173356773122376E-2</v>
      </c>
      <c r="AA62" s="268" t="s">
        <v>601</v>
      </c>
      <c r="AB62" s="190" t="s">
        <v>603</v>
      </c>
      <c r="AC62" s="268" t="s">
        <v>601</v>
      </c>
      <c r="AD62" s="190">
        <v>-0.12572001333235466</v>
      </c>
      <c r="AE62" s="276" t="s">
        <v>601</v>
      </c>
      <c r="AF62" s="239"/>
      <c r="AG62" s="124" t="s">
        <v>152</v>
      </c>
      <c r="AH62" s="220">
        <v>8.5846018332461665E-2</v>
      </c>
      <c r="AI62" s="276" t="s">
        <v>601</v>
      </c>
      <c r="AJ62" s="216">
        <v>0.32158055547909381</v>
      </c>
      <c r="AK62" s="203" t="s">
        <v>601</v>
      </c>
      <c r="AL62" s="190">
        <v>0.42018635250075692</v>
      </c>
      <c r="AM62" s="276" t="s">
        <v>601</v>
      </c>
      <c r="AN62" s="190">
        <v>0.11185141347133144</v>
      </c>
      <c r="AO62" s="82" t="s">
        <v>601</v>
      </c>
      <c r="AP62" s="190">
        <v>5.494921412645544E-2</v>
      </c>
      <c r="AQ62" s="276" t="s">
        <v>601</v>
      </c>
      <c r="AR62" s="190">
        <v>5.5864460899006305E-3</v>
      </c>
      <c r="AS62" s="276" t="s">
        <v>601</v>
      </c>
      <c r="AT62" s="190">
        <v>1</v>
      </c>
      <c r="AU62" s="276" t="s">
        <v>601</v>
      </c>
    </row>
    <row r="63" spans="1:47" s="120" customFormat="1" ht="12.75" customHeight="1" x14ac:dyDescent="0.25">
      <c r="A63" s="124" t="s">
        <v>153</v>
      </c>
      <c r="B63" s="82">
        <v>78.697000000000003</v>
      </c>
      <c r="C63" s="276" t="s">
        <v>601</v>
      </c>
      <c r="D63" s="82">
        <v>274.83100000000002</v>
      </c>
      <c r="E63" s="276" t="s">
        <v>601</v>
      </c>
      <c r="F63" s="82">
        <v>329.23099999999999</v>
      </c>
      <c r="G63" s="311" t="s">
        <v>601</v>
      </c>
      <c r="H63" s="82">
        <v>96.459000000000003</v>
      </c>
      <c r="I63" s="276" t="s">
        <v>601</v>
      </c>
      <c r="J63" s="82">
        <v>43.323</v>
      </c>
      <c r="K63" s="276" t="s">
        <v>601</v>
      </c>
      <c r="L63" s="82">
        <v>4.758</v>
      </c>
      <c r="M63" s="276" t="s">
        <v>601</v>
      </c>
      <c r="N63" s="82">
        <v>827.29899999999998</v>
      </c>
      <c r="O63" s="276" t="s">
        <v>601</v>
      </c>
      <c r="P63" s="136"/>
      <c r="Q63" s="124" t="s">
        <v>153</v>
      </c>
      <c r="R63" s="190">
        <v>-0.38358085033054484</v>
      </c>
      <c r="S63" s="268" t="s">
        <v>601</v>
      </c>
      <c r="T63" s="190">
        <v>-0.19873643209707373</v>
      </c>
      <c r="U63" s="268" t="s">
        <v>601</v>
      </c>
      <c r="V63" s="190">
        <v>-0.1903883655106442</v>
      </c>
      <c r="W63" s="268" t="s">
        <v>601</v>
      </c>
      <c r="X63" s="190">
        <v>-0.19503463239589419</v>
      </c>
      <c r="Y63" s="268" t="s">
        <v>601</v>
      </c>
      <c r="Z63" s="190">
        <v>-0.24702794771968856</v>
      </c>
      <c r="AA63" s="268" t="s">
        <v>601</v>
      </c>
      <c r="AB63" s="190" t="s">
        <v>603</v>
      </c>
      <c r="AC63" s="268" t="s">
        <v>601</v>
      </c>
      <c r="AD63" s="190">
        <v>-0.2155961258574835</v>
      </c>
      <c r="AE63" s="276" t="s">
        <v>601</v>
      </c>
      <c r="AF63" s="239"/>
      <c r="AG63" s="124" t="s">
        <v>153</v>
      </c>
      <c r="AH63" s="220">
        <v>9.5125220748483924E-2</v>
      </c>
      <c r="AI63" s="276" t="s">
        <v>601</v>
      </c>
      <c r="AJ63" s="216">
        <v>0.33220274652815973</v>
      </c>
      <c r="AK63" s="203" t="s">
        <v>601</v>
      </c>
      <c r="AL63" s="190">
        <v>0.39795889998658285</v>
      </c>
      <c r="AM63" s="276" t="s">
        <v>601</v>
      </c>
      <c r="AN63" s="190">
        <v>0.11659508835378746</v>
      </c>
      <c r="AO63" s="82" t="s">
        <v>601</v>
      </c>
      <c r="AP63" s="190">
        <v>5.2366798461015912E-2</v>
      </c>
      <c r="AQ63" s="276" t="s">
        <v>601</v>
      </c>
      <c r="AR63" s="190">
        <v>5.7512459219701707E-3</v>
      </c>
      <c r="AS63" s="276" t="s">
        <v>601</v>
      </c>
      <c r="AT63" s="190">
        <v>1</v>
      </c>
      <c r="AU63" s="276" t="s">
        <v>601</v>
      </c>
    </row>
    <row r="64" spans="1:47" s="116" customFormat="1" ht="12.75" customHeight="1" x14ac:dyDescent="0.25">
      <c r="A64" s="124" t="s">
        <v>154</v>
      </c>
      <c r="B64" s="82">
        <v>90.772999999999996</v>
      </c>
      <c r="C64" s="276" t="s">
        <v>601</v>
      </c>
      <c r="D64" s="82">
        <v>304.61</v>
      </c>
      <c r="E64" s="276" t="s">
        <v>601</v>
      </c>
      <c r="F64" s="82">
        <v>585.80200000000002</v>
      </c>
      <c r="G64" s="311" t="s">
        <v>601</v>
      </c>
      <c r="H64" s="82">
        <v>180.291</v>
      </c>
      <c r="I64" s="276" t="s">
        <v>601</v>
      </c>
      <c r="J64" s="82">
        <v>56.313000000000002</v>
      </c>
      <c r="K64" s="276" t="s">
        <v>601</v>
      </c>
      <c r="L64" s="82">
        <v>7.1440000000000001</v>
      </c>
      <c r="M64" s="276" t="s">
        <v>601</v>
      </c>
      <c r="N64" s="82">
        <v>1224.933</v>
      </c>
      <c r="O64" s="276" t="s">
        <v>601</v>
      </c>
      <c r="P64" s="115"/>
      <c r="Q64" s="124" t="s">
        <v>154</v>
      </c>
      <c r="R64" s="190">
        <v>-0.11946104299239485</v>
      </c>
      <c r="S64" s="268" t="s">
        <v>601</v>
      </c>
      <c r="T64" s="190">
        <v>-0.12043012615609398</v>
      </c>
      <c r="U64" s="268" t="s">
        <v>601</v>
      </c>
      <c r="V64" s="190">
        <v>-7.5301575675684213E-2</v>
      </c>
      <c r="W64" s="268" t="s">
        <v>601</v>
      </c>
      <c r="X64" s="190">
        <v>0.49631504689185824</v>
      </c>
      <c r="Y64" s="268" t="s">
        <v>601</v>
      </c>
      <c r="Z64" s="190">
        <v>4.3200385320761009E-2</v>
      </c>
      <c r="AA64" s="268" t="s">
        <v>601</v>
      </c>
      <c r="AB64" s="190" t="s">
        <v>603</v>
      </c>
      <c r="AC64" s="268" t="s">
        <v>601</v>
      </c>
      <c r="AD64" s="190">
        <v>-2.5806795389149838E-2</v>
      </c>
      <c r="AE64" s="276" t="s">
        <v>601</v>
      </c>
      <c r="AF64" s="239"/>
      <c r="AG64" s="124" t="s">
        <v>154</v>
      </c>
      <c r="AH64" s="220">
        <v>7.4104461223593446E-2</v>
      </c>
      <c r="AI64" s="276" t="s">
        <v>601</v>
      </c>
      <c r="AJ64" s="216">
        <v>0.24867482548025077</v>
      </c>
      <c r="AK64" s="203" t="s">
        <v>601</v>
      </c>
      <c r="AL64" s="190">
        <v>0.47823187064108813</v>
      </c>
      <c r="AM64" s="276" t="s">
        <v>601</v>
      </c>
      <c r="AN64" s="190">
        <v>0.14718437661488423</v>
      </c>
      <c r="AO64" s="82" t="s">
        <v>601</v>
      </c>
      <c r="AP64" s="190">
        <v>4.5972310322278852E-2</v>
      </c>
      <c r="AQ64" s="276" t="s">
        <v>601</v>
      </c>
      <c r="AR64" s="190">
        <v>5.8321557179045712E-3</v>
      </c>
      <c r="AS64" s="276" t="s">
        <v>601</v>
      </c>
      <c r="AT64" s="190">
        <v>1</v>
      </c>
      <c r="AU64" s="276" t="s">
        <v>601</v>
      </c>
    </row>
    <row r="65" spans="1:47" s="150" customFormat="1" ht="12.75" customHeight="1" x14ac:dyDescent="0.25">
      <c r="A65" s="124" t="s">
        <v>155</v>
      </c>
      <c r="B65" s="82">
        <v>87.158000000000001</v>
      </c>
      <c r="C65" s="276" t="s">
        <v>601</v>
      </c>
      <c r="D65" s="82">
        <v>330.58800000000002</v>
      </c>
      <c r="E65" s="276" t="s">
        <v>601</v>
      </c>
      <c r="F65" s="82">
        <v>634.56700000000001</v>
      </c>
      <c r="G65" s="311" t="s">
        <v>601</v>
      </c>
      <c r="H65" s="82">
        <v>146.636</v>
      </c>
      <c r="I65" s="276" t="s">
        <v>601</v>
      </c>
      <c r="J65" s="82">
        <v>56.695</v>
      </c>
      <c r="K65" s="276" t="s">
        <v>601</v>
      </c>
      <c r="L65" s="82">
        <v>6.782</v>
      </c>
      <c r="M65" s="276" t="s">
        <v>601</v>
      </c>
      <c r="N65" s="82">
        <v>1262.4259999999999</v>
      </c>
      <c r="O65" s="276" t="s">
        <v>601</v>
      </c>
      <c r="P65" s="149"/>
      <c r="Q65" s="124" t="s">
        <v>155</v>
      </c>
      <c r="R65" s="190">
        <v>-0.47286868589123282</v>
      </c>
      <c r="S65" s="268" t="s">
        <v>601</v>
      </c>
      <c r="T65" s="190">
        <v>-7.3344657663263757E-2</v>
      </c>
      <c r="U65" s="268" t="s">
        <v>601</v>
      </c>
      <c r="V65" s="190">
        <v>-0.10579278002147562</v>
      </c>
      <c r="W65" s="268" t="s">
        <v>601</v>
      </c>
      <c r="X65" s="190">
        <v>-0.10146756947210392</v>
      </c>
      <c r="Y65" s="268" t="s">
        <v>601</v>
      </c>
      <c r="Z65" s="190">
        <v>-4.6325421790105806E-2</v>
      </c>
      <c r="AA65" s="268" t="s">
        <v>601</v>
      </c>
      <c r="AB65" s="190">
        <v>-0.18180721438050429</v>
      </c>
      <c r="AC65" s="268" t="s">
        <v>601</v>
      </c>
      <c r="AD65" s="190">
        <v>-0.13690542116698595</v>
      </c>
      <c r="AE65" s="276" t="s">
        <v>601</v>
      </c>
      <c r="AF65" s="240"/>
      <c r="AG65" s="124" t="s">
        <v>155</v>
      </c>
      <c r="AH65" s="220">
        <v>6.9040086310009463E-2</v>
      </c>
      <c r="AI65" s="276" t="s">
        <v>601</v>
      </c>
      <c r="AJ65" s="216">
        <v>0.26186723023765357</v>
      </c>
      <c r="AK65" s="203" t="s">
        <v>601</v>
      </c>
      <c r="AL65" s="190">
        <v>0.50265678938805125</v>
      </c>
      <c r="AM65" s="276" t="s">
        <v>601</v>
      </c>
      <c r="AN65" s="190">
        <v>0.11615413497504012</v>
      </c>
      <c r="AO65" s="82" t="s">
        <v>601</v>
      </c>
      <c r="AP65" s="190">
        <v>4.4909563015970842E-2</v>
      </c>
      <c r="AQ65" s="276" t="s">
        <v>601</v>
      </c>
      <c r="AR65" s="190">
        <v>5.37219607327479E-3</v>
      </c>
      <c r="AS65" s="276" t="s">
        <v>601</v>
      </c>
      <c r="AT65" s="190">
        <v>1</v>
      </c>
      <c r="AU65" s="276" t="s">
        <v>601</v>
      </c>
    </row>
    <row r="66" spans="1:47" s="120" customFormat="1" ht="12.75" customHeight="1" x14ac:dyDescent="0.25">
      <c r="A66" s="124" t="s">
        <v>156</v>
      </c>
      <c r="B66" s="82">
        <v>110.979</v>
      </c>
      <c r="C66" s="276" t="s">
        <v>601</v>
      </c>
      <c r="D66" s="82">
        <v>322.97000000000003</v>
      </c>
      <c r="E66" s="276" t="s">
        <v>601</v>
      </c>
      <c r="F66" s="82">
        <v>501.22</v>
      </c>
      <c r="G66" s="311" t="s">
        <v>601</v>
      </c>
      <c r="H66" s="82">
        <v>241.87200000000001</v>
      </c>
      <c r="I66" s="276" t="s">
        <v>601</v>
      </c>
      <c r="J66" s="82">
        <v>84.483999999999995</v>
      </c>
      <c r="K66" s="276" t="s">
        <v>601</v>
      </c>
      <c r="L66" s="82">
        <v>7.7839999999999998</v>
      </c>
      <c r="M66" s="276" t="s">
        <v>601</v>
      </c>
      <c r="N66" s="82">
        <v>1269.309</v>
      </c>
      <c r="O66" s="276" t="s">
        <v>601</v>
      </c>
      <c r="P66" s="136"/>
      <c r="Q66" s="124" t="s">
        <v>156</v>
      </c>
      <c r="R66" s="190">
        <v>-9.7871060567879753E-2</v>
      </c>
      <c r="S66" s="268" t="s">
        <v>601</v>
      </c>
      <c r="T66" s="190">
        <v>-0.13205305986434046</v>
      </c>
      <c r="U66" s="268" t="s">
        <v>601</v>
      </c>
      <c r="V66" s="190">
        <v>-0.24841276267765511</v>
      </c>
      <c r="W66" s="268" t="s">
        <v>601</v>
      </c>
      <c r="X66" s="190">
        <v>-2.5156506462335349E-3</v>
      </c>
      <c r="Y66" s="268" t="s">
        <v>601</v>
      </c>
      <c r="Z66" s="190">
        <v>-0.15184370890180607</v>
      </c>
      <c r="AA66" s="268" t="s">
        <v>601</v>
      </c>
      <c r="AB66" s="190" t="s">
        <v>603</v>
      </c>
      <c r="AC66" s="268" t="s">
        <v>601</v>
      </c>
      <c r="AD66" s="190">
        <v>-0.15610065820091748</v>
      </c>
      <c r="AE66" s="276" t="s">
        <v>601</v>
      </c>
      <c r="AF66" s="239"/>
      <c r="AG66" s="124" t="s">
        <v>156</v>
      </c>
      <c r="AH66" s="220">
        <v>8.7432610971796471E-2</v>
      </c>
      <c r="AI66" s="276" t="s">
        <v>601</v>
      </c>
      <c r="AJ66" s="216">
        <v>0.25444552902405959</v>
      </c>
      <c r="AK66" s="203" t="s">
        <v>601</v>
      </c>
      <c r="AL66" s="190">
        <v>0.39487626732340197</v>
      </c>
      <c r="AM66" s="276" t="s">
        <v>601</v>
      </c>
      <c r="AN66" s="190">
        <v>0.19055407312167488</v>
      </c>
      <c r="AO66" s="82" t="s">
        <v>601</v>
      </c>
      <c r="AP66" s="190">
        <v>6.6559049057400524E-2</v>
      </c>
      <c r="AQ66" s="276" t="s">
        <v>601</v>
      </c>
      <c r="AR66" s="190">
        <v>6.1324705016666545E-3</v>
      </c>
      <c r="AS66" s="276" t="s">
        <v>601</v>
      </c>
      <c r="AT66" s="190">
        <v>1</v>
      </c>
      <c r="AU66" s="276" t="s">
        <v>601</v>
      </c>
    </row>
    <row r="67" spans="1:47" s="120" customFormat="1" ht="12.75" customHeight="1" x14ac:dyDescent="0.25">
      <c r="A67" s="124" t="s">
        <v>157</v>
      </c>
      <c r="B67" s="82">
        <v>137.91399999999999</v>
      </c>
      <c r="C67" s="276" t="s">
        <v>601</v>
      </c>
      <c r="D67" s="82">
        <v>274.26299999999998</v>
      </c>
      <c r="E67" s="276" t="s">
        <v>601</v>
      </c>
      <c r="F67" s="82">
        <v>553.46799999999996</v>
      </c>
      <c r="G67" s="311" t="s">
        <v>601</v>
      </c>
      <c r="H67" s="82">
        <v>443.22500000000002</v>
      </c>
      <c r="I67" s="276" t="s">
        <v>601</v>
      </c>
      <c r="J67" s="82">
        <v>216.87700000000001</v>
      </c>
      <c r="K67" s="276" t="s">
        <v>601</v>
      </c>
      <c r="L67" s="82">
        <v>23.625</v>
      </c>
      <c r="M67" s="276" t="s">
        <v>601</v>
      </c>
      <c r="N67" s="82">
        <v>1649.3720000000001</v>
      </c>
      <c r="O67" s="276" t="s">
        <v>601</v>
      </c>
      <c r="P67" s="136"/>
      <c r="Q67" s="124" t="s">
        <v>157</v>
      </c>
      <c r="R67" s="190">
        <v>0.21319868400218159</v>
      </c>
      <c r="S67" s="268" t="s">
        <v>601</v>
      </c>
      <c r="T67" s="190">
        <v>-0.11625276711746112</v>
      </c>
      <c r="U67" s="268" t="s">
        <v>601</v>
      </c>
      <c r="V67" s="190">
        <v>-0.23142894437917808</v>
      </c>
      <c r="W67" s="268" t="s">
        <v>601</v>
      </c>
      <c r="X67" s="190">
        <v>-0.10098719506382185</v>
      </c>
      <c r="Y67" s="268" t="s">
        <v>601</v>
      </c>
      <c r="Z67" s="190">
        <v>0.10111087417877559</v>
      </c>
      <c r="AA67" s="268" t="s">
        <v>601</v>
      </c>
      <c r="AB67" s="190" t="s">
        <v>603</v>
      </c>
      <c r="AC67" s="268" t="s">
        <v>601</v>
      </c>
      <c r="AD67" s="190">
        <v>-0.10072841471659433</v>
      </c>
      <c r="AE67" s="276" t="s">
        <v>601</v>
      </c>
      <c r="AF67" s="239"/>
      <c r="AG67" s="124" t="s">
        <v>157</v>
      </c>
      <c r="AH67" s="220">
        <v>8.3616067206185127E-2</v>
      </c>
      <c r="AI67" s="276" t="s">
        <v>601</v>
      </c>
      <c r="AJ67" s="216">
        <v>0.16628328842735293</v>
      </c>
      <c r="AK67" s="203" t="s">
        <v>601</v>
      </c>
      <c r="AL67" s="190">
        <v>0.33556286877672226</v>
      </c>
      <c r="AM67" s="276" t="s">
        <v>601</v>
      </c>
      <c r="AN67" s="190">
        <v>0.26872348991009914</v>
      </c>
      <c r="AO67" s="82" t="s">
        <v>601</v>
      </c>
      <c r="AP67" s="190">
        <v>0.13149065219974632</v>
      </c>
      <c r="AQ67" s="276" t="s">
        <v>601</v>
      </c>
      <c r="AR67" s="190">
        <v>1.4323633479894165E-2</v>
      </c>
      <c r="AS67" s="276" t="s">
        <v>601</v>
      </c>
      <c r="AT67" s="190">
        <v>1</v>
      </c>
      <c r="AU67" s="276" t="s">
        <v>601</v>
      </c>
    </row>
    <row r="68" spans="1:47" s="120" customFormat="1" ht="12.75" customHeight="1" x14ac:dyDescent="0.25">
      <c r="A68" s="124" t="s">
        <v>158</v>
      </c>
      <c r="B68" s="82">
        <v>114.67400000000001</v>
      </c>
      <c r="C68" s="276" t="s">
        <v>601</v>
      </c>
      <c r="D68" s="82">
        <v>251.21199999999999</v>
      </c>
      <c r="E68" s="276" t="s">
        <v>601</v>
      </c>
      <c r="F68" s="82">
        <v>662.59699999999998</v>
      </c>
      <c r="G68" s="311" t="s">
        <v>601</v>
      </c>
      <c r="H68" s="82">
        <v>490.87299999999999</v>
      </c>
      <c r="I68" s="276" t="s">
        <v>601</v>
      </c>
      <c r="J68" s="82">
        <v>137.708</v>
      </c>
      <c r="K68" s="276" t="s">
        <v>601</v>
      </c>
      <c r="L68" s="82">
        <v>28.152000000000001</v>
      </c>
      <c r="M68" s="276" t="s">
        <v>601</v>
      </c>
      <c r="N68" s="82">
        <v>1685.2159999999999</v>
      </c>
      <c r="O68" s="276" t="s">
        <v>601</v>
      </c>
      <c r="P68" s="136"/>
      <c r="Q68" s="124" t="s">
        <v>158</v>
      </c>
      <c r="R68" s="190">
        <v>1.9732337379396205E-2</v>
      </c>
      <c r="S68" s="268" t="s">
        <v>601</v>
      </c>
      <c r="T68" s="190">
        <v>-0.12432767821973724</v>
      </c>
      <c r="U68" s="268" t="s">
        <v>601</v>
      </c>
      <c r="V68" s="190">
        <v>-0.2157937904694725</v>
      </c>
      <c r="W68" s="268" t="s">
        <v>601</v>
      </c>
      <c r="X68" s="190">
        <v>-1.8981915418759279E-2</v>
      </c>
      <c r="Y68" s="268" t="s">
        <v>601</v>
      </c>
      <c r="Z68" s="190">
        <v>-0.10769270644341922</v>
      </c>
      <c r="AA68" s="268" t="s">
        <v>601</v>
      </c>
      <c r="AB68" s="190" t="s">
        <v>603</v>
      </c>
      <c r="AC68" s="268" t="s">
        <v>601</v>
      </c>
      <c r="AD68" s="190">
        <v>-0.11255845304798416</v>
      </c>
      <c r="AE68" s="276" t="s">
        <v>601</v>
      </c>
      <c r="AF68" s="239"/>
      <c r="AG68" s="124" t="s">
        <v>158</v>
      </c>
      <c r="AH68" s="220">
        <v>6.8047063403148325E-2</v>
      </c>
      <c r="AI68" s="276" t="s">
        <v>601</v>
      </c>
      <c r="AJ68" s="216">
        <v>0.14906813132559862</v>
      </c>
      <c r="AK68" s="203" t="s">
        <v>601</v>
      </c>
      <c r="AL68" s="190">
        <v>0.39318223895334486</v>
      </c>
      <c r="AM68" s="276" t="s">
        <v>601</v>
      </c>
      <c r="AN68" s="190">
        <v>0.29128194842678923</v>
      </c>
      <c r="AO68" s="82" t="s">
        <v>601</v>
      </c>
      <c r="AP68" s="190">
        <v>8.1715340941457951E-2</v>
      </c>
      <c r="AQ68" s="276" t="s">
        <v>601</v>
      </c>
      <c r="AR68" s="190">
        <v>1.6705276949661053E-2</v>
      </c>
      <c r="AS68" s="276" t="s">
        <v>601</v>
      </c>
      <c r="AT68" s="190">
        <v>1</v>
      </c>
      <c r="AU68" s="276" t="s">
        <v>601</v>
      </c>
    </row>
    <row r="69" spans="1:47" s="120" customFormat="1" ht="12.75" customHeight="1" x14ac:dyDescent="0.25">
      <c r="A69" s="124" t="s">
        <v>159</v>
      </c>
      <c r="B69" s="82">
        <v>88.59</v>
      </c>
      <c r="C69" s="276" t="s">
        <v>601</v>
      </c>
      <c r="D69" s="82">
        <v>271.733</v>
      </c>
      <c r="E69" s="276" t="s">
        <v>601</v>
      </c>
      <c r="F69" s="82">
        <v>453.00599999999997</v>
      </c>
      <c r="G69" s="311" t="s">
        <v>601</v>
      </c>
      <c r="H69" s="82">
        <v>267.06599999999997</v>
      </c>
      <c r="I69" s="276" t="s">
        <v>601</v>
      </c>
      <c r="J69" s="82">
        <v>78.215999999999994</v>
      </c>
      <c r="K69" s="276" t="s">
        <v>601</v>
      </c>
      <c r="L69" s="82">
        <v>20.834</v>
      </c>
      <c r="M69" s="276" t="s">
        <v>601</v>
      </c>
      <c r="N69" s="82">
        <v>1179.4449999999999</v>
      </c>
      <c r="O69" s="276" t="s">
        <v>601</v>
      </c>
      <c r="P69" s="136"/>
      <c r="Q69" s="124" t="s">
        <v>159</v>
      </c>
      <c r="R69" s="190">
        <v>-3.9664386605816865E-2</v>
      </c>
      <c r="S69" s="268" t="s">
        <v>601</v>
      </c>
      <c r="T69" s="190">
        <v>0.11012472577080364</v>
      </c>
      <c r="U69" s="268" t="s">
        <v>601</v>
      </c>
      <c r="V69" s="190">
        <v>-0.31011197967826976</v>
      </c>
      <c r="W69" s="268" t="s">
        <v>601</v>
      </c>
      <c r="X69" s="190">
        <v>3.9155184958930438E-2</v>
      </c>
      <c r="Y69" s="268" t="s">
        <v>601</v>
      </c>
      <c r="Z69" s="190">
        <v>4.6830038679283162E-2</v>
      </c>
      <c r="AA69" s="268" t="s">
        <v>601</v>
      </c>
      <c r="AB69" s="190" t="s">
        <v>603</v>
      </c>
      <c r="AC69" s="268" t="s">
        <v>601</v>
      </c>
      <c r="AD69" s="190">
        <v>-0.11011005875282842</v>
      </c>
      <c r="AE69" s="276" t="s">
        <v>601</v>
      </c>
      <c r="AF69" s="239"/>
      <c r="AG69" s="124" t="s">
        <v>159</v>
      </c>
      <c r="AH69" s="220">
        <v>7.5111599099576501E-2</v>
      </c>
      <c r="AI69" s="276" t="s">
        <v>601</v>
      </c>
      <c r="AJ69" s="216">
        <v>0.23039056505390249</v>
      </c>
      <c r="AK69" s="203" t="s">
        <v>601</v>
      </c>
      <c r="AL69" s="190">
        <v>0.38408403952706571</v>
      </c>
      <c r="AM69" s="276" t="s">
        <v>601</v>
      </c>
      <c r="AN69" s="190">
        <v>0.22643361920225188</v>
      </c>
      <c r="AO69" s="82" t="s">
        <v>601</v>
      </c>
      <c r="AP69" s="190">
        <v>6.6315936732954911E-2</v>
      </c>
      <c r="AQ69" s="276" t="s">
        <v>601</v>
      </c>
      <c r="AR69" s="190">
        <v>1.7664240384248523E-2</v>
      </c>
      <c r="AS69" s="276" t="s">
        <v>601</v>
      </c>
      <c r="AT69" s="190">
        <v>1</v>
      </c>
      <c r="AU69" s="276" t="s">
        <v>601</v>
      </c>
    </row>
    <row r="70" spans="1:47" s="120" customFormat="1" ht="12.75" customHeight="1" x14ac:dyDescent="0.25">
      <c r="A70" s="124" t="s">
        <v>160</v>
      </c>
      <c r="B70" s="82">
        <v>86.74</v>
      </c>
      <c r="C70" s="276" t="s">
        <v>601</v>
      </c>
      <c r="D70" s="82">
        <v>268.59199999999998</v>
      </c>
      <c r="E70" s="276" t="s">
        <v>601</v>
      </c>
      <c r="F70" s="82">
        <v>470.63900000000001</v>
      </c>
      <c r="G70" s="311" t="s">
        <v>601</v>
      </c>
      <c r="H70" s="82">
        <v>135.18</v>
      </c>
      <c r="I70" s="276" t="s">
        <v>601</v>
      </c>
      <c r="J70" s="82">
        <v>57.975999999999999</v>
      </c>
      <c r="K70" s="276" t="s">
        <v>601</v>
      </c>
      <c r="L70" s="82">
        <v>18.540999999999883</v>
      </c>
      <c r="M70" s="276" t="s">
        <v>601</v>
      </c>
      <c r="N70" s="82">
        <v>1037.6679999999999</v>
      </c>
      <c r="O70" s="276" t="s">
        <v>601</v>
      </c>
      <c r="P70" s="136"/>
      <c r="Q70" s="124" t="s">
        <v>160</v>
      </c>
      <c r="R70" s="190">
        <v>8.4046741236018241E-2</v>
      </c>
      <c r="S70" s="268" t="s">
        <v>601</v>
      </c>
      <c r="T70" s="190">
        <v>0.36698475710614042</v>
      </c>
      <c r="U70" s="268" t="s">
        <v>601</v>
      </c>
      <c r="V70" s="190">
        <v>-0.13096488879451221</v>
      </c>
      <c r="W70" s="268" t="s">
        <v>601</v>
      </c>
      <c r="X70" s="190">
        <v>-0.34211614925271444</v>
      </c>
      <c r="Y70" s="268" t="s">
        <v>601</v>
      </c>
      <c r="Z70" s="190">
        <v>-5.7178169517986079E-2</v>
      </c>
      <c r="AA70" s="268" t="s">
        <v>601</v>
      </c>
      <c r="AB70" s="190" t="s">
        <v>603</v>
      </c>
      <c r="AC70" s="268" t="s">
        <v>601</v>
      </c>
      <c r="AD70" s="190">
        <v>-4.3652168783962129E-2</v>
      </c>
      <c r="AE70" s="276" t="s">
        <v>601</v>
      </c>
      <c r="AF70" s="239"/>
      <c r="AG70" s="124" t="s">
        <v>160</v>
      </c>
      <c r="AH70" s="220">
        <v>8.359128353191965E-2</v>
      </c>
      <c r="AI70" s="276" t="s">
        <v>601</v>
      </c>
      <c r="AJ70" s="216">
        <v>0.25884194173859076</v>
      </c>
      <c r="AK70" s="203" t="s">
        <v>601</v>
      </c>
      <c r="AL70" s="190">
        <v>0.45355450876388215</v>
      </c>
      <c r="AM70" s="276" t="s">
        <v>601</v>
      </c>
      <c r="AN70" s="190">
        <v>0.13027288111419069</v>
      </c>
      <c r="AO70" s="82" t="s">
        <v>601</v>
      </c>
      <c r="AP70" s="190">
        <v>5.5871434794173093E-2</v>
      </c>
      <c r="AQ70" s="276" t="s">
        <v>601</v>
      </c>
      <c r="AR70" s="190">
        <v>1.786795005724363E-2</v>
      </c>
      <c r="AS70" s="276" t="s">
        <v>601</v>
      </c>
      <c r="AT70" s="190">
        <v>1</v>
      </c>
      <c r="AU70" s="276" t="s">
        <v>601</v>
      </c>
    </row>
    <row r="71" spans="1:47" s="120" customFormat="1" ht="12.75" customHeight="1" x14ac:dyDescent="0.25">
      <c r="A71" s="124" t="s">
        <v>161</v>
      </c>
      <c r="B71" s="82">
        <v>79.353999999999999</v>
      </c>
      <c r="C71" s="276" t="s">
        <v>601</v>
      </c>
      <c r="D71" s="82">
        <v>201.44300000000001</v>
      </c>
      <c r="E71" s="276" t="s">
        <v>601</v>
      </c>
      <c r="F71" s="82">
        <v>248.22800000000001</v>
      </c>
      <c r="G71" s="311" t="s">
        <v>601</v>
      </c>
      <c r="H71" s="82">
        <v>81.06</v>
      </c>
      <c r="I71" s="276" t="s">
        <v>601</v>
      </c>
      <c r="J71" s="82">
        <v>29.954999999999998</v>
      </c>
      <c r="K71" s="276" t="s">
        <v>601</v>
      </c>
      <c r="L71" s="82">
        <v>18.219000000000001</v>
      </c>
      <c r="M71" s="276" t="s">
        <v>601</v>
      </c>
      <c r="N71" s="82">
        <v>658.25900000000001</v>
      </c>
      <c r="O71" s="276" t="s">
        <v>601</v>
      </c>
      <c r="P71" s="136"/>
      <c r="Q71" s="124" t="s">
        <v>161</v>
      </c>
      <c r="R71" s="190">
        <v>0.15340116279069768</v>
      </c>
      <c r="S71" s="268" t="s">
        <v>601</v>
      </c>
      <c r="T71" s="190">
        <v>0.15752546989294888</v>
      </c>
      <c r="U71" s="268" t="s">
        <v>601</v>
      </c>
      <c r="V71" s="190">
        <v>-0.23531803731177761</v>
      </c>
      <c r="W71" s="268" t="s">
        <v>601</v>
      </c>
      <c r="X71" s="190">
        <v>-0.2215649368109707</v>
      </c>
      <c r="Y71" s="268" t="s">
        <v>601</v>
      </c>
      <c r="Z71" s="190">
        <v>-0.31493848053789508</v>
      </c>
      <c r="AA71" s="268" t="s">
        <v>601</v>
      </c>
      <c r="AB71" s="190">
        <v>2.9857799168672061</v>
      </c>
      <c r="AC71" s="268" t="s">
        <v>601</v>
      </c>
      <c r="AD71" s="190">
        <v>-8.5591367378180072E-2</v>
      </c>
      <c r="AE71" s="276" t="s">
        <v>601</v>
      </c>
      <c r="AF71" s="239"/>
      <c r="AG71" s="124" t="s">
        <v>161</v>
      </c>
      <c r="AH71" s="220">
        <v>0.12055133313786823</v>
      </c>
      <c r="AI71" s="276" t="s">
        <v>601</v>
      </c>
      <c r="AJ71" s="216">
        <v>0.30602392067560036</v>
      </c>
      <c r="AK71" s="203" t="s">
        <v>601</v>
      </c>
      <c r="AL71" s="190">
        <v>0.37709776850753274</v>
      </c>
      <c r="AM71" s="276" t="s">
        <v>601</v>
      </c>
      <c r="AN71" s="190">
        <v>0.12314301817369759</v>
      </c>
      <c r="AO71" s="82" t="s">
        <v>601</v>
      </c>
      <c r="AP71" s="190">
        <v>4.5506404014225399E-2</v>
      </c>
      <c r="AQ71" s="276" t="s">
        <v>601</v>
      </c>
      <c r="AR71" s="190">
        <v>2.7677555491075704E-2</v>
      </c>
      <c r="AS71" s="276" t="s">
        <v>601</v>
      </c>
      <c r="AT71" s="190">
        <v>1</v>
      </c>
      <c r="AU71" s="276" t="s">
        <v>601</v>
      </c>
    </row>
    <row r="72" spans="1:47" s="120" customFormat="1" ht="12.75" customHeight="1" x14ac:dyDescent="0.25">
      <c r="A72" s="184" t="s">
        <v>162</v>
      </c>
      <c r="B72" s="186">
        <v>83.909000000000006</v>
      </c>
      <c r="C72" s="278" t="s">
        <v>601</v>
      </c>
      <c r="D72" s="186">
        <v>200.81</v>
      </c>
      <c r="E72" s="278" t="s">
        <v>601</v>
      </c>
      <c r="F72" s="186">
        <v>202.65199999999999</v>
      </c>
      <c r="G72" s="314" t="s">
        <v>601</v>
      </c>
      <c r="H72" s="186">
        <v>58.308</v>
      </c>
      <c r="I72" s="278" t="s">
        <v>601</v>
      </c>
      <c r="J72" s="186">
        <v>39.695</v>
      </c>
      <c r="K72" s="278" t="s">
        <v>601</v>
      </c>
      <c r="L72" s="186">
        <v>32.927</v>
      </c>
      <c r="M72" s="278" t="s">
        <v>601</v>
      </c>
      <c r="N72" s="186">
        <v>618.30100000000004</v>
      </c>
      <c r="O72" s="278" t="s">
        <v>601</v>
      </c>
      <c r="P72" s="136"/>
      <c r="Q72" s="184" t="s">
        <v>162</v>
      </c>
      <c r="R72" s="192">
        <v>0.10725643630989298</v>
      </c>
      <c r="S72" s="269" t="s">
        <v>601</v>
      </c>
      <c r="T72" s="192">
        <v>0.11787169609655081</v>
      </c>
      <c r="U72" s="269" t="s">
        <v>601</v>
      </c>
      <c r="V72" s="192">
        <v>-0.37028612623362417</v>
      </c>
      <c r="W72" s="269" t="s">
        <v>601</v>
      </c>
      <c r="X72" s="192">
        <v>-0.43839033740115391</v>
      </c>
      <c r="Y72" s="269" t="s">
        <v>601</v>
      </c>
      <c r="Z72" s="192">
        <v>-0.14832217645039478</v>
      </c>
      <c r="AA72" s="269" t="s">
        <v>601</v>
      </c>
      <c r="AB72" s="192">
        <v>4.7135172653132047</v>
      </c>
      <c r="AC72" s="269" t="s">
        <v>601</v>
      </c>
      <c r="AD72" s="192">
        <v>-0.15696995065630254</v>
      </c>
      <c r="AE72" s="278" t="s">
        <v>601</v>
      </c>
      <c r="AF72" s="239"/>
      <c r="AG72" s="184" t="s">
        <v>162</v>
      </c>
      <c r="AH72" s="243">
        <v>0.13570898316515742</v>
      </c>
      <c r="AI72" s="278" t="s">
        <v>601</v>
      </c>
      <c r="AJ72" s="219">
        <v>0.32477709076970601</v>
      </c>
      <c r="AK72" s="301" t="s">
        <v>601</v>
      </c>
      <c r="AL72" s="192">
        <v>0.32775622229302553</v>
      </c>
      <c r="AM72" s="278" t="s">
        <v>601</v>
      </c>
      <c r="AN72" s="192">
        <v>9.4303583529704776E-2</v>
      </c>
      <c r="AO72" s="186" t="s">
        <v>601</v>
      </c>
      <c r="AP72" s="192">
        <v>6.4200122594011644E-2</v>
      </c>
      <c r="AQ72" s="278" t="s">
        <v>601</v>
      </c>
      <c r="AR72" s="192">
        <v>5.3253997648394551E-2</v>
      </c>
      <c r="AS72" s="278" t="s">
        <v>601</v>
      </c>
      <c r="AT72" s="192">
        <v>1</v>
      </c>
      <c r="AU72" s="278" t="s">
        <v>601</v>
      </c>
    </row>
    <row r="73" spans="1:47" s="120" customFormat="1" ht="12.75" customHeight="1" x14ac:dyDescent="0.25">
      <c r="A73" s="124" t="s">
        <v>168</v>
      </c>
      <c r="B73" s="82">
        <v>67.094999999999999</v>
      </c>
      <c r="C73" s="276" t="s">
        <v>601</v>
      </c>
      <c r="D73" s="82">
        <v>175.62899999999999</v>
      </c>
      <c r="E73" s="276" t="s">
        <v>601</v>
      </c>
      <c r="F73" s="82">
        <v>199.45699999999999</v>
      </c>
      <c r="G73" s="311" t="s">
        <v>601</v>
      </c>
      <c r="H73" s="82">
        <v>63.177999999999997</v>
      </c>
      <c r="I73" s="276" t="s">
        <v>601</v>
      </c>
      <c r="J73" s="82">
        <v>50.789000000000001</v>
      </c>
      <c r="K73" s="276" t="s">
        <v>601</v>
      </c>
      <c r="L73" s="82">
        <v>9.7840000000000007</v>
      </c>
      <c r="M73" s="276" t="s">
        <v>601</v>
      </c>
      <c r="N73" s="82">
        <v>565.93200000000002</v>
      </c>
      <c r="O73" s="276" t="s">
        <v>601</v>
      </c>
      <c r="P73" s="136"/>
      <c r="Q73" s="124" t="s">
        <v>168</v>
      </c>
      <c r="R73" s="190">
        <v>-7.6538757982823169E-2</v>
      </c>
      <c r="S73" s="268" t="s">
        <v>601</v>
      </c>
      <c r="T73" s="190">
        <v>0.36499930051451046</v>
      </c>
      <c r="U73" s="268" t="s">
        <v>601</v>
      </c>
      <c r="V73" s="190">
        <v>-0.13199180110276038</v>
      </c>
      <c r="W73" s="268" t="s">
        <v>601</v>
      </c>
      <c r="X73" s="190">
        <v>-0.29649013406975189</v>
      </c>
      <c r="Y73" s="268" t="s">
        <v>601</v>
      </c>
      <c r="Z73" s="190">
        <v>0.25674906589463786</v>
      </c>
      <c r="AA73" s="268" t="s">
        <v>601</v>
      </c>
      <c r="AB73" s="190">
        <v>1.1983823859806786</v>
      </c>
      <c r="AC73" s="268" t="s">
        <v>601</v>
      </c>
      <c r="AD73" s="190">
        <v>2.7395952822401758E-4</v>
      </c>
      <c r="AE73" s="276" t="s">
        <v>601</v>
      </c>
      <c r="AF73" s="239"/>
      <c r="AG73" s="124" t="s">
        <v>168</v>
      </c>
      <c r="AH73" s="220">
        <v>0.11855664638154406</v>
      </c>
      <c r="AI73" s="276" t="s">
        <v>601</v>
      </c>
      <c r="AJ73" s="216">
        <v>0.31033587074065433</v>
      </c>
      <c r="AK73" s="203" t="s">
        <v>601</v>
      </c>
      <c r="AL73" s="190">
        <v>0.35243986910088138</v>
      </c>
      <c r="AM73" s="276" t="s">
        <v>601</v>
      </c>
      <c r="AN73" s="190">
        <v>0.11163532014446964</v>
      </c>
      <c r="AO73" s="82" t="s">
        <v>601</v>
      </c>
      <c r="AP73" s="190">
        <v>8.9743997512068588E-2</v>
      </c>
      <c r="AQ73" s="276" t="s">
        <v>601</v>
      </c>
      <c r="AR73" s="190">
        <v>1.7288296120381956E-2</v>
      </c>
      <c r="AS73" s="276" t="s">
        <v>601</v>
      </c>
      <c r="AT73" s="190">
        <v>1</v>
      </c>
      <c r="AU73" s="276" t="s">
        <v>601</v>
      </c>
    </row>
    <row r="74" spans="1:47" s="120" customFormat="1" ht="12.75" customHeight="1" x14ac:dyDescent="0.25">
      <c r="A74" s="124" t="s">
        <v>169</v>
      </c>
      <c r="B74" s="82">
        <v>77.307000000000002</v>
      </c>
      <c r="C74" s="276" t="s">
        <v>601</v>
      </c>
      <c r="D74" s="82">
        <v>231.09200000000001</v>
      </c>
      <c r="E74" s="276" t="s">
        <v>601</v>
      </c>
      <c r="F74" s="82">
        <v>247.38499999999999</v>
      </c>
      <c r="G74" s="311" t="s">
        <v>601</v>
      </c>
      <c r="H74" s="82">
        <v>52.856000000000002</v>
      </c>
      <c r="I74" s="276" t="s">
        <v>601</v>
      </c>
      <c r="J74" s="82">
        <v>38.798000000000002</v>
      </c>
      <c r="K74" s="276" t="s">
        <v>601</v>
      </c>
      <c r="L74" s="82">
        <v>21.651</v>
      </c>
      <c r="M74" s="276" t="s">
        <v>601</v>
      </c>
      <c r="N74" s="82">
        <v>669.08900000000006</v>
      </c>
      <c r="O74" s="276" t="s">
        <v>601</v>
      </c>
      <c r="P74" s="136"/>
      <c r="Q74" s="124" t="s">
        <v>169</v>
      </c>
      <c r="R74" s="190">
        <v>0.23941065187417834</v>
      </c>
      <c r="S74" s="268" t="s">
        <v>601</v>
      </c>
      <c r="T74" s="190">
        <v>-1.0964931051897249E-2</v>
      </c>
      <c r="U74" s="268" t="s">
        <v>601</v>
      </c>
      <c r="V74" s="190">
        <v>-0.18969600293482783</v>
      </c>
      <c r="W74" s="268" t="s">
        <v>601</v>
      </c>
      <c r="X74" s="190">
        <v>-0.34961670501667302</v>
      </c>
      <c r="Y74" s="268" t="s">
        <v>601</v>
      </c>
      <c r="Z74" s="190">
        <v>-2.8227927363807137E-2</v>
      </c>
      <c r="AA74" s="268" t="s">
        <v>601</v>
      </c>
      <c r="AB74" s="190">
        <v>4.3353868900936421</v>
      </c>
      <c r="AC74" s="268" t="s">
        <v>601</v>
      </c>
      <c r="AD74" s="190">
        <v>-7.9125492031159678E-2</v>
      </c>
      <c r="AE74" s="276" t="s">
        <v>601</v>
      </c>
      <c r="AF74" s="239"/>
      <c r="AG74" s="124" t="s">
        <v>169</v>
      </c>
      <c r="AH74" s="220">
        <v>0.115540682928579</v>
      </c>
      <c r="AI74" s="276" t="s">
        <v>601</v>
      </c>
      <c r="AJ74" s="216">
        <v>0.34538305068533481</v>
      </c>
      <c r="AK74" s="203" t="s">
        <v>601</v>
      </c>
      <c r="AL74" s="190">
        <v>0.36973407125210545</v>
      </c>
      <c r="AM74" s="276" t="s">
        <v>601</v>
      </c>
      <c r="AN74" s="190">
        <v>7.8996964529382485E-2</v>
      </c>
      <c r="AO74" s="82" t="s">
        <v>601</v>
      </c>
      <c r="AP74" s="190">
        <v>5.7986306754407857E-2</v>
      </c>
      <c r="AQ74" s="276" t="s">
        <v>601</v>
      </c>
      <c r="AR74" s="190">
        <v>3.2358923850190333E-2</v>
      </c>
      <c r="AS74" s="276" t="s">
        <v>601</v>
      </c>
      <c r="AT74" s="190">
        <v>1</v>
      </c>
      <c r="AU74" s="276" t="s">
        <v>601</v>
      </c>
    </row>
    <row r="75" spans="1:47" s="120" customFormat="1" ht="12.75" customHeight="1" x14ac:dyDescent="0.25">
      <c r="A75" s="124" t="s">
        <v>170</v>
      </c>
      <c r="B75" s="82">
        <v>88.293999999999997</v>
      </c>
      <c r="C75" s="276" t="s">
        <v>601</v>
      </c>
      <c r="D75" s="82">
        <v>310.36</v>
      </c>
      <c r="E75" s="276" t="s">
        <v>601</v>
      </c>
      <c r="F75" s="82">
        <v>334.75</v>
      </c>
      <c r="G75" s="311" t="s">
        <v>601</v>
      </c>
      <c r="H75" s="82">
        <v>65.177000000000007</v>
      </c>
      <c r="I75" s="276" t="s">
        <v>601</v>
      </c>
      <c r="J75" s="82">
        <v>41.084000000000003</v>
      </c>
      <c r="K75" s="276" t="s">
        <v>601</v>
      </c>
      <c r="L75" s="82">
        <v>21.117000000000001</v>
      </c>
      <c r="M75" s="276" t="s">
        <v>601</v>
      </c>
      <c r="N75" s="82">
        <v>860.78200000000004</v>
      </c>
      <c r="O75" s="276" t="s">
        <v>601</v>
      </c>
      <c r="P75" s="136"/>
      <c r="Q75" s="124" t="s">
        <v>170</v>
      </c>
      <c r="R75" s="190">
        <v>0.12194874010445125</v>
      </c>
      <c r="S75" s="268" t="s">
        <v>601</v>
      </c>
      <c r="T75" s="190">
        <v>0.129275809497473</v>
      </c>
      <c r="U75" s="268" t="s">
        <v>601</v>
      </c>
      <c r="V75" s="190">
        <v>1.6763306007028501E-2</v>
      </c>
      <c r="W75" s="268" t="s">
        <v>601</v>
      </c>
      <c r="X75" s="190">
        <v>-0.32430359012637494</v>
      </c>
      <c r="Y75" s="268" t="s">
        <v>601</v>
      </c>
      <c r="Z75" s="190">
        <v>-5.1681554832306166E-2</v>
      </c>
      <c r="AA75" s="268" t="s">
        <v>601</v>
      </c>
      <c r="AB75" s="190">
        <v>3.4382093316519544</v>
      </c>
      <c r="AC75" s="268" t="s">
        <v>601</v>
      </c>
      <c r="AD75" s="190">
        <v>4.0472670703095251E-2</v>
      </c>
      <c r="AE75" s="276" t="s">
        <v>601</v>
      </c>
      <c r="AF75" s="239"/>
      <c r="AG75" s="124" t="s">
        <v>170</v>
      </c>
      <c r="AH75" s="220">
        <v>0.10257417092829542</v>
      </c>
      <c r="AI75" s="276" t="s">
        <v>601</v>
      </c>
      <c r="AJ75" s="216">
        <v>0.3605558666421928</v>
      </c>
      <c r="AK75" s="203" t="s">
        <v>601</v>
      </c>
      <c r="AL75" s="190">
        <v>0.38889056694958768</v>
      </c>
      <c r="AM75" s="276" t="s">
        <v>601</v>
      </c>
      <c r="AN75" s="190">
        <v>7.5718358422922419E-2</v>
      </c>
      <c r="AO75" s="82" t="s">
        <v>601</v>
      </c>
      <c r="AP75" s="190">
        <v>4.7728693211521615E-2</v>
      </c>
      <c r="AQ75" s="276" t="s">
        <v>601</v>
      </c>
      <c r="AR75" s="190">
        <v>2.4532343845480042E-2</v>
      </c>
      <c r="AS75" s="276" t="s">
        <v>601</v>
      </c>
      <c r="AT75" s="190">
        <v>1</v>
      </c>
      <c r="AU75" s="276" t="s">
        <v>601</v>
      </c>
    </row>
    <row r="76" spans="1:47" s="120" customFormat="1" ht="12.75" customHeight="1" x14ac:dyDescent="0.25">
      <c r="A76" s="124" t="s">
        <v>171</v>
      </c>
      <c r="B76" s="82">
        <v>105.852</v>
      </c>
      <c r="C76" s="276" t="s">
        <v>601</v>
      </c>
      <c r="D76" s="82">
        <v>355.23599999999999</v>
      </c>
      <c r="E76" s="276" t="s">
        <v>601</v>
      </c>
      <c r="F76" s="82">
        <v>484.923</v>
      </c>
      <c r="G76" s="311" t="s">
        <v>601</v>
      </c>
      <c r="H76" s="82">
        <v>128.73400000000001</v>
      </c>
      <c r="I76" s="276" t="s">
        <v>601</v>
      </c>
      <c r="J76" s="82">
        <v>46.923999999999999</v>
      </c>
      <c r="K76" s="276" t="s">
        <v>601</v>
      </c>
      <c r="L76" s="82">
        <v>14.202</v>
      </c>
      <c r="M76" s="276" t="s">
        <v>601</v>
      </c>
      <c r="N76" s="82">
        <v>1135.8710000000001</v>
      </c>
      <c r="O76" s="276" t="s">
        <v>601</v>
      </c>
      <c r="P76" s="136"/>
      <c r="Q76" s="124" t="s">
        <v>171</v>
      </c>
      <c r="R76" s="190">
        <v>0.16611767816421183</v>
      </c>
      <c r="S76" s="268" t="s">
        <v>601</v>
      </c>
      <c r="T76" s="190">
        <v>0.16619940251469092</v>
      </c>
      <c r="U76" s="268" t="s">
        <v>601</v>
      </c>
      <c r="V76" s="190">
        <v>-0.17220665002850793</v>
      </c>
      <c r="W76" s="268" t="s">
        <v>601</v>
      </c>
      <c r="X76" s="190">
        <v>-0.28596546693955882</v>
      </c>
      <c r="Y76" s="268" t="s">
        <v>601</v>
      </c>
      <c r="Z76" s="190">
        <v>-0.16672881927796424</v>
      </c>
      <c r="AA76" s="268" t="s">
        <v>601</v>
      </c>
      <c r="AB76" s="190">
        <v>0.98754373687893637</v>
      </c>
      <c r="AC76" s="268" t="s">
        <v>601</v>
      </c>
      <c r="AD76" s="190">
        <v>-7.270765013270114E-2</v>
      </c>
      <c r="AE76" s="276" t="s">
        <v>601</v>
      </c>
      <c r="AF76" s="239"/>
      <c r="AG76" s="124" t="s">
        <v>171</v>
      </c>
      <c r="AH76" s="220">
        <v>9.3190159798075656E-2</v>
      </c>
      <c r="AI76" s="276" t="s">
        <v>601</v>
      </c>
      <c r="AJ76" s="216">
        <v>0.31274326045827383</v>
      </c>
      <c r="AK76" s="203" t="s">
        <v>601</v>
      </c>
      <c r="AL76" s="190">
        <v>0.42691731719535048</v>
      </c>
      <c r="AM76" s="276" t="s">
        <v>601</v>
      </c>
      <c r="AN76" s="190">
        <v>0.11333505301218184</v>
      </c>
      <c r="AO76" s="82" t="s">
        <v>601</v>
      </c>
      <c r="AP76" s="190">
        <v>4.1311029157360298E-2</v>
      </c>
      <c r="AQ76" s="276" t="s">
        <v>601</v>
      </c>
      <c r="AR76" s="190">
        <v>1.2503180378757799E-2</v>
      </c>
      <c r="AS76" s="276" t="s">
        <v>601</v>
      </c>
      <c r="AT76" s="190">
        <v>1</v>
      </c>
      <c r="AU76" s="276" t="s">
        <v>601</v>
      </c>
    </row>
    <row r="77" spans="1:47" s="120" customFormat="1" ht="12.75" customHeight="1" x14ac:dyDescent="0.25">
      <c r="A77" s="124" t="s">
        <v>172</v>
      </c>
      <c r="B77" s="82">
        <v>126.857</v>
      </c>
      <c r="C77" s="276" t="s">
        <v>601</v>
      </c>
      <c r="D77" s="82">
        <v>367.447</v>
      </c>
      <c r="E77" s="276" t="s">
        <v>601</v>
      </c>
      <c r="F77" s="82">
        <v>573.02099999999996</v>
      </c>
      <c r="G77" s="311" t="s">
        <v>601</v>
      </c>
      <c r="H77" s="82">
        <v>153.345</v>
      </c>
      <c r="I77" s="276" t="s">
        <v>601</v>
      </c>
      <c r="J77" s="82">
        <v>53.66</v>
      </c>
      <c r="K77" s="276" t="s">
        <v>601</v>
      </c>
      <c r="L77" s="82">
        <v>17.91</v>
      </c>
      <c r="M77" s="276" t="s">
        <v>601</v>
      </c>
      <c r="N77" s="82">
        <v>1292.24</v>
      </c>
      <c r="O77" s="276" t="s">
        <v>601</v>
      </c>
      <c r="P77" s="136"/>
      <c r="Q77" s="124" t="s">
        <v>172</v>
      </c>
      <c r="R77" s="190">
        <v>0.45548314555175656</v>
      </c>
      <c r="S77" s="268" t="s">
        <v>601</v>
      </c>
      <c r="T77" s="190">
        <v>0.11149527508560504</v>
      </c>
      <c r="U77" s="268" t="s">
        <v>601</v>
      </c>
      <c r="V77" s="190">
        <v>-9.6988970431806251E-2</v>
      </c>
      <c r="W77" s="268" t="s">
        <v>601</v>
      </c>
      <c r="X77" s="190">
        <v>4.5752748301917674E-2</v>
      </c>
      <c r="Y77" s="268" t="s">
        <v>601</v>
      </c>
      <c r="Z77" s="190">
        <v>-5.3532057500661437E-2</v>
      </c>
      <c r="AA77" s="268" t="s">
        <v>601</v>
      </c>
      <c r="AB77" s="190">
        <v>1.6411088174579771</v>
      </c>
      <c r="AC77" s="268" t="s">
        <v>601</v>
      </c>
      <c r="AD77" s="190">
        <v>2.3616433755325066E-2</v>
      </c>
      <c r="AE77" s="276" t="s">
        <v>601</v>
      </c>
      <c r="AF77" s="239"/>
      <c r="AG77" s="124" t="s">
        <v>172</v>
      </c>
      <c r="AH77" s="220">
        <v>9.816829691079057E-2</v>
      </c>
      <c r="AI77" s="276" t="s">
        <v>601</v>
      </c>
      <c r="AJ77" s="216">
        <v>0.28434888256051505</v>
      </c>
      <c r="AK77" s="203" t="s">
        <v>601</v>
      </c>
      <c r="AL77" s="190">
        <v>0.4434323345508574</v>
      </c>
      <c r="AM77" s="276" t="s">
        <v>601</v>
      </c>
      <c r="AN77" s="190">
        <v>0.11866603726861884</v>
      </c>
      <c r="AO77" s="82" t="s">
        <v>601</v>
      </c>
      <c r="AP77" s="190">
        <v>4.1524794155884351E-2</v>
      </c>
      <c r="AQ77" s="276" t="s">
        <v>601</v>
      </c>
      <c r="AR77" s="190">
        <v>1.3859654553333746E-2</v>
      </c>
      <c r="AS77" s="276" t="s">
        <v>601</v>
      </c>
      <c r="AT77" s="190">
        <v>1</v>
      </c>
      <c r="AU77" s="276" t="s">
        <v>601</v>
      </c>
    </row>
    <row r="78" spans="1:47" s="120" customFormat="1" ht="12.75" customHeight="1" x14ac:dyDescent="0.25">
      <c r="A78" s="124" t="s">
        <v>173</v>
      </c>
      <c r="B78" s="82">
        <v>101.426</v>
      </c>
      <c r="C78" s="276" t="s">
        <v>601</v>
      </c>
      <c r="D78" s="82">
        <v>317.16199999999998</v>
      </c>
      <c r="E78" s="276" t="s">
        <v>601</v>
      </c>
      <c r="F78" s="82">
        <v>585.01</v>
      </c>
      <c r="G78" s="311" t="s">
        <v>601</v>
      </c>
      <c r="H78" s="82">
        <v>214.27600000000001</v>
      </c>
      <c r="I78" s="276" t="s">
        <v>601</v>
      </c>
      <c r="J78" s="82">
        <v>67.512</v>
      </c>
      <c r="K78" s="276" t="s">
        <v>601</v>
      </c>
      <c r="L78" s="82">
        <v>15.677</v>
      </c>
      <c r="M78" s="276" t="s">
        <v>601</v>
      </c>
      <c r="N78" s="82">
        <v>1301.0630000000001</v>
      </c>
      <c r="O78" s="276" t="s">
        <v>601</v>
      </c>
      <c r="P78" s="136"/>
      <c r="Q78" s="124" t="s">
        <v>173</v>
      </c>
      <c r="R78" s="190">
        <v>-8.6079348345182424E-2</v>
      </c>
      <c r="S78" s="268" t="s">
        <v>601</v>
      </c>
      <c r="T78" s="190">
        <v>-1.79830944050531E-2</v>
      </c>
      <c r="U78" s="268" t="s">
        <v>601</v>
      </c>
      <c r="V78" s="190">
        <v>0.16717210007581501</v>
      </c>
      <c r="W78" s="268" t="s">
        <v>601</v>
      </c>
      <c r="X78" s="190">
        <v>-0.1140934047760799</v>
      </c>
      <c r="Y78" s="268" t="s">
        <v>601</v>
      </c>
      <c r="Z78" s="190">
        <v>-0.20089010936982152</v>
      </c>
      <c r="AA78" s="268" t="s">
        <v>601</v>
      </c>
      <c r="AB78" s="190">
        <v>1.0140030832476876</v>
      </c>
      <c r="AC78" s="268" t="s">
        <v>601</v>
      </c>
      <c r="AD78" s="190">
        <v>2.50167610881196E-2</v>
      </c>
      <c r="AE78" s="276" t="s">
        <v>601</v>
      </c>
      <c r="AF78" s="239"/>
      <c r="AG78" s="124" t="s">
        <v>173</v>
      </c>
      <c r="AH78" s="220">
        <v>7.7956255769320928E-2</v>
      </c>
      <c r="AI78" s="276" t="s">
        <v>601</v>
      </c>
      <c r="AJ78" s="216">
        <v>0.24377143920010019</v>
      </c>
      <c r="AK78" s="203" t="s">
        <v>601</v>
      </c>
      <c r="AL78" s="190">
        <v>0.44964002511792278</v>
      </c>
      <c r="AM78" s="276" t="s">
        <v>601</v>
      </c>
      <c r="AN78" s="190">
        <v>0.16469302408876432</v>
      </c>
      <c r="AO78" s="82" t="s">
        <v>601</v>
      </c>
      <c r="AP78" s="190">
        <v>5.1889877738433877E-2</v>
      </c>
      <c r="AQ78" s="276" t="s">
        <v>601</v>
      </c>
      <c r="AR78" s="190">
        <v>1.2049378085457812E-2</v>
      </c>
      <c r="AS78" s="276" t="s">
        <v>601</v>
      </c>
      <c r="AT78" s="190">
        <v>1</v>
      </c>
      <c r="AU78" s="276" t="s">
        <v>601</v>
      </c>
    </row>
    <row r="79" spans="1:47" s="120" customFormat="1" ht="12.75" customHeight="1" x14ac:dyDescent="0.25">
      <c r="A79" s="124" t="s">
        <v>174</v>
      </c>
      <c r="B79" s="82">
        <v>119.905</v>
      </c>
      <c r="C79" s="276" t="s">
        <v>601</v>
      </c>
      <c r="D79" s="82">
        <v>300.35199999999998</v>
      </c>
      <c r="E79" s="276" t="s">
        <v>601</v>
      </c>
      <c r="F79" s="82">
        <v>749.46799999999996</v>
      </c>
      <c r="G79" s="311" t="s">
        <v>601</v>
      </c>
      <c r="H79" s="82">
        <v>496.21699999999998</v>
      </c>
      <c r="I79" s="276" t="s">
        <v>601</v>
      </c>
      <c r="J79" s="82">
        <v>167.21700000000001</v>
      </c>
      <c r="K79" s="276" t="s">
        <v>601</v>
      </c>
      <c r="L79" s="82">
        <v>17.567</v>
      </c>
      <c r="M79" s="276" t="s">
        <v>601</v>
      </c>
      <c r="N79" s="82">
        <v>1850.7260000000001</v>
      </c>
      <c r="O79" s="276" t="s">
        <v>601</v>
      </c>
      <c r="P79" s="136"/>
      <c r="Q79" s="124" t="s">
        <v>174</v>
      </c>
      <c r="R79" s="190">
        <v>-0.13058137680003482</v>
      </c>
      <c r="S79" s="268" t="s">
        <v>601</v>
      </c>
      <c r="T79" s="190">
        <v>9.5124023291512164E-2</v>
      </c>
      <c r="U79" s="268" t="s">
        <v>601</v>
      </c>
      <c r="V79" s="190">
        <v>0.35413068144861132</v>
      </c>
      <c r="W79" s="268" t="s">
        <v>601</v>
      </c>
      <c r="X79" s="190">
        <v>0.11956004286761802</v>
      </c>
      <c r="Y79" s="268" t="s">
        <v>601</v>
      </c>
      <c r="Z79" s="190">
        <v>-0.22897771547928089</v>
      </c>
      <c r="AA79" s="268" t="s">
        <v>601</v>
      </c>
      <c r="AB79" s="190">
        <v>-0.25638095238095238</v>
      </c>
      <c r="AC79" s="268" t="s">
        <v>601</v>
      </c>
      <c r="AD79" s="190">
        <v>0.12207919135283005</v>
      </c>
      <c r="AE79" s="276" t="s">
        <v>601</v>
      </c>
      <c r="AF79" s="239"/>
      <c r="AG79" s="124" t="s">
        <v>174</v>
      </c>
      <c r="AH79" s="220">
        <v>6.4788088566324786E-2</v>
      </c>
      <c r="AI79" s="276" t="s">
        <v>601</v>
      </c>
      <c r="AJ79" s="216">
        <v>0.16228874506544996</v>
      </c>
      <c r="AK79" s="203" t="s">
        <v>601</v>
      </c>
      <c r="AL79" s="190">
        <v>0.40495891882428836</v>
      </c>
      <c r="AM79" s="276" t="s">
        <v>601</v>
      </c>
      <c r="AN79" s="190">
        <v>0.26812018634849238</v>
      </c>
      <c r="AO79" s="82" t="s">
        <v>601</v>
      </c>
      <c r="AP79" s="190">
        <v>9.0352110469080787E-2</v>
      </c>
      <c r="AQ79" s="276" t="s">
        <v>601</v>
      </c>
      <c r="AR79" s="190">
        <v>9.4919507263636002E-3</v>
      </c>
      <c r="AS79" s="276" t="s">
        <v>601</v>
      </c>
      <c r="AT79" s="190">
        <v>1</v>
      </c>
      <c r="AU79" s="276" t="s">
        <v>601</v>
      </c>
    </row>
    <row r="80" spans="1:47" s="120" customFormat="1" ht="12.75" customHeight="1" x14ac:dyDescent="0.25">
      <c r="A80" s="124" t="s">
        <v>175</v>
      </c>
      <c r="B80" s="82">
        <v>98.174000000000007</v>
      </c>
      <c r="C80" s="276" t="s">
        <v>601</v>
      </c>
      <c r="D80" s="82">
        <v>259.50700000000001</v>
      </c>
      <c r="E80" s="276" t="s">
        <v>601</v>
      </c>
      <c r="F80" s="82">
        <v>778.18700000000001</v>
      </c>
      <c r="G80" s="311" t="s">
        <v>601</v>
      </c>
      <c r="H80" s="82">
        <v>509.19799999999998</v>
      </c>
      <c r="I80" s="276" t="s">
        <v>601</v>
      </c>
      <c r="J80" s="82">
        <v>135.16800000000001</v>
      </c>
      <c r="K80" s="276" t="s">
        <v>601</v>
      </c>
      <c r="L80" s="82">
        <v>15.552</v>
      </c>
      <c r="M80" s="276" t="s">
        <v>601</v>
      </c>
      <c r="N80" s="82">
        <v>1795.7860000000001</v>
      </c>
      <c r="O80" s="276" t="s">
        <v>601</v>
      </c>
      <c r="P80" s="136"/>
      <c r="Q80" s="124" t="s">
        <v>175</v>
      </c>
      <c r="R80" s="190">
        <v>-0.143886146816192</v>
      </c>
      <c r="S80" s="268" t="s">
        <v>601</v>
      </c>
      <c r="T80" s="190">
        <v>3.3019919430600446E-2</v>
      </c>
      <c r="U80" s="268" t="s">
        <v>601</v>
      </c>
      <c r="V80" s="190">
        <v>0.17444992959521399</v>
      </c>
      <c r="W80" s="268" t="s">
        <v>601</v>
      </c>
      <c r="X80" s="190">
        <v>3.7331448256473672E-2</v>
      </c>
      <c r="Y80" s="268" t="s">
        <v>601</v>
      </c>
      <c r="Z80" s="190">
        <v>-1.8444825282481772E-2</v>
      </c>
      <c r="AA80" s="268" t="s">
        <v>601</v>
      </c>
      <c r="AB80" s="190">
        <v>-0.44755070867819968</v>
      </c>
      <c r="AC80" s="268" t="s">
        <v>601</v>
      </c>
      <c r="AD80" s="190">
        <v>6.5611767274936866E-2</v>
      </c>
      <c r="AE80" s="276" t="s">
        <v>601</v>
      </c>
      <c r="AF80" s="239"/>
      <c r="AG80" s="124" t="s">
        <v>175</v>
      </c>
      <c r="AH80" s="220">
        <v>5.4669097542802983E-2</v>
      </c>
      <c r="AI80" s="276" t="s">
        <v>601</v>
      </c>
      <c r="AJ80" s="216">
        <v>0.14450886686943767</v>
      </c>
      <c r="AK80" s="203" t="s">
        <v>601</v>
      </c>
      <c r="AL80" s="190">
        <v>0.433340609627205</v>
      </c>
      <c r="AM80" s="276" t="s">
        <v>601</v>
      </c>
      <c r="AN80" s="190">
        <v>0.28355160358750986</v>
      </c>
      <c r="AO80" s="82" t="s">
        <v>601</v>
      </c>
      <c r="AP80" s="190">
        <v>7.526954770780038E-2</v>
      </c>
      <c r="AQ80" s="276" t="s">
        <v>601</v>
      </c>
      <c r="AR80" s="190">
        <v>8.6602746652440759E-3</v>
      </c>
      <c r="AS80" s="276" t="s">
        <v>601</v>
      </c>
      <c r="AT80" s="190">
        <v>1</v>
      </c>
      <c r="AU80" s="276" t="s">
        <v>601</v>
      </c>
    </row>
    <row r="81" spans="1:47" s="120" customFormat="1" ht="12.75" customHeight="1" x14ac:dyDescent="0.25">
      <c r="A81" s="124" t="s">
        <v>176</v>
      </c>
      <c r="B81" s="82">
        <v>71.77</v>
      </c>
      <c r="C81" s="276" t="s">
        <v>601</v>
      </c>
      <c r="D81" s="82">
        <v>298.19799999999998</v>
      </c>
      <c r="E81" s="276" t="s">
        <v>601</v>
      </c>
      <c r="F81" s="82">
        <v>572.471</v>
      </c>
      <c r="G81" s="311" t="s">
        <v>601</v>
      </c>
      <c r="H81" s="82">
        <v>262.68400000000003</v>
      </c>
      <c r="I81" s="276" t="s">
        <v>601</v>
      </c>
      <c r="J81" s="82">
        <v>64.207999999999998</v>
      </c>
      <c r="K81" s="276" t="s">
        <v>601</v>
      </c>
      <c r="L81" s="82">
        <v>13.29</v>
      </c>
      <c r="M81" s="276" t="s">
        <v>601</v>
      </c>
      <c r="N81" s="82">
        <v>1282.6210000000001</v>
      </c>
      <c r="O81" s="276" t="s">
        <v>601</v>
      </c>
      <c r="P81" s="136"/>
      <c r="Q81" s="124" t="s">
        <v>176</v>
      </c>
      <c r="R81" s="190">
        <v>-0.18986341573541032</v>
      </c>
      <c r="S81" s="268" t="s">
        <v>601</v>
      </c>
      <c r="T81" s="190">
        <v>9.7393397195040726E-2</v>
      </c>
      <c r="U81" s="268" t="s">
        <v>601</v>
      </c>
      <c r="V81" s="190">
        <v>0.26371615386992669</v>
      </c>
      <c r="W81" s="268" t="s">
        <v>601</v>
      </c>
      <c r="X81" s="190">
        <v>-1.6407929126133616E-2</v>
      </c>
      <c r="Y81" s="268" t="s">
        <v>601</v>
      </c>
      <c r="Z81" s="190">
        <v>-0.17909379155160068</v>
      </c>
      <c r="AA81" s="268" t="s">
        <v>601</v>
      </c>
      <c r="AB81" s="190">
        <v>-0.36210041278679084</v>
      </c>
      <c r="AC81" s="268" t="s">
        <v>601</v>
      </c>
      <c r="AD81" s="190">
        <v>8.7478432652645946E-2</v>
      </c>
      <c r="AE81" s="276" t="s">
        <v>601</v>
      </c>
      <c r="AF81" s="239"/>
      <c r="AG81" s="124" t="s">
        <v>176</v>
      </c>
      <c r="AH81" s="220">
        <v>5.5955734390751431E-2</v>
      </c>
      <c r="AI81" s="276" t="s">
        <v>601</v>
      </c>
      <c r="AJ81" s="216">
        <v>0.23249112559360868</v>
      </c>
      <c r="AK81" s="203" t="s">
        <v>601</v>
      </c>
      <c r="AL81" s="190">
        <v>0.44632904030107096</v>
      </c>
      <c r="AM81" s="276" t="s">
        <v>601</v>
      </c>
      <c r="AN81" s="190">
        <v>0.20480250986066811</v>
      </c>
      <c r="AO81" s="82" t="s">
        <v>601</v>
      </c>
      <c r="AP81" s="190">
        <v>5.0059994339715315E-2</v>
      </c>
      <c r="AQ81" s="276" t="s">
        <v>601</v>
      </c>
      <c r="AR81" s="190">
        <v>1.0361595514185406E-2</v>
      </c>
      <c r="AS81" s="276" t="s">
        <v>601</v>
      </c>
      <c r="AT81" s="190">
        <v>1</v>
      </c>
      <c r="AU81" s="276" t="s">
        <v>601</v>
      </c>
    </row>
    <row r="82" spans="1:47" s="116" customFormat="1" ht="12.75" customHeight="1" x14ac:dyDescent="0.25">
      <c r="A82" s="124" t="s">
        <v>177</v>
      </c>
      <c r="B82" s="82">
        <v>74.122</v>
      </c>
      <c r="C82" s="276" t="s">
        <v>601</v>
      </c>
      <c r="D82" s="82">
        <v>313.00200000000001</v>
      </c>
      <c r="E82" s="276" t="s">
        <v>601</v>
      </c>
      <c r="F82" s="82">
        <v>498.90499999999997</v>
      </c>
      <c r="G82" s="311" t="s">
        <v>601</v>
      </c>
      <c r="H82" s="82">
        <v>149.32599999999999</v>
      </c>
      <c r="I82" s="276" t="s">
        <v>601</v>
      </c>
      <c r="J82" s="82">
        <v>41.83</v>
      </c>
      <c r="K82" s="276" t="s">
        <v>601</v>
      </c>
      <c r="L82" s="82">
        <v>15.085000000000001</v>
      </c>
      <c r="M82" s="276" t="s">
        <v>601</v>
      </c>
      <c r="N82" s="82">
        <v>1092.27</v>
      </c>
      <c r="O82" s="276" t="s">
        <v>601</v>
      </c>
      <c r="P82" s="115"/>
      <c r="Q82" s="124" t="s">
        <v>177</v>
      </c>
      <c r="R82" s="190">
        <v>-0.14546921835370072</v>
      </c>
      <c r="S82" s="268" t="s">
        <v>601</v>
      </c>
      <c r="T82" s="190">
        <v>0.16534371835348782</v>
      </c>
      <c r="U82" s="268" t="s">
        <v>601</v>
      </c>
      <c r="V82" s="190">
        <v>6.0058771160061107E-2</v>
      </c>
      <c r="W82" s="268" t="s">
        <v>601</v>
      </c>
      <c r="X82" s="190">
        <v>0.10464565764166296</v>
      </c>
      <c r="Y82" s="268" t="s">
        <v>601</v>
      </c>
      <c r="Z82" s="190">
        <v>-0.27849454946874569</v>
      </c>
      <c r="AA82" s="268" t="s">
        <v>601</v>
      </c>
      <c r="AB82" s="190">
        <v>-0.18644159206126631</v>
      </c>
      <c r="AC82" s="268" t="s">
        <v>601</v>
      </c>
      <c r="AD82" s="190">
        <v>5.2619913112864618E-2</v>
      </c>
      <c r="AE82" s="276" t="s">
        <v>601</v>
      </c>
      <c r="AF82" s="239"/>
      <c r="AG82" s="124" t="s">
        <v>177</v>
      </c>
      <c r="AH82" s="220">
        <v>6.786051067959388E-2</v>
      </c>
      <c r="AI82" s="276" t="s">
        <v>601</v>
      </c>
      <c r="AJ82" s="216">
        <v>0.28656101513362081</v>
      </c>
      <c r="AK82" s="203" t="s">
        <v>601</v>
      </c>
      <c r="AL82" s="190">
        <v>0.45675977551338037</v>
      </c>
      <c r="AM82" s="276" t="s">
        <v>601</v>
      </c>
      <c r="AN82" s="190">
        <v>0.13671161892206138</v>
      </c>
      <c r="AO82" s="82" t="s">
        <v>601</v>
      </c>
      <c r="AP82" s="190">
        <v>3.8296391917749271E-2</v>
      </c>
      <c r="AQ82" s="276" t="s">
        <v>601</v>
      </c>
      <c r="AR82" s="190">
        <v>1.3810687833594258E-2</v>
      </c>
      <c r="AS82" s="276" t="s">
        <v>601</v>
      </c>
      <c r="AT82" s="190">
        <v>1</v>
      </c>
      <c r="AU82" s="276" t="s">
        <v>601</v>
      </c>
    </row>
    <row r="83" spans="1:47" s="150" customFormat="1" ht="12.75" customHeight="1" x14ac:dyDescent="0.25">
      <c r="A83" s="124" t="s">
        <v>178</v>
      </c>
      <c r="B83" s="82">
        <v>76.777000000000001</v>
      </c>
      <c r="C83" s="276" t="s">
        <v>601</v>
      </c>
      <c r="D83" s="82">
        <v>242.154</v>
      </c>
      <c r="E83" s="276" t="s">
        <v>601</v>
      </c>
      <c r="F83" s="82">
        <v>294.5</v>
      </c>
      <c r="G83" s="311" t="s">
        <v>601</v>
      </c>
      <c r="H83" s="82">
        <v>69.093000000000004</v>
      </c>
      <c r="I83" s="276" t="s">
        <v>601</v>
      </c>
      <c r="J83" s="82">
        <v>21.292000000000002</v>
      </c>
      <c r="K83" s="276" t="s">
        <v>601</v>
      </c>
      <c r="L83" s="82">
        <v>9.4700000000000006</v>
      </c>
      <c r="M83" s="276" t="s">
        <v>601</v>
      </c>
      <c r="N83" s="82">
        <v>713.28599999999994</v>
      </c>
      <c r="O83" s="276" t="s">
        <v>601</v>
      </c>
      <c r="P83" s="149"/>
      <c r="Q83" s="124" t="s">
        <v>178</v>
      </c>
      <c r="R83" s="190">
        <v>-3.2474733472792804E-2</v>
      </c>
      <c r="S83" s="268" t="s">
        <v>601</v>
      </c>
      <c r="T83" s="190">
        <v>0.20209687107519247</v>
      </c>
      <c r="U83" s="268" t="s">
        <v>601</v>
      </c>
      <c r="V83" s="190">
        <v>0.18640926889794865</v>
      </c>
      <c r="W83" s="268" t="s">
        <v>601</v>
      </c>
      <c r="X83" s="190">
        <v>-0.14763138415988156</v>
      </c>
      <c r="Y83" s="268" t="s">
        <v>601</v>
      </c>
      <c r="Z83" s="190">
        <v>-0.28920046736771826</v>
      </c>
      <c r="AA83" s="268" t="s">
        <v>601</v>
      </c>
      <c r="AB83" s="190">
        <v>-0.48026785224216478</v>
      </c>
      <c r="AC83" s="268" t="s">
        <v>601</v>
      </c>
      <c r="AD83" s="190">
        <v>8.3594755255909911E-2</v>
      </c>
      <c r="AE83" s="276" t="s">
        <v>601</v>
      </c>
      <c r="AF83" s="240"/>
      <c r="AG83" s="124" t="s">
        <v>178</v>
      </c>
      <c r="AH83" s="220">
        <v>0.10763845077570569</v>
      </c>
      <c r="AI83" s="276" t="s">
        <v>601</v>
      </c>
      <c r="AJ83" s="216">
        <v>0.33949075125545713</v>
      </c>
      <c r="AK83" s="203" t="s">
        <v>601</v>
      </c>
      <c r="AL83" s="190">
        <v>0.41287786385825603</v>
      </c>
      <c r="AM83" s="276" t="s">
        <v>601</v>
      </c>
      <c r="AN83" s="190">
        <v>9.686577333636158E-2</v>
      </c>
      <c r="AO83" s="82" t="s">
        <v>601</v>
      </c>
      <c r="AP83" s="190">
        <v>2.9850578870186717E-2</v>
      </c>
      <c r="AQ83" s="276" t="s">
        <v>601</v>
      </c>
      <c r="AR83" s="190">
        <v>1.3276581904032886E-2</v>
      </c>
      <c r="AS83" s="276" t="s">
        <v>601</v>
      </c>
      <c r="AT83" s="190">
        <v>1</v>
      </c>
      <c r="AU83" s="276" t="s">
        <v>601</v>
      </c>
    </row>
    <row r="84" spans="1:47" s="120" customFormat="1" ht="12.75" customHeight="1" x14ac:dyDescent="0.25">
      <c r="A84" s="184" t="s">
        <v>179</v>
      </c>
      <c r="B84" s="186">
        <v>80.783000000000001</v>
      </c>
      <c r="C84" s="278" t="s">
        <v>601</v>
      </c>
      <c r="D84" s="186">
        <v>189.53</v>
      </c>
      <c r="E84" s="278" t="s">
        <v>601</v>
      </c>
      <c r="F84" s="186">
        <v>217.297</v>
      </c>
      <c r="G84" s="314" t="s">
        <v>601</v>
      </c>
      <c r="H84" s="186">
        <v>49.488999999999997</v>
      </c>
      <c r="I84" s="278" t="s">
        <v>601</v>
      </c>
      <c r="J84" s="186">
        <v>37.652999999999999</v>
      </c>
      <c r="K84" s="278" t="s">
        <v>601</v>
      </c>
      <c r="L84" s="186">
        <v>20.11</v>
      </c>
      <c r="M84" s="278" t="s">
        <v>601</v>
      </c>
      <c r="N84" s="186">
        <v>594.86199999999997</v>
      </c>
      <c r="O84" s="278" t="s">
        <v>601</v>
      </c>
      <c r="P84" s="136"/>
      <c r="Q84" s="184" t="s">
        <v>179</v>
      </c>
      <c r="R84" s="192">
        <v>-3.72546449129414E-2</v>
      </c>
      <c r="S84" s="269" t="s">
        <v>601</v>
      </c>
      <c r="T84" s="192">
        <v>-5.617250136945371E-2</v>
      </c>
      <c r="U84" s="269" t="s">
        <v>601</v>
      </c>
      <c r="V84" s="192">
        <v>7.2266742987979388E-2</v>
      </c>
      <c r="W84" s="269" t="s">
        <v>601</v>
      </c>
      <c r="X84" s="192">
        <v>-0.1512485422240516</v>
      </c>
      <c r="Y84" s="269" t="s">
        <v>601</v>
      </c>
      <c r="Z84" s="192">
        <v>-5.14422471343998E-2</v>
      </c>
      <c r="AA84" s="269" t="s">
        <v>601</v>
      </c>
      <c r="AB84" s="192">
        <v>-0.38922464846478572</v>
      </c>
      <c r="AC84" s="269" t="s">
        <v>601</v>
      </c>
      <c r="AD84" s="192">
        <v>-3.7908720833380503E-2</v>
      </c>
      <c r="AE84" s="278" t="s">
        <v>601</v>
      </c>
      <c r="AF84" s="239"/>
      <c r="AG84" s="184" t="s">
        <v>179</v>
      </c>
      <c r="AH84" s="243">
        <v>0.135801244658425</v>
      </c>
      <c r="AI84" s="278" t="s">
        <v>601</v>
      </c>
      <c r="AJ84" s="219">
        <v>0.31861171162387247</v>
      </c>
      <c r="AK84" s="301" t="s">
        <v>601</v>
      </c>
      <c r="AL84" s="192">
        <v>0.36528976468491853</v>
      </c>
      <c r="AM84" s="278" t="s">
        <v>601</v>
      </c>
      <c r="AN84" s="192">
        <v>8.3194085350888111E-2</v>
      </c>
      <c r="AO84" s="186" t="s">
        <v>601</v>
      </c>
      <c r="AP84" s="192">
        <v>6.3297033597708371E-2</v>
      </c>
      <c r="AQ84" s="278" t="s">
        <v>601</v>
      </c>
      <c r="AR84" s="192">
        <v>3.3806160084187596E-2</v>
      </c>
      <c r="AS84" s="278" t="s">
        <v>601</v>
      </c>
      <c r="AT84" s="192">
        <v>1</v>
      </c>
      <c r="AU84" s="278" t="s">
        <v>601</v>
      </c>
    </row>
    <row r="85" spans="1:47" s="120" customFormat="1" ht="12.75" customHeight="1" x14ac:dyDescent="0.25">
      <c r="A85" s="124" t="s">
        <v>185</v>
      </c>
      <c r="B85" s="82">
        <v>48.843000000000004</v>
      </c>
      <c r="C85" s="276" t="s">
        <v>601</v>
      </c>
      <c r="D85" s="82">
        <v>170.779</v>
      </c>
      <c r="E85" s="276" t="s">
        <v>601</v>
      </c>
      <c r="F85" s="82">
        <v>210.52799999999999</v>
      </c>
      <c r="G85" s="311" t="s">
        <v>601</v>
      </c>
      <c r="H85" s="82">
        <v>91.486000000000004</v>
      </c>
      <c r="I85" s="276" t="s">
        <v>601</v>
      </c>
      <c r="J85" s="82">
        <v>43.786999999999999</v>
      </c>
      <c r="K85" s="276" t="s">
        <v>601</v>
      </c>
      <c r="L85" s="82">
        <v>6.3869999999999996</v>
      </c>
      <c r="M85" s="276" t="s">
        <v>601</v>
      </c>
      <c r="N85" s="82">
        <v>571.80999999999995</v>
      </c>
      <c r="O85" s="276" t="s">
        <v>601</v>
      </c>
      <c r="P85" s="136"/>
      <c r="Q85" s="124" t="s">
        <v>185</v>
      </c>
      <c r="R85" s="190">
        <v>-0.27203219315895372</v>
      </c>
      <c r="S85" s="268" t="s">
        <v>601</v>
      </c>
      <c r="T85" s="190">
        <v>-2.7615029408582865E-2</v>
      </c>
      <c r="U85" s="268" t="s">
        <v>601</v>
      </c>
      <c r="V85" s="190">
        <v>5.550569796998852E-2</v>
      </c>
      <c r="W85" s="268" t="s">
        <v>601</v>
      </c>
      <c r="X85" s="190">
        <v>0.44806736522207097</v>
      </c>
      <c r="Y85" s="268" t="s">
        <v>601</v>
      </c>
      <c r="Z85" s="190">
        <v>-0.13786449821811811</v>
      </c>
      <c r="AA85" s="268" t="s">
        <v>601</v>
      </c>
      <c r="AB85" s="190">
        <v>-0.3473684210526316</v>
      </c>
      <c r="AC85" s="268" t="s">
        <v>601</v>
      </c>
      <c r="AD85" s="190">
        <v>1.0386406847465774E-2</v>
      </c>
      <c r="AE85" s="276" t="s">
        <v>601</v>
      </c>
      <c r="AF85" s="239"/>
      <c r="AG85" s="124" t="s">
        <v>185</v>
      </c>
      <c r="AH85" s="220">
        <v>8.5418233329252732E-2</v>
      </c>
      <c r="AI85" s="276" t="s">
        <v>601</v>
      </c>
      <c r="AJ85" s="216">
        <v>0.29866389185218867</v>
      </c>
      <c r="AK85" s="203" t="s">
        <v>601</v>
      </c>
      <c r="AL85" s="190">
        <v>0.36817824102411645</v>
      </c>
      <c r="AM85" s="276" t="s">
        <v>601</v>
      </c>
      <c r="AN85" s="190">
        <v>0.15999370420244488</v>
      </c>
      <c r="AO85" s="82" t="s">
        <v>601</v>
      </c>
      <c r="AP85" s="190">
        <v>7.6576135429600747E-2</v>
      </c>
      <c r="AQ85" s="276" t="s">
        <v>601</v>
      </c>
      <c r="AR85" s="190">
        <v>1.11697941623966E-2</v>
      </c>
      <c r="AS85" s="276" t="s">
        <v>601</v>
      </c>
      <c r="AT85" s="190">
        <v>1</v>
      </c>
      <c r="AU85" s="276" t="s">
        <v>601</v>
      </c>
    </row>
    <row r="86" spans="1:47" s="120" customFormat="1" ht="12.75" customHeight="1" x14ac:dyDescent="0.25">
      <c r="A86" s="124" t="s">
        <v>186</v>
      </c>
      <c r="B86" s="82">
        <v>62.491999999999997</v>
      </c>
      <c r="C86" s="276" t="s">
        <v>601</v>
      </c>
      <c r="D86" s="82">
        <v>257.387</v>
      </c>
      <c r="E86" s="276" t="s">
        <v>601</v>
      </c>
      <c r="F86" s="82">
        <v>224.822</v>
      </c>
      <c r="G86" s="311" t="s">
        <v>601</v>
      </c>
      <c r="H86" s="82">
        <v>46.908999999999999</v>
      </c>
      <c r="I86" s="276" t="s">
        <v>601</v>
      </c>
      <c r="J86" s="82">
        <v>32.904000000000003</v>
      </c>
      <c r="K86" s="276" t="s">
        <v>601</v>
      </c>
      <c r="L86" s="82">
        <v>6.17</v>
      </c>
      <c r="M86" s="276" t="s">
        <v>601</v>
      </c>
      <c r="N86" s="82">
        <v>630.68399999999997</v>
      </c>
      <c r="O86" s="276" t="s">
        <v>601</v>
      </c>
      <c r="P86" s="136"/>
      <c r="Q86" s="124" t="s">
        <v>186</v>
      </c>
      <c r="R86" s="190">
        <v>-0.19163853208635701</v>
      </c>
      <c r="S86" s="268" t="s">
        <v>601</v>
      </c>
      <c r="T86" s="190">
        <v>0.11378585152233743</v>
      </c>
      <c r="U86" s="268" t="s">
        <v>601</v>
      </c>
      <c r="V86" s="190">
        <v>-9.120601491602158E-2</v>
      </c>
      <c r="W86" s="268" t="s">
        <v>601</v>
      </c>
      <c r="X86" s="190">
        <v>-0.11251324352958983</v>
      </c>
      <c r="Y86" s="268" t="s">
        <v>601</v>
      </c>
      <c r="Z86" s="190">
        <v>-0.15191504716737977</v>
      </c>
      <c r="AA86" s="268" t="s">
        <v>601</v>
      </c>
      <c r="AB86" s="190">
        <v>-0.71507089741813312</v>
      </c>
      <c r="AC86" s="268" t="s">
        <v>601</v>
      </c>
      <c r="AD86" s="190">
        <v>-5.7398940948065205E-2</v>
      </c>
      <c r="AE86" s="276" t="s">
        <v>601</v>
      </c>
      <c r="AF86" s="239"/>
      <c r="AG86" s="124" t="s">
        <v>186</v>
      </c>
      <c r="AH86" s="220">
        <v>9.9086071630166611E-2</v>
      </c>
      <c r="AI86" s="276" t="s">
        <v>601</v>
      </c>
      <c r="AJ86" s="216">
        <v>0.40810770528505563</v>
      </c>
      <c r="AK86" s="203" t="s">
        <v>601</v>
      </c>
      <c r="AL86" s="190">
        <v>0.35647328931762978</v>
      </c>
      <c r="AM86" s="276" t="s">
        <v>601</v>
      </c>
      <c r="AN86" s="190">
        <v>7.4377976926638376E-2</v>
      </c>
      <c r="AO86" s="82" t="s">
        <v>601</v>
      </c>
      <c r="AP86" s="190">
        <v>5.2171927621439587E-2</v>
      </c>
      <c r="AQ86" s="276" t="s">
        <v>601</v>
      </c>
      <c r="AR86" s="190">
        <v>9.7830292190700888E-3</v>
      </c>
      <c r="AS86" s="276" t="s">
        <v>601</v>
      </c>
      <c r="AT86" s="190">
        <v>1</v>
      </c>
      <c r="AU86" s="276" t="s">
        <v>601</v>
      </c>
    </row>
    <row r="87" spans="1:47" s="120" customFormat="1" ht="12.75" customHeight="1" x14ac:dyDescent="0.25">
      <c r="A87" s="124" t="s">
        <v>187</v>
      </c>
      <c r="B87" s="82">
        <v>83.772999999999996</v>
      </c>
      <c r="C87" s="276" t="s">
        <v>601</v>
      </c>
      <c r="D87" s="82">
        <v>235.84899999999999</v>
      </c>
      <c r="E87" s="276" t="s">
        <v>601</v>
      </c>
      <c r="F87" s="82">
        <v>339.88099999999997</v>
      </c>
      <c r="G87" s="311" t="s">
        <v>601</v>
      </c>
      <c r="H87" s="82">
        <v>65.082999999999998</v>
      </c>
      <c r="I87" s="276" t="s">
        <v>601</v>
      </c>
      <c r="J87" s="82">
        <v>34.573</v>
      </c>
      <c r="K87" s="276" t="s">
        <v>601</v>
      </c>
      <c r="L87" s="82">
        <v>6.5179999999999998</v>
      </c>
      <c r="M87" s="276" t="s">
        <v>601</v>
      </c>
      <c r="N87" s="82">
        <v>765.67700000000002</v>
      </c>
      <c r="O87" s="276" t="s">
        <v>601</v>
      </c>
      <c r="P87" s="136"/>
      <c r="Q87" s="124" t="s">
        <v>187</v>
      </c>
      <c r="R87" s="190">
        <v>-5.1203932317031735E-2</v>
      </c>
      <c r="S87" s="268" t="s">
        <v>601</v>
      </c>
      <c r="T87" s="190">
        <v>-0.24007926279159686</v>
      </c>
      <c r="U87" s="268" t="s">
        <v>601</v>
      </c>
      <c r="V87" s="190">
        <v>1.5327856609410008E-2</v>
      </c>
      <c r="W87" s="268" t="s">
        <v>601</v>
      </c>
      <c r="X87" s="190">
        <v>-1.4422265523113982E-3</v>
      </c>
      <c r="Y87" s="268" t="s">
        <v>601</v>
      </c>
      <c r="Z87" s="190">
        <v>-0.15848018693408628</v>
      </c>
      <c r="AA87" s="268" t="s">
        <v>601</v>
      </c>
      <c r="AB87" s="190">
        <v>-0.6912913766159966</v>
      </c>
      <c r="AC87" s="268" t="s">
        <v>601</v>
      </c>
      <c r="AD87" s="190">
        <v>-0.11048674344956098</v>
      </c>
      <c r="AE87" s="276" t="s">
        <v>601</v>
      </c>
      <c r="AF87" s="239"/>
      <c r="AG87" s="124" t="s">
        <v>187</v>
      </c>
      <c r="AH87" s="220">
        <v>0.10941036494500944</v>
      </c>
      <c r="AI87" s="276" t="s">
        <v>601</v>
      </c>
      <c r="AJ87" s="216">
        <v>0.30802675279523872</v>
      </c>
      <c r="AK87" s="203" t="s">
        <v>601</v>
      </c>
      <c r="AL87" s="190">
        <v>0.44389605538627902</v>
      </c>
      <c r="AM87" s="276" t="s">
        <v>601</v>
      </c>
      <c r="AN87" s="190">
        <v>8.5000594245354111E-2</v>
      </c>
      <c r="AO87" s="82" t="s">
        <v>601</v>
      </c>
      <c r="AP87" s="190">
        <v>4.5153504676253828E-2</v>
      </c>
      <c r="AQ87" s="276" t="s">
        <v>601</v>
      </c>
      <c r="AR87" s="190">
        <v>8.5127279518648191E-3</v>
      </c>
      <c r="AS87" s="276" t="s">
        <v>601</v>
      </c>
      <c r="AT87" s="190">
        <v>1</v>
      </c>
      <c r="AU87" s="276" t="s">
        <v>601</v>
      </c>
    </row>
    <row r="88" spans="1:47" s="120" customFormat="1" ht="12.75" customHeight="1" x14ac:dyDescent="0.25">
      <c r="A88" s="124" t="s">
        <v>188</v>
      </c>
      <c r="B88" s="82">
        <v>79.183000000000007</v>
      </c>
      <c r="C88" s="276" t="s">
        <v>601</v>
      </c>
      <c r="D88" s="82">
        <v>340.59100000000001</v>
      </c>
      <c r="E88" s="276" t="s">
        <v>601</v>
      </c>
      <c r="F88" s="82">
        <v>512.87800000000004</v>
      </c>
      <c r="G88" s="311" t="s">
        <v>601</v>
      </c>
      <c r="H88" s="82">
        <v>89.510999999999996</v>
      </c>
      <c r="I88" s="276" t="s">
        <v>601</v>
      </c>
      <c r="J88" s="82">
        <v>46.067</v>
      </c>
      <c r="K88" s="276" t="s">
        <v>601</v>
      </c>
      <c r="L88" s="82">
        <v>1.056</v>
      </c>
      <c r="M88" s="276" t="s">
        <v>601</v>
      </c>
      <c r="N88" s="82">
        <v>1069.2860000000001</v>
      </c>
      <c r="O88" s="276" t="s">
        <v>601</v>
      </c>
      <c r="P88" s="136"/>
      <c r="Q88" s="124" t="s">
        <v>188</v>
      </c>
      <c r="R88" s="190">
        <v>-0.25194611344140877</v>
      </c>
      <c r="S88" s="268" t="s">
        <v>601</v>
      </c>
      <c r="T88" s="190">
        <v>-4.1226114470380257E-2</v>
      </c>
      <c r="U88" s="268" t="s">
        <v>601</v>
      </c>
      <c r="V88" s="190">
        <v>5.764832767264081E-2</v>
      </c>
      <c r="W88" s="268" t="s">
        <v>601</v>
      </c>
      <c r="X88" s="190">
        <v>-0.30468252365342491</v>
      </c>
      <c r="Y88" s="268" t="s">
        <v>601</v>
      </c>
      <c r="Z88" s="190">
        <v>-1.8263575142784077E-2</v>
      </c>
      <c r="AA88" s="268" t="s">
        <v>601</v>
      </c>
      <c r="AB88" s="190">
        <v>-0.92570945708048724</v>
      </c>
      <c r="AC88" s="268" t="s">
        <v>601</v>
      </c>
      <c r="AD88" s="190">
        <v>-5.8620213034754828E-2</v>
      </c>
      <c r="AE88" s="276" t="s">
        <v>601</v>
      </c>
      <c r="AF88" s="239"/>
      <c r="AG88" s="124" t="s">
        <v>188</v>
      </c>
      <c r="AH88" s="220">
        <v>7.4052218022119434E-2</v>
      </c>
      <c r="AI88" s="276" t="s">
        <v>601</v>
      </c>
      <c r="AJ88" s="216">
        <v>0.31852189217851912</v>
      </c>
      <c r="AK88" s="203" t="s">
        <v>601</v>
      </c>
      <c r="AL88" s="190">
        <v>0.47964529601996098</v>
      </c>
      <c r="AM88" s="276" t="s">
        <v>601</v>
      </c>
      <c r="AN88" s="190">
        <v>8.3710999676419581E-2</v>
      </c>
      <c r="AO88" s="82" t="s">
        <v>601</v>
      </c>
      <c r="AP88" s="190">
        <v>4.3082019216561331E-2</v>
      </c>
      <c r="AQ88" s="276" t="s">
        <v>601</v>
      </c>
      <c r="AR88" s="190">
        <v>9.8757488641953604E-4</v>
      </c>
      <c r="AS88" s="276" t="s">
        <v>601</v>
      </c>
      <c r="AT88" s="190">
        <v>1</v>
      </c>
      <c r="AU88" s="276" t="s">
        <v>601</v>
      </c>
    </row>
    <row r="89" spans="1:47" s="120" customFormat="1" ht="12.75" customHeight="1" x14ac:dyDescent="0.25">
      <c r="A89" s="124" t="s">
        <v>189</v>
      </c>
      <c r="B89" s="82">
        <v>93.153000000000006</v>
      </c>
      <c r="C89" s="276" t="s">
        <v>601</v>
      </c>
      <c r="D89" s="82">
        <v>334.67200000000003</v>
      </c>
      <c r="E89" s="276" t="s">
        <v>601</v>
      </c>
      <c r="F89" s="82">
        <v>611.11500000000001</v>
      </c>
      <c r="G89" s="311" t="s">
        <v>601</v>
      </c>
      <c r="H89" s="82">
        <v>161.875</v>
      </c>
      <c r="I89" s="276" t="s">
        <v>601</v>
      </c>
      <c r="J89" s="82">
        <v>56.96</v>
      </c>
      <c r="K89" s="276" t="s">
        <v>601</v>
      </c>
      <c r="L89" s="82">
        <v>1.048</v>
      </c>
      <c r="M89" s="276" t="s">
        <v>601</v>
      </c>
      <c r="N89" s="82">
        <v>1258.8230000000001</v>
      </c>
      <c r="O89" s="276" t="s">
        <v>601</v>
      </c>
      <c r="P89" s="136"/>
      <c r="Q89" s="124" t="s">
        <v>189</v>
      </c>
      <c r="R89" s="190">
        <v>-0.26568498387948636</v>
      </c>
      <c r="S89" s="268" t="s">
        <v>601</v>
      </c>
      <c r="T89" s="190">
        <v>-8.9196537187676048E-2</v>
      </c>
      <c r="U89" s="268" t="s">
        <v>601</v>
      </c>
      <c r="V89" s="190">
        <v>6.6479238980770336E-2</v>
      </c>
      <c r="W89" s="268" t="s">
        <v>601</v>
      </c>
      <c r="X89" s="190">
        <v>5.5626202354168708E-2</v>
      </c>
      <c r="Y89" s="268" t="s">
        <v>601</v>
      </c>
      <c r="Z89" s="190">
        <v>6.1498322773015285E-2</v>
      </c>
      <c r="AA89" s="268" t="s">
        <v>601</v>
      </c>
      <c r="AB89" s="190">
        <v>-0.94154756587762389</v>
      </c>
      <c r="AC89" s="268" t="s">
        <v>601</v>
      </c>
      <c r="AD89" s="190">
        <v>-2.5859747415340802E-2</v>
      </c>
      <c r="AE89" s="276" t="s">
        <v>601</v>
      </c>
      <c r="AF89" s="239"/>
      <c r="AG89" s="124" t="s">
        <v>189</v>
      </c>
      <c r="AH89" s="220">
        <v>7.4000077850500029E-2</v>
      </c>
      <c r="AI89" s="276" t="s">
        <v>601</v>
      </c>
      <c r="AJ89" s="216">
        <v>0.26586104639015967</v>
      </c>
      <c r="AK89" s="203" t="s">
        <v>601</v>
      </c>
      <c r="AL89" s="190">
        <v>0.48546539108357567</v>
      </c>
      <c r="AM89" s="276" t="s">
        <v>601</v>
      </c>
      <c r="AN89" s="190">
        <v>0.1285923438005184</v>
      </c>
      <c r="AO89" s="82" t="s">
        <v>601</v>
      </c>
      <c r="AP89" s="190">
        <v>4.524861716063338E-2</v>
      </c>
      <c r="AQ89" s="276" t="s">
        <v>601</v>
      </c>
      <c r="AR89" s="190">
        <v>8.325237146127771E-4</v>
      </c>
      <c r="AS89" s="276" t="s">
        <v>601</v>
      </c>
      <c r="AT89" s="190">
        <v>1</v>
      </c>
      <c r="AU89" s="276" t="s">
        <v>601</v>
      </c>
    </row>
    <row r="90" spans="1:47" s="120" customFormat="1" ht="12.75" customHeight="1" x14ac:dyDescent="0.25">
      <c r="A90" s="124" t="s">
        <v>190</v>
      </c>
      <c r="B90" s="82">
        <v>95.998999999999995</v>
      </c>
      <c r="C90" s="276" t="s">
        <v>601</v>
      </c>
      <c r="D90" s="82">
        <v>380.755</v>
      </c>
      <c r="E90" s="276" t="s">
        <v>601</v>
      </c>
      <c r="F90" s="82">
        <v>586.02800000000002</v>
      </c>
      <c r="G90" s="311" t="s">
        <v>601</v>
      </c>
      <c r="H90" s="82">
        <v>246.78899999999999</v>
      </c>
      <c r="I90" s="276" t="s">
        <v>601</v>
      </c>
      <c r="J90" s="82">
        <v>68.399000000000001</v>
      </c>
      <c r="K90" s="276" t="s">
        <v>601</v>
      </c>
      <c r="L90" s="82">
        <v>0.67900000000000005</v>
      </c>
      <c r="M90" s="276" t="s">
        <v>601</v>
      </c>
      <c r="N90" s="82">
        <v>1378.6489999999999</v>
      </c>
      <c r="O90" s="276" t="s">
        <v>601</v>
      </c>
      <c r="P90" s="136"/>
      <c r="Q90" s="124" t="s">
        <v>190</v>
      </c>
      <c r="R90" s="190">
        <v>-5.3506990318064399E-2</v>
      </c>
      <c r="S90" s="268" t="s">
        <v>601</v>
      </c>
      <c r="T90" s="190">
        <v>0.20050636583197232</v>
      </c>
      <c r="U90" s="268" t="s">
        <v>601</v>
      </c>
      <c r="V90" s="190">
        <v>1.7401411941676212E-3</v>
      </c>
      <c r="W90" s="268" t="s">
        <v>601</v>
      </c>
      <c r="X90" s="190">
        <v>0.15173421195094178</v>
      </c>
      <c r="Y90" s="268" t="s">
        <v>601</v>
      </c>
      <c r="Z90" s="190">
        <v>1.3138405024291977E-2</v>
      </c>
      <c r="AA90" s="268" t="s">
        <v>601</v>
      </c>
      <c r="AB90" s="190">
        <v>-0.95668814186387696</v>
      </c>
      <c r="AC90" s="268" t="s">
        <v>601</v>
      </c>
      <c r="AD90" s="190">
        <v>5.9632777198337053E-2</v>
      </c>
      <c r="AE90" s="276" t="s">
        <v>601</v>
      </c>
      <c r="AF90" s="239"/>
      <c r="AG90" s="124" t="s">
        <v>190</v>
      </c>
      <c r="AH90" s="220">
        <v>6.9632662120670305E-2</v>
      </c>
      <c r="AI90" s="276" t="s">
        <v>601</v>
      </c>
      <c r="AJ90" s="216">
        <v>0.27617979630783474</v>
      </c>
      <c r="AK90" s="203" t="s">
        <v>601</v>
      </c>
      <c r="AL90" s="190">
        <v>0.42507411241004783</v>
      </c>
      <c r="AM90" s="276" t="s">
        <v>601</v>
      </c>
      <c r="AN90" s="190">
        <v>0.17900785479117601</v>
      </c>
      <c r="AO90" s="82" t="s">
        <v>601</v>
      </c>
      <c r="AP90" s="190">
        <v>4.9613063223489087E-2</v>
      </c>
      <c r="AQ90" s="276" t="s">
        <v>601</v>
      </c>
      <c r="AR90" s="190">
        <v>4.9251114678210345E-4</v>
      </c>
      <c r="AS90" s="276" t="s">
        <v>601</v>
      </c>
      <c r="AT90" s="190">
        <v>1</v>
      </c>
      <c r="AU90" s="276" t="s">
        <v>601</v>
      </c>
    </row>
    <row r="91" spans="1:47" s="120" customFormat="1" ht="12.75" customHeight="1" x14ac:dyDescent="0.25">
      <c r="A91" s="124" t="s">
        <v>191</v>
      </c>
      <c r="B91" s="82">
        <v>116.676</v>
      </c>
      <c r="C91" s="276" t="s">
        <v>601</v>
      </c>
      <c r="D91" s="82">
        <v>309.97899999999998</v>
      </c>
      <c r="E91" s="276" t="s">
        <v>601</v>
      </c>
      <c r="F91" s="82">
        <v>760.06200000000001</v>
      </c>
      <c r="G91" s="311" t="s">
        <v>601</v>
      </c>
      <c r="H91" s="82">
        <v>514.82399999999996</v>
      </c>
      <c r="I91" s="276" t="s">
        <v>601</v>
      </c>
      <c r="J91" s="82">
        <v>157.02799999999999</v>
      </c>
      <c r="K91" s="276" t="s">
        <v>601</v>
      </c>
      <c r="L91" s="82">
        <v>0.495</v>
      </c>
      <c r="M91" s="276" t="s">
        <v>601</v>
      </c>
      <c r="N91" s="82">
        <v>1859.0640000000001</v>
      </c>
      <c r="O91" s="276" t="s">
        <v>601</v>
      </c>
      <c r="P91" s="136"/>
      <c r="Q91" s="124" t="s">
        <v>191</v>
      </c>
      <c r="R91" s="190">
        <v>-2.692965264167466E-2</v>
      </c>
      <c r="S91" s="268" t="s">
        <v>601</v>
      </c>
      <c r="T91" s="190">
        <v>3.2052391860217348E-2</v>
      </c>
      <c r="U91" s="268" t="s">
        <v>601</v>
      </c>
      <c r="V91" s="190">
        <v>1.4135360015370904E-2</v>
      </c>
      <c r="W91" s="268" t="s">
        <v>601</v>
      </c>
      <c r="X91" s="190">
        <v>3.7497707656126249E-2</v>
      </c>
      <c r="Y91" s="268" t="s">
        <v>601</v>
      </c>
      <c r="Z91" s="190">
        <v>-6.0932799894747543E-2</v>
      </c>
      <c r="AA91" s="268" t="s">
        <v>601</v>
      </c>
      <c r="AB91" s="190">
        <v>-0.97182377049180324</v>
      </c>
      <c r="AC91" s="268" t="s">
        <v>601</v>
      </c>
      <c r="AD91" s="190">
        <v>4.5052590172721405E-3</v>
      </c>
      <c r="AE91" s="276" t="s">
        <v>601</v>
      </c>
      <c r="AF91" s="239"/>
      <c r="AG91" s="124" t="s">
        <v>191</v>
      </c>
      <c r="AH91" s="220">
        <v>6.2760615019170934E-2</v>
      </c>
      <c r="AI91" s="276" t="s">
        <v>601</v>
      </c>
      <c r="AJ91" s="216">
        <v>0.16673928385467093</v>
      </c>
      <c r="AK91" s="203" t="s">
        <v>601</v>
      </c>
      <c r="AL91" s="190">
        <v>0.40884122332528627</v>
      </c>
      <c r="AM91" s="276" t="s">
        <v>601</v>
      </c>
      <c r="AN91" s="190">
        <v>0.27692645331198923</v>
      </c>
      <c r="AO91" s="82" t="s">
        <v>601</v>
      </c>
      <c r="AP91" s="190">
        <v>8.4466161466200188E-2</v>
      </c>
      <c r="AQ91" s="276" t="s">
        <v>601</v>
      </c>
      <c r="AR91" s="190">
        <v>2.662630226823821E-4</v>
      </c>
      <c r="AS91" s="276" t="s">
        <v>601</v>
      </c>
      <c r="AT91" s="190">
        <v>1</v>
      </c>
      <c r="AU91" s="276" t="s">
        <v>601</v>
      </c>
    </row>
    <row r="92" spans="1:47" s="120" customFormat="1" ht="12.75" customHeight="1" x14ac:dyDescent="0.25">
      <c r="A92" s="124" t="s">
        <v>192</v>
      </c>
      <c r="B92" s="82">
        <v>67.308999999999997</v>
      </c>
      <c r="C92" s="276" t="s">
        <v>601</v>
      </c>
      <c r="D92" s="82">
        <v>224.642</v>
      </c>
      <c r="E92" s="276" t="s">
        <v>601</v>
      </c>
      <c r="F92" s="82">
        <v>745.44500000000005</v>
      </c>
      <c r="G92" s="311" t="s">
        <v>601</v>
      </c>
      <c r="H92" s="82">
        <v>561.17399999999998</v>
      </c>
      <c r="I92" s="276" t="s">
        <v>601</v>
      </c>
      <c r="J92" s="82">
        <v>141.024</v>
      </c>
      <c r="K92" s="276" t="s">
        <v>601</v>
      </c>
      <c r="L92" s="82">
        <v>-1E-3</v>
      </c>
      <c r="M92" s="276" t="s">
        <v>601</v>
      </c>
      <c r="N92" s="82">
        <v>1739.5930000000001</v>
      </c>
      <c r="O92" s="276" t="s">
        <v>601</v>
      </c>
      <c r="P92" s="136"/>
      <c r="Q92" s="124" t="s">
        <v>192</v>
      </c>
      <c r="R92" s="190">
        <v>-0.31439077556175771</v>
      </c>
      <c r="S92" s="268" t="s">
        <v>601</v>
      </c>
      <c r="T92" s="190">
        <v>-0.1343509038291838</v>
      </c>
      <c r="U92" s="268" t="s">
        <v>601</v>
      </c>
      <c r="V92" s="190">
        <v>-4.2074719829552534E-2</v>
      </c>
      <c r="W92" s="268" t="s">
        <v>601</v>
      </c>
      <c r="X92" s="190">
        <v>0.10207424223975742</v>
      </c>
      <c r="Y92" s="268" t="s">
        <v>601</v>
      </c>
      <c r="Z92" s="190">
        <v>4.332386363636364E-2</v>
      </c>
      <c r="AA92" s="268" t="s">
        <v>601</v>
      </c>
      <c r="AB92" s="190" t="s">
        <v>603</v>
      </c>
      <c r="AC92" s="268" t="s">
        <v>601</v>
      </c>
      <c r="AD92" s="190">
        <v>-3.1291590423357794E-2</v>
      </c>
      <c r="AE92" s="276" t="s">
        <v>601</v>
      </c>
      <c r="AF92" s="239"/>
      <c r="AG92" s="124" t="s">
        <v>192</v>
      </c>
      <c r="AH92" s="220">
        <v>3.8692383793220597E-2</v>
      </c>
      <c r="AI92" s="276" t="s">
        <v>601</v>
      </c>
      <c r="AJ92" s="216">
        <v>0.12913480337067348</v>
      </c>
      <c r="AK92" s="203" t="s">
        <v>601</v>
      </c>
      <c r="AL92" s="190">
        <v>0.42851690021746469</v>
      </c>
      <c r="AM92" s="276" t="s">
        <v>601</v>
      </c>
      <c r="AN92" s="190">
        <v>0.32258924932441091</v>
      </c>
      <c r="AO92" s="82" t="s">
        <v>601</v>
      </c>
      <c r="AP92" s="190">
        <v>8.106723814133536E-2</v>
      </c>
      <c r="AQ92" s="276" t="s">
        <v>601</v>
      </c>
      <c r="AR92" s="190">
        <v>-5.748471050412366E-7</v>
      </c>
      <c r="AS92" s="276" t="s">
        <v>601</v>
      </c>
      <c r="AT92" s="190">
        <v>1</v>
      </c>
      <c r="AU92" s="276" t="s">
        <v>601</v>
      </c>
    </row>
    <row r="93" spans="1:47" s="120" customFormat="1" ht="12.75" customHeight="1" x14ac:dyDescent="0.25">
      <c r="A93" s="124" t="s">
        <v>193</v>
      </c>
      <c r="B93" s="82">
        <v>73.838999999999999</v>
      </c>
      <c r="C93" s="276" t="s">
        <v>601</v>
      </c>
      <c r="D93" s="82">
        <v>322.30500000000001</v>
      </c>
      <c r="E93" s="276" t="s">
        <v>601</v>
      </c>
      <c r="F93" s="82">
        <v>609.76199999999994</v>
      </c>
      <c r="G93" s="311" t="s">
        <v>601</v>
      </c>
      <c r="H93" s="82">
        <v>319.38400000000001</v>
      </c>
      <c r="I93" s="276" t="s">
        <v>601</v>
      </c>
      <c r="J93" s="82">
        <v>77.429000000000002</v>
      </c>
      <c r="K93" s="276" t="s">
        <v>601</v>
      </c>
      <c r="L93" s="82">
        <v>0</v>
      </c>
      <c r="M93" s="276" t="s">
        <v>601</v>
      </c>
      <c r="N93" s="82">
        <v>1402.7190000000001</v>
      </c>
      <c r="O93" s="276" t="s">
        <v>601</v>
      </c>
      <c r="P93" s="136"/>
      <c r="Q93" s="124" t="s">
        <v>193</v>
      </c>
      <c r="R93" s="190">
        <v>2.8828201198272257E-2</v>
      </c>
      <c r="S93" s="268" t="s">
        <v>601</v>
      </c>
      <c r="T93" s="190">
        <v>8.0842259170081629E-2</v>
      </c>
      <c r="U93" s="268" t="s">
        <v>601</v>
      </c>
      <c r="V93" s="190">
        <v>6.5140417593205588E-2</v>
      </c>
      <c r="W93" s="268" t="s">
        <v>601</v>
      </c>
      <c r="X93" s="190">
        <v>0.21584870033957149</v>
      </c>
      <c r="Y93" s="268" t="s">
        <v>601</v>
      </c>
      <c r="Z93" s="190">
        <v>0.20590892100672814</v>
      </c>
      <c r="AA93" s="268" t="s">
        <v>601</v>
      </c>
      <c r="AB93" s="190" t="s">
        <v>603</v>
      </c>
      <c r="AC93" s="268" t="s">
        <v>601</v>
      </c>
      <c r="AD93" s="190">
        <v>9.3634830553998419E-2</v>
      </c>
      <c r="AE93" s="276" t="s">
        <v>601</v>
      </c>
      <c r="AF93" s="239"/>
      <c r="AG93" s="124" t="s">
        <v>193</v>
      </c>
      <c r="AH93" s="220">
        <v>5.2639908634587534E-2</v>
      </c>
      <c r="AI93" s="276" t="s">
        <v>601</v>
      </c>
      <c r="AJ93" s="216">
        <v>0.2297716078558856</v>
      </c>
      <c r="AK93" s="203" t="s">
        <v>601</v>
      </c>
      <c r="AL93" s="190">
        <v>0.4347000361440887</v>
      </c>
      <c r="AM93" s="276" t="s">
        <v>601</v>
      </c>
      <c r="AN93" s="190">
        <v>0.22768922357221938</v>
      </c>
      <c r="AO93" s="82" t="s">
        <v>601</v>
      </c>
      <c r="AP93" s="190">
        <v>5.5199223793218739E-2</v>
      </c>
      <c r="AQ93" s="276" t="s">
        <v>601</v>
      </c>
      <c r="AR93" s="190">
        <v>0</v>
      </c>
      <c r="AS93" s="276" t="s">
        <v>601</v>
      </c>
      <c r="AT93" s="190">
        <v>1</v>
      </c>
      <c r="AU93" s="276" t="s">
        <v>601</v>
      </c>
    </row>
    <row r="94" spans="1:47" s="120" customFormat="1" ht="12.75" customHeight="1" x14ac:dyDescent="0.25">
      <c r="A94" s="124" t="s">
        <v>194</v>
      </c>
      <c r="B94" s="82">
        <v>62.015999999999998</v>
      </c>
      <c r="C94" s="276" t="s">
        <v>601</v>
      </c>
      <c r="D94" s="82">
        <v>345.19</v>
      </c>
      <c r="E94" s="276" t="s">
        <v>601</v>
      </c>
      <c r="F94" s="82">
        <v>566.83900000000006</v>
      </c>
      <c r="G94" s="311" t="s">
        <v>601</v>
      </c>
      <c r="H94" s="82">
        <v>141.28200000000001</v>
      </c>
      <c r="I94" s="276" t="s">
        <v>601</v>
      </c>
      <c r="J94" s="82">
        <v>57.563000000000002</v>
      </c>
      <c r="K94" s="276" t="s">
        <v>601</v>
      </c>
      <c r="L94" s="82">
        <v>1.8080000000000001</v>
      </c>
      <c r="M94" s="276" t="s">
        <v>601</v>
      </c>
      <c r="N94" s="82">
        <v>1174.6980000000001</v>
      </c>
      <c r="O94" s="276" t="s">
        <v>601</v>
      </c>
      <c r="P94" s="136"/>
      <c r="Q94" s="124" t="s">
        <v>194</v>
      </c>
      <c r="R94" s="190">
        <v>-0.16332532851245243</v>
      </c>
      <c r="S94" s="268" t="s">
        <v>601</v>
      </c>
      <c r="T94" s="190">
        <v>0.10283640360125494</v>
      </c>
      <c r="U94" s="268" t="s">
        <v>601</v>
      </c>
      <c r="V94" s="190">
        <v>0.13616620398673093</v>
      </c>
      <c r="W94" s="268" t="s">
        <v>601</v>
      </c>
      <c r="X94" s="190">
        <v>-5.386871676734125E-2</v>
      </c>
      <c r="Y94" s="268" t="s">
        <v>601</v>
      </c>
      <c r="Z94" s="190">
        <v>0.3761176189337796</v>
      </c>
      <c r="AA94" s="268" t="s">
        <v>601</v>
      </c>
      <c r="AB94" s="190">
        <v>-0.88014584023864761</v>
      </c>
      <c r="AC94" s="268" t="s">
        <v>601</v>
      </c>
      <c r="AD94" s="190">
        <v>7.5464857590156281E-2</v>
      </c>
      <c r="AE94" s="276" t="s">
        <v>601</v>
      </c>
      <c r="AF94" s="239"/>
      <c r="AG94" s="124" t="s">
        <v>194</v>
      </c>
      <c r="AH94" s="220">
        <v>5.2793143429204777E-2</v>
      </c>
      <c r="AI94" s="276" t="s">
        <v>601</v>
      </c>
      <c r="AJ94" s="216">
        <v>0.29385425019877448</v>
      </c>
      <c r="AK94" s="203" t="s">
        <v>601</v>
      </c>
      <c r="AL94" s="190">
        <v>0.48254019330925907</v>
      </c>
      <c r="AM94" s="276" t="s">
        <v>601</v>
      </c>
      <c r="AN94" s="190">
        <v>0.1202709121833867</v>
      </c>
      <c r="AO94" s="82" t="s">
        <v>601</v>
      </c>
      <c r="AP94" s="190">
        <v>4.9002381888791843E-2</v>
      </c>
      <c r="AQ94" s="276" t="s">
        <v>601</v>
      </c>
      <c r="AR94" s="190">
        <v>1.5391189905831115E-3</v>
      </c>
      <c r="AS94" s="276" t="s">
        <v>601</v>
      </c>
      <c r="AT94" s="190">
        <v>1</v>
      </c>
      <c r="AU94" s="276" t="s">
        <v>601</v>
      </c>
    </row>
    <row r="95" spans="1:47" s="120" customFormat="1" ht="12.75" customHeight="1" x14ac:dyDescent="0.25">
      <c r="A95" s="124" t="s">
        <v>195</v>
      </c>
      <c r="B95" s="82">
        <v>62.765000000000001</v>
      </c>
      <c r="C95" s="276" t="s">
        <v>601</v>
      </c>
      <c r="D95" s="82">
        <v>224.244</v>
      </c>
      <c r="E95" s="276" t="s">
        <v>601</v>
      </c>
      <c r="F95" s="82">
        <v>319.63400000000001</v>
      </c>
      <c r="G95" s="311" t="s">
        <v>601</v>
      </c>
      <c r="H95" s="82">
        <v>62.752000000000002</v>
      </c>
      <c r="I95" s="276" t="s">
        <v>601</v>
      </c>
      <c r="J95" s="82">
        <v>32.738</v>
      </c>
      <c r="K95" s="276" t="s">
        <v>601</v>
      </c>
      <c r="L95" s="82">
        <v>8.5719999999999992</v>
      </c>
      <c r="M95" s="276" t="s">
        <v>601</v>
      </c>
      <c r="N95" s="82">
        <v>710.70500000000004</v>
      </c>
      <c r="O95" s="276" t="s">
        <v>601</v>
      </c>
      <c r="P95" s="136"/>
      <c r="Q95" s="124" t="s">
        <v>195</v>
      </c>
      <c r="R95" s="190">
        <v>-0.18250257238495904</v>
      </c>
      <c r="S95" s="268" t="s">
        <v>601</v>
      </c>
      <c r="T95" s="190">
        <v>-7.3961198245744444E-2</v>
      </c>
      <c r="U95" s="268" t="s">
        <v>601</v>
      </c>
      <c r="V95" s="190">
        <v>8.5344651952461797E-2</v>
      </c>
      <c r="W95" s="268" t="s">
        <v>601</v>
      </c>
      <c r="X95" s="190">
        <v>-9.1774854182044494E-2</v>
      </c>
      <c r="Y95" s="268" t="s">
        <v>601</v>
      </c>
      <c r="Z95" s="190">
        <v>0.5375727972947586</v>
      </c>
      <c r="AA95" s="268" t="s">
        <v>601</v>
      </c>
      <c r="AB95" s="190">
        <v>-9.4730172140669547E-2</v>
      </c>
      <c r="AC95" s="268" t="s">
        <v>601</v>
      </c>
      <c r="AD95" s="190">
        <v>-3.6184644027781282E-3</v>
      </c>
      <c r="AE95" s="276" t="s">
        <v>601</v>
      </c>
      <c r="AF95" s="239"/>
      <c r="AG95" s="124" t="s">
        <v>195</v>
      </c>
      <c r="AH95" s="220">
        <v>8.8313716661624714E-2</v>
      </c>
      <c r="AI95" s="276" t="s">
        <v>601</v>
      </c>
      <c r="AJ95" s="216">
        <v>0.31552331839511472</v>
      </c>
      <c r="AK95" s="203" t="s">
        <v>601</v>
      </c>
      <c r="AL95" s="190">
        <v>0.44974215743522278</v>
      </c>
      <c r="AM95" s="276" t="s">
        <v>601</v>
      </c>
      <c r="AN95" s="190">
        <v>8.829542496535131E-2</v>
      </c>
      <c r="AO95" s="82" t="s">
        <v>601</v>
      </c>
      <c r="AP95" s="190">
        <v>4.6064119430706124E-2</v>
      </c>
      <c r="AQ95" s="276" t="s">
        <v>601</v>
      </c>
      <c r="AR95" s="190">
        <v>1.2061263111980356E-2</v>
      </c>
      <c r="AS95" s="276" t="s">
        <v>601</v>
      </c>
      <c r="AT95" s="190">
        <v>1</v>
      </c>
      <c r="AU95" s="276" t="s">
        <v>601</v>
      </c>
    </row>
    <row r="96" spans="1:47" s="120" customFormat="1" ht="12.75" customHeight="1" x14ac:dyDescent="0.25">
      <c r="A96" s="184" t="s">
        <v>196</v>
      </c>
      <c r="B96" s="186">
        <v>56.131</v>
      </c>
      <c r="C96" s="278" t="s">
        <v>601</v>
      </c>
      <c r="D96" s="186">
        <v>209.65100000000001</v>
      </c>
      <c r="E96" s="278" t="s">
        <v>601</v>
      </c>
      <c r="F96" s="186">
        <v>212.40700000000001</v>
      </c>
      <c r="G96" s="314" t="s">
        <v>601</v>
      </c>
      <c r="H96" s="186">
        <v>64.947000000000003</v>
      </c>
      <c r="I96" s="278" t="s">
        <v>601</v>
      </c>
      <c r="J96" s="186">
        <v>34.454000000000001</v>
      </c>
      <c r="K96" s="278" t="s">
        <v>601</v>
      </c>
      <c r="L96" s="186">
        <v>3.8719999999999999</v>
      </c>
      <c r="M96" s="278" t="s">
        <v>601</v>
      </c>
      <c r="N96" s="186">
        <v>581.46199999999999</v>
      </c>
      <c r="O96" s="278" t="s">
        <v>601</v>
      </c>
      <c r="P96" s="136"/>
      <c r="Q96" s="184" t="s">
        <v>196</v>
      </c>
      <c r="R96" s="192">
        <v>-0.30516321503286581</v>
      </c>
      <c r="S96" s="269" t="s">
        <v>601</v>
      </c>
      <c r="T96" s="192">
        <v>0.10616261277897958</v>
      </c>
      <c r="U96" s="269" t="s">
        <v>601</v>
      </c>
      <c r="V96" s="192">
        <v>-2.2503762132012866E-2</v>
      </c>
      <c r="W96" s="269" t="s">
        <v>601</v>
      </c>
      <c r="X96" s="192">
        <v>0.31235223989169308</v>
      </c>
      <c r="Y96" s="269" t="s">
        <v>601</v>
      </c>
      <c r="Z96" s="192">
        <v>-8.4960029745305823E-2</v>
      </c>
      <c r="AA96" s="269" t="s">
        <v>601</v>
      </c>
      <c r="AB96" s="192">
        <v>-0.80741882551837307</v>
      </c>
      <c r="AC96" s="269" t="s">
        <v>601</v>
      </c>
      <c r="AD96" s="192">
        <v>-2.2526232975042953E-2</v>
      </c>
      <c r="AE96" s="278" t="s">
        <v>601</v>
      </c>
      <c r="AF96" s="239"/>
      <c r="AG96" s="184" t="s">
        <v>196</v>
      </c>
      <c r="AH96" s="243">
        <v>9.6534253313200175E-2</v>
      </c>
      <c r="AI96" s="278" t="s">
        <v>601</v>
      </c>
      <c r="AJ96" s="219">
        <v>0.36055838558667636</v>
      </c>
      <c r="AK96" s="301" t="s">
        <v>601</v>
      </c>
      <c r="AL96" s="192">
        <v>0.36529816221868328</v>
      </c>
      <c r="AM96" s="278" t="s">
        <v>601</v>
      </c>
      <c r="AN96" s="192">
        <v>0.11169603516652851</v>
      </c>
      <c r="AO96" s="186" t="s">
        <v>601</v>
      </c>
      <c r="AP96" s="192">
        <v>5.9254087111453545E-2</v>
      </c>
      <c r="AQ96" s="278" t="s">
        <v>601</v>
      </c>
      <c r="AR96" s="192">
        <v>6.6590766034581791E-3</v>
      </c>
      <c r="AS96" s="278" t="s">
        <v>601</v>
      </c>
      <c r="AT96" s="192">
        <v>1</v>
      </c>
      <c r="AU96" s="278" t="s">
        <v>601</v>
      </c>
    </row>
    <row r="97" spans="1:47" s="120" customFormat="1" ht="12.75" customHeight="1" x14ac:dyDescent="0.25">
      <c r="A97" s="124" t="s">
        <v>202</v>
      </c>
      <c r="B97" s="82">
        <v>51.219000000000001</v>
      </c>
      <c r="C97" s="276" t="s">
        <v>601</v>
      </c>
      <c r="D97" s="82">
        <v>199.81100000000001</v>
      </c>
      <c r="E97" s="276" t="s">
        <v>601</v>
      </c>
      <c r="F97" s="82">
        <v>236.39500000000001</v>
      </c>
      <c r="G97" s="311" t="s">
        <v>601</v>
      </c>
      <c r="H97" s="82">
        <v>104.017</v>
      </c>
      <c r="I97" s="276" t="s">
        <v>601</v>
      </c>
      <c r="J97" s="82">
        <v>47.917000000000002</v>
      </c>
      <c r="K97" s="276" t="s">
        <v>601</v>
      </c>
      <c r="L97" s="82">
        <v>0.35099999999999998</v>
      </c>
      <c r="M97" s="276" t="s">
        <v>601</v>
      </c>
      <c r="N97" s="82">
        <v>639.71</v>
      </c>
      <c r="O97" s="276" t="s">
        <v>601</v>
      </c>
      <c r="P97" s="136"/>
      <c r="Q97" s="124" t="s">
        <v>202</v>
      </c>
      <c r="R97" s="190">
        <v>4.8645660585959094E-2</v>
      </c>
      <c r="S97" s="268" t="s">
        <v>601</v>
      </c>
      <c r="T97" s="190">
        <v>0.16999748212602253</v>
      </c>
      <c r="U97" s="268" t="s">
        <v>601</v>
      </c>
      <c r="V97" s="190">
        <v>0.1228672670618635</v>
      </c>
      <c r="W97" s="268" t="s">
        <v>601</v>
      </c>
      <c r="X97" s="190">
        <v>0.13697177710250749</v>
      </c>
      <c r="Y97" s="268" t="s">
        <v>601</v>
      </c>
      <c r="Z97" s="190">
        <v>9.4320232032338372E-2</v>
      </c>
      <c r="AA97" s="268" t="s">
        <v>601</v>
      </c>
      <c r="AB97" s="190">
        <v>-0.94503601628562484</v>
      </c>
      <c r="AC97" s="268" t="s">
        <v>601</v>
      </c>
      <c r="AD97" s="190">
        <v>0.11874573722040538</v>
      </c>
      <c r="AE97" s="276" t="s">
        <v>601</v>
      </c>
      <c r="AF97" s="239"/>
      <c r="AG97" s="124" t="s">
        <v>202</v>
      </c>
      <c r="AH97" s="220">
        <v>8.0065967391474258E-2</v>
      </c>
      <c r="AI97" s="276" t="s">
        <v>601</v>
      </c>
      <c r="AJ97" s="216">
        <v>0.31234621938065688</v>
      </c>
      <c r="AK97" s="203" t="s">
        <v>601</v>
      </c>
      <c r="AL97" s="190">
        <v>0.36953463288052396</v>
      </c>
      <c r="AM97" s="276" t="s">
        <v>601</v>
      </c>
      <c r="AN97" s="190">
        <v>0.16260024073408261</v>
      </c>
      <c r="AO97" s="82" t="s">
        <v>601</v>
      </c>
      <c r="AP97" s="190">
        <v>7.4904253489862599E-2</v>
      </c>
      <c r="AQ97" s="276" t="s">
        <v>601</v>
      </c>
      <c r="AR97" s="190">
        <v>5.4868612339966543E-4</v>
      </c>
      <c r="AS97" s="276" t="s">
        <v>601</v>
      </c>
      <c r="AT97" s="190">
        <v>1</v>
      </c>
      <c r="AU97" s="276" t="s">
        <v>601</v>
      </c>
    </row>
    <row r="98" spans="1:47" s="120" customFormat="1" ht="12.75" customHeight="1" x14ac:dyDescent="0.25">
      <c r="A98" s="124" t="s">
        <v>203</v>
      </c>
      <c r="B98" s="82">
        <v>59.51</v>
      </c>
      <c r="C98" s="276" t="s">
        <v>601</v>
      </c>
      <c r="D98" s="82">
        <v>233.078</v>
      </c>
      <c r="E98" s="276" t="s">
        <v>601</v>
      </c>
      <c r="F98" s="82">
        <v>288.82900000000001</v>
      </c>
      <c r="G98" s="311" t="s">
        <v>601</v>
      </c>
      <c r="H98" s="82">
        <v>56.561</v>
      </c>
      <c r="I98" s="276" t="s">
        <v>601</v>
      </c>
      <c r="J98" s="82">
        <v>24.3</v>
      </c>
      <c r="K98" s="276" t="s">
        <v>601</v>
      </c>
      <c r="L98" s="82">
        <v>1.099</v>
      </c>
      <c r="M98" s="276" t="s">
        <v>601</v>
      </c>
      <c r="N98" s="82">
        <v>663.37699999999995</v>
      </c>
      <c r="O98" s="276" t="s">
        <v>601</v>
      </c>
      <c r="P98" s="136"/>
      <c r="Q98" s="124" t="s">
        <v>203</v>
      </c>
      <c r="R98" s="190">
        <v>-4.7718107917813481E-2</v>
      </c>
      <c r="S98" s="268" t="s">
        <v>601</v>
      </c>
      <c r="T98" s="190">
        <v>-9.4445329406691092E-2</v>
      </c>
      <c r="U98" s="268" t="s">
        <v>601</v>
      </c>
      <c r="V98" s="190">
        <v>0.2847007855103148</v>
      </c>
      <c r="W98" s="268" t="s">
        <v>601</v>
      </c>
      <c r="X98" s="190">
        <v>0.20576008868234241</v>
      </c>
      <c r="Y98" s="268" t="s">
        <v>601</v>
      </c>
      <c r="Z98" s="190">
        <v>-0.26148796498905907</v>
      </c>
      <c r="AA98" s="268" t="s">
        <v>601</v>
      </c>
      <c r="AB98" s="190">
        <v>-0.82185119144107632</v>
      </c>
      <c r="AC98" s="268" t="s">
        <v>601</v>
      </c>
      <c r="AD98" s="190">
        <v>5.183737022026879E-2</v>
      </c>
      <c r="AE98" s="276" t="s">
        <v>601</v>
      </c>
      <c r="AF98" s="239"/>
      <c r="AG98" s="124" t="s">
        <v>203</v>
      </c>
      <c r="AH98" s="220">
        <v>8.9707662460410897E-2</v>
      </c>
      <c r="AI98" s="276" t="s">
        <v>601</v>
      </c>
      <c r="AJ98" s="216">
        <v>0.35135074022765339</v>
      </c>
      <c r="AK98" s="203" t="s">
        <v>601</v>
      </c>
      <c r="AL98" s="190">
        <v>0.43539194153550698</v>
      </c>
      <c r="AM98" s="276" t="s">
        <v>601</v>
      </c>
      <c r="AN98" s="190">
        <v>8.5262226456449361E-2</v>
      </c>
      <c r="AO98" s="82" t="s">
        <v>601</v>
      </c>
      <c r="AP98" s="190">
        <v>3.6630754457872373E-2</v>
      </c>
      <c r="AQ98" s="276" t="s">
        <v>601</v>
      </c>
      <c r="AR98" s="190">
        <v>1.6566748621070675E-3</v>
      </c>
      <c r="AS98" s="276" t="s">
        <v>601</v>
      </c>
      <c r="AT98" s="190">
        <v>1</v>
      </c>
      <c r="AU98" s="276" t="s">
        <v>601</v>
      </c>
    </row>
    <row r="99" spans="1:47" s="120" customFormat="1" ht="12.75" customHeight="1" x14ac:dyDescent="0.25">
      <c r="A99" s="124" t="s">
        <v>204</v>
      </c>
      <c r="B99" s="82">
        <v>83.111000000000004</v>
      </c>
      <c r="C99" s="276" t="s">
        <v>601</v>
      </c>
      <c r="D99" s="82">
        <v>277.18</v>
      </c>
      <c r="E99" s="276" t="s">
        <v>601</v>
      </c>
      <c r="F99" s="82">
        <v>381.44299999999998</v>
      </c>
      <c r="G99" s="311" t="s">
        <v>601</v>
      </c>
      <c r="H99" s="82">
        <v>79.697000000000003</v>
      </c>
      <c r="I99" s="276" t="s">
        <v>601</v>
      </c>
      <c r="J99" s="82">
        <v>39.543999999999997</v>
      </c>
      <c r="K99" s="276" t="s">
        <v>601</v>
      </c>
      <c r="L99" s="82">
        <v>0.36399999999999999</v>
      </c>
      <c r="M99" s="276" t="s">
        <v>601</v>
      </c>
      <c r="N99" s="82">
        <v>861.33900000000006</v>
      </c>
      <c r="O99" s="276" t="s">
        <v>601</v>
      </c>
      <c r="P99" s="136"/>
      <c r="Q99" s="124" t="s">
        <v>204</v>
      </c>
      <c r="R99" s="190">
        <v>-7.902307426020317E-3</v>
      </c>
      <c r="S99" s="268" t="s">
        <v>601</v>
      </c>
      <c r="T99" s="190">
        <v>0.17524348205843571</v>
      </c>
      <c r="U99" s="268" t="s">
        <v>601</v>
      </c>
      <c r="V99" s="190">
        <v>0.12228397586213999</v>
      </c>
      <c r="W99" s="268" t="s">
        <v>601</v>
      </c>
      <c r="X99" s="190">
        <v>0.22454404375950709</v>
      </c>
      <c r="Y99" s="268" t="s">
        <v>601</v>
      </c>
      <c r="Z99" s="190">
        <v>0.14378272062013711</v>
      </c>
      <c r="AA99" s="268" t="s">
        <v>601</v>
      </c>
      <c r="AB99" s="190">
        <v>-0.94431661297745051</v>
      </c>
      <c r="AC99" s="268" t="s">
        <v>601</v>
      </c>
      <c r="AD99" s="190">
        <v>0.1249378001428801</v>
      </c>
      <c r="AE99" s="276" t="s">
        <v>601</v>
      </c>
      <c r="AF99" s="239"/>
      <c r="AG99" s="124" t="s">
        <v>204</v>
      </c>
      <c r="AH99" s="220">
        <v>9.6490464265521478E-2</v>
      </c>
      <c r="AI99" s="276" t="s">
        <v>601</v>
      </c>
      <c r="AJ99" s="216">
        <v>0.32180128845901557</v>
      </c>
      <c r="AK99" s="203" t="s">
        <v>601</v>
      </c>
      <c r="AL99" s="190">
        <v>0.44284886670637225</v>
      </c>
      <c r="AM99" s="276" t="s">
        <v>601</v>
      </c>
      <c r="AN99" s="190">
        <v>9.2526868050790689E-2</v>
      </c>
      <c r="AO99" s="82" t="s">
        <v>601</v>
      </c>
      <c r="AP99" s="190">
        <v>4.5909914679353882E-2</v>
      </c>
      <c r="AQ99" s="276" t="s">
        <v>601</v>
      </c>
      <c r="AR99" s="190">
        <v>4.2259783894610598E-4</v>
      </c>
      <c r="AS99" s="276" t="s">
        <v>601</v>
      </c>
      <c r="AT99" s="190">
        <v>1</v>
      </c>
      <c r="AU99" s="276" t="s">
        <v>601</v>
      </c>
    </row>
    <row r="100" spans="1:47" s="116" customFormat="1" ht="12.75" customHeight="1" x14ac:dyDescent="0.25">
      <c r="A100" s="124" t="s">
        <v>205</v>
      </c>
      <c r="B100" s="82">
        <v>79.578999999999994</v>
      </c>
      <c r="C100" s="276" t="s">
        <v>601</v>
      </c>
      <c r="D100" s="82">
        <v>331.78399999999999</v>
      </c>
      <c r="E100" s="276" t="s">
        <v>601</v>
      </c>
      <c r="F100" s="82">
        <v>640.92499999999995</v>
      </c>
      <c r="G100" s="311" t="s">
        <v>601</v>
      </c>
      <c r="H100" s="82">
        <v>131.946</v>
      </c>
      <c r="I100" s="276" t="s">
        <v>601</v>
      </c>
      <c r="J100" s="82">
        <v>43.945999999999998</v>
      </c>
      <c r="K100" s="276" t="s">
        <v>601</v>
      </c>
      <c r="L100" s="82">
        <v>1.296</v>
      </c>
      <c r="M100" s="276" t="s">
        <v>601</v>
      </c>
      <c r="N100" s="82">
        <v>1229.4760000000001</v>
      </c>
      <c r="O100" s="276" t="s">
        <v>601</v>
      </c>
      <c r="P100" s="115"/>
      <c r="Q100" s="124" t="s">
        <v>205</v>
      </c>
      <c r="R100" s="190">
        <v>5.001073462738214E-3</v>
      </c>
      <c r="S100" s="268" t="s">
        <v>601</v>
      </c>
      <c r="T100" s="190">
        <v>-2.5857993898840546E-2</v>
      </c>
      <c r="U100" s="268" t="s">
        <v>601</v>
      </c>
      <c r="V100" s="190">
        <v>0.24966366270341095</v>
      </c>
      <c r="W100" s="268" t="s">
        <v>601</v>
      </c>
      <c r="X100" s="190">
        <v>0.4740758119113852</v>
      </c>
      <c r="Y100" s="268" t="s">
        <v>601</v>
      </c>
      <c r="Z100" s="190">
        <v>-4.6041635009876916E-2</v>
      </c>
      <c r="AA100" s="268" t="s">
        <v>601</v>
      </c>
      <c r="AB100" s="190">
        <v>0.22938388625592418</v>
      </c>
      <c r="AC100" s="268" t="s">
        <v>601</v>
      </c>
      <c r="AD100" s="190">
        <v>0.14981024721169078</v>
      </c>
      <c r="AE100" s="276" t="s">
        <v>601</v>
      </c>
      <c r="AF100" s="239"/>
      <c r="AG100" s="124" t="s">
        <v>205</v>
      </c>
      <c r="AH100" s="220">
        <v>6.4725948290165883E-2</v>
      </c>
      <c r="AI100" s="276" t="s">
        <v>601</v>
      </c>
      <c r="AJ100" s="216">
        <v>0.26985805334955704</v>
      </c>
      <c r="AK100" s="203" t="s">
        <v>601</v>
      </c>
      <c r="AL100" s="190">
        <v>0.52129931775813432</v>
      </c>
      <c r="AM100" s="276" t="s">
        <v>601</v>
      </c>
      <c r="AN100" s="190">
        <v>0.10731889032400795</v>
      </c>
      <c r="AO100" s="82" t="s">
        <v>601</v>
      </c>
      <c r="AP100" s="190">
        <v>3.5743682674570301E-2</v>
      </c>
      <c r="AQ100" s="276" t="s">
        <v>601</v>
      </c>
      <c r="AR100" s="190">
        <v>1.0541076035644453E-3</v>
      </c>
      <c r="AS100" s="276" t="s">
        <v>601</v>
      </c>
      <c r="AT100" s="190">
        <v>1</v>
      </c>
      <c r="AU100" s="276" t="s">
        <v>601</v>
      </c>
    </row>
    <row r="101" spans="1:47" s="150" customFormat="1" ht="12.75" customHeight="1" x14ac:dyDescent="0.25">
      <c r="A101" s="124" t="s">
        <v>206</v>
      </c>
      <c r="B101" s="82">
        <v>70.863</v>
      </c>
      <c r="C101" s="276" t="s">
        <v>601</v>
      </c>
      <c r="D101" s="82">
        <v>371.02</v>
      </c>
      <c r="E101" s="276" t="s">
        <v>601</v>
      </c>
      <c r="F101" s="82">
        <v>679.59900000000005</v>
      </c>
      <c r="G101" s="311" t="s">
        <v>601</v>
      </c>
      <c r="H101" s="82">
        <v>215.25200000000001</v>
      </c>
      <c r="I101" s="276" t="s">
        <v>601</v>
      </c>
      <c r="J101" s="82">
        <v>59.350999999999999</v>
      </c>
      <c r="K101" s="276" t="s">
        <v>601</v>
      </c>
      <c r="L101" s="82">
        <v>3.1030000000000002</v>
      </c>
      <c r="M101" s="276" t="s">
        <v>601</v>
      </c>
      <c r="N101" s="82">
        <v>1399.1880000000001</v>
      </c>
      <c r="O101" s="276" t="s">
        <v>601</v>
      </c>
      <c r="P101" s="149"/>
      <c r="Q101" s="124" t="s">
        <v>206</v>
      </c>
      <c r="R101" s="190">
        <v>-0.23928375897716661</v>
      </c>
      <c r="S101" s="268" t="s">
        <v>601</v>
      </c>
      <c r="T101" s="190">
        <v>0.10860783095090118</v>
      </c>
      <c r="U101" s="268" t="s">
        <v>601</v>
      </c>
      <c r="V101" s="190">
        <v>0.11206401413809185</v>
      </c>
      <c r="W101" s="268" t="s">
        <v>601</v>
      </c>
      <c r="X101" s="190">
        <v>0.32974208494208496</v>
      </c>
      <c r="Y101" s="268" t="s">
        <v>601</v>
      </c>
      <c r="Z101" s="190">
        <v>4.197682584269663E-2</v>
      </c>
      <c r="AA101" s="268" t="s">
        <v>601</v>
      </c>
      <c r="AB101" s="190">
        <v>1.9627507163323783</v>
      </c>
      <c r="AC101" s="268" t="s">
        <v>601</v>
      </c>
      <c r="AD101" s="190">
        <v>0.11150495343666265</v>
      </c>
      <c r="AE101" s="276" t="s">
        <v>601</v>
      </c>
      <c r="AF101" s="240"/>
      <c r="AG101" s="124" t="s">
        <v>206</v>
      </c>
      <c r="AH101" s="220">
        <v>5.0645803137248174E-2</v>
      </c>
      <c r="AI101" s="276" t="s">
        <v>601</v>
      </c>
      <c r="AJ101" s="216">
        <v>0.26516808320254315</v>
      </c>
      <c r="AK101" s="203" t="s">
        <v>601</v>
      </c>
      <c r="AL101" s="190">
        <v>0.48570956869269888</v>
      </c>
      <c r="AM101" s="276" t="s">
        <v>601</v>
      </c>
      <c r="AN101" s="190">
        <v>0.15384065615199671</v>
      </c>
      <c r="AO101" s="82" t="s">
        <v>601</v>
      </c>
      <c r="AP101" s="190">
        <v>4.241817396947372E-2</v>
      </c>
      <c r="AQ101" s="276" t="s">
        <v>601</v>
      </c>
      <c r="AR101" s="190">
        <v>2.2177148460392742E-3</v>
      </c>
      <c r="AS101" s="276" t="s">
        <v>601</v>
      </c>
      <c r="AT101" s="190">
        <v>1</v>
      </c>
      <c r="AU101" s="276" t="s">
        <v>601</v>
      </c>
    </row>
    <row r="102" spans="1:47" s="120" customFormat="1" ht="12.75" customHeight="1" x14ac:dyDescent="0.25">
      <c r="A102" s="124" t="s">
        <v>236</v>
      </c>
      <c r="B102" s="82">
        <v>86.052999999999997</v>
      </c>
      <c r="C102" s="276" t="s">
        <v>601</v>
      </c>
      <c r="D102" s="82">
        <v>357.048</v>
      </c>
      <c r="E102" s="276" t="s">
        <v>601</v>
      </c>
      <c r="F102" s="82">
        <v>672.17600000000004</v>
      </c>
      <c r="G102" s="311" t="s">
        <v>601</v>
      </c>
      <c r="H102" s="82">
        <v>333.92500000000001</v>
      </c>
      <c r="I102" s="276" t="s">
        <v>601</v>
      </c>
      <c r="J102" s="82">
        <v>83.373999999999995</v>
      </c>
      <c r="K102" s="276" t="s">
        <v>601</v>
      </c>
      <c r="L102" s="82">
        <v>0.318</v>
      </c>
      <c r="M102" s="276" t="s">
        <v>601</v>
      </c>
      <c r="N102" s="82">
        <v>1532.894</v>
      </c>
      <c r="O102" s="276" t="s">
        <v>601</v>
      </c>
      <c r="P102" s="136"/>
      <c r="Q102" s="124" t="s">
        <v>236</v>
      </c>
      <c r="R102" s="190">
        <v>-0.103605245887978</v>
      </c>
      <c r="S102" s="268" t="s">
        <v>601</v>
      </c>
      <c r="T102" s="190">
        <v>-6.2263135086866886E-2</v>
      </c>
      <c r="U102" s="268" t="s">
        <v>601</v>
      </c>
      <c r="V102" s="190">
        <v>0.14700321486345364</v>
      </c>
      <c r="W102" s="268" t="s">
        <v>601</v>
      </c>
      <c r="X102" s="190">
        <v>0.3530789459821953</v>
      </c>
      <c r="Y102" s="268" t="s">
        <v>601</v>
      </c>
      <c r="Z102" s="190">
        <v>0.21893594935598473</v>
      </c>
      <c r="AA102" s="268" t="s">
        <v>601</v>
      </c>
      <c r="AB102" s="190">
        <v>-0.53313696612665684</v>
      </c>
      <c r="AC102" s="268" t="s">
        <v>601</v>
      </c>
      <c r="AD102" s="190">
        <v>0.111881269271584</v>
      </c>
      <c r="AE102" s="276" t="s">
        <v>601</v>
      </c>
      <c r="AF102" s="239"/>
      <c r="AG102" s="124" t="s">
        <v>236</v>
      </c>
      <c r="AH102" s="220">
        <v>5.6137606383742121E-2</v>
      </c>
      <c r="AI102" s="276" t="s">
        <v>601</v>
      </c>
      <c r="AJ102" s="216">
        <v>0.23292412913091184</v>
      </c>
      <c r="AK102" s="203" t="s">
        <v>601</v>
      </c>
      <c r="AL102" s="190">
        <v>0.43850129232680146</v>
      </c>
      <c r="AM102" s="276" t="s">
        <v>601</v>
      </c>
      <c r="AN102" s="190">
        <v>0.21783958969113326</v>
      </c>
      <c r="AO102" s="82" t="s">
        <v>601</v>
      </c>
      <c r="AP102" s="190">
        <v>5.4389931723915673E-2</v>
      </c>
      <c r="AQ102" s="276" t="s">
        <v>601</v>
      </c>
      <c r="AR102" s="190">
        <v>2.0745074349563637E-4</v>
      </c>
      <c r="AS102" s="276" t="s">
        <v>601</v>
      </c>
      <c r="AT102" s="190">
        <v>1</v>
      </c>
      <c r="AU102" s="276" t="s">
        <v>601</v>
      </c>
    </row>
    <row r="103" spans="1:47" s="120" customFormat="1" ht="12.75" customHeight="1" x14ac:dyDescent="0.25">
      <c r="A103" s="124" t="s">
        <v>237</v>
      </c>
      <c r="B103" s="82">
        <v>103.08499999999999</v>
      </c>
      <c r="C103" s="276" t="s">
        <v>601</v>
      </c>
      <c r="D103" s="82">
        <v>316.80200000000002</v>
      </c>
      <c r="E103" s="276" t="s">
        <v>601</v>
      </c>
      <c r="F103" s="82">
        <v>872.48199999999997</v>
      </c>
      <c r="G103" s="311" t="s">
        <v>601</v>
      </c>
      <c r="H103" s="82">
        <v>587.74699999999996</v>
      </c>
      <c r="I103" s="276" t="s">
        <v>601</v>
      </c>
      <c r="J103" s="82">
        <v>159.256</v>
      </c>
      <c r="K103" s="276" t="s">
        <v>601</v>
      </c>
      <c r="L103" s="82">
        <v>-1E-3</v>
      </c>
      <c r="M103" s="276" t="s">
        <v>601</v>
      </c>
      <c r="N103" s="82">
        <v>2039.3710000000001</v>
      </c>
      <c r="O103" s="276" t="s">
        <v>601</v>
      </c>
      <c r="P103" s="136"/>
      <c r="Q103" s="124" t="s">
        <v>237</v>
      </c>
      <c r="R103" s="190">
        <v>-0.11648496691693236</v>
      </c>
      <c r="S103" s="268" t="s">
        <v>601</v>
      </c>
      <c r="T103" s="190">
        <v>2.2011168498511188E-2</v>
      </c>
      <c r="U103" s="268" t="s">
        <v>601</v>
      </c>
      <c r="V103" s="190">
        <v>0.14790898637216437</v>
      </c>
      <c r="W103" s="268" t="s">
        <v>601</v>
      </c>
      <c r="X103" s="190">
        <v>0.14164646558823987</v>
      </c>
      <c r="Y103" s="268" t="s">
        <v>601</v>
      </c>
      <c r="Z103" s="190">
        <v>1.4188552360088647E-2</v>
      </c>
      <c r="AA103" s="268" t="s">
        <v>601</v>
      </c>
      <c r="AB103" s="190" t="s">
        <v>603</v>
      </c>
      <c r="AC103" s="268" t="s">
        <v>601</v>
      </c>
      <c r="AD103" s="190">
        <v>9.6988054203620749E-2</v>
      </c>
      <c r="AE103" s="276" t="s">
        <v>601</v>
      </c>
      <c r="AF103" s="239"/>
      <c r="AG103" s="124" t="s">
        <v>237</v>
      </c>
      <c r="AH103" s="220">
        <v>5.0547448208295591E-2</v>
      </c>
      <c r="AI103" s="276" t="s">
        <v>601</v>
      </c>
      <c r="AJ103" s="216">
        <v>0.15534299546281671</v>
      </c>
      <c r="AK103" s="203" t="s">
        <v>601</v>
      </c>
      <c r="AL103" s="190">
        <v>0.42781916581141927</v>
      </c>
      <c r="AM103" s="276" t="s">
        <v>601</v>
      </c>
      <c r="AN103" s="190">
        <v>0.28820013621847124</v>
      </c>
      <c r="AO103" s="82" t="s">
        <v>601</v>
      </c>
      <c r="AP103" s="190">
        <v>7.8090744646265933E-2</v>
      </c>
      <c r="AQ103" s="276" t="s">
        <v>601</v>
      </c>
      <c r="AR103" s="190">
        <v>-4.9034726883926463E-7</v>
      </c>
      <c r="AS103" s="276" t="s">
        <v>601</v>
      </c>
      <c r="AT103" s="190">
        <v>1</v>
      </c>
      <c r="AU103" s="276" t="s">
        <v>601</v>
      </c>
    </row>
    <row r="104" spans="1:47" s="120" customFormat="1" ht="12.75" customHeight="1" x14ac:dyDescent="0.25">
      <c r="A104" s="124" t="s">
        <v>238</v>
      </c>
      <c r="B104" s="82">
        <v>75.010999999999996</v>
      </c>
      <c r="C104" s="276" t="s">
        <v>601</v>
      </c>
      <c r="D104" s="82">
        <v>275.70999999999998</v>
      </c>
      <c r="E104" s="276" t="s">
        <v>601</v>
      </c>
      <c r="F104" s="82">
        <v>876.75199999999995</v>
      </c>
      <c r="G104" s="311" t="s">
        <v>601</v>
      </c>
      <c r="H104" s="82">
        <v>615.94500000000005</v>
      </c>
      <c r="I104" s="276" t="s">
        <v>601</v>
      </c>
      <c r="J104" s="82">
        <v>159.96600000000001</v>
      </c>
      <c r="K104" s="276" t="s">
        <v>601</v>
      </c>
      <c r="L104" s="82">
        <v>1E-3</v>
      </c>
      <c r="M104" s="276" t="s">
        <v>601</v>
      </c>
      <c r="N104" s="82">
        <v>2003.385</v>
      </c>
      <c r="O104" s="276" t="s">
        <v>601</v>
      </c>
      <c r="P104" s="136"/>
      <c r="Q104" s="124" t="s">
        <v>238</v>
      </c>
      <c r="R104" s="190">
        <v>0.11442749112302961</v>
      </c>
      <c r="S104" s="268" t="s">
        <v>601</v>
      </c>
      <c r="T104" s="190">
        <v>0.22733059712787457</v>
      </c>
      <c r="U104" s="268" t="s">
        <v>601</v>
      </c>
      <c r="V104" s="190">
        <v>0.17614579211075262</v>
      </c>
      <c r="W104" s="268" t="s">
        <v>601</v>
      </c>
      <c r="X104" s="190">
        <v>9.7600744154219543E-2</v>
      </c>
      <c r="Y104" s="268" t="s">
        <v>601</v>
      </c>
      <c r="Z104" s="190">
        <v>0.13431756296800546</v>
      </c>
      <c r="AA104" s="268" t="s">
        <v>601</v>
      </c>
      <c r="AB104" s="190" t="s">
        <v>603</v>
      </c>
      <c r="AC104" s="268" t="s">
        <v>601</v>
      </c>
      <c r="AD104" s="190">
        <v>0.15164006753303791</v>
      </c>
      <c r="AE104" s="276" t="s">
        <v>601</v>
      </c>
      <c r="AF104" s="239"/>
      <c r="AG104" s="124" t="s">
        <v>238</v>
      </c>
      <c r="AH104" s="220">
        <v>3.7442129196335203E-2</v>
      </c>
      <c r="AI104" s="276" t="s">
        <v>601</v>
      </c>
      <c r="AJ104" s="216">
        <v>0.13762207463867404</v>
      </c>
      <c r="AK104" s="203" t="s">
        <v>601</v>
      </c>
      <c r="AL104" s="190">
        <v>0.43763530225094027</v>
      </c>
      <c r="AM104" s="276" t="s">
        <v>601</v>
      </c>
      <c r="AN104" s="190">
        <v>0.30745213725769138</v>
      </c>
      <c r="AO104" s="82" t="s">
        <v>601</v>
      </c>
      <c r="AP104" s="190">
        <v>7.9847857501179259E-2</v>
      </c>
      <c r="AQ104" s="276" t="s">
        <v>601</v>
      </c>
      <c r="AR104" s="190">
        <v>4.9915517985809018E-7</v>
      </c>
      <c r="AS104" s="276" t="s">
        <v>601</v>
      </c>
      <c r="AT104" s="190">
        <v>1</v>
      </c>
      <c r="AU104" s="276" t="s">
        <v>601</v>
      </c>
    </row>
    <row r="105" spans="1:47" s="120" customFormat="1" ht="12.75" customHeight="1" x14ac:dyDescent="0.25">
      <c r="A105" s="124" t="s">
        <v>239</v>
      </c>
      <c r="B105" s="82">
        <v>102.786</v>
      </c>
      <c r="C105" s="276" t="s">
        <v>601</v>
      </c>
      <c r="D105" s="82">
        <v>359.767</v>
      </c>
      <c r="E105" s="276" t="s">
        <v>601</v>
      </c>
      <c r="F105" s="82">
        <v>611.54499999999996</v>
      </c>
      <c r="G105" s="311" t="s">
        <v>601</v>
      </c>
      <c r="H105" s="82">
        <v>354.363</v>
      </c>
      <c r="I105" s="276" t="s">
        <v>601</v>
      </c>
      <c r="J105" s="82">
        <v>84.206000000000003</v>
      </c>
      <c r="K105" s="276" t="s">
        <v>601</v>
      </c>
      <c r="L105" s="82">
        <v>-1E-3</v>
      </c>
      <c r="M105" s="276" t="s">
        <v>601</v>
      </c>
      <c r="N105" s="82">
        <v>1512.6659999999999</v>
      </c>
      <c r="O105" s="276" t="s">
        <v>601</v>
      </c>
      <c r="P105" s="136"/>
      <c r="Q105" s="124" t="s">
        <v>239</v>
      </c>
      <c r="R105" s="190">
        <v>0.39202860277089341</v>
      </c>
      <c r="S105" s="268" t="s">
        <v>601</v>
      </c>
      <c r="T105" s="190">
        <v>0.11623151983369789</v>
      </c>
      <c r="U105" s="268" t="s">
        <v>601</v>
      </c>
      <c r="V105" s="190">
        <v>2.9240916947923944E-3</v>
      </c>
      <c r="W105" s="268" t="s">
        <v>601</v>
      </c>
      <c r="X105" s="190">
        <v>0.10952020138767127</v>
      </c>
      <c r="Y105" s="268" t="s">
        <v>601</v>
      </c>
      <c r="Z105" s="190">
        <v>8.7525345800668994E-2</v>
      </c>
      <c r="AA105" s="268" t="s">
        <v>601</v>
      </c>
      <c r="AB105" s="190" t="s">
        <v>603</v>
      </c>
      <c r="AC105" s="268" t="s">
        <v>601</v>
      </c>
      <c r="AD105" s="190">
        <v>7.8381343661845321E-2</v>
      </c>
      <c r="AE105" s="276" t="s">
        <v>601</v>
      </c>
      <c r="AF105" s="239"/>
      <c r="AG105" s="124" t="s">
        <v>239</v>
      </c>
      <c r="AH105" s="220">
        <v>6.7950228272467286E-2</v>
      </c>
      <c r="AI105" s="276" t="s">
        <v>601</v>
      </c>
      <c r="AJ105" s="216">
        <v>0.23783637630514601</v>
      </c>
      <c r="AK105" s="203" t="s">
        <v>601</v>
      </c>
      <c r="AL105" s="190">
        <v>0.40428290184350013</v>
      </c>
      <c r="AM105" s="276" t="s">
        <v>601</v>
      </c>
      <c r="AN105" s="190">
        <v>0.23426387583247063</v>
      </c>
      <c r="AO105" s="82" t="s">
        <v>601</v>
      </c>
      <c r="AP105" s="190">
        <v>5.566727883088534E-2</v>
      </c>
      <c r="AQ105" s="276" t="s">
        <v>601</v>
      </c>
      <c r="AR105" s="190">
        <v>-6.6108446940699404E-7</v>
      </c>
      <c r="AS105" s="276" t="s">
        <v>601</v>
      </c>
      <c r="AT105" s="190">
        <v>1</v>
      </c>
      <c r="AU105" s="276" t="s">
        <v>601</v>
      </c>
    </row>
    <row r="106" spans="1:47" s="120" customFormat="1" ht="12.75" customHeight="1" x14ac:dyDescent="0.25">
      <c r="A106" s="124" t="s">
        <v>240</v>
      </c>
      <c r="B106" s="82">
        <v>90.816000000000003</v>
      </c>
      <c r="C106" s="276" t="s">
        <v>601</v>
      </c>
      <c r="D106" s="82">
        <v>338.17200000000003</v>
      </c>
      <c r="E106" s="276" t="s">
        <v>601</v>
      </c>
      <c r="F106" s="82">
        <v>561.99300000000005</v>
      </c>
      <c r="G106" s="311" t="s">
        <v>601</v>
      </c>
      <c r="H106" s="82">
        <v>161.05799999999999</v>
      </c>
      <c r="I106" s="276" t="s">
        <v>601</v>
      </c>
      <c r="J106" s="82">
        <v>51.715000000000003</v>
      </c>
      <c r="K106" s="276" t="s">
        <v>601</v>
      </c>
      <c r="L106" s="82">
        <v>-1E-3</v>
      </c>
      <c r="M106" s="276" t="s">
        <v>601</v>
      </c>
      <c r="N106" s="82">
        <v>1203.7529999999999</v>
      </c>
      <c r="O106" s="276" t="s">
        <v>601</v>
      </c>
      <c r="P106" s="136"/>
      <c r="Q106" s="124" t="s">
        <v>240</v>
      </c>
      <c r="R106" s="190">
        <v>0.46439628482972134</v>
      </c>
      <c r="S106" s="268" t="s">
        <v>601</v>
      </c>
      <c r="T106" s="190">
        <v>-2.0330832295257683E-2</v>
      </c>
      <c r="U106" s="268" t="s">
        <v>601</v>
      </c>
      <c r="V106" s="190">
        <v>-8.5491647540130444E-3</v>
      </c>
      <c r="W106" s="268" t="s">
        <v>601</v>
      </c>
      <c r="X106" s="190">
        <v>0.13997536841211194</v>
      </c>
      <c r="Y106" s="268" t="s">
        <v>601</v>
      </c>
      <c r="Z106" s="190">
        <v>-0.10159303719403089</v>
      </c>
      <c r="AA106" s="268" t="s">
        <v>601</v>
      </c>
      <c r="AB106" s="190" t="s">
        <v>603</v>
      </c>
      <c r="AC106" s="268" t="s">
        <v>601</v>
      </c>
      <c r="AD106" s="190">
        <v>2.4734016743026718E-2</v>
      </c>
      <c r="AE106" s="276" t="s">
        <v>601</v>
      </c>
      <c r="AF106" s="239"/>
      <c r="AG106" s="124" t="s">
        <v>240</v>
      </c>
      <c r="AH106" s="220">
        <v>7.5444048737573252E-2</v>
      </c>
      <c r="AI106" s="276" t="s">
        <v>601</v>
      </c>
      <c r="AJ106" s="216">
        <v>0.28093138708688581</v>
      </c>
      <c r="AK106" s="203" t="s">
        <v>601</v>
      </c>
      <c r="AL106" s="190">
        <v>0.46686737229315323</v>
      </c>
      <c r="AM106" s="276" t="s">
        <v>601</v>
      </c>
      <c r="AN106" s="190">
        <v>0.13379655128585349</v>
      </c>
      <c r="AO106" s="82" t="s">
        <v>601</v>
      </c>
      <c r="AP106" s="190">
        <v>4.2961471331743314E-2</v>
      </c>
      <c r="AQ106" s="276" t="s">
        <v>601</v>
      </c>
      <c r="AR106" s="190">
        <v>-8.3073520896728819E-7</v>
      </c>
      <c r="AS106" s="276" t="s">
        <v>601</v>
      </c>
      <c r="AT106" s="190">
        <v>1</v>
      </c>
      <c r="AU106" s="276" t="s">
        <v>601</v>
      </c>
    </row>
    <row r="107" spans="1:47" s="120" customFormat="1" ht="12.75" customHeight="1" x14ac:dyDescent="0.25">
      <c r="A107" s="124" t="s">
        <v>241</v>
      </c>
      <c r="B107" s="82">
        <v>53.369</v>
      </c>
      <c r="C107" s="276" t="s">
        <v>601</v>
      </c>
      <c r="D107" s="82">
        <v>240.93899999999999</v>
      </c>
      <c r="E107" s="276" t="s">
        <v>601</v>
      </c>
      <c r="F107" s="82">
        <v>344.56900000000002</v>
      </c>
      <c r="G107" s="311" t="s">
        <v>601</v>
      </c>
      <c r="H107" s="82">
        <v>59.811999999999998</v>
      </c>
      <c r="I107" s="276" t="s">
        <v>601</v>
      </c>
      <c r="J107" s="82">
        <v>31.658000000000001</v>
      </c>
      <c r="K107" s="276" t="s">
        <v>601</v>
      </c>
      <c r="L107" s="82">
        <v>0</v>
      </c>
      <c r="M107" s="276" t="s">
        <v>601</v>
      </c>
      <c r="N107" s="82">
        <v>730.34699999999998</v>
      </c>
      <c r="O107" s="276" t="s">
        <v>601</v>
      </c>
      <c r="P107" s="136"/>
      <c r="Q107" s="124" t="s">
        <v>241</v>
      </c>
      <c r="R107" s="190">
        <v>-0.14970126662949096</v>
      </c>
      <c r="S107" s="268" t="s">
        <v>601</v>
      </c>
      <c r="T107" s="190">
        <v>7.4450152512441803E-2</v>
      </c>
      <c r="U107" s="268" t="s">
        <v>601</v>
      </c>
      <c r="V107" s="190">
        <v>7.8011100195849004E-2</v>
      </c>
      <c r="W107" s="268" t="s">
        <v>601</v>
      </c>
      <c r="X107" s="190">
        <v>-4.6851096379398265E-2</v>
      </c>
      <c r="Y107" s="268" t="s">
        <v>601</v>
      </c>
      <c r="Z107" s="190">
        <v>-3.2989186877634552E-2</v>
      </c>
      <c r="AA107" s="268" t="s">
        <v>601</v>
      </c>
      <c r="AB107" s="190" t="s">
        <v>603</v>
      </c>
      <c r="AC107" s="268" t="s">
        <v>601</v>
      </c>
      <c r="AD107" s="190">
        <v>2.7637346015576082E-2</v>
      </c>
      <c r="AE107" s="276" t="s">
        <v>601</v>
      </c>
      <c r="AF107" s="239"/>
      <c r="AG107" s="124" t="s">
        <v>241</v>
      </c>
      <c r="AH107" s="220">
        <v>7.3073484247898599E-2</v>
      </c>
      <c r="AI107" s="276" t="s">
        <v>601</v>
      </c>
      <c r="AJ107" s="216">
        <v>0.32989661078911803</v>
      </c>
      <c r="AK107" s="203" t="s">
        <v>601</v>
      </c>
      <c r="AL107" s="190">
        <v>0.47178806786363198</v>
      </c>
      <c r="AM107" s="276" t="s">
        <v>601</v>
      </c>
      <c r="AN107" s="190">
        <v>8.1895318252830501E-2</v>
      </c>
      <c r="AO107" s="82" t="s">
        <v>601</v>
      </c>
      <c r="AP107" s="190">
        <v>4.3346518846520903E-2</v>
      </c>
      <c r="AQ107" s="276" t="s">
        <v>601</v>
      </c>
      <c r="AR107" s="190">
        <v>0</v>
      </c>
      <c r="AS107" s="276" t="s">
        <v>601</v>
      </c>
      <c r="AT107" s="190">
        <v>1</v>
      </c>
      <c r="AU107" s="276" t="s">
        <v>601</v>
      </c>
    </row>
    <row r="108" spans="1:47" s="120" customFormat="1" ht="12.75" customHeight="1" x14ac:dyDescent="0.25">
      <c r="A108" s="184" t="s">
        <v>242</v>
      </c>
      <c r="B108" s="186">
        <v>48.421999999999997</v>
      </c>
      <c r="C108" s="278" t="s">
        <v>601</v>
      </c>
      <c r="D108" s="186">
        <v>175.017</v>
      </c>
      <c r="E108" s="278" t="s">
        <v>601</v>
      </c>
      <c r="F108" s="186">
        <v>294.25299999999999</v>
      </c>
      <c r="G108" s="314" t="s">
        <v>601</v>
      </c>
      <c r="H108" s="186">
        <v>67.688999999999993</v>
      </c>
      <c r="I108" s="278" t="s">
        <v>601</v>
      </c>
      <c r="J108" s="186">
        <v>38.868000000000002</v>
      </c>
      <c r="K108" s="278" t="s">
        <v>601</v>
      </c>
      <c r="L108" s="186">
        <v>0</v>
      </c>
      <c r="M108" s="278" t="s">
        <v>601</v>
      </c>
      <c r="N108" s="186">
        <v>624.24900000000002</v>
      </c>
      <c r="O108" s="278" t="s">
        <v>601</v>
      </c>
      <c r="P108" s="136"/>
      <c r="Q108" s="184" t="s">
        <v>242</v>
      </c>
      <c r="R108" s="192">
        <v>-0.13733943810015856</v>
      </c>
      <c r="S108" s="269" t="s">
        <v>601</v>
      </c>
      <c r="T108" s="192">
        <v>-0.16519835345407369</v>
      </c>
      <c r="U108" s="269" t="s">
        <v>601</v>
      </c>
      <c r="V108" s="192">
        <v>0.38532628397369201</v>
      </c>
      <c r="W108" s="269" t="s">
        <v>601</v>
      </c>
      <c r="X108" s="192">
        <v>4.2219040140422187E-2</v>
      </c>
      <c r="Y108" s="269" t="s">
        <v>601</v>
      </c>
      <c r="Z108" s="192">
        <v>0.12811284611365878</v>
      </c>
      <c r="AA108" s="269" t="s">
        <v>601</v>
      </c>
      <c r="AB108" s="192" t="s">
        <v>603</v>
      </c>
      <c r="AC108" s="269" t="s">
        <v>601</v>
      </c>
      <c r="AD108" s="192">
        <v>7.3585204192191403E-2</v>
      </c>
      <c r="AE108" s="278" t="s">
        <v>601</v>
      </c>
      <c r="AF108" s="239"/>
      <c r="AG108" s="184" t="s">
        <v>242</v>
      </c>
      <c r="AH108" s="243">
        <v>7.7568406196886167E-2</v>
      </c>
      <c r="AI108" s="278" t="s">
        <v>601</v>
      </c>
      <c r="AJ108" s="219">
        <v>0.28036408548511887</v>
      </c>
      <c r="AK108" s="301" t="s">
        <v>601</v>
      </c>
      <c r="AL108" s="192">
        <v>0.47137119963347957</v>
      </c>
      <c r="AM108" s="278" t="s">
        <v>601</v>
      </c>
      <c r="AN108" s="192">
        <v>0.10843269272357664</v>
      </c>
      <c r="AO108" s="186" t="s">
        <v>601</v>
      </c>
      <c r="AP108" s="192">
        <v>6.2263615960938663E-2</v>
      </c>
      <c r="AQ108" s="278" t="s">
        <v>601</v>
      </c>
      <c r="AR108" s="192">
        <v>0</v>
      </c>
      <c r="AS108" s="278" t="s">
        <v>601</v>
      </c>
      <c r="AT108" s="192">
        <v>1</v>
      </c>
      <c r="AU108" s="278" t="s">
        <v>601</v>
      </c>
    </row>
    <row r="109" spans="1:47" s="120" customFormat="1" ht="12.75" customHeight="1" x14ac:dyDescent="0.25">
      <c r="A109" s="124" t="s">
        <v>263</v>
      </c>
      <c r="B109" s="82">
        <v>46.975000000000001</v>
      </c>
      <c r="C109" s="276" t="s">
        <v>601</v>
      </c>
      <c r="D109" s="82">
        <v>202.53200000000001</v>
      </c>
      <c r="E109" s="276" t="s">
        <v>601</v>
      </c>
      <c r="F109" s="82">
        <v>268.41800000000001</v>
      </c>
      <c r="G109" s="311" t="s">
        <v>601</v>
      </c>
      <c r="H109" s="82">
        <v>87.930999999999997</v>
      </c>
      <c r="I109" s="276" t="s">
        <v>601</v>
      </c>
      <c r="J109" s="82">
        <v>42.191000000000003</v>
      </c>
      <c r="K109" s="276" t="s">
        <v>601</v>
      </c>
      <c r="L109" s="82">
        <v>0</v>
      </c>
      <c r="M109" s="276" t="s">
        <v>601</v>
      </c>
      <c r="N109" s="82">
        <v>648.04700000000003</v>
      </c>
      <c r="O109" s="276" t="s">
        <v>601</v>
      </c>
      <c r="P109" s="136"/>
      <c r="Q109" s="124" t="s">
        <v>263</v>
      </c>
      <c r="R109" s="190">
        <v>-8.2859876217809797E-2</v>
      </c>
      <c r="S109" s="268" t="s">
        <v>601</v>
      </c>
      <c r="T109" s="190">
        <v>1.3617868886097362E-2</v>
      </c>
      <c r="U109" s="268" t="s">
        <v>601</v>
      </c>
      <c r="V109" s="190">
        <v>0.13546394805304682</v>
      </c>
      <c r="W109" s="268" t="s">
        <v>601</v>
      </c>
      <c r="X109" s="190">
        <v>-0.15464779795610334</v>
      </c>
      <c r="Y109" s="268" t="s">
        <v>601</v>
      </c>
      <c r="Z109" s="190">
        <v>-0.11949829914226684</v>
      </c>
      <c r="AA109" s="268" t="s">
        <v>601</v>
      </c>
      <c r="AB109" s="190" t="s">
        <v>603</v>
      </c>
      <c r="AC109" s="268" t="s">
        <v>601</v>
      </c>
      <c r="AD109" s="190">
        <v>1.3032467836988635E-2</v>
      </c>
      <c r="AE109" s="276" t="s">
        <v>601</v>
      </c>
      <c r="AF109" s="239"/>
      <c r="AG109" s="124" t="s">
        <v>263</v>
      </c>
      <c r="AH109" s="220">
        <v>7.2487026403949092E-2</v>
      </c>
      <c r="AI109" s="276" t="s">
        <v>601</v>
      </c>
      <c r="AJ109" s="216">
        <v>0.31252671488333406</v>
      </c>
      <c r="AK109" s="203" t="s">
        <v>601</v>
      </c>
      <c r="AL109" s="190">
        <v>0.41419526670133494</v>
      </c>
      <c r="AM109" s="276" t="s">
        <v>601</v>
      </c>
      <c r="AN109" s="190">
        <v>0.13568614622087594</v>
      </c>
      <c r="AO109" s="82" t="s">
        <v>601</v>
      </c>
      <c r="AP109" s="190">
        <v>6.5104845790505933E-2</v>
      </c>
      <c r="AQ109" s="276" t="s">
        <v>601</v>
      </c>
      <c r="AR109" s="190">
        <v>0</v>
      </c>
      <c r="AS109" s="276" t="s">
        <v>601</v>
      </c>
      <c r="AT109" s="190">
        <v>1</v>
      </c>
      <c r="AU109" s="276" t="s">
        <v>601</v>
      </c>
    </row>
    <row r="110" spans="1:47" s="120" customFormat="1" ht="12.75" customHeight="1" x14ac:dyDescent="0.25">
      <c r="A110" s="124" t="s">
        <v>264</v>
      </c>
      <c r="B110" s="82">
        <v>57.634999999999998</v>
      </c>
      <c r="C110" s="276" t="s">
        <v>601</v>
      </c>
      <c r="D110" s="82">
        <v>255.958</v>
      </c>
      <c r="E110" s="276" t="s">
        <v>601</v>
      </c>
      <c r="F110" s="82">
        <v>295.02300000000002</v>
      </c>
      <c r="G110" s="311" t="s">
        <v>601</v>
      </c>
      <c r="H110" s="82">
        <v>72.869</v>
      </c>
      <c r="I110" s="276" t="s">
        <v>601</v>
      </c>
      <c r="J110" s="82">
        <v>32.627000000000002</v>
      </c>
      <c r="K110" s="276" t="s">
        <v>601</v>
      </c>
      <c r="L110" s="82">
        <v>0</v>
      </c>
      <c r="M110" s="276" t="s">
        <v>601</v>
      </c>
      <c r="N110" s="82">
        <v>714.11199999999997</v>
      </c>
      <c r="O110" s="276" t="s">
        <v>601</v>
      </c>
      <c r="P110" s="136"/>
      <c r="Q110" s="124" t="s">
        <v>264</v>
      </c>
      <c r="R110" s="190">
        <v>-3.1507309695849438E-2</v>
      </c>
      <c r="S110" s="268" t="s">
        <v>601</v>
      </c>
      <c r="T110" s="190">
        <v>9.8164562936012834E-2</v>
      </c>
      <c r="U110" s="268" t="s">
        <v>601</v>
      </c>
      <c r="V110" s="190">
        <v>2.1445214988799602E-2</v>
      </c>
      <c r="W110" s="268" t="s">
        <v>601</v>
      </c>
      <c r="X110" s="190">
        <v>0.28832587825533496</v>
      </c>
      <c r="Y110" s="268" t="s">
        <v>601</v>
      </c>
      <c r="Z110" s="190">
        <v>0.34267489711934157</v>
      </c>
      <c r="AA110" s="268" t="s">
        <v>601</v>
      </c>
      <c r="AB110" s="190" t="s">
        <v>603</v>
      </c>
      <c r="AC110" s="268" t="s">
        <v>601</v>
      </c>
      <c r="AD110" s="190">
        <v>7.6479890017290317E-2</v>
      </c>
      <c r="AE110" s="276" t="s">
        <v>601</v>
      </c>
      <c r="AF110" s="239"/>
      <c r="AG110" s="124" t="s">
        <v>264</v>
      </c>
      <c r="AH110" s="220">
        <v>8.07086283384119E-2</v>
      </c>
      <c r="AI110" s="276" t="s">
        <v>601</v>
      </c>
      <c r="AJ110" s="216">
        <v>0.35842836977953041</v>
      </c>
      <c r="AK110" s="203" t="s">
        <v>601</v>
      </c>
      <c r="AL110" s="190">
        <v>0.41313267386628433</v>
      </c>
      <c r="AM110" s="276" t="s">
        <v>601</v>
      </c>
      <c r="AN110" s="190">
        <v>0.10204141647248612</v>
      </c>
      <c r="AO110" s="82" t="s">
        <v>601</v>
      </c>
      <c r="AP110" s="190">
        <v>4.5688911543287331E-2</v>
      </c>
      <c r="AQ110" s="276" t="s">
        <v>601</v>
      </c>
      <c r="AR110" s="190">
        <v>0</v>
      </c>
      <c r="AS110" s="276" t="s">
        <v>601</v>
      </c>
      <c r="AT110" s="190">
        <v>1</v>
      </c>
      <c r="AU110" s="276" t="s">
        <v>601</v>
      </c>
    </row>
    <row r="111" spans="1:47" s="120" customFormat="1" ht="12.75" customHeight="1" x14ac:dyDescent="0.25">
      <c r="A111" s="124" t="s">
        <v>265</v>
      </c>
      <c r="B111" s="82">
        <v>72.652000000000001</v>
      </c>
      <c r="C111" s="276" t="s">
        <v>601</v>
      </c>
      <c r="D111" s="82">
        <v>301.52</v>
      </c>
      <c r="E111" s="276" t="s">
        <v>601</v>
      </c>
      <c r="F111" s="82">
        <v>459.97699999999998</v>
      </c>
      <c r="G111" s="311" t="s">
        <v>601</v>
      </c>
      <c r="H111" s="82">
        <v>88.299000000000007</v>
      </c>
      <c r="I111" s="276" t="s">
        <v>601</v>
      </c>
      <c r="J111" s="82">
        <v>35.353999999999999</v>
      </c>
      <c r="K111" s="276" t="s">
        <v>601</v>
      </c>
      <c r="L111" s="82">
        <v>-1E-3</v>
      </c>
      <c r="M111" s="276" t="s">
        <v>601</v>
      </c>
      <c r="N111" s="82">
        <v>957.80100000000004</v>
      </c>
      <c r="O111" s="276" t="s">
        <v>601</v>
      </c>
      <c r="P111" s="136"/>
      <c r="Q111" s="124" t="s">
        <v>265</v>
      </c>
      <c r="R111" s="190">
        <v>-0.12584375112800952</v>
      </c>
      <c r="S111" s="268" t="s">
        <v>601</v>
      </c>
      <c r="T111" s="190">
        <v>8.7812973519012918E-2</v>
      </c>
      <c r="U111" s="268" t="s">
        <v>601</v>
      </c>
      <c r="V111" s="190">
        <v>0.20588659380300595</v>
      </c>
      <c r="W111" s="268" t="s">
        <v>601</v>
      </c>
      <c r="X111" s="190">
        <v>0.10793379926471511</v>
      </c>
      <c r="Y111" s="268" t="s">
        <v>601</v>
      </c>
      <c r="Z111" s="190">
        <v>-0.10595792029132106</v>
      </c>
      <c r="AA111" s="268" t="s">
        <v>601</v>
      </c>
      <c r="AB111" s="190" t="s">
        <v>603</v>
      </c>
      <c r="AC111" s="268" t="s">
        <v>601</v>
      </c>
      <c r="AD111" s="190">
        <v>0.11199074928686614</v>
      </c>
      <c r="AE111" s="276" t="s">
        <v>601</v>
      </c>
      <c r="AF111" s="239"/>
      <c r="AG111" s="124" t="s">
        <v>265</v>
      </c>
      <c r="AH111" s="220">
        <v>7.5852917255254476E-2</v>
      </c>
      <c r="AI111" s="276" t="s">
        <v>601</v>
      </c>
      <c r="AJ111" s="216">
        <v>0.31480443223592369</v>
      </c>
      <c r="AK111" s="203" t="s">
        <v>601</v>
      </c>
      <c r="AL111" s="190">
        <v>0.48024276441557273</v>
      </c>
      <c r="AM111" s="276" t="s">
        <v>601</v>
      </c>
      <c r="AN111" s="190">
        <v>9.2189296106393717E-2</v>
      </c>
      <c r="AO111" s="82" t="s">
        <v>601</v>
      </c>
      <c r="AP111" s="190">
        <v>3.6911634045067816E-2</v>
      </c>
      <c r="AQ111" s="276" t="s">
        <v>601</v>
      </c>
      <c r="AR111" s="190">
        <v>-1.0440582125096967E-6</v>
      </c>
      <c r="AS111" s="276" t="s">
        <v>601</v>
      </c>
      <c r="AT111" s="190">
        <v>1</v>
      </c>
      <c r="AU111" s="276" t="s">
        <v>601</v>
      </c>
    </row>
    <row r="112" spans="1:47" s="120" customFormat="1" ht="12.75" customHeight="1" x14ac:dyDescent="0.25">
      <c r="A112" s="124" t="s">
        <v>266</v>
      </c>
      <c r="B112" s="82">
        <v>76.043000000000006</v>
      </c>
      <c r="C112" s="276" t="s">
        <v>601</v>
      </c>
      <c r="D112" s="82">
        <v>394.67099999999999</v>
      </c>
      <c r="E112" s="276" t="s">
        <v>601</v>
      </c>
      <c r="F112" s="82">
        <v>605.51900000000001</v>
      </c>
      <c r="G112" s="311" t="s">
        <v>601</v>
      </c>
      <c r="H112" s="82">
        <v>117.733</v>
      </c>
      <c r="I112" s="276" t="s">
        <v>601</v>
      </c>
      <c r="J112" s="82">
        <v>44.036000000000001</v>
      </c>
      <c r="K112" s="276" t="s">
        <v>601</v>
      </c>
      <c r="L112" s="82">
        <v>-1E-3</v>
      </c>
      <c r="M112" s="276" t="s">
        <v>601</v>
      </c>
      <c r="N112" s="82">
        <v>1238.001</v>
      </c>
      <c r="O112" s="276" t="s">
        <v>601</v>
      </c>
      <c r="P112" s="136"/>
      <c r="Q112" s="124" t="s">
        <v>266</v>
      </c>
      <c r="R112" s="190">
        <v>-4.4433833046406718E-2</v>
      </c>
      <c r="S112" s="268" t="s">
        <v>601</v>
      </c>
      <c r="T112" s="190">
        <v>0.1895419911749813</v>
      </c>
      <c r="U112" s="268" t="s">
        <v>601</v>
      </c>
      <c r="V112" s="190">
        <v>-5.5242032999180873E-2</v>
      </c>
      <c r="W112" s="268" t="s">
        <v>601</v>
      </c>
      <c r="X112" s="190">
        <v>-0.1077183090051991</v>
      </c>
      <c r="Y112" s="268" t="s">
        <v>601</v>
      </c>
      <c r="Z112" s="190">
        <v>2.047967960679015E-3</v>
      </c>
      <c r="AA112" s="268" t="s">
        <v>601</v>
      </c>
      <c r="AB112" s="190" t="s">
        <v>603</v>
      </c>
      <c r="AC112" s="268" t="s">
        <v>601</v>
      </c>
      <c r="AD112" s="190">
        <v>6.9338482410392721E-3</v>
      </c>
      <c r="AE112" s="276" t="s">
        <v>601</v>
      </c>
      <c r="AF112" s="239"/>
      <c r="AG112" s="124" t="s">
        <v>266</v>
      </c>
      <c r="AH112" s="220">
        <v>6.1424021466864737E-2</v>
      </c>
      <c r="AI112" s="276" t="s">
        <v>601</v>
      </c>
      <c r="AJ112" s="216">
        <v>0.31879699612520507</v>
      </c>
      <c r="AK112" s="203" t="s">
        <v>601</v>
      </c>
      <c r="AL112" s="190">
        <v>0.48911026727765167</v>
      </c>
      <c r="AM112" s="276" t="s">
        <v>601</v>
      </c>
      <c r="AN112" s="190">
        <v>9.5099276979582412E-2</v>
      </c>
      <c r="AO112" s="82" t="s">
        <v>601</v>
      </c>
      <c r="AP112" s="190">
        <v>3.5570245904486347E-2</v>
      </c>
      <c r="AQ112" s="276" t="s">
        <v>601</v>
      </c>
      <c r="AR112" s="190">
        <v>-8.0775379018272205E-7</v>
      </c>
      <c r="AS112" s="276" t="s">
        <v>601</v>
      </c>
      <c r="AT112" s="190">
        <v>1</v>
      </c>
      <c r="AU112" s="276" t="s">
        <v>601</v>
      </c>
    </row>
    <row r="113" spans="1:47" s="120" customFormat="1" ht="12.75" customHeight="1" x14ac:dyDescent="0.25">
      <c r="A113" s="124" t="s">
        <v>267</v>
      </c>
      <c r="B113" s="82">
        <v>79.209999999999994</v>
      </c>
      <c r="C113" s="276" t="s">
        <v>601</v>
      </c>
      <c r="D113" s="82">
        <v>429.00599999999997</v>
      </c>
      <c r="E113" s="276" t="s">
        <v>601</v>
      </c>
      <c r="F113" s="82">
        <v>720.12400000000002</v>
      </c>
      <c r="G113" s="311" t="s">
        <v>601</v>
      </c>
      <c r="H113" s="82">
        <v>200.79</v>
      </c>
      <c r="I113" s="276" t="s">
        <v>601</v>
      </c>
      <c r="J113" s="82">
        <v>58.420999999999999</v>
      </c>
      <c r="K113" s="276" t="s">
        <v>601</v>
      </c>
      <c r="L113" s="82">
        <v>0</v>
      </c>
      <c r="M113" s="276" t="s">
        <v>601</v>
      </c>
      <c r="N113" s="82">
        <v>1487.5509999999999</v>
      </c>
      <c r="O113" s="276" t="s">
        <v>601</v>
      </c>
      <c r="P113" s="136"/>
      <c r="Q113" s="124" t="s">
        <v>267</v>
      </c>
      <c r="R113" s="190">
        <v>0.11779066649732582</v>
      </c>
      <c r="S113" s="268" t="s">
        <v>601</v>
      </c>
      <c r="T113" s="190">
        <v>0.15628807072395018</v>
      </c>
      <c r="U113" s="268" t="s">
        <v>601</v>
      </c>
      <c r="V113" s="190">
        <v>5.9630752841013601E-2</v>
      </c>
      <c r="W113" s="268" t="s">
        <v>601</v>
      </c>
      <c r="X113" s="190">
        <v>-6.7186367606340475E-2</v>
      </c>
      <c r="Y113" s="268" t="s">
        <v>601</v>
      </c>
      <c r="Z113" s="190">
        <v>-1.566949166821115E-2</v>
      </c>
      <c r="AA113" s="268" t="s">
        <v>601</v>
      </c>
      <c r="AB113" s="190" t="s">
        <v>603</v>
      </c>
      <c r="AC113" s="268" t="s">
        <v>601</v>
      </c>
      <c r="AD113" s="190">
        <v>6.3153057344688485E-2</v>
      </c>
      <c r="AE113" s="276" t="s">
        <v>601</v>
      </c>
      <c r="AF113" s="239"/>
      <c r="AG113" s="124" t="s">
        <v>267</v>
      </c>
      <c r="AH113" s="220">
        <v>5.3248594501970017E-2</v>
      </c>
      <c r="AI113" s="276" t="s">
        <v>601</v>
      </c>
      <c r="AJ113" s="216">
        <v>0.28839750704345596</v>
      </c>
      <c r="AK113" s="203" t="s">
        <v>601</v>
      </c>
      <c r="AL113" s="190">
        <v>0.48410037706270242</v>
      </c>
      <c r="AM113" s="276" t="s">
        <v>601</v>
      </c>
      <c r="AN113" s="190">
        <v>0.13498024605542935</v>
      </c>
      <c r="AO113" s="82" t="s">
        <v>601</v>
      </c>
      <c r="AP113" s="190">
        <v>3.9273275336442245E-2</v>
      </c>
      <c r="AQ113" s="276" t="s">
        <v>601</v>
      </c>
      <c r="AR113" s="190">
        <v>0</v>
      </c>
      <c r="AS113" s="276" t="s">
        <v>601</v>
      </c>
      <c r="AT113" s="190">
        <v>1</v>
      </c>
      <c r="AU113" s="276" t="s">
        <v>601</v>
      </c>
    </row>
    <row r="114" spans="1:47" s="120" customFormat="1" ht="12.75" customHeight="1" x14ac:dyDescent="0.25">
      <c r="A114" s="124" t="s">
        <v>268</v>
      </c>
      <c r="B114" s="82">
        <v>69.933000000000007</v>
      </c>
      <c r="C114" s="276" t="s">
        <v>601</v>
      </c>
      <c r="D114" s="82">
        <v>347.49099999999999</v>
      </c>
      <c r="E114" s="276" t="s">
        <v>601</v>
      </c>
      <c r="F114" s="82">
        <v>727.74900000000002</v>
      </c>
      <c r="G114" s="311" t="s">
        <v>601</v>
      </c>
      <c r="H114" s="82">
        <v>394.84699999999998</v>
      </c>
      <c r="I114" s="276" t="s">
        <v>601</v>
      </c>
      <c r="J114" s="82">
        <v>97.918000000000006</v>
      </c>
      <c r="K114" s="276" t="s">
        <v>601</v>
      </c>
      <c r="L114" s="82">
        <v>1E-3</v>
      </c>
      <c r="M114" s="276" t="s">
        <v>601</v>
      </c>
      <c r="N114" s="82">
        <v>1637.9390000000001</v>
      </c>
      <c r="O114" s="276" t="s">
        <v>601</v>
      </c>
      <c r="P114" s="136"/>
      <c r="Q114" s="124" t="s">
        <v>268</v>
      </c>
      <c r="R114" s="190">
        <v>-0.18732641511626555</v>
      </c>
      <c r="S114" s="268" t="s">
        <v>601</v>
      </c>
      <c r="T114" s="190">
        <v>-2.6766709237973606E-2</v>
      </c>
      <c r="U114" s="268" t="s">
        <v>601</v>
      </c>
      <c r="V114" s="190">
        <v>8.2676263359596297E-2</v>
      </c>
      <c r="W114" s="268" t="s">
        <v>601</v>
      </c>
      <c r="X114" s="190">
        <v>0.18244216515684661</v>
      </c>
      <c r="Y114" s="268" t="s">
        <v>601</v>
      </c>
      <c r="Z114" s="190">
        <v>0.17444287187852328</v>
      </c>
      <c r="AA114" s="268" t="s">
        <v>601</v>
      </c>
      <c r="AB114" s="190" t="s">
        <v>603</v>
      </c>
      <c r="AC114" s="268" t="s">
        <v>601</v>
      </c>
      <c r="AD114" s="190">
        <v>6.8527243240563279E-2</v>
      </c>
      <c r="AE114" s="276" t="s">
        <v>601</v>
      </c>
      <c r="AF114" s="239"/>
      <c r="AG114" s="124" t="s">
        <v>268</v>
      </c>
      <c r="AH114" s="220">
        <v>4.2695729206032706E-2</v>
      </c>
      <c r="AI114" s="276" t="s">
        <v>601</v>
      </c>
      <c r="AJ114" s="216">
        <v>0.21215136827439848</v>
      </c>
      <c r="AK114" s="203" t="s">
        <v>601</v>
      </c>
      <c r="AL114" s="190">
        <v>0.44430775505070702</v>
      </c>
      <c r="AM114" s="276" t="s">
        <v>601</v>
      </c>
      <c r="AN114" s="190">
        <v>0.24106331188157798</v>
      </c>
      <c r="AO114" s="82" t="s">
        <v>601</v>
      </c>
      <c r="AP114" s="190">
        <v>5.9781225063937057E-2</v>
      </c>
      <c r="AQ114" s="276" t="s">
        <v>601</v>
      </c>
      <c r="AR114" s="190">
        <v>6.105233467180401E-7</v>
      </c>
      <c r="AS114" s="276" t="s">
        <v>601</v>
      </c>
      <c r="AT114" s="190">
        <v>1</v>
      </c>
      <c r="AU114" s="276" t="s">
        <v>601</v>
      </c>
    </row>
    <row r="115" spans="1:47" s="120" customFormat="1" ht="12.75" customHeight="1" x14ac:dyDescent="0.25">
      <c r="A115" s="124" t="s">
        <v>269</v>
      </c>
      <c r="B115" s="82">
        <v>98.126000000000005</v>
      </c>
      <c r="C115" s="276" t="s">
        <v>601</v>
      </c>
      <c r="D115" s="82">
        <v>333.01400000000001</v>
      </c>
      <c r="E115" s="276" t="s">
        <v>601</v>
      </c>
      <c r="F115" s="82">
        <v>889.83600000000001</v>
      </c>
      <c r="G115" s="311" t="s">
        <v>601</v>
      </c>
      <c r="H115" s="82">
        <v>601.404</v>
      </c>
      <c r="I115" s="276" t="s">
        <v>601</v>
      </c>
      <c r="J115" s="82">
        <v>175.04499999999999</v>
      </c>
      <c r="K115" s="276" t="s">
        <v>601</v>
      </c>
      <c r="L115" s="82">
        <v>-1E-3</v>
      </c>
      <c r="M115" s="276" t="s">
        <v>601</v>
      </c>
      <c r="N115" s="82">
        <v>2097.424</v>
      </c>
      <c r="O115" s="276" t="s">
        <v>601</v>
      </c>
      <c r="P115" s="136"/>
      <c r="Q115" s="124" t="s">
        <v>269</v>
      </c>
      <c r="R115" s="190">
        <v>-4.8105931997865836E-2</v>
      </c>
      <c r="S115" s="268" t="s">
        <v>601</v>
      </c>
      <c r="T115" s="190">
        <v>5.1173919356569716E-2</v>
      </c>
      <c r="U115" s="268" t="s">
        <v>601</v>
      </c>
      <c r="V115" s="190">
        <v>1.9890381692688214E-2</v>
      </c>
      <c r="W115" s="268" t="s">
        <v>601</v>
      </c>
      <c r="X115" s="190">
        <v>2.32361883599576E-2</v>
      </c>
      <c r="Y115" s="268" t="s">
        <v>601</v>
      </c>
      <c r="Z115" s="190">
        <v>9.9142261516049629E-2</v>
      </c>
      <c r="AA115" s="268" t="s">
        <v>601</v>
      </c>
      <c r="AB115" s="190" t="s">
        <v>603</v>
      </c>
      <c r="AC115" s="268" t="s">
        <v>601</v>
      </c>
      <c r="AD115" s="190">
        <v>2.8466129997925832E-2</v>
      </c>
      <c r="AE115" s="276" t="s">
        <v>601</v>
      </c>
      <c r="AF115" s="239"/>
      <c r="AG115" s="124" t="s">
        <v>269</v>
      </c>
      <c r="AH115" s="220">
        <v>4.6784055107598657E-2</v>
      </c>
      <c r="AI115" s="276" t="s">
        <v>601</v>
      </c>
      <c r="AJ115" s="216">
        <v>0.15877285660886878</v>
      </c>
      <c r="AK115" s="203" t="s">
        <v>601</v>
      </c>
      <c r="AL115" s="190">
        <v>0.42425184416694001</v>
      </c>
      <c r="AM115" s="276" t="s">
        <v>601</v>
      </c>
      <c r="AN115" s="190">
        <v>0.28673458490033488</v>
      </c>
      <c r="AO115" s="82" t="s">
        <v>601</v>
      </c>
      <c r="AP115" s="190">
        <v>8.3457135991578238E-2</v>
      </c>
      <c r="AQ115" s="276" t="s">
        <v>601</v>
      </c>
      <c r="AR115" s="190">
        <v>-4.7677532058372558E-7</v>
      </c>
      <c r="AS115" s="276" t="s">
        <v>601</v>
      </c>
      <c r="AT115" s="190">
        <v>1</v>
      </c>
      <c r="AU115" s="276" t="s">
        <v>601</v>
      </c>
    </row>
    <row r="116" spans="1:47" s="120" customFormat="1" ht="12.75" customHeight="1" x14ac:dyDescent="0.25">
      <c r="A116" s="124" t="s">
        <v>270</v>
      </c>
      <c r="B116" s="82">
        <v>112.322</v>
      </c>
      <c r="C116" s="276" t="s">
        <v>601</v>
      </c>
      <c r="D116" s="82">
        <v>335.959</v>
      </c>
      <c r="E116" s="276" t="s">
        <v>601</v>
      </c>
      <c r="F116" s="82">
        <v>946.13</v>
      </c>
      <c r="G116" s="311" t="s">
        <v>601</v>
      </c>
      <c r="H116" s="82">
        <v>645.44500000000005</v>
      </c>
      <c r="I116" s="276" t="s">
        <v>601</v>
      </c>
      <c r="J116" s="82">
        <v>204.227</v>
      </c>
      <c r="K116" s="276" t="s">
        <v>601</v>
      </c>
      <c r="L116" s="82">
        <v>-1E-3</v>
      </c>
      <c r="M116" s="276" t="s">
        <v>601</v>
      </c>
      <c r="N116" s="82">
        <v>2244.0819999999999</v>
      </c>
      <c r="O116" s="276" t="s">
        <v>601</v>
      </c>
      <c r="P116" s="136"/>
      <c r="Q116" s="124" t="s">
        <v>270</v>
      </c>
      <c r="R116" s="190">
        <v>0.49740704696644494</v>
      </c>
      <c r="S116" s="268" t="s">
        <v>601</v>
      </c>
      <c r="T116" s="190">
        <v>0.21852308585107541</v>
      </c>
      <c r="U116" s="268" t="s">
        <v>601</v>
      </c>
      <c r="V116" s="190">
        <v>7.9130700585798491E-2</v>
      </c>
      <c r="W116" s="268" t="s">
        <v>601</v>
      </c>
      <c r="X116" s="190">
        <v>4.7893886629488021E-2</v>
      </c>
      <c r="Y116" s="268" t="s">
        <v>601</v>
      </c>
      <c r="Z116" s="190">
        <v>0.27669004663490993</v>
      </c>
      <c r="AA116" s="268" t="s">
        <v>601</v>
      </c>
      <c r="AB116" s="190" t="s">
        <v>603</v>
      </c>
      <c r="AC116" s="268" t="s">
        <v>601</v>
      </c>
      <c r="AD116" s="190">
        <v>0.12014515432630274</v>
      </c>
      <c r="AE116" s="276" t="s">
        <v>601</v>
      </c>
      <c r="AF116" s="239"/>
      <c r="AG116" s="124" t="s">
        <v>270</v>
      </c>
      <c r="AH116" s="220">
        <v>5.0052538187107247E-2</v>
      </c>
      <c r="AI116" s="276" t="s">
        <v>601</v>
      </c>
      <c r="AJ116" s="216">
        <v>0.14970887873081287</v>
      </c>
      <c r="AK116" s="203" t="s">
        <v>601</v>
      </c>
      <c r="AL116" s="190">
        <v>0.42161115324662829</v>
      </c>
      <c r="AM116" s="276" t="s">
        <v>601</v>
      </c>
      <c r="AN116" s="190">
        <v>0.28762095146255801</v>
      </c>
      <c r="AO116" s="82" t="s">
        <v>601</v>
      </c>
      <c r="AP116" s="190">
        <v>9.10069239894086E-2</v>
      </c>
      <c r="AQ116" s="276" t="s">
        <v>601</v>
      </c>
      <c r="AR116" s="190">
        <v>-4.4561651490453563E-7</v>
      </c>
      <c r="AS116" s="276" t="s">
        <v>601</v>
      </c>
      <c r="AT116" s="190">
        <v>1</v>
      </c>
      <c r="AU116" s="276" t="s">
        <v>601</v>
      </c>
    </row>
    <row r="117" spans="1:47" s="120" customFormat="1" ht="12.75" customHeight="1" x14ac:dyDescent="0.25">
      <c r="A117" s="124" t="s">
        <v>271</v>
      </c>
      <c r="B117" s="82">
        <v>80.546999999999997</v>
      </c>
      <c r="C117" s="276" t="s">
        <v>601</v>
      </c>
      <c r="D117" s="82">
        <v>375.25700000000001</v>
      </c>
      <c r="E117" s="276" t="s">
        <v>601</v>
      </c>
      <c r="F117" s="82">
        <v>723.02</v>
      </c>
      <c r="G117" s="311" t="s">
        <v>601</v>
      </c>
      <c r="H117" s="82">
        <v>364.26</v>
      </c>
      <c r="I117" s="276" t="s">
        <v>601</v>
      </c>
      <c r="J117" s="82">
        <v>85.712000000000003</v>
      </c>
      <c r="K117" s="276" t="s">
        <v>601</v>
      </c>
      <c r="L117" s="82">
        <v>0</v>
      </c>
      <c r="M117" s="276" t="s">
        <v>601</v>
      </c>
      <c r="N117" s="82">
        <v>1628.796</v>
      </c>
      <c r="O117" s="276" t="s">
        <v>601</v>
      </c>
      <c r="P117" s="136"/>
      <c r="Q117" s="124" t="s">
        <v>271</v>
      </c>
      <c r="R117" s="190">
        <v>-0.21636215048742047</v>
      </c>
      <c r="S117" s="268" t="s">
        <v>601</v>
      </c>
      <c r="T117" s="190">
        <v>4.3055644347591633E-2</v>
      </c>
      <c r="U117" s="268" t="s">
        <v>601</v>
      </c>
      <c r="V117" s="190">
        <v>0.18228421457129074</v>
      </c>
      <c r="W117" s="268" t="s">
        <v>601</v>
      </c>
      <c r="X117" s="190">
        <v>2.7928988071553747E-2</v>
      </c>
      <c r="Y117" s="268" t="s">
        <v>601</v>
      </c>
      <c r="Z117" s="190">
        <v>1.7884711303232548E-2</v>
      </c>
      <c r="AA117" s="268" t="s">
        <v>601</v>
      </c>
      <c r="AB117" s="190" t="s">
        <v>603</v>
      </c>
      <c r="AC117" s="268" t="s">
        <v>601</v>
      </c>
      <c r="AD117" s="190">
        <v>7.6771739432234212E-2</v>
      </c>
      <c r="AE117" s="276" t="s">
        <v>601</v>
      </c>
      <c r="AF117" s="239"/>
      <c r="AG117" s="124" t="s">
        <v>271</v>
      </c>
      <c r="AH117" s="220">
        <v>4.9451865058607707E-2</v>
      </c>
      <c r="AI117" s="276" t="s">
        <v>601</v>
      </c>
      <c r="AJ117" s="216">
        <v>0.23038919545480219</v>
      </c>
      <c r="AK117" s="203" t="s">
        <v>601</v>
      </c>
      <c r="AL117" s="190">
        <v>0.44389843786453304</v>
      </c>
      <c r="AM117" s="276" t="s">
        <v>601</v>
      </c>
      <c r="AN117" s="190">
        <v>0.22363758260702996</v>
      </c>
      <c r="AO117" s="82" t="s">
        <v>601</v>
      </c>
      <c r="AP117" s="190">
        <v>5.2622919015027053E-2</v>
      </c>
      <c r="AQ117" s="276" t="s">
        <v>601</v>
      </c>
      <c r="AR117" s="190">
        <v>0</v>
      </c>
      <c r="AS117" s="276" t="s">
        <v>601</v>
      </c>
      <c r="AT117" s="190">
        <v>1</v>
      </c>
      <c r="AU117" s="276" t="s">
        <v>601</v>
      </c>
    </row>
    <row r="118" spans="1:47" s="116" customFormat="1" ht="12.75" customHeight="1" x14ac:dyDescent="0.25">
      <c r="A118" s="124" t="s">
        <v>272</v>
      </c>
      <c r="B118" s="82">
        <v>89.747</v>
      </c>
      <c r="C118" s="276" t="s">
        <v>601</v>
      </c>
      <c r="D118" s="82">
        <v>402.476</v>
      </c>
      <c r="E118" s="276" t="s">
        <v>601</v>
      </c>
      <c r="F118" s="82">
        <v>617.31799999999998</v>
      </c>
      <c r="G118" s="311" t="s">
        <v>601</v>
      </c>
      <c r="H118" s="82">
        <v>173.15600000000001</v>
      </c>
      <c r="I118" s="276" t="s">
        <v>601</v>
      </c>
      <c r="J118" s="82">
        <v>57.14</v>
      </c>
      <c r="K118" s="276" t="s">
        <v>601</v>
      </c>
      <c r="L118" s="82">
        <v>1E-3</v>
      </c>
      <c r="M118" s="276" t="s">
        <v>601</v>
      </c>
      <c r="N118" s="82">
        <v>1339.838</v>
      </c>
      <c r="O118" s="276" t="s">
        <v>601</v>
      </c>
      <c r="P118" s="115"/>
      <c r="Q118" s="124" t="s">
        <v>272</v>
      </c>
      <c r="R118" s="190">
        <v>-1.1771053558844256E-2</v>
      </c>
      <c r="S118" s="268" t="s">
        <v>601</v>
      </c>
      <c r="T118" s="190">
        <v>0.19015175709402315</v>
      </c>
      <c r="U118" s="268" t="s">
        <v>601</v>
      </c>
      <c r="V118" s="190">
        <v>9.8444286672609807E-2</v>
      </c>
      <c r="W118" s="268" t="s">
        <v>601</v>
      </c>
      <c r="X118" s="190">
        <v>7.5115796793701645E-2</v>
      </c>
      <c r="Y118" s="268" t="s">
        <v>601</v>
      </c>
      <c r="Z118" s="190">
        <v>0.10490186599632602</v>
      </c>
      <c r="AA118" s="268" t="s">
        <v>601</v>
      </c>
      <c r="AB118" s="190" t="s">
        <v>603</v>
      </c>
      <c r="AC118" s="268" t="s">
        <v>601</v>
      </c>
      <c r="AD118" s="190">
        <v>0.11305060091231341</v>
      </c>
      <c r="AE118" s="276" t="s">
        <v>601</v>
      </c>
      <c r="AF118" s="239"/>
      <c r="AG118" s="124" t="s">
        <v>272</v>
      </c>
      <c r="AH118" s="220">
        <v>6.6983471136062719E-2</v>
      </c>
      <c r="AI118" s="276" t="s">
        <v>601</v>
      </c>
      <c r="AJ118" s="216">
        <v>0.30039153987273087</v>
      </c>
      <c r="AK118" s="203" t="s">
        <v>601</v>
      </c>
      <c r="AL118" s="190">
        <v>0.46074077612368064</v>
      </c>
      <c r="AM118" s="276" t="s">
        <v>601</v>
      </c>
      <c r="AN118" s="190">
        <v>0.12923651963894142</v>
      </c>
      <c r="AO118" s="82" t="s">
        <v>601</v>
      </c>
      <c r="AP118" s="190">
        <v>4.2646946869696188E-2</v>
      </c>
      <c r="AQ118" s="276" t="s">
        <v>601</v>
      </c>
      <c r="AR118" s="190">
        <v>7.4635888816409147E-7</v>
      </c>
      <c r="AS118" s="276" t="s">
        <v>601</v>
      </c>
      <c r="AT118" s="190">
        <v>1</v>
      </c>
      <c r="AU118" s="276" t="s">
        <v>601</v>
      </c>
    </row>
    <row r="119" spans="1:47" s="150" customFormat="1" ht="12.75" customHeight="1" x14ac:dyDescent="0.25">
      <c r="A119" s="124" t="s">
        <v>273</v>
      </c>
      <c r="B119" s="82">
        <v>75.156000000000006</v>
      </c>
      <c r="C119" s="276" t="s">
        <v>601</v>
      </c>
      <c r="D119" s="82">
        <v>303.09399999999999</v>
      </c>
      <c r="E119" s="276" t="s">
        <v>601</v>
      </c>
      <c r="F119" s="82">
        <v>375.35599999999999</v>
      </c>
      <c r="G119" s="311" t="s">
        <v>601</v>
      </c>
      <c r="H119" s="82">
        <v>83.165000000000006</v>
      </c>
      <c r="I119" s="276" t="s">
        <v>601</v>
      </c>
      <c r="J119" s="82">
        <v>36.683999999999997</v>
      </c>
      <c r="K119" s="276" t="s">
        <v>601</v>
      </c>
      <c r="L119" s="82">
        <v>1E-3</v>
      </c>
      <c r="M119" s="276" t="s">
        <v>601</v>
      </c>
      <c r="N119" s="82">
        <v>873.45600000000002</v>
      </c>
      <c r="O119" s="276" t="s">
        <v>601</v>
      </c>
      <c r="P119" s="149"/>
      <c r="Q119" s="124" t="s">
        <v>273</v>
      </c>
      <c r="R119" s="190">
        <v>0.40823324401806294</v>
      </c>
      <c r="S119" s="268" t="s">
        <v>601</v>
      </c>
      <c r="T119" s="190">
        <v>0.25796985959101681</v>
      </c>
      <c r="U119" s="268" t="s">
        <v>601</v>
      </c>
      <c r="V119" s="190">
        <v>8.9349303042351461E-2</v>
      </c>
      <c r="W119" s="268" t="s">
        <v>601</v>
      </c>
      <c r="X119" s="190">
        <v>0.39044004547582423</v>
      </c>
      <c r="Y119" s="268" t="s">
        <v>601</v>
      </c>
      <c r="Z119" s="190">
        <v>0.15875923937077516</v>
      </c>
      <c r="AA119" s="268" t="s">
        <v>601</v>
      </c>
      <c r="AB119" s="190" t="s">
        <v>603</v>
      </c>
      <c r="AC119" s="268" t="s">
        <v>601</v>
      </c>
      <c r="AD119" s="190">
        <v>0.19594658429486259</v>
      </c>
      <c r="AE119" s="276" t="s">
        <v>601</v>
      </c>
      <c r="AF119" s="240"/>
      <c r="AG119" s="124" t="s">
        <v>273</v>
      </c>
      <c r="AH119" s="220">
        <v>8.6044402923558833E-2</v>
      </c>
      <c r="AI119" s="276" t="s">
        <v>601</v>
      </c>
      <c r="AJ119" s="216">
        <v>0.34700545877525596</v>
      </c>
      <c r="AK119" s="203" t="s">
        <v>601</v>
      </c>
      <c r="AL119" s="190">
        <v>0.42973658661684161</v>
      </c>
      <c r="AM119" s="276" t="s">
        <v>601</v>
      </c>
      <c r="AN119" s="190">
        <v>9.5213725705702412E-2</v>
      </c>
      <c r="AO119" s="82" t="s">
        <v>601</v>
      </c>
      <c r="AP119" s="190">
        <v>4.1998681101280425E-2</v>
      </c>
      <c r="AQ119" s="276" t="s">
        <v>601</v>
      </c>
      <c r="AR119" s="190">
        <v>1.1448773607371178E-6</v>
      </c>
      <c r="AS119" s="276" t="s">
        <v>601</v>
      </c>
      <c r="AT119" s="190">
        <v>1</v>
      </c>
      <c r="AU119" s="276" t="s">
        <v>601</v>
      </c>
    </row>
    <row r="120" spans="1:47" s="120" customFormat="1" ht="12.75" customHeight="1" x14ac:dyDescent="0.25">
      <c r="A120" s="184" t="s">
        <v>274</v>
      </c>
      <c r="B120" s="186">
        <v>59.728000000000002</v>
      </c>
      <c r="C120" s="278" t="s">
        <v>601</v>
      </c>
      <c r="D120" s="186">
        <v>265.64600000000002</v>
      </c>
      <c r="E120" s="278" t="s">
        <v>601</v>
      </c>
      <c r="F120" s="186">
        <v>320.83</v>
      </c>
      <c r="G120" s="314" t="s">
        <v>601</v>
      </c>
      <c r="H120" s="186">
        <v>78.945999999999998</v>
      </c>
      <c r="I120" s="278" t="s">
        <v>601</v>
      </c>
      <c r="J120" s="186">
        <v>39.319000000000003</v>
      </c>
      <c r="K120" s="278" t="s">
        <v>601</v>
      </c>
      <c r="L120" s="186">
        <v>0</v>
      </c>
      <c r="M120" s="278" t="s">
        <v>601</v>
      </c>
      <c r="N120" s="186">
        <v>764.46900000000005</v>
      </c>
      <c r="O120" s="278" t="s">
        <v>601</v>
      </c>
      <c r="P120" s="136"/>
      <c r="Q120" s="184" t="s">
        <v>274</v>
      </c>
      <c r="R120" s="192">
        <v>0.23348890999958696</v>
      </c>
      <c r="S120" s="269" t="s">
        <v>601</v>
      </c>
      <c r="T120" s="192">
        <v>0.51782969654376432</v>
      </c>
      <c r="U120" s="269" t="s">
        <v>601</v>
      </c>
      <c r="V120" s="192">
        <v>9.0320234628024187E-2</v>
      </c>
      <c r="W120" s="269" t="s">
        <v>601</v>
      </c>
      <c r="X120" s="192">
        <v>0.16630471716231587</v>
      </c>
      <c r="Y120" s="269" t="s">
        <v>601</v>
      </c>
      <c r="Z120" s="192">
        <v>1.1603375527426161E-2</v>
      </c>
      <c r="AA120" s="269" t="s">
        <v>601</v>
      </c>
      <c r="AB120" s="192" t="s">
        <v>603</v>
      </c>
      <c r="AC120" s="269" t="s">
        <v>601</v>
      </c>
      <c r="AD120" s="192">
        <v>0.22462190568186732</v>
      </c>
      <c r="AE120" s="278" t="s">
        <v>601</v>
      </c>
      <c r="AF120" s="239"/>
      <c r="AG120" s="184" t="s">
        <v>274</v>
      </c>
      <c r="AH120" s="243">
        <v>7.8130048438851019E-2</v>
      </c>
      <c r="AI120" s="278" t="s">
        <v>601</v>
      </c>
      <c r="AJ120" s="219">
        <v>0.34749087274958174</v>
      </c>
      <c r="AK120" s="301" t="s">
        <v>601</v>
      </c>
      <c r="AL120" s="219">
        <v>0.41967692607548501</v>
      </c>
      <c r="AM120" s="278" t="s">
        <v>601</v>
      </c>
      <c r="AN120" s="219">
        <v>0.10326906650236961</v>
      </c>
      <c r="AO120" s="186" t="s">
        <v>601</v>
      </c>
      <c r="AP120" s="219">
        <v>5.1433086233712552E-2</v>
      </c>
      <c r="AQ120" s="278" t="s">
        <v>601</v>
      </c>
      <c r="AR120" s="219">
        <v>0</v>
      </c>
      <c r="AS120" s="278" t="s">
        <v>601</v>
      </c>
      <c r="AT120" s="219">
        <v>1</v>
      </c>
      <c r="AU120" s="278" t="s">
        <v>601</v>
      </c>
    </row>
    <row r="121" spans="1:47" s="120" customFormat="1" ht="12.75" customHeight="1" x14ac:dyDescent="0.25">
      <c r="A121" s="124" t="s">
        <v>281</v>
      </c>
      <c r="B121" s="82">
        <v>54.468000000000004</v>
      </c>
      <c r="C121" s="276" t="s">
        <v>601</v>
      </c>
      <c r="D121" s="82">
        <v>247.136</v>
      </c>
      <c r="E121" s="276" t="s">
        <v>601</v>
      </c>
      <c r="F121" s="82">
        <v>302.30099999999999</v>
      </c>
      <c r="G121" s="311" t="s">
        <v>601</v>
      </c>
      <c r="H121" s="82">
        <v>85.837000000000003</v>
      </c>
      <c r="I121" s="276" t="s">
        <v>601</v>
      </c>
      <c r="J121" s="82">
        <v>46.142000000000003</v>
      </c>
      <c r="K121" s="276" t="s">
        <v>601</v>
      </c>
      <c r="L121" s="82">
        <v>-1E-3</v>
      </c>
      <c r="M121" s="276" t="s">
        <v>601</v>
      </c>
      <c r="N121" s="82">
        <v>735.88300000000004</v>
      </c>
      <c r="O121" s="276" t="s">
        <v>601</v>
      </c>
      <c r="P121" s="136"/>
      <c r="Q121" s="124" t="s">
        <v>281</v>
      </c>
      <c r="R121" s="190">
        <v>0.15951037786056413</v>
      </c>
      <c r="S121" s="268" t="s">
        <v>601</v>
      </c>
      <c r="T121" s="190">
        <v>0.22023186459423696</v>
      </c>
      <c r="U121" s="268" t="s">
        <v>601</v>
      </c>
      <c r="V121" s="190">
        <v>0.12623221989583411</v>
      </c>
      <c r="W121" s="268" t="s">
        <v>601</v>
      </c>
      <c r="X121" s="190">
        <v>-2.381412698593215E-2</v>
      </c>
      <c r="Y121" s="268" t="s">
        <v>601</v>
      </c>
      <c r="Z121" s="190">
        <v>9.3645564219857313E-2</v>
      </c>
      <c r="AA121" s="268" t="s">
        <v>601</v>
      </c>
      <c r="AB121" s="190" t="s">
        <v>603</v>
      </c>
      <c r="AC121" s="268" t="s">
        <v>601</v>
      </c>
      <c r="AD121" s="190">
        <v>0.13553955191521602</v>
      </c>
      <c r="AE121" s="276" t="s">
        <v>601</v>
      </c>
      <c r="AF121" s="239"/>
      <c r="AG121" s="124" t="s">
        <v>281</v>
      </c>
      <c r="AH121" s="220">
        <v>7.4017201103979843E-2</v>
      </c>
      <c r="AI121" s="276" t="s">
        <v>601</v>
      </c>
      <c r="AJ121" s="216">
        <v>0.33583599566778954</v>
      </c>
      <c r="AK121" s="203" t="s">
        <v>601</v>
      </c>
      <c r="AL121" s="190">
        <v>0.41080035820911742</v>
      </c>
      <c r="AM121" s="276" t="s">
        <v>601</v>
      </c>
      <c r="AN121" s="190">
        <v>0.11664490143134167</v>
      </c>
      <c r="AO121" s="82" t="s">
        <v>601</v>
      </c>
      <c r="AP121" s="190">
        <v>6.2702902499446239E-2</v>
      </c>
      <c r="AQ121" s="276" t="s">
        <v>601</v>
      </c>
      <c r="AR121" s="190">
        <v>-1.3589116748178717E-6</v>
      </c>
      <c r="AS121" s="276" t="s">
        <v>601</v>
      </c>
      <c r="AT121" s="190">
        <v>1</v>
      </c>
      <c r="AU121" s="276" t="s">
        <v>601</v>
      </c>
    </row>
    <row r="122" spans="1:47" s="120" customFormat="1" ht="12.75" customHeight="1" x14ac:dyDescent="0.25">
      <c r="A122" s="124" t="s">
        <v>282</v>
      </c>
      <c r="B122" s="82">
        <v>58.146000000000001</v>
      </c>
      <c r="C122" s="276" t="s">
        <v>601</v>
      </c>
      <c r="D122" s="82">
        <v>322.387</v>
      </c>
      <c r="E122" s="276" t="s">
        <v>601</v>
      </c>
      <c r="F122" s="82">
        <v>326.90100000000001</v>
      </c>
      <c r="G122" s="311" t="s">
        <v>601</v>
      </c>
      <c r="H122" s="82">
        <v>68.123999999999995</v>
      </c>
      <c r="I122" s="276" t="s">
        <v>601</v>
      </c>
      <c r="J122" s="82">
        <v>31.872</v>
      </c>
      <c r="K122" s="276" t="s">
        <v>601</v>
      </c>
      <c r="L122" s="82">
        <v>0</v>
      </c>
      <c r="M122" s="276" t="s">
        <v>601</v>
      </c>
      <c r="N122" s="82">
        <v>807.43</v>
      </c>
      <c r="O122" s="276" t="s">
        <v>601</v>
      </c>
      <c r="P122" s="136"/>
      <c r="Q122" s="124" t="s">
        <v>282</v>
      </c>
      <c r="R122" s="190">
        <v>8.8661403660969893E-3</v>
      </c>
      <c r="S122" s="268" t="s">
        <v>601</v>
      </c>
      <c r="T122" s="190">
        <v>0.25953086053180602</v>
      </c>
      <c r="U122" s="268" t="s">
        <v>601</v>
      </c>
      <c r="V122" s="190">
        <v>0.10805259250973653</v>
      </c>
      <c r="W122" s="268" t="s">
        <v>601</v>
      </c>
      <c r="X122" s="190">
        <v>-6.5116853531680133E-2</v>
      </c>
      <c r="Y122" s="268" t="s">
        <v>601</v>
      </c>
      <c r="Z122" s="190">
        <v>-2.3140343886964784E-2</v>
      </c>
      <c r="AA122" s="268" t="s">
        <v>601</v>
      </c>
      <c r="AB122" s="190" t="s">
        <v>603</v>
      </c>
      <c r="AC122" s="268" t="s">
        <v>601</v>
      </c>
      <c r="AD122" s="190">
        <v>0.13067698064169206</v>
      </c>
      <c r="AE122" s="276" t="s">
        <v>601</v>
      </c>
      <c r="AF122" s="239"/>
      <c r="AG122" s="124" t="s">
        <v>282</v>
      </c>
      <c r="AH122" s="220">
        <v>7.2013673011901966E-2</v>
      </c>
      <c r="AI122" s="276" t="s">
        <v>601</v>
      </c>
      <c r="AJ122" s="216">
        <v>0.39927547898889071</v>
      </c>
      <c r="AK122" s="203" t="s">
        <v>601</v>
      </c>
      <c r="AL122" s="190">
        <v>0.40486605650025392</v>
      </c>
      <c r="AM122" s="276" t="s">
        <v>601</v>
      </c>
      <c r="AN122" s="190">
        <v>8.437140061677173E-2</v>
      </c>
      <c r="AO122" s="82" t="s">
        <v>601</v>
      </c>
      <c r="AP122" s="190">
        <v>3.9473390882181741E-2</v>
      </c>
      <c r="AQ122" s="276" t="s">
        <v>601</v>
      </c>
      <c r="AR122" s="190">
        <v>0</v>
      </c>
      <c r="AS122" s="276" t="s">
        <v>601</v>
      </c>
      <c r="AT122" s="190">
        <v>1</v>
      </c>
      <c r="AU122" s="276" t="s">
        <v>601</v>
      </c>
    </row>
    <row r="123" spans="1:47" s="120" customFormat="1" ht="12.75" customHeight="1" x14ac:dyDescent="0.25">
      <c r="A123" s="124" t="s">
        <v>283</v>
      </c>
      <c r="B123" s="82">
        <v>70.563999999999993</v>
      </c>
      <c r="C123" s="276" t="s">
        <v>601</v>
      </c>
      <c r="D123" s="82">
        <v>391.07</v>
      </c>
      <c r="E123" s="276" t="s">
        <v>601</v>
      </c>
      <c r="F123" s="82">
        <v>427.21800000000002</v>
      </c>
      <c r="G123" s="311" t="s">
        <v>601</v>
      </c>
      <c r="H123" s="82">
        <v>83.632999999999996</v>
      </c>
      <c r="I123" s="276" t="s">
        <v>601</v>
      </c>
      <c r="J123" s="82">
        <v>31.954000000000001</v>
      </c>
      <c r="K123" s="276" t="s">
        <v>601</v>
      </c>
      <c r="L123" s="82">
        <v>0</v>
      </c>
      <c r="M123" s="276" t="s">
        <v>601</v>
      </c>
      <c r="N123" s="82">
        <v>1004.439</v>
      </c>
      <c r="O123" s="276" t="s">
        <v>601</v>
      </c>
      <c r="P123" s="136"/>
      <c r="Q123" s="124" t="s">
        <v>283</v>
      </c>
      <c r="R123" s="190">
        <v>-2.873974563673402E-2</v>
      </c>
      <c r="S123" s="268" t="s">
        <v>601</v>
      </c>
      <c r="T123" s="190">
        <v>0.29699522419739982</v>
      </c>
      <c r="U123" s="268" t="s">
        <v>601</v>
      </c>
      <c r="V123" s="190">
        <v>-7.1218778330220861E-2</v>
      </c>
      <c r="W123" s="268" t="s">
        <v>601</v>
      </c>
      <c r="X123" s="190">
        <v>-5.2843180556971202E-2</v>
      </c>
      <c r="Y123" s="268" t="s">
        <v>601</v>
      </c>
      <c r="Z123" s="190">
        <v>-9.6170164620693555E-2</v>
      </c>
      <c r="AA123" s="268" t="s">
        <v>601</v>
      </c>
      <c r="AB123" s="190" t="s">
        <v>603</v>
      </c>
      <c r="AC123" s="268" t="s">
        <v>601</v>
      </c>
      <c r="AD123" s="190">
        <v>4.8692786915027236E-2</v>
      </c>
      <c r="AE123" s="276" t="s">
        <v>601</v>
      </c>
      <c r="AF123" s="239"/>
      <c r="AG123" s="124" t="s">
        <v>283</v>
      </c>
      <c r="AH123" s="220">
        <v>7.0252150703029245E-2</v>
      </c>
      <c r="AI123" s="276" t="s">
        <v>601</v>
      </c>
      <c r="AJ123" s="216">
        <v>0.38934171213981139</v>
      </c>
      <c r="AK123" s="203" t="s">
        <v>601</v>
      </c>
      <c r="AL123" s="190">
        <v>0.42532996030620079</v>
      </c>
      <c r="AM123" s="276" t="s">
        <v>601</v>
      </c>
      <c r="AN123" s="190">
        <v>8.326339379494424E-2</v>
      </c>
      <c r="AO123" s="82" t="s">
        <v>601</v>
      </c>
      <c r="AP123" s="190">
        <v>3.1812783056014357E-2</v>
      </c>
      <c r="AQ123" s="276" t="s">
        <v>601</v>
      </c>
      <c r="AR123" s="190">
        <v>0</v>
      </c>
      <c r="AS123" s="276" t="s">
        <v>601</v>
      </c>
      <c r="AT123" s="190">
        <v>1</v>
      </c>
      <c r="AU123" s="276" t="s">
        <v>601</v>
      </c>
    </row>
    <row r="124" spans="1:47" s="120" customFormat="1" ht="12.75" customHeight="1" x14ac:dyDescent="0.25">
      <c r="A124" s="124" t="s">
        <v>284</v>
      </c>
      <c r="B124" s="82">
        <v>78.396000000000001</v>
      </c>
      <c r="C124" s="276" t="s">
        <v>601</v>
      </c>
      <c r="D124" s="82">
        <v>386.66399999999999</v>
      </c>
      <c r="E124" s="276" t="s">
        <v>601</v>
      </c>
      <c r="F124" s="82">
        <v>732.52099999999996</v>
      </c>
      <c r="G124" s="311" t="s">
        <v>601</v>
      </c>
      <c r="H124" s="82">
        <v>133.554</v>
      </c>
      <c r="I124" s="276" t="s">
        <v>601</v>
      </c>
      <c r="J124" s="82">
        <v>48.970999999999997</v>
      </c>
      <c r="K124" s="276" t="s">
        <v>601</v>
      </c>
      <c r="L124" s="82">
        <v>0</v>
      </c>
      <c r="M124" s="276" t="s">
        <v>601</v>
      </c>
      <c r="N124" s="82">
        <v>1380.106</v>
      </c>
      <c r="O124" s="276" t="s">
        <v>601</v>
      </c>
      <c r="P124" s="136"/>
      <c r="Q124" s="124" t="s">
        <v>284</v>
      </c>
      <c r="R124" s="190">
        <v>3.094301908130926E-2</v>
      </c>
      <c r="S124" s="268" t="s">
        <v>601</v>
      </c>
      <c r="T124" s="190">
        <v>-2.0287784002371596E-2</v>
      </c>
      <c r="U124" s="268" t="s">
        <v>601</v>
      </c>
      <c r="V124" s="190">
        <v>0.20974073480766087</v>
      </c>
      <c r="W124" s="268" t="s">
        <v>601</v>
      </c>
      <c r="X124" s="190">
        <v>0.13438033516516185</v>
      </c>
      <c r="Y124" s="268" t="s">
        <v>601</v>
      </c>
      <c r="Z124" s="190">
        <v>0.11206739940049051</v>
      </c>
      <c r="AA124" s="268" t="s">
        <v>601</v>
      </c>
      <c r="AB124" s="190" t="s">
        <v>603</v>
      </c>
      <c r="AC124" s="268" t="s">
        <v>601</v>
      </c>
      <c r="AD124" s="190">
        <v>0.11478585235391571</v>
      </c>
      <c r="AE124" s="276" t="s">
        <v>601</v>
      </c>
      <c r="AF124" s="239"/>
      <c r="AG124" s="124" t="s">
        <v>284</v>
      </c>
      <c r="AH124" s="220">
        <v>5.680433242084304E-2</v>
      </c>
      <c r="AI124" s="276" t="s">
        <v>601</v>
      </c>
      <c r="AJ124" s="216">
        <v>0.28016978406006493</v>
      </c>
      <c r="AK124" s="203" t="s">
        <v>601</v>
      </c>
      <c r="AL124" s="190">
        <v>0.53077154943171034</v>
      </c>
      <c r="AM124" s="276" t="s">
        <v>601</v>
      </c>
      <c r="AN124" s="190">
        <v>9.6770827748013558E-2</v>
      </c>
      <c r="AO124" s="82" t="s">
        <v>601</v>
      </c>
      <c r="AP124" s="190">
        <v>3.5483506339368136E-2</v>
      </c>
      <c r="AQ124" s="276" t="s">
        <v>601</v>
      </c>
      <c r="AR124" s="190">
        <v>0</v>
      </c>
      <c r="AS124" s="276" t="s">
        <v>601</v>
      </c>
      <c r="AT124" s="190">
        <v>1</v>
      </c>
      <c r="AU124" s="276" t="s">
        <v>601</v>
      </c>
    </row>
    <row r="125" spans="1:47" s="120" customFormat="1" ht="12.75" customHeight="1" x14ac:dyDescent="0.25">
      <c r="A125" s="124" t="s">
        <v>285</v>
      </c>
      <c r="B125" s="82">
        <v>96.447000000000003</v>
      </c>
      <c r="C125" s="276" t="s">
        <v>601</v>
      </c>
      <c r="D125" s="82">
        <v>397.96899999999999</v>
      </c>
      <c r="E125" s="276" t="s">
        <v>601</v>
      </c>
      <c r="F125" s="82">
        <v>756.25800000000004</v>
      </c>
      <c r="G125" s="311" t="s">
        <v>601</v>
      </c>
      <c r="H125" s="82">
        <v>206.81700000000001</v>
      </c>
      <c r="I125" s="276" t="s">
        <v>601</v>
      </c>
      <c r="J125" s="82">
        <v>61.762</v>
      </c>
      <c r="K125" s="276" t="s">
        <v>601</v>
      </c>
      <c r="L125" s="82">
        <v>-1E-3</v>
      </c>
      <c r="M125" s="276" t="s">
        <v>601</v>
      </c>
      <c r="N125" s="82">
        <v>1519.252</v>
      </c>
      <c r="O125" s="276" t="s">
        <v>601</v>
      </c>
      <c r="P125" s="136"/>
      <c r="Q125" s="124" t="s">
        <v>285</v>
      </c>
      <c r="R125" s="190">
        <v>0.21761141270041662</v>
      </c>
      <c r="S125" s="268" t="s">
        <v>601</v>
      </c>
      <c r="T125" s="190">
        <v>-7.2346307510850666E-2</v>
      </c>
      <c r="U125" s="268" t="s">
        <v>601</v>
      </c>
      <c r="V125" s="190">
        <v>5.017746943581939E-2</v>
      </c>
      <c r="W125" s="268" t="s">
        <v>601</v>
      </c>
      <c r="X125" s="190">
        <v>3.0016435081428358E-2</v>
      </c>
      <c r="Y125" s="268" t="s">
        <v>601</v>
      </c>
      <c r="Z125" s="190">
        <v>5.718833980931514E-2</v>
      </c>
      <c r="AA125" s="268" t="s">
        <v>601</v>
      </c>
      <c r="AB125" s="190" t="s">
        <v>603</v>
      </c>
      <c r="AC125" s="268" t="s">
        <v>601</v>
      </c>
      <c r="AD125" s="190">
        <v>2.1310865980393279E-2</v>
      </c>
      <c r="AE125" s="276" t="s">
        <v>601</v>
      </c>
      <c r="AF125" s="239"/>
      <c r="AG125" s="124" t="s">
        <v>285</v>
      </c>
      <c r="AH125" s="220">
        <v>6.3483214107995248E-2</v>
      </c>
      <c r="AI125" s="276" t="s">
        <v>601</v>
      </c>
      <c r="AJ125" s="216">
        <v>0.26195061780402462</v>
      </c>
      <c r="AK125" s="203" t="s">
        <v>601</v>
      </c>
      <c r="AL125" s="190">
        <v>0.4977831195877972</v>
      </c>
      <c r="AM125" s="276" t="s">
        <v>601</v>
      </c>
      <c r="AN125" s="190">
        <v>0.13613080647581838</v>
      </c>
      <c r="AO125" s="82" t="s">
        <v>601</v>
      </c>
      <c r="AP125" s="190">
        <v>4.065290024301433E-2</v>
      </c>
      <c r="AQ125" s="276" t="s">
        <v>601</v>
      </c>
      <c r="AR125" s="190">
        <v>-6.5821864970393329E-7</v>
      </c>
      <c r="AS125" s="276" t="s">
        <v>601</v>
      </c>
      <c r="AT125" s="190">
        <v>1</v>
      </c>
      <c r="AU125" s="276" t="s">
        <v>601</v>
      </c>
    </row>
    <row r="126" spans="1:47" s="120" customFormat="1" ht="12.75" customHeight="1" x14ac:dyDescent="0.25">
      <c r="A126" s="124" t="s">
        <v>286</v>
      </c>
      <c r="B126" s="82">
        <v>68.462000000000003</v>
      </c>
      <c r="C126" s="276" t="s">
        <v>601</v>
      </c>
      <c r="D126" s="82">
        <v>439.73099999999999</v>
      </c>
      <c r="E126" s="276" t="s">
        <v>601</v>
      </c>
      <c r="F126" s="82">
        <v>720.26700000000005</v>
      </c>
      <c r="G126" s="311" t="s">
        <v>601</v>
      </c>
      <c r="H126" s="82">
        <v>357.262</v>
      </c>
      <c r="I126" s="276" t="s">
        <v>601</v>
      </c>
      <c r="J126" s="82">
        <v>91.084999999999994</v>
      </c>
      <c r="K126" s="276" t="s">
        <v>601</v>
      </c>
      <c r="L126" s="82">
        <v>0</v>
      </c>
      <c r="M126" s="276" t="s">
        <v>601</v>
      </c>
      <c r="N126" s="82">
        <v>1676.807</v>
      </c>
      <c r="O126" s="276" t="s">
        <v>601</v>
      </c>
      <c r="P126" s="136"/>
      <c r="Q126" s="124" t="s">
        <v>286</v>
      </c>
      <c r="R126" s="190">
        <v>-2.1034418657858236E-2</v>
      </c>
      <c r="S126" s="268" t="s">
        <v>601</v>
      </c>
      <c r="T126" s="190">
        <v>0.26544572377414094</v>
      </c>
      <c r="U126" s="268" t="s">
        <v>601</v>
      </c>
      <c r="V126" s="190">
        <v>-1.0281017218848807E-2</v>
      </c>
      <c r="W126" s="268" t="s">
        <v>601</v>
      </c>
      <c r="X126" s="190">
        <v>-9.5188769320774885E-2</v>
      </c>
      <c r="Y126" s="268" t="s">
        <v>601</v>
      </c>
      <c r="Z126" s="190">
        <v>-6.9782879552278437E-2</v>
      </c>
      <c r="AA126" s="268" t="s">
        <v>601</v>
      </c>
      <c r="AB126" s="190" t="s">
        <v>603</v>
      </c>
      <c r="AC126" s="268" t="s">
        <v>601</v>
      </c>
      <c r="AD126" s="190">
        <v>2.3729821440236786E-2</v>
      </c>
      <c r="AE126" s="276" t="s">
        <v>601</v>
      </c>
      <c r="AF126" s="239"/>
      <c r="AG126" s="124" t="s">
        <v>286</v>
      </c>
      <c r="AH126" s="220">
        <v>4.0828789479051553E-2</v>
      </c>
      <c r="AI126" s="276" t="s">
        <v>601</v>
      </c>
      <c r="AJ126" s="216">
        <v>0.26224306076966519</v>
      </c>
      <c r="AK126" s="203" t="s">
        <v>601</v>
      </c>
      <c r="AL126" s="190">
        <v>0.42954675165358924</v>
      </c>
      <c r="AM126" s="276" t="s">
        <v>601</v>
      </c>
      <c r="AN126" s="190">
        <v>0.21306089490322977</v>
      </c>
      <c r="AO126" s="82" t="s">
        <v>601</v>
      </c>
      <c r="AP126" s="190">
        <v>5.4320503194464236E-2</v>
      </c>
      <c r="AQ126" s="276" t="s">
        <v>601</v>
      </c>
      <c r="AR126" s="190">
        <v>0</v>
      </c>
      <c r="AS126" s="276" t="s">
        <v>601</v>
      </c>
      <c r="AT126" s="190">
        <v>1</v>
      </c>
      <c r="AU126" s="276" t="s">
        <v>601</v>
      </c>
    </row>
    <row r="127" spans="1:47" s="120" customFormat="1" ht="12.75" customHeight="1" x14ac:dyDescent="0.25">
      <c r="A127" s="124" t="s">
        <v>287</v>
      </c>
      <c r="B127" s="82">
        <v>92.18</v>
      </c>
      <c r="C127" s="276" t="s">
        <v>601</v>
      </c>
      <c r="D127" s="82">
        <v>390.93200000000002</v>
      </c>
      <c r="E127" s="276" t="s">
        <v>601</v>
      </c>
      <c r="F127" s="82">
        <v>849.28599999999994</v>
      </c>
      <c r="G127" s="311" t="s">
        <v>601</v>
      </c>
      <c r="H127" s="82">
        <v>633.95899999999995</v>
      </c>
      <c r="I127" s="276" t="s">
        <v>601</v>
      </c>
      <c r="J127" s="82">
        <v>178.35599999999999</v>
      </c>
      <c r="K127" s="276" t="s">
        <v>601</v>
      </c>
      <c r="L127" s="82">
        <v>-1E-3</v>
      </c>
      <c r="M127" s="276" t="s">
        <v>601</v>
      </c>
      <c r="N127" s="82">
        <v>2144.712</v>
      </c>
      <c r="O127" s="276" t="s">
        <v>601</v>
      </c>
      <c r="P127" s="136"/>
      <c r="Q127" s="124" t="s">
        <v>287</v>
      </c>
      <c r="R127" s="190">
        <v>-6.0595560809571368E-2</v>
      </c>
      <c r="S127" s="268" t="s">
        <v>601</v>
      </c>
      <c r="T127" s="190">
        <v>0.17392061595008018</v>
      </c>
      <c r="U127" s="268" t="s">
        <v>601</v>
      </c>
      <c r="V127" s="190">
        <v>-4.5570194957273026E-2</v>
      </c>
      <c r="W127" s="268" t="s">
        <v>601</v>
      </c>
      <c r="X127" s="190">
        <v>5.4131665236679505E-2</v>
      </c>
      <c r="Y127" s="268" t="s">
        <v>601</v>
      </c>
      <c r="Z127" s="190">
        <v>1.8915136107857979E-2</v>
      </c>
      <c r="AA127" s="268" t="s">
        <v>601</v>
      </c>
      <c r="AB127" s="190" t="s">
        <v>603</v>
      </c>
      <c r="AC127" s="268" t="s">
        <v>601</v>
      </c>
      <c r="AD127" s="190">
        <v>2.2545751359763215E-2</v>
      </c>
      <c r="AE127" s="276" t="s">
        <v>601</v>
      </c>
      <c r="AF127" s="239"/>
      <c r="AG127" s="124" t="s">
        <v>287</v>
      </c>
      <c r="AH127" s="220">
        <v>4.2980129733036422E-2</v>
      </c>
      <c r="AI127" s="276" t="s">
        <v>601</v>
      </c>
      <c r="AJ127" s="216">
        <v>0.18227715422863303</v>
      </c>
      <c r="AK127" s="203" t="s">
        <v>601</v>
      </c>
      <c r="AL127" s="190">
        <v>0.39599069711924023</v>
      </c>
      <c r="AM127" s="276" t="s">
        <v>601</v>
      </c>
      <c r="AN127" s="190">
        <v>0.2955916691844872</v>
      </c>
      <c r="AO127" s="82" t="s">
        <v>601</v>
      </c>
      <c r="AP127" s="190">
        <v>8.3160815997672416E-2</v>
      </c>
      <c r="AQ127" s="276" t="s">
        <v>601</v>
      </c>
      <c r="AR127" s="190">
        <v>-4.6626306935383399E-7</v>
      </c>
      <c r="AS127" s="276" t="s">
        <v>601</v>
      </c>
      <c r="AT127" s="190">
        <v>1</v>
      </c>
      <c r="AU127" s="276" t="s">
        <v>601</v>
      </c>
    </row>
    <row r="128" spans="1:47" s="120" customFormat="1" ht="12.75" customHeight="1" x14ac:dyDescent="0.25">
      <c r="A128" s="124" t="s">
        <v>288</v>
      </c>
      <c r="B128" s="82">
        <v>109.889</v>
      </c>
      <c r="C128" s="276" t="s">
        <v>601</v>
      </c>
      <c r="D128" s="82">
        <v>403.01799999999997</v>
      </c>
      <c r="E128" s="276" t="s">
        <v>601</v>
      </c>
      <c r="F128" s="82">
        <v>1018.752</v>
      </c>
      <c r="G128" s="311" t="s">
        <v>601</v>
      </c>
      <c r="H128" s="82">
        <v>644.5</v>
      </c>
      <c r="I128" s="276" t="s">
        <v>601</v>
      </c>
      <c r="J128" s="82">
        <v>235.20699999999999</v>
      </c>
      <c r="K128" s="276" t="s">
        <v>601</v>
      </c>
      <c r="L128" s="82">
        <v>0</v>
      </c>
      <c r="M128" s="276" t="s">
        <v>601</v>
      </c>
      <c r="N128" s="82">
        <v>2411.366</v>
      </c>
      <c r="O128" s="276" t="s">
        <v>601</v>
      </c>
      <c r="P128" s="136"/>
      <c r="Q128" s="124" t="s">
        <v>288</v>
      </c>
      <c r="R128" s="190">
        <v>-2.166093908584249E-2</v>
      </c>
      <c r="S128" s="268" t="s">
        <v>601</v>
      </c>
      <c r="T128" s="190">
        <v>0.19960471367041813</v>
      </c>
      <c r="U128" s="268" t="s">
        <v>601</v>
      </c>
      <c r="V128" s="190">
        <v>7.6756893872935009E-2</v>
      </c>
      <c r="W128" s="268" t="s">
        <v>601</v>
      </c>
      <c r="X128" s="190">
        <v>-1.4641061593164406E-3</v>
      </c>
      <c r="Y128" s="268" t="s">
        <v>601</v>
      </c>
      <c r="Z128" s="190">
        <v>0.15169394840055428</v>
      </c>
      <c r="AA128" s="268" t="s">
        <v>601</v>
      </c>
      <c r="AB128" s="190" t="s">
        <v>603</v>
      </c>
      <c r="AC128" s="268" t="s">
        <v>601</v>
      </c>
      <c r="AD128" s="190">
        <v>7.4544513079290331E-2</v>
      </c>
      <c r="AE128" s="276" t="s">
        <v>601</v>
      </c>
      <c r="AF128" s="239"/>
      <c r="AG128" s="124" t="s">
        <v>288</v>
      </c>
      <c r="AH128" s="220">
        <v>4.5571265415536258E-2</v>
      </c>
      <c r="AI128" s="276" t="s">
        <v>601</v>
      </c>
      <c r="AJ128" s="216">
        <v>0.1671326542714793</v>
      </c>
      <c r="AK128" s="203" t="s">
        <v>601</v>
      </c>
      <c r="AL128" s="190">
        <v>0.42247920887994606</v>
      </c>
      <c r="AM128" s="276" t="s">
        <v>601</v>
      </c>
      <c r="AN128" s="190">
        <v>0.26727589258536449</v>
      </c>
      <c r="AO128" s="82" t="s">
        <v>601</v>
      </c>
      <c r="AP128" s="190">
        <v>9.754097884767389E-2</v>
      </c>
      <c r="AQ128" s="276" t="s">
        <v>601</v>
      </c>
      <c r="AR128" s="190">
        <v>0</v>
      </c>
      <c r="AS128" s="276" t="s">
        <v>601</v>
      </c>
      <c r="AT128" s="190">
        <v>1</v>
      </c>
      <c r="AU128" s="276" t="s">
        <v>601</v>
      </c>
    </row>
    <row r="129" spans="1:47" s="120" customFormat="1" ht="12.75" customHeight="1" x14ac:dyDescent="0.25">
      <c r="A129" s="124" t="s">
        <v>289</v>
      </c>
      <c r="B129" s="82">
        <v>96.759</v>
      </c>
      <c r="C129" s="276" t="s">
        <v>601</v>
      </c>
      <c r="D129" s="82">
        <v>368.61599999999999</v>
      </c>
      <c r="E129" s="276" t="s">
        <v>601</v>
      </c>
      <c r="F129" s="82">
        <v>860.25</v>
      </c>
      <c r="G129" s="311" t="s">
        <v>601</v>
      </c>
      <c r="H129" s="82">
        <v>370.37299999999999</v>
      </c>
      <c r="I129" s="276" t="s">
        <v>601</v>
      </c>
      <c r="J129" s="82">
        <v>103.819</v>
      </c>
      <c r="K129" s="276" t="s">
        <v>601</v>
      </c>
      <c r="L129" s="82">
        <v>0</v>
      </c>
      <c r="M129" s="276" t="s">
        <v>601</v>
      </c>
      <c r="N129" s="82">
        <v>1799.817</v>
      </c>
      <c r="O129" s="276" t="s">
        <v>601</v>
      </c>
      <c r="P129" s="136"/>
      <c r="Q129" s="124" t="s">
        <v>289</v>
      </c>
      <c r="R129" s="190">
        <v>0.20127379045774516</v>
      </c>
      <c r="S129" s="268" t="s">
        <v>601</v>
      </c>
      <c r="T129" s="190">
        <v>-1.7697204848943524E-2</v>
      </c>
      <c r="U129" s="268" t="s">
        <v>601</v>
      </c>
      <c r="V129" s="190">
        <v>0.18980111200243424</v>
      </c>
      <c r="W129" s="268" t="s">
        <v>601</v>
      </c>
      <c r="X129" s="190">
        <v>1.6781968923296548E-2</v>
      </c>
      <c r="Y129" s="268" t="s">
        <v>601</v>
      </c>
      <c r="Z129" s="190">
        <v>0.21125396677244726</v>
      </c>
      <c r="AA129" s="268" t="s">
        <v>601</v>
      </c>
      <c r="AB129" s="190" t="s">
        <v>603</v>
      </c>
      <c r="AC129" s="268" t="s">
        <v>601</v>
      </c>
      <c r="AD129" s="190">
        <v>0.10499841600789786</v>
      </c>
      <c r="AE129" s="276" t="s">
        <v>601</v>
      </c>
      <c r="AF129" s="239"/>
      <c r="AG129" s="124" t="s">
        <v>289</v>
      </c>
      <c r="AH129" s="220">
        <v>5.3760465647340813E-2</v>
      </c>
      <c r="AI129" s="276" t="s">
        <v>601</v>
      </c>
      <c r="AJ129" s="216">
        <v>0.2048074887613574</v>
      </c>
      <c r="AK129" s="203" t="s">
        <v>601</v>
      </c>
      <c r="AL129" s="190">
        <v>0.47796525980141313</v>
      </c>
      <c r="AM129" s="276" t="s">
        <v>601</v>
      </c>
      <c r="AN129" s="190">
        <v>0.20578369912052169</v>
      </c>
      <c r="AO129" s="82" t="s">
        <v>601</v>
      </c>
      <c r="AP129" s="190">
        <v>5.7683086669366945E-2</v>
      </c>
      <c r="AQ129" s="276" t="s">
        <v>601</v>
      </c>
      <c r="AR129" s="190">
        <v>0</v>
      </c>
      <c r="AS129" s="276" t="s">
        <v>601</v>
      </c>
      <c r="AT129" s="190">
        <v>1</v>
      </c>
      <c r="AU129" s="276" t="s">
        <v>601</v>
      </c>
    </row>
    <row r="130" spans="1:47" s="120" customFormat="1" ht="12.75" customHeight="1" x14ac:dyDescent="0.25">
      <c r="A130" s="124" t="s">
        <v>290</v>
      </c>
      <c r="B130" s="82">
        <v>94.563000000000002</v>
      </c>
      <c r="C130" s="276" t="s">
        <v>601</v>
      </c>
      <c r="D130" s="82">
        <v>450.81200000000001</v>
      </c>
      <c r="E130" s="276" t="s">
        <v>601</v>
      </c>
      <c r="F130" s="82">
        <v>706.78899999999999</v>
      </c>
      <c r="G130" s="311" t="s">
        <v>601</v>
      </c>
      <c r="H130" s="82">
        <v>174.386</v>
      </c>
      <c r="I130" s="276" t="s">
        <v>601</v>
      </c>
      <c r="J130" s="82">
        <v>58.19</v>
      </c>
      <c r="K130" s="276" t="s">
        <v>601</v>
      </c>
      <c r="L130" s="82">
        <v>1E-3</v>
      </c>
      <c r="M130" s="276" t="s">
        <v>601</v>
      </c>
      <c r="N130" s="82">
        <v>1484.741</v>
      </c>
      <c r="O130" s="276" t="s">
        <v>601</v>
      </c>
      <c r="P130" s="136"/>
      <c r="Q130" s="124" t="s">
        <v>290</v>
      </c>
      <c r="R130" s="190">
        <v>5.3661960845487869E-2</v>
      </c>
      <c r="S130" s="268" t="s">
        <v>601</v>
      </c>
      <c r="T130" s="190">
        <v>0.12009660203341317</v>
      </c>
      <c r="U130" s="268" t="s">
        <v>601</v>
      </c>
      <c r="V130" s="190">
        <v>0.14493502538399983</v>
      </c>
      <c r="W130" s="268" t="s">
        <v>601</v>
      </c>
      <c r="X130" s="190">
        <v>7.103421192450738E-3</v>
      </c>
      <c r="Y130" s="268" t="s">
        <v>601</v>
      </c>
      <c r="Z130" s="190">
        <v>1.8375918795939798E-2</v>
      </c>
      <c r="AA130" s="268" t="s">
        <v>601</v>
      </c>
      <c r="AB130" s="190" t="s">
        <v>603</v>
      </c>
      <c r="AC130" s="268" t="s">
        <v>601</v>
      </c>
      <c r="AD130" s="190">
        <v>0.10814964197164134</v>
      </c>
      <c r="AE130" s="276" t="s">
        <v>601</v>
      </c>
      <c r="AF130" s="239"/>
      <c r="AG130" s="124" t="s">
        <v>290</v>
      </c>
      <c r="AH130" s="220">
        <v>6.3689896082885833E-2</v>
      </c>
      <c r="AI130" s="276" t="s">
        <v>601</v>
      </c>
      <c r="AJ130" s="216">
        <v>0.30363006073113091</v>
      </c>
      <c r="AK130" s="203" t="s">
        <v>601</v>
      </c>
      <c r="AL130" s="190">
        <v>0.47603521422254791</v>
      </c>
      <c r="AM130" s="276" t="s">
        <v>601</v>
      </c>
      <c r="AN130" s="190">
        <v>0.11745213474942767</v>
      </c>
      <c r="AO130" s="82" t="s">
        <v>601</v>
      </c>
      <c r="AP130" s="190">
        <v>3.919202069586547E-2</v>
      </c>
      <c r="AQ130" s="276" t="s">
        <v>601</v>
      </c>
      <c r="AR130" s="190">
        <v>6.7351814222143797E-7</v>
      </c>
      <c r="AS130" s="276" t="s">
        <v>601</v>
      </c>
      <c r="AT130" s="190">
        <v>1</v>
      </c>
      <c r="AU130" s="276" t="s">
        <v>601</v>
      </c>
    </row>
    <row r="131" spans="1:47" s="120" customFormat="1" ht="12.75" customHeight="1" x14ac:dyDescent="0.25">
      <c r="A131" s="124" t="s">
        <v>291</v>
      </c>
      <c r="B131" s="82">
        <v>65.971000000000004</v>
      </c>
      <c r="C131" s="276" t="s">
        <v>601</v>
      </c>
      <c r="D131" s="82">
        <v>351.75200000000001</v>
      </c>
      <c r="E131" s="276" t="s">
        <v>601</v>
      </c>
      <c r="F131" s="82">
        <v>430.78399999999999</v>
      </c>
      <c r="G131" s="311" t="s">
        <v>601</v>
      </c>
      <c r="H131" s="82">
        <v>79.518000000000001</v>
      </c>
      <c r="I131" s="276" t="s">
        <v>601</v>
      </c>
      <c r="J131" s="82">
        <v>37.405999999999999</v>
      </c>
      <c r="K131" s="276" t="s">
        <v>601</v>
      </c>
      <c r="L131" s="82">
        <v>0</v>
      </c>
      <c r="M131" s="276" t="s">
        <v>601</v>
      </c>
      <c r="N131" s="82">
        <v>965.43100000000004</v>
      </c>
      <c r="O131" s="276" t="s">
        <v>601</v>
      </c>
      <c r="P131" s="136"/>
      <c r="Q131" s="124" t="s">
        <v>291</v>
      </c>
      <c r="R131" s="190">
        <v>-0.12221246474000745</v>
      </c>
      <c r="S131" s="268" t="s">
        <v>601</v>
      </c>
      <c r="T131" s="190">
        <v>0.16053765498492217</v>
      </c>
      <c r="U131" s="268" t="s">
        <v>601</v>
      </c>
      <c r="V131" s="190">
        <v>0.14766781402188855</v>
      </c>
      <c r="W131" s="268" t="s">
        <v>601</v>
      </c>
      <c r="X131" s="190">
        <v>-4.3852582216076477E-2</v>
      </c>
      <c r="Y131" s="268" t="s">
        <v>601</v>
      </c>
      <c r="Z131" s="190">
        <v>1.9681605059426455E-2</v>
      </c>
      <c r="AA131" s="268" t="s">
        <v>601</v>
      </c>
      <c r="AB131" s="190" t="s">
        <v>603</v>
      </c>
      <c r="AC131" s="268" t="s">
        <v>601</v>
      </c>
      <c r="AD131" s="190">
        <v>0.10530009525379641</v>
      </c>
      <c r="AE131" s="276" t="s">
        <v>601</v>
      </c>
      <c r="AF131" s="239"/>
      <c r="AG131" s="124" t="s">
        <v>291</v>
      </c>
      <c r="AH131" s="220">
        <v>6.8333210762861349E-2</v>
      </c>
      <c r="AI131" s="276" t="s">
        <v>601</v>
      </c>
      <c r="AJ131" s="216">
        <v>0.3643471154334178</v>
      </c>
      <c r="AK131" s="203" t="s">
        <v>601</v>
      </c>
      <c r="AL131" s="190">
        <v>0.44620899888236443</v>
      </c>
      <c r="AM131" s="276" t="s">
        <v>601</v>
      </c>
      <c r="AN131" s="190">
        <v>8.2365285556399159E-2</v>
      </c>
      <c r="AO131" s="82" t="s">
        <v>601</v>
      </c>
      <c r="AP131" s="190">
        <v>3.8745389364957201E-2</v>
      </c>
      <c r="AQ131" s="276" t="s">
        <v>601</v>
      </c>
      <c r="AR131" s="190">
        <v>0</v>
      </c>
      <c r="AS131" s="276" t="s">
        <v>601</v>
      </c>
      <c r="AT131" s="190">
        <v>1</v>
      </c>
      <c r="AU131" s="276" t="s">
        <v>601</v>
      </c>
    </row>
    <row r="132" spans="1:47" s="120" customFormat="1" ht="12.75" customHeight="1" x14ac:dyDescent="0.25">
      <c r="A132" s="184" t="s">
        <v>292</v>
      </c>
      <c r="B132" s="186">
        <v>63.371000000000002</v>
      </c>
      <c r="C132" s="278" t="s">
        <v>601</v>
      </c>
      <c r="D132" s="186">
        <v>313.86500000000001</v>
      </c>
      <c r="E132" s="278" t="s">
        <v>601</v>
      </c>
      <c r="F132" s="186">
        <v>361.28800000000001</v>
      </c>
      <c r="G132" s="314" t="s">
        <v>601</v>
      </c>
      <c r="H132" s="186">
        <v>85.024000000000001</v>
      </c>
      <c r="I132" s="278" t="s">
        <v>601</v>
      </c>
      <c r="J132" s="186">
        <v>40.286999999999999</v>
      </c>
      <c r="K132" s="278" t="s">
        <v>601</v>
      </c>
      <c r="L132" s="186">
        <v>-1E-3</v>
      </c>
      <c r="M132" s="278" t="s">
        <v>601</v>
      </c>
      <c r="N132" s="186">
        <v>863.83399999999995</v>
      </c>
      <c r="O132" s="278" t="s">
        <v>601</v>
      </c>
      <c r="P132" s="136"/>
      <c r="Q132" s="184" t="s">
        <v>292</v>
      </c>
      <c r="R132" s="192">
        <v>6.0993169032949372E-2</v>
      </c>
      <c r="S132" s="269" t="s">
        <v>601</v>
      </c>
      <c r="T132" s="192">
        <v>0.18151600249956709</v>
      </c>
      <c r="U132" s="269" t="s">
        <v>601</v>
      </c>
      <c r="V132" s="192">
        <v>0.12610416731602406</v>
      </c>
      <c r="W132" s="269" t="s">
        <v>601</v>
      </c>
      <c r="X132" s="192">
        <v>7.6989334481797678E-2</v>
      </c>
      <c r="Y132" s="269" t="s">
        <v>601</v>
      </c>
      <c r="Z132" s="192">
        <v>2.4619140873369107E-2</v>
      </c>
      <c r="AA132" s="269" t="s">
        <v>601</v>
      </c>
      <c r="AB132" s="192" t="s">
        <v>603</v>
      </c>
      <c r="AC132" s="269" t="s">
        <v>601</v>
      </c>
      <c r="AD132" s="192">
        <v>0.12997910968266863</v>
      </c>
      <c r="AE132" s="278" t="s">
        <v>601</v>
      </c>
      <c r="AF132" s="239"/>
      <c r="AG132" s="184" t="s">
        <v>292</v>
      </c>
      <c r="AH132" s="243">
        <v>7.3360159475084341E-2</v>
      </c>
      <c r="AI132" s="278" t="s">
        <v>601</v>
      </c>
      <c r="AJ132" s="219">
        <v>0.36333948420645634</v>
      </c>
      <c r="AK132" s="301" t="s">
        <v>601</v>
      </c>
      <c r="AL132" s="219">
        <v>0.41823776327396239</v>
      </c>
      <c r="AM132" s="278" t="s">
        <v>601</v>
      </c>
      <c r="AN132" s="219">
        <v>9.84263180194343E-2</v>
      </c>
      <c r="AO132" s="186" t="s">
        <v>601</v>
      </c>
      <c r="AP132" s="219">
        <v>4.6637432654885083E-2</v>
      </c>
      <c r="AQ132" s="278" t="s">
        <v>601</v>
      </c>
      <c r="AR132" s="219">
        <v>-1.1576298223964327E-6</v>
      </c>
      <c r="AS132" s="278" t="s">
        <v>601</v>
      </c>
      <c r="AT132" s="219">
        <v>1</v>
      </c>
      <c r="AU132" s="278" t="s">
        <v>601</v>
      </c>
    </row>
    <row r="133" spans="1:47" s="120" customFormat="1" ht="12.75" customHeight="1" x14ac:dyDescent="0.25">
      <c r="A133" s="124" t="s">
        <v>326</v>
      </c>
      <c r="B133" s="82">
        <v>75.215999999999994</v>
      </c>
      <c r="C133" s="276" t="s">
        <v>601</v>
      </c>
      <c r="D133" s="82">
        <v>250.45599999999999</v>
      </c>
      <c r="E133" s="276" t="s">
        <v>601</v>
      </c>
      <c r="F133" s="82">
        <v>308.43299999999999</v>
      </c>
      <c r="G133" s="311" t="s">
        <v>601</v>
      </c>
      <c r="H133" s="82">
        <v>74.850999999999999</v>
      </c>
      <c r="I133" s="276" t="s">
        <v>601</v>
      </c>
      <c r="J133" s="82">
        <v>38.231999999999999</v>
      </c>
      <c r="K133" s="276" t="s">
        <v>601</v>
      </c>
      <c r="L133" s="82">
        <v>0</v>
      </c>
      <c r="M133" s="276" t="s">
        <v>601</v>
      </c>
      <c r="N133" s="82">
        <v>747.18799999999999</v>
      </c>
      <c r="O133" s="276" t="s">
        <v>601</v>
      </c>
      <c r="P133" s="136"/>
      <c r="Q133" s="124" t="s">
        <v>326</v>
      </c>
      <c r="R133" s="190">
        <v>0.38092090768891829</v>
      </c>
      <c r="S133" s="268" t="s">
        <v>601</v>
      </c>
      <c r="T133" s="190">
        <v>1.3433898744011394E-2</v>
      </c>
      <c r="U133" s="268" t="s">
        <v>601</v>
      </c>
      <c r="V133" s="190">
        <v>2.0284418510028084E-2</v>
      </c>
      <c r="W133" s="268" t="s">
        <v>601</v>
      </c>
      <c r="X133" s="190">
        <v>-0.1279867656138961</v>
      </c>
      <c r="Y133" s="268" t="s">
        <v>601</v>
      </c>
      <c r="Z133" s="190">
        <v>-0.17142733301547397</v>
      </c>
      <c r="AA133" s="268" t="s">
        <v>601</v>
      </c>
      <c r="AB133" s="190" t="s">
        <v>603</v>
      </c>
      <c r="AC133" s="268" t="s">
        <v>601</v>
      </c>
      <c r="AD133" s="190">
        <v>1.5362496483816041E-2</v>
      </c>
      <c r="AE133" s="276" t="s">
        <v>601</v>
      </c>
      <c r="AF133" s="239"/>
      <c r="AG133" s="124" t="s">
        <v>326</v>
      </c>
      <c r="AH133" s="220">
        <v>0.10066542824563562</v>
      </c>
      <c r="AI133" s="276" t="s">
        <v>601</v>
      </c>
      <c r="AJ133" s="216">
        <v>0.33519810275325618</v>
      </c>
      <c r="AK133" s="203" t="s">
        <v>601</v>
      </c>
      <c r="AL133" s="190">
        <v>0.41279169365675039</v>
      </c>
      <c r="AM133" s="276" t="s">
        <v>601</v>
      </c>
      <c r="AN133" s="190">
        <v>0.10017693003634962</v>
      </c>
      <c r="AO133" s="82" t="s">
        <v>601</v>
      </c>
      <c r="AP133" s="190">
        <v>5.1167845308008157E-2</v>
      </c>
      <c r="AQ133" s="276" t="s">
        <v>601</v>
      </c>
      <c r="AR133" s="190">
        <v>0</v>
      </c>
      <c r="AS133" s="276" t="s">
        <v>601</v>
      </c>
      <c r="AT133" s="190">
        <v>1</v>
      </c>
      <c r="AU133" s="276" t="s">
        <v>601</v>
      </c>
    </row>
    <row r="134" spans="1:47" s="120" customFormat="1" ht="12.75" customHeight="1" x14ac:dyDescent="0.25">
      <c r="A134" s="124" t="s">
        <v>327</v>
      </c>
      <c r="B134" s="82">
        <v>58.076999999999998</v>
      </c>
      <c r="C134" s="276" t="s">
        <v>601</v>
      </c>
      <c r="D134" s="82">
        <v>351.85700000000003</v>
      </c>
      <c r="E134" s="276" t="s">
        <v>601</v>
      </c>
      <c r="F134" s="82">
        <v>355.69200000000001</v>
      </c>
      <c r="G134" s="311" t="s">
        <v>601</v>
      </c>
      <c r="H134" s="82">
        <v>56.872999999999998</v>
      </c>
      <c r="I134" s="276" t="s">
        <v>601</v>
      </c>
      <c r="J134" s="82">
        <v>25.84</v>
      </c>
      <c r="K134" s="276" t="s">
        <v>601</v>
      </c>
      <c r="L134" s="82">
        <v>1E-3</v>
      </c>
      <c r="M134" s="276" t="s">
        <v>601</v>
      </c>
      <c r="N134" s="82">
        <v>848.34</v>
      </c>
      <c r="O134" s="276" t="s">
        <v>601</v>
      </c>
      <c r="P134" s="136"/>
      <c r="Q134" s="124" t="s">
        <v>327</v>
      </c>
      <c r="R134" s="190">
        <v>-1.1866680425136726E-3</v>
      </c>
      <c r="S134" s="268" t="s">
        <v>601</v>
      </c>
      <c r="T134" s="190">
        <v>9.1411874548291333E-2</v>
      </c>
      <c r="U134" s="268" t="s">
        <v>601</v>
      </c>
      <c r="V134" s="190">
        <v>8.8072535721824038E-2</v>
      </c>
      <c r="W134" s="268" t="s">
        <v>601</v>
      </c>
      <c r="X134" s="190">
        <v>-0.16515471786741823</v>
      </c>
      <c r="Y134" s="268" t="s">
        <v>601</v>
      </c>
      <c r="Z134" s="190">
        <v>-0.18925702811244979</v>
      </c>
      <c r="AA134" s="268" t="s">
        <v>601</v>
      </c>
      <c r="AB134" s="190" t="s">
        <v>603</v>
      </c>
      <c r="AC134" s="268" t="s">
        <v>601</v>
      </c>
      <c r="AD134" s="190">
        <v>5.0666930879457041E-2</v>
      </c>
      <c r="AE134" s="276" t="s">
        <v>601</v>
      </c>
      <c r="AF134" s="239"/>
      <c r="AG134" s="124" t="s">
        <v>327</v>
      </c>
      <c r="AH134" s="220">
        <v>6.8459579885423297E-2</v>
      </c>
      <c r="AI134" s="276" t="s">
        <v>601</v>
      </c>
      <c r="AJ134" s="216">
        <v>0.41475941249970533</v>
      </c>
      <c r="AK134" s="203" t="s">
        <v>601</v>
      </c>
      <c r="AL134" s="190">
        <v>0.41928000565810875</v>
      </c>
      <c r="AM134" s="276" t="s">
        <v>601</v>
      </c>
      <c r="AN134" s="190">
        <v>6.7040337600490357E-2</v>
      </c>
      <c r="AO134" s="82" t="s">
        <v>601</v>
      </c>
      <c r="AP134" s="190">
        <v>3.0459485583610342E-2</v>
      </c>
      <c r="AQ134" s="276" t="s">
        <v>601</v>
      </c>
      <c r="AR134" s="190">
        <v>1.178772661904425E-6</v>
      </c>
      <c r="AS134" s="276" t="s">
        <v>601</v>
      </c>
      <c r="AT134" s="190">
        <v>1</v>
      </c>
      <c r="AU134" s="276" t="s">
        <v>601</v>
      </c>
    </row>
    <row r="135" spans="1:47" s="120" customFormat="1" ht="12.75" customHeight="1" x14ac:dyDescent="0.25">
      <c r="A135" s="124" t="s">
        <v>328</v>
      </c>
      <c r="B135" s="82">
        <v>85.19</v>
      </c>
      <c r="C135" s="276" t="s">
        <v>601</v>
      </c>
      <c r="D135" s="82">
        <v>451.46899999999999</v>
      </c>
      <c r="E135" s="276" t="s">
        <v>601</v>
      </c>
      <c r="F135" s="82">
        <v>438.70699999999999</v>
      </c>
      <c r="G135" s="311" t="s">
        <v>601</v>
      </c>
      <c r="H135" s="82">
        <v>76.549000000000007</v>
      </c>
      <c r="I135" s="276" t="s">
        <v>601</v>
      </c>
      <c r="J135" s="82">
        <v>33.445</v>
      </c>
      <c r="K135" s="276" t="s">
        <v>601</v>
      </c>
      <c r="L135" s="82">
        <v>0</v>
      </c>
      <c r="M135" s="276" t="s">
        <v>601</v>
      </c>
      <c r="N135" s="82">
        <v>1085.3599999999999</v>
      </c>
      <c r="O135" s="276" t="s">
        <v>601</v>
      </c>
      <c r="P135" s="136"/>
      <c r="Q135" s="124" t="s">
        <v>328</v>
      </c>
      <c r="R135" s="190">
        <v>0.2072728303384162</v>
      </c>
      <c r="S135" s="268" t="s">
        <v>601</v>
      </c>
      <c r="T135" s="190">
        <v>0.15444549569130847</v>
      </c>
      <c r="U135" s="268" t="s">
        <v>601</v>
      </c>
      <c r="V135" s="190">
        <v>2.6892593476866612E-2</v>
      </c>
      <c r="W135" s="268" t="s">
        <v>601</v>
      </c>
      <c r="X135" s="190">
        <v>-8.4703406550046031E-2</v>
      </c>
      <c r="Y135" s="268" t="s">
        <v>601</v>
      </c>
      <c r="Z135" s="190">
        <v>4.666082493584528E-2</v>
      </c>
      <c r="AA135" s="268" t="s">
        <v>601</v>
      </c>
      <c r="AB135" s="190" t="s">
        <v>603</v>
      </c>
      <c r="AC135" s="268" t="s">
        <v>601</v>
      </c>
      <c r="AD135" s="190">
        <v>8.056337915990916E-2</v>
      </c>
      <c r="AE135" s="276" t="s">
        <v>601</v>
      </c>
      <c r="AF135" s="239"/>
      <c r="AG135" s="124" t="s">
        <v>328</v>
      </c>
      <c r="AH135" s="220">
        <v>7.8490086238667364E-2</v>
      </c>
      <c r="AI135" s="276" t="s">
        <v>601</v>
      </c>
      <c r="AJ135" s="216">
        <v>0.41596244564015628</v>
      </c>
      <c r="AK135" s="203" t="s">
        <v>601</v>
      </c>
      <c r="AL135" s="190">
        <v>0.4042041350335373</v>
      </c>
      <c r="AM135" s="276" t="s">
        <v>601</v>
      </c>
      <c r="AN135" s="190">
        <v>7.0528672514188859E-2</v>
      </c>
      <c r="AO135" s="82" t="s">
        <v>601</v>
      </c>
      <c r="AP135" s="190">
        <v>3.0814660573450288E-2</v>
      </c>
      <c r="AQ135" s="276" t="s">
        <v>601</v>
      </c>
      <c r="AR135" s="190">
        <v>0</v>
      </c>
      <c r="AS135" s="276" t="s">
        <v>601</v>
      </c>
      <c r="AT135" s="190">
        <v>1</v>
      </c>
      <c r="AU135" s="276" t="s">
        <v>601</v>
      </c>
    </row>
    <row r="136" spans="1:47" s="116" customFormat="1" ht="12.75" customHeight="1" x14ac:dyDescent="0.25">
      <c r="A136" s="124" t="s">
        <v>329</v>
      </c>
      <c r="B136" s="82">
        <v>89.527000000000001</v>
      </c>
      <c r="C136" s="276" t="s">
        <v>601</v>
      </c>
      <c r="D136" s="82">
        <v>405.07299999999998</v>
      </c>
      <c r="E136" s="276" t="s">
        <v>601</v>
      </c>
      <c r="F136" s="82">
        <v>741.80499999999995</v>
      </c>
      <c r="G136" s="311" t="s">
        <v>601</v>
      </c>
      <c r="H136" s="82">
        <v>136.059</v>
      </c>
      <c r="I136" s="276" t="s">
        <v>601</v>
      </c>
      <c r="J136" s="82">
        <v>52.23</v>
      </c>
      <c r="K136" s="276" t="s">
        <v>601</v>
      </c>
      <c r="L136" s="82">
        <v>0</v>
      </c>
      <c r="M136" s="276" t="s">
        <v>601</v>
      </c>
      <c r="N136" s="82">
        <v>1424.694</v>
      </c>
      <c r="O136" s="276" t="s">
        <v>601</v>
      </c>
      <c r="P136" s="115"/>
      <c r="Q136" s="124" t="s">
        <v>329</v>
      </c>
      <c r="R136" s="190">
        <v>0.14198428491249554</v>
      </c>
      <c r="S136" s="268" t="s">
        <v>601</v>
      </c>
      <c r="T136" s="190">
        <v>4.760981110214553E-2</v>
      </c>
      <c r="U136" s="268" t="s">
        <v>601</v>
      </c>
      <c r="V136" s="190">
        <v>1.2674039379075821E-2</v>
      </c>
      <c r="W136" s="268" t="s">
        <v>601</v>
      </c>
      <c r="X136" s="190">
        <v>1.8756458061907542E-2</v>
      </c>
      <c r="Y136" s="268" t="s">
        <v>601</v>
      </c>
      <c r="Z136" s="190">
        <v>6.654959057401319E-2</v>
      </c>
      <c r="AA136" s="268" t="s">
        <v>601</v>
      </c>
      <c r="AB136" s="190" t="s">
        <v>603</v>
      </c>
      <c r="AC136" s="268" t="s">
        <v>601</v>
      </c>
      <c r="AD136" s="190">
        <v>3.2307663324411311E-2</v>
      </c>
      <c r="AE136" s="276" t="s">
        <v>601</v>
      </c>
      <c r="AF136" s="239"/>
      <c r="AG136" s="124" t="s">
        <v>329</v>
      </c>
      <c r="AH136" s="220">
        <v>6.2839458859235739E-2</v>
      </c>
      <c r="AI136" s="276" t="s">
        <v>601</v>
      </c>
      <c r="AJ136" s="216">
        <v>0.28432280896810119</v>
      </c>
      <c r="AK136" s="203" t="s">
        <v>601</v>
      </c>
      <c r="AL136" s="190">
        <v>0.52067672075547444</v>
      </c>
      <c r="AM136" s="276" t="s">
        <v>601</v>
      </c>
      <c r="AN136" s="190">
        <v>9.550050747739515E-2</v>
      </c>
      <c r="AO136" s="82" t="s">
        <v>601</v>
      </c>
      <c r="AP136" s="190">
        <v>3.6660503939793386E-2</v>
      </c>
      <c r="AQ136" s="276" t="s">
        <v>601</v>
      </c>
      <c r="AR136" s="190">
        <v>0</v>
      </c>
      <c r="AS136" s="276" t="s">
        <v>601</v>
      </c>
      <c r="AT136" s="190">
        <v>1</v>
      </c>
      <c r="AU136" s="276" t="s">
        <v>601</v>
      </c>
    </row>
    <row r="137" spans="1:47" s="150" customFormat="1" ht="12.75" customHeight="1" x14ac:dyDescent="0.25">
      <c r="A137" s="124" t="s">
        <v>330</v>
      </c>
      <c r="B137" s="82">
        <v>110.53700000000001</v>
      </c>
      <c r="C137" s="276" t="s">
        <v>601</v>
      </c>
      <c r="D137" s="82">
        <v>485.73599999999999</v>
      </c>
      <c r="E137" s="276" t="s">
        <v>601</v>
      </c>
      <c r="F137" s="82">
        <v>774.21500000000003</v>
      </c>
      <c r="G137" s="311" t="s">
        <v>601</v>
      </c>
      <c r="H137" s="82">
        <v>189.13</v>
      </c>
      <c r="I137" s="276" t="s">
        <v>601</v>
      </c>
      <c r="J137" s="82">
        <v>68.296000000000006</v>
      </c>
      <c r="K137" s="276" t="s">
        <v>601</v>
      </c>
      <c r="L137" s="82">
        <v>0</v>
      </c>
      <c r="M137" s="276" t="s">
        <v>601</v>
      </c>
      <c r="N137" s="82">
        <v>1627.914</v>
      </c>
      <c r="O137" s="276" t="s">
        <v>601</v>
      </c>
      <c r="P137" s="149"/>
      <c r="Q137" s="124" t="s">
        <v>330</v>
      </c>
      <c r="R137" s="190">
        <v>0.14609059898182422</v>
      </c>
      <c r="S137" s="268" t="s">
        <v>601</v>
      </c>
      <c r="T137" s="190">
        <v>0.22053727802919323</v>
      </c>
      <c r="U137" s="268" t="s">
        <v>601</v>
      </c>
      <c r="V137" s="190">
        <v>2.3744542206495668E-2</v>
      </c>
      <c r="W137" s="268" t="s">
        <v>601</v>
      </c>
      <c r="X137" s="190">
        <v>-8.5520049125555442E-2</v>
      </c>
      <c r="Y137" s="268" t="s">
        <v>601</v>
      </c>
      <c r="Z137" s="190">
        <v>0.10579320617855639</v>
      </c>
      <c r="AA137" s="268" t="s">
        <v>601</v>
      </c>
      <c r="AB137" s="190" t="s">
        <v>603</v>
      </c>
      <c r="AC137" s="268" t="s">
        <v>601</v>
      </c>
      <c r="AD137" s="190">
        <v>7.1523354914128798E-2</v>
      </c>
      <c r="AE137" s="276" t="s">
        <v>601</v>
      </c>
      <c r="AF137" s="240"/>
      <c r="AG137" s="124" t="s">
        <v>330</v>
      </c>
      <c r="AH137" s="220">
        <v>6.7901007055655285E-2</v>
      </c>
      <c r="AI137" s="276" t="s">
        <v>601</v>
      </c>
      <c r="AJ137" s="216">
        <v>0.29837939842030969</v>
      </c>
      <c r="AK137" s="203" t="s">
        <v>601</v>
      </c>
      <c r="AL137" s="190">
        <v>0.47558716246681337</v>
      </c>
      <c r="AM137" s="276" t="s">
        <v>601</v>
      </c>
      <c r="AN137" s="190">
        <v>0.11617935591192163</v>
      </c>
      <c r="AO137" s="82" t="s">
        <v>601</v>
      </c>
      <c r="AP137" s="190">
        <v>4.1953076145300063E-2</v>
      </c>
      <c r="AQ137" s="276" t="s">
        <v>601</v>
      </c>
      <c r="AR137" s="190">
        <v>0</v>
      </c>
      <c r="AS137" s="276" t="s">
        <v>601</v>
      </c>
      <c r="AT137" s="190">
        <v>1</v>
      </c>
      <c r="AU137" s="276" t="s">
        <v>601</v>
      </c>
    </row>
    <row r="138" spans="1:47" s="120" customFormat="1" ht="12.75" customHeight="1" x14ac:dyDescent="0.25">
      <c r="A138" s="124" t="s">
        <v>331</v>
      </c>
      <c r="B138" s="82">
        <v>84.617999999999995</v>
      </c>
      <c r="C138" s="276" t="s">
        <v>601</v>
      </c>
      <c r="D138" s="82">
        <v>478.46699999999998</v>
      </c>
      <c r="E138" s="276" t="s">
        <v>601</v>
      </c>
      <c r="F138" s="82">
        <v>763.57500000000005</v>
      </c>
      <c r="G138" s="311" t="s">
        <v>601</v>
      </c>
      <c r="H138" s="82">
        <v>281.76400000000001</v>
      </c>
      <c r="I138" s="276" t="s">
        <v>601</v>
      </c>
      <c r="J138" s="82">
        <v>98.456000000000003</v>
      </c>
      <c r="K138" s="276" t="s">
        <v>601</v>
      </c>
      <c r="L138" s="82">
        <v>0</v>
      </c>
      <c r="M138" s="276" t="s">
        <v>601</v>
      </c>
      <c r="N138" s="82">
        <v>1706.88</v>
      </c>
      <c r="O138" s="276" t="s">
        <v>601</v>
      </c>
      <c r="P138" s="136"/>
      <c r="Q138" s="124" t="s">
        <v>331</v>
      </c>
      <c r="R138" s="190">
        <v>0.23598492594431947</v>
      </c>
      <c r="S138" s="268" t="s">
        <v>601</v>
      </c>
      <c r="T138" s="190">
        <v>8.8090218792852906E-2</v>
      </c>
      <c r="U138" s="268" t="s">
        <v>601</v>
      </c>
      <c r="V138" s="190">
        <v>6.0127702643602995E-2</v>
      </c>
      <c r="W138" s="268" t="s">
        <v>601</v>
      </c>
      <c r="X138" s="190">
        <v>-0.21132390234617732</v>
      </c>
      <c r="Y138" s="268" t="s">
        <v>601</v>
      </c>
      <c r="Z138" s="190">
        <v>8.0924411264203772E-2</v>
      </c>
      <c r="AA138" s="268" t="s">
        <v>601</v>
      </c>
      <c r="AB138" s="190" t="s">
        <v>603</v>
      </c>
      <c r="AC138" s="268" t="s">
        <v>601</v>
      </c>
      <c r="AD138" s="190">
        <v>1.793468180893806E-2</v>
      </c>
      <c r="AE138" s="276" t="s">
        <v>601</v>
      </c>
      <c r="AF138" s="239"/>
      <c r="AG138" s="124" t="s">
        <v>331</v>
      </c>
      <c r="AH138" s="220">
        <v>4.9574662542182221E-2</v>
      </c>
      <c r="AI138" s="276" t="s">
        <v>601</v>
      </c>
      <c r="AJ138" s="216">
        <v>0.28031671822272214</v>
      </c>
      <c r="AK138" s="203" t="s">
        <v>601</v>
      </c>
      <c r="AL138" s="190">
        <v>0.44735130764904385</v>
      </c>
      <c r="AM138" s="276" t="s">
        <v>601</v>
      </c>
      <c r="AN138" s="190">
        <v>0.1650754593175853</v>
      </c>
      <c r="AO138" s="82" t="s">
        <v>601</v>
      </c>
      <c r="AP138" s="190">
        <v>5.7681852268466442E-2</v>
      </c>
      <c r="AQ138" s="276" t="s">
        <v>601</v>
      </c>
      <c r="AR138" s="190">
        <v>0</v>
      </c>
      <c r="AS138" s="276" t="s">
        <v>601</v>
      </c>
      <c r="AT138" s="190">
        <v>1</v>
      </c>
      <c r="AU138" s="276" t="s">
        <v>601</v>
      </c>
    </row>
    <row r="139" spans="1:47" s="120" customFormat="1" ht="12.75" customHeight="1" x14ac:dyDescent="0.25">
      <c r="A139" s="124" t="s">
        <v>332</v>
      </c>
      <c r="B139" s="82">
        <v>120.99</v>
      </c>
      <c r="C139" s="276" t="s">
        <v>601</v>
      </c>
      <c r="D139" s="82">
        <v>450.45</v>
      </c>
      <c r="E139" s="276" t="s">
        <v>601</v>
      </c>
      <c r="F139" s="82">
        <v>955.89499999999998</v>
      </c>
      <c r="G139" s="311" t="s">
        <v>601</v>
      </c>
      <c r="H139" s="82">
        <v>599.399</v>
      </c>
      <c r="I139" s="276" t="s">
        <v>601</v>
      </c>
      <c r="J139" s="82">
        <v>218.98400000000001</v>
      </c>
      <c r="K139" s="276" t="s">
        <v>601</v>
      </c>
      <c r="L139" s="82">
        <v>-1E-3</v>
      </c>
      <c r="M139" s="276" t="s">
        <v>601</v>
      </c>
      <c r="N139" s="82">
        <v>2345.7170000000001</v>
      </c>
      <c r="O139" s="276" t="s">
        <v>601</v>
      </c>
      <c r="P139" s="136"/>
      <c r="Q139" s="124" t="s">
        <v>332</v>
      </c>
      <c r="R139" s="190">
        <v>0.31254068127576479</v>
      </c>
      <c r="S139" s="268" t="s">
        <v>601</v>
      </c>
      <c r="T139" s="190">
        <v>0.15224642648849415</v>
      </c>
      <c r="U139" s="268" t="s">
        <v>601</v>
      </c>
      <c r="V139" s="190">
        <v>0.12552779629006011</v>
      </c>
      <c r="W139" s="268" t="s">
        <v>601</v>
      </c>
      <c r="X139" s="190">
        <v>-5.4514566399404378E-2</v>
      </c>
      <c r="Y139" s="268" t="s">
        <v>601</v>
      </c>
      <c r="Z139" s="190">
        <v>0.22779160779564467</v>
      </c>
      <c r="AA139" s="268" t="s">
        <v>601</v>
      </c>
      <c r="AB139" s="190" t="s">
        <v>603</v>
      </c>
      <c r="AC139" s="268" t="s">
        <v>601</v>
      </c>
      <c r="AD139" s="190">
        <v>9.3721208255467398E-2</v>
      </c>
      <c r="AE139" s="276" t="s">
        <v>601</v>
      </c>
      <c r="AF139" s="239"/>
      <c r="AG139" s="124" t="s">
        <v>332</v>
      </c>
      <c r="AH139" s="220">
        <v>5.1579112058274715E-2</v>
      </c>
      <c r="AI139" s="276" t="s">
        <v>601</v>
      </c>
      <c r="AJ139" s="216">
        <v>0.1920308374795425</v>
      </c>
      <c r="AK139" s="203" t="s">
        <v>601</v>
      </c>
      <c r="AL139" s="190">
        <v>0.40750653211789828</v>
      </c>
      <c r="AM139" s="276" t="s">
        <v>601</v>
      </c>
      <c r="AN139" s="190">
        <v>0.25552911966788833</v>
      </c>
      <c r="AO139" s="82" t="s">
        <v>601</v>
      </c>
      <c r="AP139" s="190">
        <v>9.3354824985281692E-2</v>
      </c>
      <c r="AQ139" s="276" t="s">
        <v>601</v>
      </c>
      <c r="AR139" s="190">
        <v>-4.2630888551346988E-7</v>
      </c>
      <c r="AS139" s="276" t="s">
        <v>601</v>
      </c>
      <c r="AT139" s="190">
        <v>1</v>
      </c>
      <c r="AU139" s="276" t="s">
        <v>601</v>
      </c>
    </row>
    <row r="140" spans="1:47" s="120" customFormat="1" ht="12.75" customHeight="1" x14ac:dyDescent="0.25">
      <c r="A140" s="124" t="s">
        <v>333</v>
      </c>
      <c r="B140" s="82">
        <v>139.32499999999999</v>
      </c>
      <c r="C140" s="276" t="s">
        <v>601</v>
      </c>
      <c r="D140" s="82">
        <v>410.315</v>
      </c>
      <c r="E140" s="276" t="s">
        <v>601</v>
      </c>
      <c r="F140" s="82">
        <v>957.76800000000003</v>
      </c>
      <c r="G140" s="311" t="s">
        <v>601</v>
      </c>
      <c r="H140" s="82">
        <v>643.20600000000002</v>
      </c>
      <c r="I140" s="276" t="s">
        <v>601</v>
      </c>
      <c r="J140" s="82">
        <v>201.102</v>
      </c>
      <c r="K140" s="276" t="s">
        <v>601</v>
      </c>
      <c r="L140" s="82">
        <v>1E-3</v>
      </c>
      <c r="M140" s="276" t="s">
        <v>601</v>
      </c>
      <c r="N140" s="82">
        <v>2351.7170000000001</v>
      </c>
      <c r="O140" s="276" t="s">
        <v>601</v>
      </c>
      <c r="P140" s="136"/>
      <c r="Q140" s="124" t="s">
        <v>333</v>
      </c>
      <c r="R140" s="190">
        <v>0.26787030549008545</v>
      </c>
      <c r="S140" s="268" t="s">
        <v>601</v>
      </c>
      <c r="T140" s="190">
        <v>1.8105891052012567E-2</v>
      </c>
      <c r="U140" s="268" t="s">
        <v>601</v>
      </c>
      <c r="V140" s="190">
        <v>-5.9861477572559364E-2</v>
      </c>
      <c r="W140" s="268" t="s">
        <v>601</v>
      </c>
      <c r="X140" s="190">
        <v>-2.0077579519006982E-3</v>
      </c>
      <c r="Y140" s="268" t="s">
        <v>601</v>
      </c>
      <c r="Z140" s="190">
        <v>-0.14499993622638782</v>
      </c>
      <c r="AA140" s="268" t="s">
        <v>601</v>
      </c>
      <c r="AB140" s="190" t="s">
        <v>603</v>
      </c>
      <c r="AC140" s="268" t="s">
        <v>601</v>
      </c>
      <c r="AD140" s="190">
        <v>-2.4736601577694965E-2</v>
      </c>
      <c r="AE140" s="276" t="s">
        <v>601</v>
      </c>
      <c r="AF140" s="239"/>
      <c r="AG140" s="124" t="s">
        <v>333</v>
      </c>
      <c r="AH140" s="220">
        <v>5.9243948145121197E-2</v>
      </c>
      <c r="AI140" s="276" t="s">
        <v>601</v>
      </c>
      <c r="AJ140" s="216">
        <v>0.17447464979842386</v>
      </c>
      <c r="AK140" s="203" t="s">
        <v>601</v>
      </c>
      <c r="AL140" s="190">
        <v>0.40726328890763641</v>
      </c>
      <c r="AM140" s="276" t="s">
        <v>601</v>
      </c>
      <c r="AN140" s="190">
        <v>0.27350484773465517</v>
      </c>
      <c r="AO140" s="82" t="s">
        <v>601</v>
      </c>
      <c r="AP140" s="190">
        <v>8.5512840192931372E-2</v>
      </c>
      <c r="AQ140" s="276" t="s">
        <v>601</v>
      </c>
      <c r="AR140" s="190">
        <v>4.2522123197646653E-7</v>
      </c>
      <c r="AS140" s="276" t="s">
        <v>601</v>
      </c>
      <c r="AT140" s="190">
        <v>1</v>
      </c>
      <c r="AU140" s="276" t="s">
        <v>601</v>
      </c>
    </row>
    <row r="141" spans="1:47" s="120" customFormat="1" ht="12.75" customHeight="1" x14ac:dyDescent="0.25">
      <c r="A141" s="124" t="s">
        <v>334</v>
      </c>
      <c r="B141" s="82">
        <v>96.447999999999993</v>
      </c>
      <c r="C141" s="276" t="s">
        <v>601</v>
      </c>
      <c r="D141" s="82">
        <v>460.03500000000003</v>
      </c>
      <c r="E141" s="276" t="s">
        <v>601</v>
      </c>
      <c r="F141" s="82">
        <v>805.72500000000002</v>
      </c>
      <c r="G141" s="311" t="s">
        <v>601</v>
      </c>
      <c r="H141" s="82">
        <v>345.51900000000001</v>
      </c>
      <c r="I141" s="276" t="s">
        <v>601</v>
      </c>
      <c r="J141" s="82">
        <v>95.221000000000004</v>
      </c>
      <c r="K141" s="276" t="s">
        <v>601</v>
      </c>
      <c r="L141" s="82">
        <v>1E-3</v>
      </c>
      <c r="M141" s="276" t="s">
        <v>601</v>
      </c>
      <c r="N141" s="82">
        <v>1802.9490000000001</v>
      </c>
      <c r="O141" s="276" t="s">
        <v>601</v>
      </c>
      <c r="P141" s="136"/>
      <c r="Q141" s="124" t="s">
        <v>334</v>
      </c>
      <c r="R141" s="190">
        <v>-3.2141712915594416E-3</v>
      </c>
      <c r="S141" s="268" t="s">
        <v>601</v>
      </c>
      <c r="T141" s="190">
        <v>0.24800605508171106</v>
      </c>
      <c r="U141" s="268" t="s">
        <v>601</v>
      </c>
      <c r="V141" s="190">
        <v>-6.3382737576285958E-2</v>
      </c>
      <c r="W141" s="268" t="s">
        <v>601</v>
      </c>
      <c r="X141" s="190">
        <v>-6.7105323552202778E-2</v>
      </c>
      <c r="Y141" s="268" t="s">
        <v>601</v>
      </c>
      <c r="Z141" s="190">
        <v>-8.2817210722507445E-2</v>
      </c>
      <c r="AA141" s="268" t="s">
        <v>601</v>
      </c>
      <c r="AB141" s="190" t="s">
        <v>603</v>
      </c>
      <c r="AC141" s="268" t="s">
        <v>601</v>
      </c>
      <c r="AD141" s="190">
        <v>1.7401769179866619E-3</v>
      </c>
      <c r="AE141" s="276" t="s">
        <v>601</v>
      </c>
      <c r="AF141" s="239"/>
      <c r="AG141" s="124" t="s">
        <v>334</v>
      </c>
      <c r="AH141" s="220">
        <v>5.3494580268216123E-2</v>
      </c>
      <c r="AI141" s="276" t="s">
        <v>601</v>
      </c>
      <c r="AJ141" s="216">
        <v>0.2551569678343647</v>
      </c>
      <c r="AK141" s="203" t="s">
        <v>601</v>
      </c>
      <c r="AL141" s="190">
        <v>0.44689284056287781</v>
      </c>
      <c r="AM141" s="276" t="s">
        <v>601</v>
      </c>
      <c r="AN141" s="190">
        <v>0.19164102811560393</v>
      </c>
      <c r="AO141" s="82" t="s">
        <v>601</v>
      </c>
      <c r="AP141" s="190">
        <v>5.28140285720783E-2</v>
      </c>
      <c r="AQ141" s="276" t="s">
        <v>601</v>
      </c>
      <c r="AR141" s="190">
        <v>5.5464685911803382E-7</v>
      </c>
      <c r="AS141" s="276" t="s">
        <v>601</v>
      </c>
      <c r="AT141" s="190">
        <v>1</v>
      </c>
      <c r="AU141" s="276" t="s">
        <v>601</v>
      </c>
    </row>
    <row r="142" spans="1:47" s="120" customFormat="1" ht="12.75" customHeight="1" x14ac:dyDescent="0.25">
      <c r="A142" s="124" t="s">
        <v>335</v>
      </c>
      <c r="B142" s="82">
        <v>83.905096107647054</v>
      </c>
      <c r="C142" s="276" t="s">
        <v>601</v>
      </c>
      <c r="D142" s="82">
        <v>397.21825200086647</v>
      </c>
      <c r="E142" s="276" t="s">
        <v>601</v>
      </c>
      <c r="F142" s="82">
        <v>759.77453889694584</v>
      </c>
      <c r="G142" s="311" t="s">
        <v>601</v>
      </c>
      <c r="H142" s="82">
        <v>209.66402130293824</v>
      </c>
      <c r="I142" s="276" t="s">
        <v>601</v>
      </c>
      <c r="J142" s="82">
        <v>71.363827035342965</v>
      </c>
      <c r="K142" s="276" t="s">
        <v>601</v>
      </c>
      <c r="L142" s="82">
        <v>-2.5611370801925658E-12</v>
      </c>
      <c r="M142" s="276" t="s">
        <v>601</v>
      </c>
      <c r="N142" s="82">
        <v>1521.9257353437383</v>
      </c>
      <c r="O142" s="276" t="s">
        <v>601</v>
      </c>
      <c r="P142" s="136"/>
      <c r="Q142" s="124" t="s">
        <v>335</v>
      </c>
      <c r="R142" s="190" t="s">
        <v>603</v>
      </c>
      <c r="S142" s="268" t="s">
        <v>601</v>
      </c>
      <c r="T142" s="190" t="s">
        <v>603</v>
      </c>
      <c r="U142" s="268" t="s">
        <v>601</v>
      </c>
      <c r="V142" s="190" t="s">
        <v>603</v>
      </c>
      <c r="W142" s="268" t="s">
        <v>601</v>
      </c>
      <c r="X142" s="190" t="s">
        <v>603</v>
      </c>
      <c r="Y142" s="268" t="s">
        <v>601</v>
      </c>
      <c r="Z142" s="190" t="s">
        <v>603</v>
      </c>
      <c r="AA142" s="268" t="s">
        <v>601</v>
      </c>
      <c r="AB142" s="190" t="s">
        <v>603</v>
      </c>
      <c r="AC142" s="268" t="s">
        <v>601</v>
      </c>
      <c r="AD142" s="190">
        <v>2.2271238706130767E-2</v>
      </c>
      <c r="AE142" s="276" t="s">
        <v>601</v>
      </c>
      <c r="AF142" s="239"/>
      <c r="AG142" s="124" t="s">
        <v>335</v>
      </c>
      <c r="AH142" s="220">
        <v>5.5130874101880181E-2</v>
      </c>
      <c r="AI142" s="276" t="s">
        <v>601</v>
      </c>
      <c r="AJ142" s="216">
        <v>0.26099713197316537</v>
      </c>
      <c r="AK142" s="203" t="s">
        <v>601</v>
      </c>
      <c r="AL142" s="190">
        <v>0.49921919398080555</v>
      </c>
      <c r="AM142" s="276" t="s">
        <v>601</v>
      </c>
      <c r="AN142" s="190">
        <v>0.13776232074529185</v>
      </c>
      <c r="AO142" s="82" t="s">
        <v>601</v>
      </c>
      <c r="AP142" s="190">
        <v>4.6890479198858484E-2</v>
      </c>
      <c r="AQ142" s="276" t="s">
        <v>601</v>
      </c>
      <c r="AR142" s="190">
        <v>-1.682826579980339E-15</v>
      </c>
      <c r="AS142" s="276" t="s">
        <v>601</v>
      </c>
      <c r="AT142" s="190">
        <v>1</v>
      </c>
      <c r="AU142" s="276" t="s">
        <v>601</v>
      </c>
    </row>
    <row r="143" spans="1:47" s="120" customFormat="1" ht="12.75" customHeight="1" x14ac:dyDescent="0.25">
      <c r="A143" s="124" t="s">
        <v>336</v>
      </c>
      <c r="B143" s="82">
        <v>68.234409764344605</v>
      </c>
      <c r="C143" s="276" t="s">
        <v>601</v>
      </c>
      <c r="D143" s="82">
        <v>401.5241068668202</v>
      </c>
      <c r="E143" s="276" t="s">
        <v>601</v>
      </c>
      <c r="F143" s="82">
        <v>426.06070045042708</v>
      </c>
      <c r="G143" s="311" t="s">
        <v>601</v>
      </c>
      <c r="H143" s="82">
        <v>87.872433406981031</v>
      </c>
      <c r="I143" s="276" t="s">
        <v>601</v>
      </c>
      <c r="J143" s="82">
        <v>45.578439511061411</v>
      </c>
      <c r="K143" s="276" t="s">
        <v>601</v>
      </c>
      <c r="L143" s="82">
        <v>1.9674189388751985E-11</v>
      </c>
      <c r="M143" s="276" t="s">
        <v>601</v>
      </c>
      <c r="N143" s="82">
        <v>1029.2700899996541</v>
      </c>
      <c r="O143" s="276" t="s">
        <v>601</v>
      </c>
      <c r="P143" s="136"/>
      <c r="Q143" s="124" t="s">
        <v>336</v>
      </c>
      <c r="R143" s="190" t="s">
        <v>603</v>
      </c>
      <c r="S143" s="268" t="s">
        <v>601</v>
      </c>
      <c r="T143" s="190" t="s">
        <v>603</v>
      </c>
      <c r="U143" s="268" t="s">
        <v>601</v>
      </c>
      <c r="V143" s="190" t="s">
        <v>603</v>
      </c>
      <c r="W143" s="268" t="s">
        <v>601</v>
      </c>
      <c r="X143" s="190" t="s">
        <v>603</v>
      </c>
      <c r="Y143" s="268" t="s">
        <v>601</v>
      </c>
      <c r="Z143" s="190" t="s">
        <v>603</v>
      </c>
      <c r="AA143" s="268" t="s">
        <v>601</v>
      </c>
      <c r="AB143" s="190" t="s">
        <v>603</v>
      </c>
      <c r="AC143" s="268" t="s">
        <v>601</v>
      </c>
      <c r="AD143" s="190">
        <v>7.5160016046913608E-2</v>
      </c>
      <c r="AE143" s="276" t="s">
        <v>601</v>
      </c>
      <c r="AF143" s="239"/>
      <c r="AG143" s="124" t="s">
        <v>336</v>
      </c>
      <c r="AH143" s="220">
        <v>6.6293979031652933E-2</v>
      </c>
      <c r="AI143" s="276" t="s">
        <v>601</v>
      </c>
      <c r="AJ143" s="216">
        <v>0.39010567854639117</v>
      </c>
      <c r="AK143" s="203" t="s">
        <v>601</v>
      </c>
      <c r="AL143" s="190">
        <v>0.4139445074621475</v>
      </c>
      <c r="AM143" s="276" t="s">
        <v>601</v>
      </c>
      <c r="AN143" s="190">
        <v>8.5373542144813089E-2</v>
      </c>
      <c r="AO143" s="82" t="s">
        <v>601</v>
      </c>
      <c r="AP143" s="190">
        <v>4.4282292814976025E-2</v>
      </c>
      <c r="AQ143" s="276" t="s">
        <v>601</v>
      </c>
      <c r="AR143" s="190">
        <v>1.9114700388076559E-14</v>
      </c>
      <c r="AS143" s="276" t="s">
        <v>601</v>
      </c>
      <c r="AT143" s="190">
        <v>1</v>
      </c>
      <c r="AU143" s="276" t="s">
        <v>601</v>
      </c>
    </row>
    <row r="144" spans="1:47" s="120" customFormat="1" ht="12.75" customHeight="1" x14ac:dyDescent="0.25">
      <c r="A144" s="184" t="s">
        <v>337</v>
      </c>
      <c r="B144" s="186">
        <v>79.468697050528164</v>
      </c>
      <c r="C144" s="278" t="s">
        <v>601</v>
      </c>
      <c r="D144" s="186">
        <v>280.88128724781689</v>
      </c>
      <c r="E144" s="278" t="s">
        <v>601</v>
      </c>
      <c r="F144" s="186">
        <v>407.29777088966227</v>
      </c>
      <c r="G144" s="314" t="s">
        <v>601</v>
      </c>
      <c r="H144" s="186">
        <v>68.532674056335097</v>
      </c>
      <c r="I144" s="278" t="s">
        <v>601</v>
      </c>
      <c r="J144" s="186">
        <v>53.952792357437659</v>
      </c>
      <c r="K144" s="278" t="s">
        <v>601</v>
      </c>
      <c r="L144" s="186">
        <v>-5.9371814131736752E-12</v>
      </c>
      <c r="M144" s="278" t="s">
        <v>601</v>
      </c>
      <c r="N144" s="186">
        <v>890.13322160177427</v>
      </c>
      <c r="O144" s="278" t="s">
        <v>601</v>
      </c>
      <c r="P144" s="136"/>
      <c r="Q144" s="184" t="s">
        <v>337</v>
      </c>
      <c r="R144" s="192" t="s">
        <v>603</v>
      </c>
      <c r="S144" s="269" t="s">
        <v>601</v>
      </c>
      <c r="T144" s="192" t="s">
        <v>603</v>
      </c>
      <c r="U144" s="269" t="s">
        <v>601</v>
      </c>
      <c r="V144" s="192" t="s">
        <v>603</v>
      </c>
      <c r="W144" s="269" t="s">
        <v>601</v>
      </c>
      <c r="X144" s="192" t="s">
        <v>603</v>
      </c>
      <c r="Y144" s="269" t="s">
        <v>601</v>
      </c>
      <c r="Z144" s="192" t="s">
        <v>603</v>
      </c>
      <c r="AA144" s="269" t="s">
        <v>601</v>
      </c>
      <c r="AB144" s="192" t="s">
        <v>603</v>
      </c>
      <c r="AC144" s="269" t="s">
        <v>601</v>
      </c>
      <c r="AD144" s="192">
        <v>3.2369640275113847E-2</v>
      </c>
      <c r="AE144" s="278" t="s">
        <v>601</v>
      </c>
      <c r="AF144" s="239"/>
      <c r="AG144" s="184" t="s">
        <v>337</v>
      </c>
      <c r="AH144" s="243">
        <v>8.9277307173780199E-2</v>
      </c>
      <c r="AI144" s="278" t="s">
        <v>601</v>
      </c>
      <c r="AJ144" s="219">
        <v>0.31554971821226657</v>
      </c>
      <c r="AK144" s="301" t="s">
        <v>601</v>
      </c>
      <c r="AL144" s="219">
        <v>0.45756945253289089</v>
      </c>
      <c r="AM144" s="278" t="s">
        <v>601</v>
      </c>
      <c r="AN144" s="219">
        <v>7.6991479919165495E-2</v>
      </c>
      <c r="AO144" s="186" t="s">
        <v>601</v>
      </c>
      <c r="AP144" s="219">
        <v>6.0612042161903419E-2</v>
      </c>
      <c r="AQ144" s="278" t="s">
        <v>601</v>
      </c>
      <c r="AR144" s="219">
        <v>-6.669991939509744E-15</v>
      </c>
      <c r="AS144" s="278" t="s">
        <v>601</v>
      </c>
      <c r="AT144" s="219">
        <v>1</v>
      </c>
      <c r="AU144" s="278" t="s">
        <v>601</v>
      </c>
    </row>
    <row r="145" spans="1:47" s="120" customFormat="1" ht="12.75" customHeight="1" x14ac:dyDescent="0.25">
      <c r="A145" s="124" t="s">
        <v>344</v>
      </c>
      <c r="B145" s="82">
        <v>69.474037139485787</v>
      </c>
      <c r="C145" s="276" t="s">
        <v>601</v>
      </c>
      <c r="D145" s="82">
        <v>303.0833384339382</v>
      </c>
      <c r="E145" s="276" t="s">
        <v>601</v>
      </c>
      <c r="F145" s="82">
        <v>299.66186141419706</v>
      </c>
      <c r="G145" s="311" t="s">
        <v>601</v>
      </c>
      <c r="H145" s="82">
        <v>140.8965911527894</v>
      </c>
      <c r="I145" s="276" t="s">
        <v>601</v>
      </c>
      <c r="J145" s="82">
        <v>52.726341859841206</v>
      </c>
      <c r="K145" s="276" t="s">
        <v>601</v>
      </c>
      <c r="L145" s="82" t="s">
        <v>603</v>
      </c>
      <c r="M145" s="276" t="s">
        <v>601</v>
      </c>
      <c r="N145" s="82">
        <v>865.84217000025546</v>
      </c>
      <c r="O145" s="276" t="s">
        <v>601</v>
      </c>
      <c r="P145" s="136"/>
      <c r="Q145" s="124" t="s">
        <v>344</v>
      </c>
      <c r="R145" s="190" t="s">
        <v>603</v>
      </c>
      <c r="S145" s="268" t="s">
        <v>601</v>
      </c>
      <c r="T145" s="190" t="s">
        <v>603</v>
      </c>
      <c r="U145" s="268" t="s">
        <v>601</v>
      </c>
      <c r="V145" s="190" t="s">
        <v>603</v>
      </c>
      <c r="W145" s="268" t="s">
        <v>601</v>
      </c>
      <c r="X145" s="190" t="s">
        <v>603</v>
      </c>
      <c r="Y145" s="268" t="s">
        <v>601</v>
      </c>
      <c r="Z145" s="190" t="s">
        <v>603</v>
      </c>
      <c r="AA145" s="268" t="s">
        <v>601</v>
      </c>
      <c r="AB145" s="190" t="s">
        <v>603</v>
      </c>
      <c r="AC145" s="268" t="s">
        <v>601</v>
      </c>
      <c r="AD145" s="190">
        <v>0.15724255814867311</v>
      </c>
      <c r="AE145" s="276" t="s">
        <v>601</v>
      </c>
      <c r="AF145" s="239"/>
      <c r="AG145" s="124" t="s">
        <v>344</v>
      </c>
      <c r="AH145" s="220">
        <v>8.0238685001292193E-2</v>
      </c>
      <c r="AI145" s="276" t="s">
        <v>601</v>
      </c>
      <c r="AJ145" s="216">
        <v>0.35004455654296529</v>
      </c>
      <c r="AK145" s="203" t="s">
        <v>601</v>
      </c>
      <c r="AL145" s="190">
        <v>0.34609293910241012</v>
      </c>
      <c r="AM145" s="276" t="s">
        <v>601</v>
      </c>
      <c r="AN145" s="190">
        <v>0.16272779963205977</v>
      </c>
      <c r="AO145" s="82" t="s">
        <v>601</v>
      </c>
      <c r="AP145" s="190">
        <v>6.0896019721268194E-2</v>
      </c>
      <c r="AQ145" s="276" t="s">
        <v>601</v>
      </c>
      <c r="AR145" s="190" t="s">
        <v>603</v>
      </c>
      <c r="AS145" s="276" t="s">
        <v>601</v>
      </c>
      <c r="AT145" s="190">
        <v>1</v>
      </c>
      <c r="AU145" s="276" t="s">
        <v>601</v>
      </c>
    </row>
    <row r="146" spans="1:47" s="120" customFormat="1" ht="12.75" customHeight="1" x14ac:dyDescent="0.25">
      <c r="A146" s="124" t="s">
        <v>345</v>
      </c>
      <c r="B146" s="82">
        <v>56.467307189714923</v>
      </c>
      <c r="C146" s="276" t="s">
        <v>601</v>
      </c>
      <c r="D146" s="82">
        <v>325.46496577780619</v>
      </c>
      <c r="E146" s="276" t="s">
        <v>601</v>
      </c>
      <c r="F146" s="82">
        <v>418.03986763744365</v>
      </c>
      <c r="G146" s="311" t="s">
        <v>601</v>
      </c>
      <c r="H146" s="82">
        <v>97.895807928828773</v>
      </c>
      <c r="I146" s="276" t="s">
        <v>601</v>
      </c>
      <c r="J146" s="82">
        <v>32.485691466759981</v>
      </c>
      <c r="K146" s="276" t="s">
        <v>601</v>
      </c>
      <c r="L146" s="82" t="s">
        <v>603</v>
      </c>
      <c r="M146" s="276" t="s">
        <v>601</v>
      </c>
      <c r="N146" s="82">
        <v>930.35364000055097</v>
      </c>
      <c r="O146" s="276" t="s">
        <v>601</v>
      </c>
      <c r="P146" s="136"/>
      <c r="Q146" s="124" t="s">
        <v>345</v>
      </c>
      <c r="R146" s="190" t="s">
        <v>603</v>
      </c>
      <c r="S146" s="268" t="s">
        <v>601</v>
      </c>
      <c r="T146" s="190" t="s">
        <v>603</v>
      </c>
      <c r="U146" s="268" t="s">
        <v>601</v>
      </c>
      <c r="V146" s="190" t="s">
        <v>603</v>
      </c>
      <c r="W146" s="268" t="s">
        <v>601</v>
      </c>
      <c r="X146" s="190" t="s">
        <v>603</v>
      </c>
      <c r="Y146" s="268" t="s">
        <v>601</v>
      </c>
      <c r="Z146" s="190" t="s">
        <v>603</v>
      </c>
      <c r="AA146" s="268" t="s">
        <v>601</v>
      </c>
      <c r="AB146" s="190" t="s">
        <v>603</v>
      </c>
      <c r="AC146" s="268" t="s">
        <v>601</v>
      </c>
      <c r="AD146" s="190">
        <v>0.11519969584121628</v>
      </c>
      <c r="AE146" s="276" t="s">
        <v>601</v>
      </c>
      <c r="AF146" s="239"/>
      <c r="AG146" s="124" t="s">
        <v>345</v>
      </c>
      <c r="AH146" s="220">
        <v>6.0694455056554068E-2</v>
      </c>
      <c r="AI146" s="276" t="s">
        <v>601</v>
      </c>
      <c r="AJ146" s="216">
        <v>0.34982930337931867</v>
      </c>
      <c r="AK146" s="203" t="s">
        <v>601</v>
      </c>
      <c r="AL146" s="190">
        <v>0.44933437100025331</v>
      </c>
      <c r="AM146" s="276" t="s">
        <v>601</v>
      </c>
      <c r="AN146" s="190">
        <v>0.10522429721323044</v>
      </c>
      <c r="AO146" s="82" t="s">
        <v>601</v>
      </c>
      <c r="AP146" s="190">
        <v>3.4917573350646255E-2</v>
      </c>
      <c r="AQ146" s="276" t="s">
        <v>601</v>
      </c>
      <c r="AR146" s="190" t="s">
        <v>603</v>
      </c>
      <c r="AS146" s="276" t="s">
        <v>601</v>
      </c>
      <c r="AT146" s="190">
        <v>1</v>
      </c>
      <c r="AU146" s="276" t="s">
        <v>601</v>
      </c>
    </row>
    <row r="147" spans="1:47" s="120" customFormat="1" ht="12.75" customHeight="1" x14ac:dyDescent="0.25">
      <c r="A147" s="124" t="s">
        <v>346</v>
      </c>
      <c r="B147" s="82">
        <v>73.819364573103798</v>
      </c>
      <c r="C147" s="276" t="s">
        <v>601</v>
      </c>
      <c r="D147" s="82">
        <v>413.79068591605767</v>
      </c>
      <c r="E147" s="276" t="s">
        <v>601</v>
      </c>
      <c r="F147" s="82">
        <v>462.02980232510248</v>
      </c>
      <c r="G147" s="311" t="s">
        <v>601</v>
      </c>
      <c r="H147" s="82">
        <v>96.881489171613254</v>
      </c>
      <c r="I147" s="276" t="s">
        <v>601</v>
      </c>
      <c r="J147" s="82">
        <v>29.913138737418901</v>
      </c>
      <c r="K147" s="276" t="s">
        <v>601</v>
      </c>
      <c r="L147" s="82" t="s">
        <v>603</v>
      </c>
      <c r="M147" s="276" t="s">
        <v>601</v>
      </c>
      <c r="N147" s="82">
        <v>1076.4344807232885</v>
      </c>
      <c r="O147" s="276" t="s">
        <v>601</v>
      </c>
      <c r="P147" s="136"/>
      <c r="Q147" s="124" t="s">
        <v>346</v>
      </c>
      <c r="R147" s="190" t="s">
        <v>603</v>
      </c>
      <c r="S147" s="268" t="s">
        <v>601</v>
      </c>
      <c r="T147" s="190" t="s">
        <v>603</v>
      </c>
      <c r="U147" s="268" t="s">
        <v>601</v>
      </c>
      <c r="V147" s="190" t="s">
        <v>603</v>
      </c>
      <c r="W147" s="268" t="s">
        <v>601</v>
      </c>
      <c r="X147" s="190" t="s">
        <v>603</v>
      </c>
      <c r="Y147" s="268" t="s">
        <v>601</v>
      </c>
      <c r="Z147" s="190" t="s">
        <v>603</v>
      </c>
      <c r="AA147" s="268" t="s">
        <v>601</v>
      </c>
      <c r="AB147" s="190" t="s">
        <v>603</v>
      </c>
      <c r="AC147" s="268" t="s">
        <v>601</v>
      </c>
      <c r="AD147" s="190">
        <v>2.7620325698048915E-2</v>
      </c>
      <c r="AE147" s="276" t="s">
        <v>601</v>
      </c>
      <c r="AF147" s="239"/>
      <c r="AG147" s="124" t="s">
        <v>346</v>
      </c>
      <c r="AH147" s="220">
        <v>6.8577666263070991E-2</v>
      </c>
      <c r="AI147" s="276" t="s">
        <v>601</v>
      </c>
      <c r="AJ147" s="216">
        <v>0.38440861318193686</v>
      </c>
      <c r="AK147" s="203" t="s">
        <v>601</v>
      </c>
      <c r="AL147" s="190">
        <v>0.42922241028051317</v>
      </c>
      <c r="AM147" s="276" t="s">
        <v>601</v>
      </c>
      <c r="AN147" s="190">
        <v>9.0002216490237E-2</v>
      </c>
      <c r="AO147" s="82" t="s">
        <v>601</v>
      </c>
      <c r="AP147" s="190">
        <v>2.7789093784249059E-2</v>
      </c>
      <c r="AQ147" s="276" t="s">
        <v>601</v>
      </c>
      <c r="AR147" s="190" t="s">
        <v>603</v>
      </c>
      <c r="AS147" s="276" t="s">
        <v>601</v>
      </c>
      <c r="AT147" s="190">
        <v>1</v>
      </c>
      <c r="AU147" s="276" t="s">
        <v>601</v>
      </c>
    </row>
    <row r="148" spans="1:47" s="120" customFormat="1" ht="12.75" customHeight="1" x14ac:dyDescent="0.25">
      <c r="A148" s="124" t="s">
        <v>347</v>
      </c>
      <c r="B148" s="82">
        <v>77.688777444917918</v>
      </c>
      <c r="C148" s="276" t="s">
        <v>601</v>
      </c>
      <c r="D148" s="82">
        <v>422.91609074041429</v>
      </c>
      <c r="E148" s="276" t="s">
        <v>601</v>
      </c>
      <c r="F148" s="82">
        <v>792.37967105491907</v>
      </c>
      <c r="G148" s="311" t="s">
        <v>601</v>
      </c>
      <c r="H148" s="82">
        <v>158.7778654422936</v>
      </c>
      <c r="I148" s="276" t="s">
        <v>601</v>
      </c>
      <c r="J148" s="82">
        <v>31.258915318744016</v>
      </c>
      <c r="K148" s="276" t="s">
        <v>601</v>
      </c>
      <c r="L148" s="82" t="s">
        <v>603</v>
      </c>
      <c r="M148" s="276" t="s">
        <v>601</v>
      </c>
      <c r="N148" s="82">
        <v>1483.0213200012845</v>
      </c>
      <c r="O148" s="276" t="s">
        <v>601</v>
      </c>
      <c r="P148" s="136"/>
      <c r="Q148" s="124" t="s">
        <v>347</v>
      </c>
      <c r="R148" s="190" t="s">
        <v>603</v>
      </c>
      <c r="S148" s="268" t="s">
        <v>601</v>
      </c>
      <c r="T148" s="190" t="s">
        <v>603</v>
      </c>
      <c r="U148" s="268" t="s">
        <v>601</v>
      </c>
      <c r="V148" s="190" t="s">
        <v>603</v>
      </c>
      <c r="W148" s="268" t="s">
        <v>601</v>
      </c>
      <c r="X148" s="190" t="s">
        <v>603</v>
      </c>
      <c r="Y148" s="268" t="s">
        <v>601</v>
      </c>
      <c r="Z148" s="190" t="s">
        <v>603</v>
      </c>
      <c r="AA148" s="268" t="s">
        <v>601</v>
      </c>
      <c r="AB148" s="190" t="s">
        <v>603</v>
      </c>
      <c r="AC148" s="268" t="s">
        <v>601</v>
      </c>
      <c r="AD148" s="190">
        <v>3.1197374618962329E-2</v>
      </c>
      <c r="AE148" s="276" t="s">
        <v>601</v>
      </c>
      <c r="AF148" s="239"/>
      <c r="AG148" s="124" t="s">
        <v>347</v>
      </c>
      <c r="AH148" s="220">
        <v>5.2385475783214383E-2</v>
      </c>
      <c r="AI148" s="276" t="s">
        <v>601</v>
      </c>
      <c r="AJ148" s="216">
        <v>0.28517195608492535</v>
      </c>
      <c r="AK148" s="203" t="s">
        <v>601</v>
      </c>
      <c r="AL148" s="190">
        <v>0.53430093038327509</v>
      </c>
      <c r="AM148" s="276" t="s">
        <v>601</v>
      </c>
      <c r="AN148" s="190">
        <v>0.10706377804612821</v>
      </c>
      <c r="AO148" s="82" t="s">
        <v>601</v>
      </c>
      <c r="AP148" s="190">
        <v>2.1077859702459935E-2</v>
      </c>
      <c r="AQ148" s="276" t="s">
        <v>601</v>
      </c>
      <c r="AR148" s="190" t="s">
        <v>603</v>
      </c>
      <c r="AS148" s="276" t="s">
        <v>601</v>
      </c>
      <c r="AT148" s="190">
        <v>1</v>
      </c>
      <c r="AU148" s="276" t="s">
        <v>601</v>
      </c>
    </row>
    <row r="149" spans="1:47" s="120" customFormat="1" ht="12.75" customHeight="1" x14ac:dyDescent="0.25">
      <c r="A149" s="124" t="s">
        <v>348</v>
      </c>
      <c r="B149" s="82">
        <v>94.726413124832263</v>
      </c>
      <c r="C149" s="276" t="s">
        <v>601</v>
      </c>
      <c r="D149" s="82">
        <v>515.34129262442468</v>
      </c>
      <c r="E149" s="276" t="s">
        <v>601</v>
      </c>
      <c r="F149" s="82">
        <v>780.0381993143659</v>
      </c>
      <c r="G149" s="311" t="s">
        <v>601</v>
      </c>
      <c r="H149" s="82">
        <v>201.71937865570393</v>
      </c>
      <c r="I149" s="276" t="s">
        <v>601</v>
      </c>
      <c r="J149" s="82">
        <v>38.608106293033977</v>
      </c>
      <c r="K149" s="276" t="s">
        <v>601</v>
      </c>
      <c r="L149" s="82" t="s">
        <v>603</v>
      </c>
      <c r="M149" s="276" t="s">
        <v>601</v>
      </c>
      <c r="N149" s="82">
        <v>1630.4333900123147</v>
      </c>
      <c r="O149" s="276" t="s">
        <v>601</v>
      </c>
      <c r="P149" s="136"/>
      <c r="Q149" s="124" t="s">
        <v>348</v>
      </c>
      <c r="R149" s="190" t="s">
        <v>603</v>
      </c>
      <c r="S149" s="268" t="s">
        <v>601</v>
      </c>
      <c r="T149" s="190" t="s">
        <v>603</v>
      </c>
      <c r="U149" s="268" t="s">
        <v>601</v>
      </c>
      <c r="V149" s="190" t="s">
        <v>603</v>
      </c>
      <c r="W149" s="268" t="s">
        <v>601</v>
      </c>
      <c r="X149" s="190" t="s">
        <v>603</v>
      </c>
      <c r="Y149" s="268" t="s">
        <v>601</v>
      </c>
      <c r="Z149" s="190" t="s">
        <v>603</v>
      </c>
      <c r="AA149" s="268" t="s">
        <v>601</v>
      </c>
      <c r="AB149" s="190" t="s">
        <v>603</v>
      </c>
      <c r="AC149" s="268" t="s">
        <v>601</v>
      </c>
      <c r="AD149" s="190">
        <v>-3.7733206915830427E-3</v>
      </c>
      <c r="AE149" s="276" t="s">
        <v>601</v>
      </c>
      <c r="AF149" s="239"/>
      <c r="AG149" s="124" t="s">
        <v>348</v>
      </c>
      <c r="AH149" s="220">
        <v>5.8098916340346043E-2</v>
      </c>
      <c r="AI149" s="276" t="s">
        <v>601</v>
      </c>
      <c r="AJ149" s="216">
        <v>0.31607626277853174</v>
      </c>
      <c r="AK149" s="203" t="s">
        <v>601</v>
      </c>
      <c r="AL149" s="190">
        <v>0.47842383754694467</v>
      </c>
      <c r="AM149" s="276" t="s">
        <v>601</v>
      </c>
      <c r="AN149" s="190">
        <v>0.12372132458240465</v>
      </c>
      <c r="AO149" s="82" t="s">
        <v>601</v>
      </c>
      <c r="AP149" s="190">
        <v>2.3679658751801183E-2</v>
      </c>
      <c r="AQ149" s="276" t="s">
        <v>601</v>
      </c>
      <c r="AR149" s="190" t="s">
        <v>603</v>
      </c>
      <c r="AS149" s="276" t="s">
        <v>601</v>
      </c>
      <c r="AT149" s="190">
        <v>1</v>
      </c>
      <c r="AU149" s="276" t="s">
        <v>601</v>
      </c>
    </row>
    <row r="150" spans="1:47" s="120" customFormat="1" ht="12.75" customHeight="1" x14ac:dyDescent="0.25">
      <c r="A150" s="124" t="s">
        <v>349</v>
      </c>
      <c r="B150" s="82">
        <v>144.91198648764495</v>
      </c>
      <c r="C150" s="276" t="s">
        <v>601</v>
      </c>
      <c r="D150" s="82">
        <v>448.13939766321278</v>
      </c>
      <c r="E150" s="276" t="s">
        <v>601</v>
      </c>
      <c r="F150" s="82">
        <v>784.72178599958113</v>
      </c>
      <c r="G150" s="311" t="s">
        <v>601</v>
      </c>
      <c r="H150" s="82">
        <v>394.00393251215382</v>
      </c>
      <c r="I150" s="276" t="s">
        <v>601</v>
      </c>
      <c r="J150" s="82">
        <v>79.045606431227128</v>
      </c>
      <c r="K150" s="276" t="s">
        <v>601</v>
      </c>
      <c r="L150" s="82" t="s">
        <v>603</v>
      </c>
      <c r="M150" s="276" t="s">
        <v>601</v>
      </c>
      <c r="N150" s="82">
        <v>1850.8227090938274</v>
      </c>
      <c r="O150" s="276" t="s">
        <v>601</v>
      </c>
      <c r="P150" s="136"/>
      <c r="Q150" s="124" t="s">
        <v>349</v>
      </c>
      <c r="R150" s="190" t="s">
        <v>603</v>
      </c>
      <c r="S150" s="268" t="s">
        <v>601</v>
      </c>
      <c r="T150" s="190" t="s">
        <v>603</v>
      </c>
      <c r="U150" s="268" t="s">
        <v>601</v>
      </c>
      <c r="V150" s="190" t="s">
        <v>603</v>
      </c>
      <c r="W150" s="268" t="s">
        <v>601</v>
      </c>
      <c r="X150" s="190" t="s">
        <v>603</v>
      </c>
      <c r="Y150" s="268" t="s">
        <v>601</v>
      </c>
      <c r="Z150" s="190" t="s">
        <v>603</v>
      </c>
      <c r="AA150" s="268" t="s">
        <v>601</v>
      </c>
      <c r="AB150" s="190" t="s">
        <v>603</v>
      </c>
      <c r="AC150" s="268" t="s">
        <v>601</v>
      </c>
      <c r="AD150" s="190">
        <v>8.26700198685177E-2</v>
      </c>
      <c r="AE150" s="276" t="s">
        <v>601</v>
      </c>
      <c r="AF150" s="239"/>
      <c r="AG150" s="124" t="s">
        <v>349</v>
      </c>
      <c r="AH150" s="220">
        <v>7.8295984685964132E-2</v>
      </c>
      <c r="AI150" s="276" t="s">
        <v>601</v>
      </c>
      <c r="AJ150" s="216">
        <v>0.24212983526802748</v>
      </c>
      <c r="AK150" s="203" t="s">
        <v>601</v>
      </c>
      <c r="AL150" s="190">
        <v>0.4239853888456907</v>
      </c>
      <c r="AM150" s="276" t="s">
        <v>601</v>
      </c>
      <c r="AN150" s="190">
        <v>0.21288042910661079</v>
      </c>
      <c r="AO150" s="82" t="s">
        <v>601</v>
      </c>
      <c r="AP150" s="190">
        <v>4.2708362093702795E-2</v>
      </c>
      <c r="AQ150" s="276" t="s">
        <v>601</v>
      </c>
      <c r="AR150" s="190" t="s">
        <v>603</v>
      </c>
      <c r="AS150" s="276" t="s">
        <v>601</v>
      </c>
      <c r="AT150" s="190">
        <v>1</v>
      </c>
      <c r="AU150" s="276" t="s">
        <v>601</v>
      </c>
    </row>
    <row r="151" spans="1:47" s="120" customFormat="1" ht="12.75" customHeight="1" x14ac:dyDescent="0.25">
      <c r="A151" s="124" t="s">
        <v>350</v>
      </c>
      <c r="B151" s="82">
        <v>134.42472575450711</v>
      </c>
      <c r="C151" s="276" t="s">
        <v>601</v>
      </c>
      <c r="D151" s="82">
        <v>418.03673622614076</v>
      </c>
      <c r="E151" s="276" t="s">
        <v>601</v>
      </c>
      <c r="F151" s="82">
        <v>1076.948753841491</v>
      </c>
      <c r="G151" s="311" t="s">
        <v>601</v>
      </c>
      <c r="H151" s="82">
        <v>611.82967251804678</v>
      </c>
      <c r="I151" s="276" t="s">
        <v>601</v>
      </c>
      <c r="J151" s="82">
        <v>153.56273109764311</v>
      </c>
      <c r="K151" s="276" t="s">
        <v>601</v>
      </c>
      <c r="L151" s="82" t="s">
        <v>603</v>
      </c>
      <c r="M151" s="276" t="s">
        <v>601</v>
      </c>
      <c r="N151" s="82">
        <v>2394.8026194378795</v>
      </c>
      <c r="O151" s="276" t="s">
        <v>601</v>
      </c>
      <c r="P151" s="136"/>
      <c r="Q151" s="124" t="s">
        <v>350</v>
      </c>
      <c r="R151" s="190" t="s">
        <v>603</v>
      </c>
      <c r="S151" s="268" t="s">
        <v>601</v>
      </c>
      <c r="T151" s="190" t="s">
        <v>603</v>
      </c>
      <c r="U151" s="268" t="s">
        <v>601</v>
      </c>
      <c r="V151" s="190" t="s">
        <v>603</v>
      </c>
      <c r="W151" s="268" t="s">
        <v>601</v>
      </c>
      <c r="X151" s="190" t="s">
        <v>603</v>
      </c>
      <c r="Y151" s="268" t="s">
        <v>601</v>
      </c>
      <c r="Z151" s="190" t="s">
        <v>603</v>
      </c>
      <c r="AA151" s="268" t="s">
        <v>601</v>
      </c>
      <c r="AB151" s="190" t="s">
        <v>603</v>
      </c>
      <c r="AC151" s="268" t="s">
        <v>601</v>
      </c>
      <c r="AD151" s="190">
        <v>3.5378330407834883E-2</v>
      </c>
      <c r="AE151" s="276" t="s">
        <v>601</v>
      </c>
      <c r="AF151" s="239"/>
      <c r="AG151" s="124" t="s">
        <v>350</v>
      </c>
      <c r="AH151" s="220">
        <v>5.6131860163932831E-2</v>
      </c>
      <c r="AI151" s="276" t="s">
        <v>601</v>
      </c>
      <c r="AJ151" s="216">
        <v>0.17455999623228427</v>
      </c>
      <c r="AK151" s="203" t="s">
        <v>601</v>
      </c>
      <c r="AL151" s="190">
        <v>0.44970251205682998</v>
      </c>
      <c r="AM151" s="276" t="s">
        <v>601</v>
      </c>
      <c r="AN151" s="190">
        <v>0.2554822963496084</v>
      </c>
      <c r="AO151" s="82" t="s">
        <v>601</v>
      </c>
      <c r="AP151" s="190">
        <v>6.4123335197323342E-2</v>
      </c>
      <c r="AQ151" s="276" t="s">
        <v>601</v>
      </c>
      <c r="AR151" s="190" t="s">
        <v>603</v>
      </c>
      <c r="AS151" s="276" t="s">
        <v>601</v>
      </c>
      <c r="AT151" s="190">
        <v>1</v>
      </c>
      <c r="AU151" s="276" t="s">
        <v>601</v>
      </c>
    </row>
    <row r="152" spans="1:47" s="120" customFormat="1" ht="12.75" customHeight="1" x14ac:dyDescent="0.25">
      <c r="A152" s="124" t="s">
        <v>351</v>
      </c>
      <c r="B152" s="82">
        <v>129.52744457904481</v>
      </c>
      <c r="C152" s="276" t="s">
        <v>601</v>
      </c>
      <c r="D152" s="82">
        <v>444.78950260370817</v>
      </c>
      <c r="E152" s="276" t="s">
        <v>601</v>
      </c>
      <c r="F152" s="82">
        <v>1007.7419751210552</v>
      </c>
      <c r="G152" s="311" t="s">
        <v>601</v>
      </c>
      <c r="H152" s="82">
        <v>734.55206582420385</v>
      </c>
      <c r="I152" s="276" t="s">
        <v>601</v>
      </c>
      <c r="J152" s="82">
        <v>184.58194032075011</v>
      </c>
      <c r="K152" s="276" t="s">
        <v>601</v>
      </c>
      <c r="L152" s="82" t="s">
        <v>603</v>
      </c>
      <c r="M152" s="276" t="s">
        <v>601</v>
      </c>
      <c r="N152" s="82">
        <v>2501.1929284487178</v>
      </c>
      <c r="O152" s="276" t="s">
        <v>601</v>
      </c>
      <c r="P152" s="136"/>
      <c r="Q152" s="124" t="s">
        <v>351</v>
      </c>
      <c r="R152" s="190" t="s">
        <v>603</v>
      </c>
      <c r="S152" s="268" t="s">
        <v>601</v>
      </c>
      <c r="T152" s="190" t="s">
        <v>603</v>
      </c>
      <c r="U152" s="268" t="s">
        <v>601</v>
      </c>
      <c r="V152" s="190" t="s">
        <v>603</v>
      </c>
      <c r="W152" s="268" t="s">
        <v>601</v>
      </c>
      <c r="X152" s="190" t="s">
        <v>603</v>
      </c>
      <c r="Y152" s="268" t="s">
        <v>601</v>
      </c>
      <c r="Z152" s="190" t="s">
        <v>603</v>
      </c>
      <c r="AA152" s="268" t="s">
        <v>601</v>
      </c>
      <c r="AB152" s="190" t="s">
        <v>603</v>
      </c>
      <c r="AC152" s="268" t="s">
        <v>601</v>
      </c>
      <c r="AD152" s="190">
        <v>4.5194707094303982E-2</v>
      </c>
      <c r="AE152" s="276" t="s">
        <v>601</v>
      </c>
      <c r="AF152" s="239"/>
      <c r="AG152" s="124" t="s">
        <v>351</v>
      </c>
      <c r="AH152" s="220">
        <v>5.1786266907199327E-2</v>
      </c>
      <c r="AI152" s="276" t="s">
        <v>601</v>
      </c>
      <c r="AJ152" s="216">
        <v>0.17783094520404474</v>
      </c>
      <c r="AK152" s="203" t="s">
        <v>601</v>
      </c>
      <c r="AL152" s="190">
        <v>0.40290453553539907</v>
      </c>
      <c r="AM152" s="276" t="s">
        <v>601</v>
      </c>
      <c r="AN152" s="190">
        <v>0.29368069030955779</v>
      </c>
      <c r="AO152" s="82" t="s">
        <v>601</v>
      </c>
      <c r="AP152" s="190">
        <v>7.3797562043816808E-2</v>
      </c>
      <c r="AQ152" s="276" t="s">
        <v>601</v>
      </c>
      <c r="AR152" s="190" t="s">
        <v>603</v>
      </c>
      <c r="AS152" s="276" t="s">
        <v>601</v>
      </c>
      <c r="AT152" s="190">
        <v>1</v>
      </c>
      <c r="AU152" s="276" t="s">
        <v>601</v>
      </c>
    </row>
    <row r="153" spans="1:47" s="120" customFormat="1" ht="12.75" customHeight="1" x14ac:dyDescent="0.25">
      <c r="A153" s="124" t="s">
        <v>352</v>
      </c>
      <c r="B153" s="82">
        <v>117.95873101537111</v>
      </c>
      <c r="C153" s="276" t="s">
        <v>601</v>
      </c>
      <c r="D153" s="82">
        <v>509.71643484978915</v>
      </c>
      <c r="E153" s="276" t="s">
        <v>601</v>
      </c>
      <c r="F153" s="82">
        <v>793.98885996264937</v>
      </c>
      <c r="G153" s="311" t="s">
        <v>601</v>
      </c>
      <c r="H153" s="82">
        <v>353.14043399491987</v>
      </c>
      <c r="I153" s="276" t="s">
        <v>601</v>
      </c>
      <c r="J153" s="82">
        <v>102.1327442947978</v>
      </c>
      <c r="K153" s="276" t="s">
        <v>601</v>
      </c>
      <c r="L153" s="82" t="s">
        <v>603</v>
      </c>
      <c r="M153" s="276" t="s">
        <v>601</v>
      </c>
      <c r="N153" s="82">
        <v>1876.9372041175559</v>
      </c>
      <c r="O153" s="276" t="s">
        <v>601</v>
      </c>
      <c r="P153" s="136"/>
      <c r="Q153" s="124" t="s">
        <v>352</v>
      </c>
      <c r="R153" s="190" t="s">
        <v>603</v>
      </c>
      <c r="S153" s="268" t="s">
        <v>601</v>
      </c>
      <c r="T153" s="190" t="s">
        <v>603</v>
      </c>
      <c r="U153" s="268" t="s">
        <v>601</v>
      </c>
      <c r="V153" s="190" t="s">
        <v>603</v>
      </c>
      <c r="W153" s="268" t="s">
        <v>601</v>
      </c>
      <c r="X153" s="190" t="s">
        <v>603</v>
      </c>
      <c r="Y153" s="268" t="s">
        <v>601</v>
      </c>
      <c r="Z153" s="190" t="s">
        <v>603</v>
      </c>
      <c r="AA153" s="268" t="s">
        <v>601</v>
      </c>
      <c r="AB153" s="190" t="s">
        <v>603</v>
      </c>
      <c r="AC153" s="268" t="s">
        <v>601</v>
      </c>
      <c r="AD153" s="190">
        <v>3.2692547167251867E-2</v>
      </c>
      <c r="AE153" s="276" t="s">
        <v>601</v>
      </c>
      <c r="AF153" s="239"/>
      <c r="AG153" s="124" t="s">
        <v>352</v>
      </c>
      <c r="AH153" s="220">
        <v>6.2846391854025588E-2</v>
      </c>
      <c r="AI153" s="276" t="s">
        <v>601</v>
      </c>
      <c r="AJ153" s="216">
        <v>0.27156818764719032</v>
      </c>
      <c r="AK153" s="203" t="s">
        <v>601</v>
      </c>
      <c r="AL153" s="190">
        <v>0.42302366761169513</v>
      </c>
      <c r="AM153" s="276" t="s">
        <v>601</v>
      </c>
      <c r="AN153" s="190">
        <v>0.18814717573939788</v>
      </c>
      <c r="AO153" s="82" t="s">
        <v>601</v>
      </c>
      <c r="AP153" s="190">
        <v>5.441457714767587E-2</v>
      </c>
      <c r="AQ153" s="276" t="s">
        <v>601</v>
      </c>
      <c r="AR153" s="190" t="s">
        <v>603</v>
      </c>
      <c r="AS153" s="276" t="s">
        <v>601</v>
      </c>
      <c r="AT153" s="190">
        <v>1</v>
      </c>
      <c r="AU153" s="276" t="s">
        <v>601</v>
      </c>
    </row>
    <row r="154" spans="1:47" s="116" customFormat="1" ht="12.75" customHeight="1" x14ac:dyDescent="0.25">
      <c r="A154" s="124" t="s">
        <v>353</v>
      </c>
      <c r="B154" s="82">
        <v>97.286236622022756</v>
      </c>
      <c r="C154" s="276" t="s">
        <v>601</v>
      </c>
      <c r="D154" s="82">
        <v>522.4578955057242</v>
      </c>
      <c r="E154" s="276" t="s">
        <v>601</v>
      </c>
      <c r="F154" s="82">
        <v>692.71928997847419</v>
      </c>
      <c r="G154" s="311" t="s">
        <v>601</v>
      </c>
      <c r="H154" s="82">
        <v>184.26479885028289</v>
      </c>
      <c r="I154" s="276" t="s">
        <v>601</v>
      </c>
      <c r="J154" s="82">
        <v>66.168908161553972</v>
      </c>
      <c r="K154" s="276" t="s">
        <v>601</v>
      </c>
      <c r="L154" s="82" t="s">
        <v>603</v>
      </c>
      <c r="M154" s="276" t="s">
        <v>601</v>
      </c>
      <c r="N154" s="82">
        <v>1562.8971291180619</v>
      </c>
      <c r="O154" s="276" t="s">
        <v>601</v>
      </c>
      <c r="P154" s="115"/>
      <c r="Q154" s="124" t="s">
        <v>353</v>
      </c>
      <c r="R154" s="190">
        <v>0.1594794730609474</v>
      </c>
      <c r="S154" s="268" t="s">
        <v>601</v>
      </c>
      <c r="T154" s="190">
        <v>0.31529176434869499</v>
      </c>
      <c r="U154" s="268" t="s">
        <v>601</v>
      </c>
      <c r="V154" s="190">
        <v>-8.825677287873275E-2</v>
      </c>
      <c r="W154" s="268" t="s">
        <v>601</v>
      </c>
      <c r="X154" s="190">
        <v>-0.12114249404744869</v>
      </c>
      <c r="Y154" s="268" t="s">
        <v>601</v>
      </c>
      <c r="Z154" s="190">
        <v>-7.2794847047877725E-2</v>
      </c>
      <c r="AA154" s="268" t="s">
        <v>601</v>
      </c>
      <c r="AB154" s="190" t="s">
        <v>603</v>
      </c>
      <c r="AC154" s="268" t="s">
        <v>601</v>
      </c>
      <c r="AD154" s="190">
        <v>2.6920755016601617E-2</v>
      </c>
      <c r="AE154" s="276" t="s">
        <v>601</v>
      </c>
      <c r="AF154" s="239"/>
      <c r="AG154" s="124" t="s">
        <v>353</v>
      </c>
      <c r="AH154" s="220">
        <v>6.224737048235611E-2</v>
      </c>
      <c r="AI154" s="276" t="s">
        <v>601</v>
      </c>
      <c r="AJ154" s="216">
        <v>0.33428808958177919</v>
      </c>
      <c r="AK154" s="203" t="s">
        <v>601</v>
      </c>
      <c r="AL154" s="190">
        <v>0.44322769366744796</v>
      </c>
      <c r="AM154" s="276" t="s">
        <v>601</v>
      </c>
      <c r="AN154" s="190">
        <v>0.11789950561510273</v>
      </c>
      <c r="AO154" s="82" t="s">
        <v>601</v>
      </c>
      <c r="AP154" s="190">
        <v>4.233734065331151E-2</v>
      </c>
      <c r="AQ154" s="276" t="s">
        <v>601</v>
      </c>
      <c r="AR154" s="190" t="s">
        <v>603</v>
      </c>
      <c r="AS154" s="276" t="s">
        <v>601</v>
      </c>
      <c r="AT154" s="190">
        <v>1</v>
      </c>
      <c r="AU154" s="276" t="s">
        <v>601</v>
      </c>
    </row>
    <row r="155" spans="1:47" s="150" customFormat="1" ht="12.75" customHeight="1" x14ac:dyDescent="0.25">
      <c r="A155" s="124" t="s">
        <v>354</v>
      </c>
      <c r="B155" s="82">
        <v>98.642261061198312</v>
      </c>
      <c r="C155" s="276" t="s">
        <v>601</v>
      </c>
      <c r="D155" s="82">
        <v>408.86527795774271</v>
      </c>
      <c r="E155" s="276" t="s">
        <v>601</v>
      </c>
      <c r="F155" s="82">
        <v>365.30015456544572</v>
      </c>
      <c r="G155" s="311" t="s">
        <v>601</v>
      </c>
      <c r="H155" s="82">
        <v>97.817914890310618</v>
      </c>
      <c r="I155" s="276" t="s">
        <v>601</v>
      </c>
      <c r="J155" s="82">
        <v>39.345596336773497</v>
      </c>
      <c r="K155" s="276" t="s">
        <v>601</v>
      </c>
      <c r="L155" s="82" t="s">
        <v>603</v>
      </c>
      <c r="M155" s="276" t="s">
        <v>601</v>
      </c>
      <c r="N155" s="82">
        <v>1009.9712048114746</v>
      </c>
      <c r="O155" s="276" t="s">
        <v>601</v>
      </c>
      <c r="P155" s="149"/>
      <c r="Q155" s="124" t="s">
        <v>354</v>
      </c>
      <c r="R155" s="190">
        <v>0.4456380791139064</v>
      </c>
      <c r="S155" s="268" t="s">
        <v>601</v>
      </c>
      <c r="T155" s="190">
        <v>1.828326360827312E-2</v>
      </c>
      <c r="U155" s="268" t="s">
        <v>601</v>
      </c>
      <c r="V155" s="190">
        <v>-0.14261006898957335</v>
      </c>
      <c r="W155" s="268" t="s">
        <v>601</v>
      </c>
      <c r="X155" s="190">
        <v>0.11318090438291502</v>
      </c>
      <c r="Y155" s="268" t="s">
        <v>601</v>
      </c>
      <c r="Z155" s="190">
        <v>-0.13674981506936562</v>
      </c>
      <c r="AA155" s="268" t="s">
        <v>601</v>
      </c>
      <c r="AB155" s="190" t="s">
        <v>603</v>
      </c>
      <c r="AC155" s="268" t="s">
        <v>601</v>
      </c>
      <c r="AD155" s="190">
        <v>-1.8750063940942852E-2</v>
      </c>
      <c r="AE155" s="276" t="s">
        <v>601</v>
      </c>
      <c r="AF155" s="240"/>
      <c r="AG155" s="124" t="s">
        <v>354</v>
      </c>
      <c r="AH155" s="220">
        <v>9.7668389545433901E-2</v>
      </c>
      <c r="AI155" s="276" t="s">
        <v>601</v>
      </c>
      <c r="AJ155" s="216">
        <v>0.40482864858910822</v>
      </c>
      <c r="AK155" s="203" t="s">
        <v>601</v>
      </c>
      <c r="AL155" s="190">
        <v>0.36169363326911302</v>
      </c>
      <c r="AM155" s="276" t="s">
        <v>601</v>
      </c>
      <c r="AN155" s="190">
        <v>9.6852181947672172E-2</v>
      </c>
      <c r="AO155" s="82" t="s">
        <v>601</v>
      </c>
      <c r="AP155" s="190">
        <v>3.8957146648668964E-2</v>
      </c>
      <c r="AQ155" s="276" t="s">
        <v>601</v>
      </c>
      <c r="AR155" s="190" t="s">
        <v>603</v>
      </c>
      <c r="AS155" s="276" t="s">
        <v>601</v>
      </c>
      <c r="AT155" s="190">
        <v>1</v>
      </c>
      <c r="AU155" s="276" t="s">
        <v>601</v>
      </c>
    </row>
    <row r="156" spans="1:47" s="120" customFormat="1" ht="12.75" customHeight="1" x14ac:dyDescent="0.25">
      <c r="A156" s="184" t="s">
        <v>355</v>
      </c>
      <c r="B156" s="186">
        <v>85.835890654969191</v>
      </c>
      <c r="C156" s="278" t="s">
        <v>601</v>
      </c>
      <c r="D156" s="186">
        <v>381.05103062569805</v>
      </c>
      <c r="E156" s="278" t="s">
        <v>601</v>
      </c>
      <c r="F156" s="186">
        <v>358.95195680089063</v>
      </c>
      <c r="G156" s="314" t="s">
        <v>601</v>
      </c>
      <c r="H156" s="186">
        <v>83.363511111104074</v>
      </c>
      <c r="I156" s="278" t="s">
        <v>601</v>
      </c>
      <c r="J156" s="186">
        <v>47.265750807743899</v>
      </c>
      <c r="K156" s="278" t="s">
        <v>601</v>
      </c>
      <c r="L156" s="186" t="s">
        <v>603</v>
      </c>
      <c r="M156" s="278" t="s">
        <v>601</v>
      </c>
      <c r="N156" s="186">
        <v>956.46814000041297</v>
      </c>
      <c r="O156" s="278" t="s">
        <v>601</v>
      </c>
      <c r="P156" s="136"/>
      <c r="Q156" s="184" t="s">
        <v>355</v>
      </c>
      <c r="R156" s="192">
        <v>8.0122033464228165E-2</v>
      </c>
      <c r="S156" s="269" t="s">
        <v>601</v>
      </c>
      <c r="T156" s="192">
        <v>0.3566266174560182</v>
      </c>
      <c r="U156" s="269" t="s">
        <v>601</v>
      </c>
      <c r="V156" s="192">
        <v>-0.11869894103070998</v>
      </c>
      <c r="W156" s="269" t="s">
        <v>601</v>
      </c>
      <c r="X156" s="192">
        <v>0.21640534619410534</v>
      </c>
      <c r="Y156" s="269" t="s">
        <v>601</v>
      </c>
      <c r="Z156" s="192">
        <v>-0.12394245520031769</v>
      </c>
      <c r="AA156" s="269" t="s">
        <v>601</v>
      </c>
      <c r="AB156" s="192" t="s">
        <v>603</v>
      </c>
      <c r="AC156" s="269" t="s">
        <v>601</v>
      </c>
      <c r="AD156" s="192">
        <v>7.4522463053339413E-2</v>
      </c>
      <c r="AE156" s="278" t="s">
        <v>601</v>
      </c>
      <c r="AF156" s="239"/>
      <c r="AG156" s="184" t="s">
        <v>355</v>
      </c>
      <c r="AH156" s="243">
        <v>8.9742550812965005E-2</v>
      </c>
      <c r="AI156" s="278" t="s">
        <v>601</v>
      </c>
      <c r="AJ156" s="219">
        <v>0.39839385619842343</v>
      </c>
      <c r="AK156" s="301" t="s">
        <v>601</v>
      </c>
      <c r="AL156" s="219">
        <v>0.37528898432595531</v>
      </c>
      <c r="AM156" s="278" t="s">
        <v>601</v>
      </c>
      <c r="AN156" s="219">
        <v>8.7157645534401265E-2</v>
      </c>
      <c r="AO156" s="186" t="s">
        <v>601</v>
      </c>
      <c r="AP156" s="219">
        <v>4.9416963128247525E-2</v>
      </c>
      <c r="AQ156" s="278" t="s">
        <v>601</v>
      </c>
      <c r="AR156" s="219" t="s">
        <v>603</v>
      </c>
      <c r="AS156" s="278" t="s">
        <v>601</v>
      </c>
      <c r="AT156" s="219">
        <v>1</v>
      </c>
      <c r="AU156" s="278" t="s">
        <v>601</v>
      </c>
    </row>
    <row r="157" spans="1:47" s="120" customFormat="1" ht="12.75" customHeight="1" x14ac:dyDescent="0.25">
      <c r="A157" s="124" t="s">
        <v>370</v>
      </c>
      <c r="B157" s="82">
        <v>69.808308110036506</v>
      </c>
      <c r="C157" s="276" t="s">
        <v>601</v>
      </c>
      <c r="D157" s="82">
        <v>269.73194924587017</v>
      </c>
      <c r="E157" s="276" t="s">
        <v>601</v>
      </c>
      <c r="F157" s="82">
        <v>306.44186892365377</v>
      </c>
      <c r="G157" s="311" t="s">
        <v>601</v>
      </c>
      <c r="H157" s="82">
        <v>138.64291412453841</v>
      </c>
      <c r="I157" s="276" t="s">
        <v>601</v>
      </c>
      <c r="J157" s="82">
        <v>61.588088416310825</v>
      </c>
      <c r="K157" s="276" t="s">
        <v>601</v>
      </c>
      <c r="L157" s="82" t="s">
        <v>603</v>
      </c>
      <c r="M157" s="276" t="s">
        <v>601</v>
      </c>
      <c r="N157" s="82">
        <v>846.21312882041605</v>
      </c>
      <c r="O157" s="276" t="s">
        <v>601</v>
      </c>
      <c r="P157" s="136"/>
      <c r="Q157" s="124" t="s">
        <v>370</v>
      </c>
      <c r="R157" s="72">
        <v>4.8114516489028425E-3</v>
      </c>
      <c r="S157" s="268" t="s">
        <v>601</v>
      </c>
      <c r="T157" s="190">
        <v>-0.11004032541147923</v>
      </c>
      <c r="U157" s="268" t="s">
        <v>601</v>
      </c>
      <c r="V157" s="190">
        <v>2.2625526910430738E-2</v>
      </c>
      <c r="W157" s="268" t="s">
        <v>601</v>
      </c>
      <c r="X157" s="190">
        <v>-1.5995255881010584E-2</v>
      </c>
      <c r="Y157" s="268" t="s">
        <v>601</v>
      </c>
      <c r="Z157" s="190">
        <v>0.16807057428763406</v>
      </c>
      <c r="AA157" s="268" t="s">
        <v>601</v>
      </c>
      <c r="AB157" s="190" t="s">
        <v>603</v>
      </c>
      <c r="AC157" s="268" t="s">
        <v>601</v>
      </c>
      <c r="AD157" s="190">
        <v>-2.2670461037758938E-2</v>
      </c>
      <c r="AE157" s="276" t="s">
        <v>601</v>
      </c>
      <c r="AF157" s="239"/>
      <c r="AG157" s="124" t="s">
        <v>370</v>
      </c>
      <c r="AH157" s="220">
        <v>8.2494948060361839E-2</v>
      </c>
      <c r="AI157" s="276" t="s">
        <v>601</v>
      </c>
      <c r="AJ157" s="216">
        <v>0.3187517896606788</v>
      </c>
      <c r="AK157" s="203" t="s">
        <v>601</v>
      </c>
      <c r="AL157" s="72">
        <v>0.36213320082946515</v>
      </c>
      <c r="AM157" s="276" t="s">
        <v>601</v>
      </c>
      <c r="AN157" s="72">
        <v>0.16383923789719565</v>
      </c>
      <c r="AO157" s="82" t="s">
        <v>601</v>
      </c>
      <c r="AP157" s="72">
        <v>7.2780823552291041E-2</v>
      </c>
      <c r="AQ157" s="276" t="s">
        <v>601</v>
      </c>
      <c r="AR157" s="72" t="s">
        <v>603</v>
      </c>
      <c r="AS157" s="276" t="s">
        <v>601</v>
      </c>
      <c r="AT157" s="72">
        <v>1</v>
      </c>
      <c r="AU157" s="276" t="s">
        <v>601</v>
      </c>
    </row>
    <row r="158" spans="1:47" s="120" customFormat="1" ht="12.75" customHeight="1" x14ac:dyDescent="0.25">
      <c r="A158" s="124" t="s">
        <v>371</v>
      </c>
      <c r="B158" s="82">
        <v>65.669111090133697</v>
      </c>
      <c r="C158" s="276" t="s">
        <v>601</v>
      </c>
      <c r="D158" s="82">
        <v>414.20423043803891</v>
      </c>
      <c r="E158" s="276" t="s">
        <v>601</v>
      </c>
      <c r="F158" s="82">
        <v>382.99433976828243</v>
      </c>
      <c r="G158" s="311" t="s">
        <v>601</v>
      </c>
      <c r="H158" s="82">
        <v>85.535903515502099</v>
      </c>
      <c r="I158" s="276" t="s">
        <v>601</v>
      </c>
      <c r="J158" s="82">
        <v>40.794656978436016</v>
      </c>
      <c r="K158" s="276" t="s">
        <v>601</v>
      </c>
      <c r="L158" s="82" t="s">
        <v>603</v>
      </c>
      <c r="M158" s="276" t="s">
        <v>601</v>
      </c>
      <c r="N158" s="82">
        <v>989.19824179039699</v>
      </c>
      <c r="O158" s="276" t="s">
        <v>601</v>
      </c>
      <c r="P158" s="136"/>
      <c r="Q158" s="124" t="s">
        <v>371</v>
      </c>
      <c r="R158" s="190">
        <v>0.16295807890224334</v>
      </c>
      <c r="S158" s="268" t="s">
        <v>601</v>
      </c>
      <c r="T158" s="190">
        <v>0.27265381528288568</v>
      </c>
      <c r="U158" s="268" t="s">
        <v>601</v>
      </c>
      <c r="V158" s="190">
        <v>-8.3832980015091318E-2</v>
      </c>
      <c r="W158" s="268" t="s">
        <v>601</v>
      </c>
      <c r="X158" s="190">
        <v>-0.12625570670311492</v>
      </c>
      <c r="Y158" s="268" t="s">
        <v>601</v>
      </c>
      <c r="Z158" s="190">
        <v>0.25577308459565784</v>
      </c>
      <c r="AA158" s="268" t="s">
        <v>601</v>
      </c>
      <c r="AB158" s="190" t="s">
        <v>603</v>
      </c>
      <c r="AC158" s="268" t="s">
        <v>601</v>
      </c>
      <c r="AD158" s="190">
        <v>6.3249714151503822E-2</v>
      </c>
      <c r="AE158" s="276" t="s">
        <v>601</v>
      </c>
      <c r="AF158" s="239"/>
      <c r="AG158" s="124" t="s">
        <v>371</v>
      </c>
      <c r="AH158" s="220">
        <v>6.6386198757567585E-2</v>
      </c>
      <c r="AI158" s="276" t="s">
        <v>601</v>
      </c>
      <c r="AJ158" s="216">
        <v>0.41872722063107487</v>
      </c>
      <c r="AK158" s="203" t="s">
        <v>601</v>
      </c>
      <c r="AL158" s="190">
        <v>0.38717652699734156</v>
      </c>
      <c r="AM158" s="276" t="s">
        <v>601</v>
      </c>
      <c r="AN158" s="190">
        <v>8.6469930800409225E-2</v>
      </c>
      <c r="AO158" s="82" t="s">
        <v>601</v>
      </c>
      <c r="AP158" s="190">
        <v>4.1240122813602891E-2</v>
      </c>
      <c r="AQ158" s="276" t="s">
        <v>601</v>
      </c>
      <c r="AR158" s="190" t="s">
        <v>603</v>
      </c>
      <c r="AS158" s="276" t="s">
        <v>601</v>
      </c>
      <c r="AT158" s="190">
        <v>1</v>
      </c>
      <c r="AU158" s="276" t="s">
        <v>601</v>
      </c>
    </row>
    <row r="159" spans="1:47" s="120" customFormat="1" ht="12.75" customHeight="1" x14ac:dyDescent="0.25">
      <c r="A159" s="124" t="s">
        <v>372</v>
      </c>
      <c r="B159" s="82">
        <v>97.482672738183112</v>
      </c>
      <c r="C159" s="276" t="s">
        <v>601</v>
      </c>
      <c r="D159" s="82">
        <v>500.56945718710608</v>
      </c>
      <c r="E159" s="276" t="s">
        <v>601</v>
      </c>
      <c r="F159" s="82">
        <v>443.39125402693503</v>
      </c>
      <c r="G159" s="311" t="s">
        <v>601</v>
      </c>
      <c r="H159" s="82">
        <v>76.799341301834019</v>
      </c>
      <c r="I159" s="276" t="s">
        <v>601</v>
      </c>
      <c r="J159" s="82">
        <v>36.760054745162051</v>
      </c>
      <c r="K159" s="276" t="s">
        <v>601</v>
      </c>
      <c r="L159" s="82" t="s">
        <v>603</v>
      </c>
      <c r="M159" s="276" t="s">
        <v>601</v>
      </c>
      <c r="N159" s="82">
        <v>1155.002779999217</v>
      </c>
      <c r="O159" s="276" t="s">
        <v>601</v>
      </c>
      <c r="P159" s="136"/>
      <c r="Q159" s="124" t="s">
        <v>372</v>
      </c>
      <c r="R159" s="190">
        <v>0.32055692028675464</v>
      </c>
      <c r="S159" s="268" t="s">
        <v>601</v>
      </c>
      <c r="T159" s="190">
        <v>0.20971658914684355</v>
      </c>
      <c r="U159" s="268" t="s">
        <v>601</v>
      </c>
      <c r="V159" s="190">
        <v>-4.0340575877078733E-2</v>
      </c>
      <c r="W159" s="268" t="s">
        <v>601</v>
      </c>
      <c r="X159" s="190">
        <v>-0.20728570588140172</v>
      </c>
      <c r="Y159" s="268" t="s">
        <v>601</v>
      </c>
      <c r="Z159" s="190">
        <v>0.22889326552610201</v>
      </c>
      <c r="AA159" s="268" t="s">
        <v>601</v>
      </c>
      <c r="AB159" s="190" t="s">
        <v>603</v>
      </c>
      <c r="AC159" s="268" t="s">
        <v>601</v>
      </c>
      <c r="AD159" s="190">
        <v>7.2989392929085684E-2</v>
      </c>
      <c r="AE159" s="276" t="s">
        <v>601</v>
      </c>
      <c r="AF159" s="239"/>
      <c r="AG159" s="124" t="s">
        <v>372</v>
      </c>
      <c r="AH159" s="220">
        <v>8.4400379311856899E-2</v>
      </c>
      <c r="AI159" s="276" t="s">
        <v>601</v>
      </c>
      <c r="AJ159" s="216">
        <v>0.43339242628268432</v>
      </c>
      <c r="AK159" s="203" t="s">
        <v>601</v>
      </c>
      <c r="AL159" s="190">
        <v>0.38388760763609214</v>
      </c>
      <c r="AM159" s="276" t="s">
        <v>601</v>
      </c>
      <c r="AN159" s="190">
        <v>6.649277614889039E-2</v>
      </c>
      <c r="AO159" s="82" t="s">
        <v>601</v>
      </c>
      <c r="AP159" s="190">
        <v>3.1826810620479179E-2</v>
      </c>
      <c r="AQ159" s="276" t="s">
        <v>601</v>
      </c>
      <c r="AR159" s="190" t="s">
        <v>603</v>
      </c>
      <c r="AS159" s="276" t="s">
        <v>601</v>
      </c>
      <c r="AT159" s="190">
        <v>1</v>
      </c>
      <c r="AU159" s="276" t="s">
        <v>601</v>
      </c>
    </row>
    <row r="160" spans="1:47" s="120" customFormat="1" ht="12.75" customHeight="1" x14ac:dyDescent="0.25">
      <c r="A160" s="124" t="s">
        <v>373</v>
      </c>
      <c r="B160" s="82">
        <v>100.52512935731278</v>
      </c>
      <c r="C160" s="276" t="s">
        <v>601</v>
      </c>
      <c r="D160" s="82">
        <v>513.98984870395975</v>
      </c>
      <c r="E160" s="276" t="s">
        <v>601</v>
      </c>
      <c r="F160" s="82">
        <v>878.51654798949744</v>
      </c>
      <c r="G160" s="311" t="s">
        <v>601</v>
      </c>
      <c r="H160" s="82">
        <v>212.28263028002914</v>
      </c>
      <c r="I160" s="276" t="s">
        <v>601</v>
      </c>
      <c r="J160" s="82">
        <v>49.705123667983379</v>
      </c>
      <c r="K160" s="276" t="s">
        <v>601</v>
      </c>
      <c r="L160" s="82" t="s">
        <v>603</v>
      </c>
      <c r="M160" s="276" t="s">
        <v>601</v>
      </c>
      <c r="N160" s="82">
        <v>1755.0192799987383</v>
      </c>
      <c r="O160" s="276" t="s">
        <v>601</v>
      </c>
      <c r="P160" s="136"/>
      <c r="Q160" s="124" t="s">
        <v>373</v>
      </c>
      <c r="R160" s="190">
        <v>0.29394659902565801</v>
      </c>
      <c r="S160" s="268" t="s">
        <v>601</v>
      </c>
      <c r="T160" s="190">
        <v>0.21534711011846208</v>
      </c>
      <c r="U160" s="268" t="s">
        <v>601</v>
      </c>
      <c r="V160" s="190">
        <v>0.10870657095468106</v>
      </c>
      <c r="W160" s="268" t="s">
        <v>601</v>
      </c>
      <c r="X160" s="190">
        <v>0.33697873874731843</v>
      </c>
      <c r="Y160" s="268" t="s">
        <v>601</v>
      </c>
      <c r="Z160" s="190">
        <v>0.59011031448613083</v>
      </c>
      <c r="AA160" s="268" t="s">
        <v>601</v>
      </c>
      <c r="AB160" s="190" t="s">
        <v>603</v>
      </c>
      <c r="AC160" s="268" t="s">
        <v>601</v>
      </c>
      <c r="AD160" s="190">
        <v>0.18340799038358946</v>
      </c>
      <c r="AE160" s="276" t="s">
        <v>601</v>
      </c>
      <c r="AF160" s="239"/>
      <c r="AG160" s="124" t="s">
        <v>373</v>
      </c>
      <c r="AH160" s="220">
        <v>5.7278646737935007E-2</v>
      </c>
      <c r="AI160" s="276" t="s">
        <v>601</v>
      </c>
      <c r="AJ160" s="216">
        <v>0.2928684912819472</v>
      </c>
      <c r="AK160" s="203" t="s">
        <v>601</v>
      </c>
      <c r="AL160" s="190">
        <v>0.50057373044365017</v>
      </c>
      <c r="AM160" s="276" t="s">
        <v>601</v>
      </c>
      <c r="AN160" s="190">
        <v>0.12095743488366792</v>
      </c>
      <c r="AO160" s="82" t="s">
        <v>601</v>
      </c>
      <c r="AP160" s="190">
        <v>2.8321696652824871E-2</v>
      </c>
      <c r="AQ160" s="276" t="s">
        <v>601</v>
      </c>
      <c r="AR160" s="190" t="s">
        <v>603</v>
      </c>
      <c r="AS160" s="276" t="s">
        <v>601</v>
      </c>
      <c r="AT160" s="190">
        <v>1</v>
      </c>
      <c r="AU160" s="276" t="s">
        <v>601</v>
      </c>
    </row>
    <row r="161" spans="1:47" s="120" customFormat="1" ht="12.75" customHeight="1" x14ac:dyDescent="0.25">
      <c r="A161" s="124" t="s">
        <v>374</v>
      </c>
      <c r="B161" s="82">
        <v>150.62401720187529</v>
      </c>
      <c r="C161" s="276" t="s">
        <v>601</v>
      </c>
      <c r="D161" s="82">
        <v>630.32136045443781</v>
      </c>
      <c r="E161" s="276" t="s">
        <v>601</v>
      </c>
      <c r="F161" s="82">
        <v>836.23033330905048</v>
      </c>
      <c r="G161" s="311" t="s">
        <v>601</v>
      </c>
      <c r="H161" s="82">
        <v>241.71605122970388</v>
      </c>
      <c r="I161" s="276" t="s">
        <v>601</v>
      </c>
      <c r="J161" s="82">
        <v>62.054497805590749</v>
      </c>
      <c r="K161" s="276" t="s">
        <v>601</v>
      </c>
      <c r="L161" s="82" t="s">
        <v>603</v>
      </c>
      <c r="M161" s="276" t="s">
        <v>601</v>
      </c>
      <c r="N161" s="82">
        <v>1920.9462600006834</v>
      </c>
      <c r="O161" s="276" t="s">
        <v>601</v>
      </c>
      <c r="P161" s="136"/>
      <c r="Q161" s="124" t="s">
        <v>374</v>
      </c>
      <c r="R161" s="190">
        <v>0.59009522511297963</v>
      </c>
      <c r="S161" s="268" t="s">
        <v>601</v>
      </c>
      <c r="T161" s="190">
        <v>0.22311440879201827</v>
      </c>
      <c r="U161" s="268" t="s">
        <v>601</v>
      </c>
      <c r="V161" s="190">
        <v>7.2037669493719925E-2</v>
      </c>
      <c r="W161" s="268" t="s">
        <v>601</v>
      </c>
      <c r="X161" s="190">
        <v>0.19827878134736143</v>
      </c>
      <c r="Y161" s="268" t="s">
        <v>601</v>
      </c>
      <c r="Z161" s="190">
        <v>0.60729193332093523</v>
      </c>
      <c r="AA161" s="268" t="s">
        <v>601</v>
      </c>
      <c r="AB161" s="190" t="s">
        <v>603</v>
      </c>
      <c r="AC161" s="268" t="s">
        <v>601</v>
      </c>
      <c r="AD161" s="190">
        <v>0.17818137911550891</v>
      </c>
      <c r="AE161" s="276" t="s">
        <v>601</v>
      </c>
      <c r="AF161" s="239"/>
      <c r="AG161" s="124" t="s">
        <v>374</v>
      </c>
      <c r="AH161" s="220">
        <v>7.8411364408404488E-2</v>
      </c>
      <c r="AI161" s="276" t="s">
        <v>601</v>
      </c>
      <c r="AJ161" s="216">
        <v>0.32813065809254527</v>
      </c>
      <c r="AK161" s="203" t="s">
        <v>601</v>
      </c>
      <c r="AL161" s="190">
        <v>0.43532208616224016</v>
      </c>
      <c r="AM161" s="276" t="s">
        <v>601</v>
      </c>
      <c r="AN161" s="190">
        <v>0.12583176128499185</v>
      </c>
      <c r="AO161" s="82" t="s">
        <v>601</v>
      </c>
      <c r="AP161" s="190">
        <v>3.230413005180513E-2</v>
      </c>
      <c r="AQ161" s="276" t="s">
        <v>601</v>
      </c>
      <c r="AR161" s="190" t="s">
        <v>603</v>
      </c>
      <c r="AS161" s="276" t="s">
        <v>601</v>
      </c>
      <c r="AT161" s="190">
        <v>1</v>
      </c>
      <c r="AU161" s="276" t="s">
        <v>601</v>
      </c>
    </row>
    <row r="162" spans="1:47" s="120" customFormat="1" ht="12.75" customHeight="1" x14ac:dyDescent="0.25">
      <c r="A162" s="124" t="s">
        <v>375</v>
      </c>
      <c r="B162" s="82">
        <v>158.35720961312987</v>
      </c>
      <c r="C162" s="276" t="s">
        <v>601</v>
      </c>
      <c r="D162" s="82">
        <v>598.88584751314067</v>
      </c>
      <c r="E162" s="276" t="s">
        <v>601</v>
      </c>
      <c r="F162" s="82">
        <v>881.68251445824274</v>
      </c>
      <c r="G162" s="311" t="s">
        <v>601</v>
      </c>
      <c r="H162" s="82">
        <v>304.14093091461842</v>
      </c>
      <c r="I162" s="276" t="s">
        <v>601</v>
      </c>
      <c r="J162" s="82">
        <v>83.289560585254037</v>
      </c>
      <c r="K162" s="276" t="s">
        <v>601</v>
      </c>
      <c r="L162" s="82" t="s">
        <v>603</v>
      </c>
      <c r="M162" s="276" t="s">
        <v>601</v>
      </c>
      <c r="N162" s="82">
        <v>2026.356063084387</v>
      </c>
      <c r="O162" s="276" t="s">
        <v>601</v>
      </c>
      <c r="P162" s="136"/>
      <c r="Q162" s="124" t="s">
        <v>375</v>
      </c>
      <c r="R162" s="190">
        <v>9.2781994446202942E-2</v>
      </c>
      <c r="S162" s="268" t="s">
        <v>601</v>
      </c>
      <c r="T162" s="190">
        <v>0.33638294386966017</v>
      </c>
      <c r="U162" s="268" t="s">
        <v>601</v>
      </c>
      <c r="V162" s="190">
        <v>0.12356064300566438</v>
      </c>
      <c r="W162" s="268" t="s">
        <v>601</v>
      </c>
      <c r="X162" s="190">
        <v>-0.2280764078281462</v>
      </c>
      <c r="Y162" s="268" t="s">
        <v>601</v>
      </c>
      <c r="Z162" s="190">
        <v>5.3689943636770154E-2</v>
      </c>
      <c r="AA162" s="268" t="s">
        <v>601</v>
      </c>
      <c r="AB162" s="190" t="s">
        <v>603</v>
      </c>
      <c r="AC162" s="268" t="s">
        <v>601</v>
      </c>
      <c r="AD162" s="190">
        <v>9.4840717659284479E-2</v>
      </c>
      <c r="AE162" s="276" t="s">
        <v>601</v>
      </c>
      <c r="AF162" s="239"/>
      <c r="AG162" s="124" t="s">
        <v>375</v>
      </c>
      <c r="AH162" s="220">
        <v>7.814875800854508E-2</v>
      </c>
      <c r="AI162" s="276" t="s">
        <v>601</v>
      </c>
      <c r="AJ162" s="216">
        <v>0.29554818051155124</v>
      </c>
      <c r="AK162" s="203" t="s">
        <v>601</v>
      </c>
      <c r="AL162" s="190">
        <v>0.43510739821125177</v>
      </c>
      <c r="AM162" s="276" t="s">
        <v>601</v>
      </c>
      <c r="AN162" s="190">
        <v>0.15009254121493087</v>
      </c>
      <c r="AO162" s="82" t="s">
        <v>601</v>
      </c>
      <c r="AP162" s="190">
        <v>4.1103122053720464E-2</v>
      </c>
      <c r="AQ162" s="276" t="s">
        <v>601</v>
      </c>
      <c r="AR162" s="190" t="s">
        <v>603</v>
      </c>
      <c r="AS162" s="276" t="s">
        <v>601</v>
      </c>
      <c r="AT162" s="190">
        <v>1</v>
      </c>
      <c r="AU162" s="276" t="s">
        <v>601</v>
      </c>
    </row>
    <row r="163" spans="1:47" s="120" customFormat="1" ht="12.75" customHeight="1" x14ac:dyDescent="0.25">
      <c r="A163" s="124" t="s">
        <v>376</v>
      </c>
      <c r="B163" s="82">
        <v>147.75913183590981</v>
      </c>
      <c r="C163" s="276" t="s">
        <v>601</v>
      </c>
      <c r="D163" s="82">
        <v>513.25294246508395</v>
      </c>
      <c r="E163" s="276" t="s">
        <v>601</v>
      </c>
      <c r="F163" s="82">
        <v>1076.2500123834595</v>
      </c>
      <c r="G163" s="311" t="s">
        <v>601</v>
      </c>
      <c r="H163" s="82">
        <v>653.52045058920044</v>
      </c>
      <c r="I163" s="276" t="s">
        <v>601</v>
      </c>
      <c r="J163" s="82">
        <v>166.3425053372319</v>
      </c>
      <c r="K163" s="276" t="s">
        <v>601</v>
      </c>
      <c r="L163" s="82" t="s">
        <v>603</v>
      </c>
      <c r="M163" s="276" t="s">
        <v>601</v>
      </c>
      <c r="N163" s="82">
        <v>2557.1250426109405</v>
      </c>
      <c r="O163" s="276" t="s">
        <v>601</v>
      </c>
      <c r="P163" s="136"/>
      <c r="Q163" s="124" t="s">
        <v>376</v>
      </c>
      <c r="R163" s="190">
        <v>9.9196081722008778E-2</v>
      </c>
      <c r="S163" s="268" t="s">
        <v>601</v>
      </c>
      <c r="T163" s="190">
        <v>0.22776994935544392</v>
      </c>
      <c r="U163" s="268" t="s">
        <v>601</v>
      </c>
      <c r="V163" s="190">
        <v>-6.4881588426457526E-4</v>
      </c>
      <c r="W163" s="268" t="s">
        <v>601</v>
      </c>
      <c r="X163" s="190">
        <v>6.8141150950673968E-2</v>
      </c>
      <c r="Y163" s="268" t="s">
        <v>601</v>
      </c>
      <c r="Z163" s="190">
        <v>8.3221847828837792E-2</v>
      </c>
      <c r="AA163" s="268" t="s">
        <v>601</v>
      </c>
      <c r="AB163" s="190" t="s">
        <v>603</v>
      </c>
      <c r="AC163" s="268" t="s">
        <v>601</v>
      </c>
      <c r="AD163" s="190">
        <v>6.7781128121181977E-2</v>
      </c>
      <c r="AE163" s="276" t="s">
        <v>601</v>
      </c>
      <c r="AF163" s="239"/>
      <c r="AG163" s="124" t="s">
        <v>376</v>
      </c>
      <c r="AH163" s="220">
        <v>5.778330326976934E-2</v>
      </c>
      <c r="AI163" s="276" t="s">
        <v>601</v>
      </c>
      <c r="AJ163" s="216">
        <v>0.20071483948279253</v>
      </c>
      <c r="AK163" s="203" t="s">
        <v>601</v>
      </c>
      <c r="AL163" s="190">
        <v>0.42088282522334519</v>
      </c>
      <c r="AM163" s="276" t="s">
        <v>601</v>
      </c>
      <c r="AN163" s="190">
        <v>0.25556843709212063</v>
      </c>
      <c r="AO163" s="82" t="s">
        <v>601</v>
      </c>
      <c r="AP163" s="190">
        <v>6.5050594931950867E-2</v>
      </c>
      <c r="AQ163" s="276" t="s">
        <v>601</v>
      </c>
      <c r="AR163" s="190" t="s">
        <v>603</v>
      </c>
      <c r="AS163" s="276" t="s">
        <v>601</v>
      </c>
      <c r="AT163" s="190">
        <v>1</v>
      </c>
      <c r="AU163" s="276" t="s">
        <v>601</v>
      </c>
    </row>
    <row r="164" spans="1:47" s="120" customFormat="1" ht="12.75" customHeight="1" x14ac:dyDescent="0.25">
      <c r="A164" s="124" t="s">
        <v>377</v>
      </c>
      <c r="B164" s="82">
        <v>141.30303583497991</v>
      </c>
      <c r="C164" s="276" t="s">
        <v>601</v>
      </c>
      <c r="D164" s="82">
        <v>464.63370040630883</v>
      </c>
      <c r="E164" s="276" t="s">
        <v>601</v>
      </c>
      <c r="F164" s="82">
        <v>1046.9411399963292</v>
      </c>
      <c r="G164" s="311" t="s">
        <v>601</v>
      </c>
      <c r="H164" s="82">
        <v>722.51833338714039</v>
      </c>
      <c r="I164" s="276" t="s">
        <v>601</v>
      </c>
      <c r="J164" s="82">
        <v>192.21590373644614</v>
      </c>
      <c r="K164" s="276" t="s">
        <v>601</v>
      </c>
      <c r="L164" s="82" t="s">
        <v>603</v>
      </c>
      <c r="M164" s="276" t="s">
        <v>601</v>
      </c>
      <c r="N164" s="82">
        <v>2567.6121133610864</v>
      </c>
      <c r="O164" s="276" t="s">
        <v>601</v>
      </c>
      <c r="P164" s="136"/>
      <c r="Q164" s="124" t="s">
        <v>377</v>
      </c>
      <c r="R164" s="190">
        <v>9.0911939892004634E-2</v>
      </c>
      <c r="S164" s="268" t="s">
        <v>601</v>
      </c>
      <c r="T164" s="190">
        <v>4.4614806973718224E-2</v>
      </c>
      <c r="U164" s="268" t="s">
        <v>601</v>
      </c>
      <c r="V164" s="190">
        <v>3.8898017392363871E-2</v>
      </c>
      <c r="W164" s="268" t="s">
        <v>601</v>
      </c>
      <c r="X164" s="190">
        <v>-1.6382409085680005E-2</v>
      </c>
      <c r="Y164" s="268" t="s">
        <v>601</v>
      </c>
      <c r="Z164" s="190">
        <v>4.1358127465939587E-2</v>
      </c>
      <c r="AA164" s="268" t="s">
        <v>601</v>
      </c>
      <c r="AB164" s="190" t="s">
        <v>603</v>
      </c>
      <c r="AC164" s="268" t="s">
        <v>601</v>
      </c>
      <c r="AD164" s="190">
        <v>2.6555002677687511E-2</v>
      </c>
      <c r="AE164" s="276" t="s">
        <v>601</v>
      </c>
      <c r="AF164" s="239"/>
      <c r="AG164" s="124" t="s">
        <v>377</v>
      </c>
      <c r="AH164" s="220">
        <v>5.5032859168906829E-2</v>
      </c>
      <c r="AI164" s="276" t="s">
        <v>601</v>
      </c>
      <c r="AJ164" s="216">
        <v>0.1809594595649763</v>
      </c>
      <c r="AK164" s="203" t="s">
        <v>601</v>
      </c>
      <c r="AL164" s="190">
        <v>0.40774894874048939</v>
      </c>
      <c r="AM164" s="276" t="s">
        <v>601</v>
      </c>
      <c r="AN164" s="190">
        <v>0.2813969951408824</v>
      </c>
      <c r="AO164" s="82" t="s">
        <v>601</v>
      </c>
      <c r="AP164" s="190">
        <v>7.4861737384791099E-2</v>
      </c>
      <c r="AQ164" s="276" t="s">
        <v>601</v>
      </c>
      <c r="AR164" s="190" t="s">
        <v>603</v>
      </c>
      <c r="AS164" s="276" t="s">
        <v>601</v>
      </c>
      <c r="AT164" s="190">
        <v>1</v>
      </c>
      <c r="AU164" s="276" t="s">
        <v>601</v>
      </c>
    </row>
    <row r="165" spans="1:47" s="120" customFormat="1" ht="12.75" customHeight="1" x14ac:dyDescent="0.25">
      <c r="A165" s="124" t="s">
        <v>378</v>
      </c>
      <c r="B165" s="82">
        <v>132.18717616968686</v>
      </c>
      <c r="C165" s="276" t="s">
        <v>601</v>
      </c>
      <c r="D165" s="82">
        <v>536.86334890950798</v>
      </c>
      <c r="E165" s="276" t="s">
        <v>601</v>
      </c>
      <c r="F165" s="82">
        <v>861.97682979773663</v>
      </c>
      <c r="G165" s="311" t="s">
        <v>601</v>
      </c>
      <c r="H165" s="82">
        <v>377.27480602861868</v>
      </c>
      <c r="I165" s="276" t="s">
        <v>601</v>
      </c>
      <c r="J165" s="82">
        <v>91.38687909691356</v>
      </c>
      <c r="K165" s="276" t="s">
        <v>601</v>
      </c>
      <c r="L165" s="82" t="s">
        <v>603</v>
      </c>
      <c r="M165" s="276" t="s">
        <v>601</v>
      </c>
      <c r="N165" s="82">
        <v>1999.6890400024713</v>
      </c>
      <c r="O165" s="276" t="s">
        <v>601</v>
      </c>
      <c r="P165" s="136"/>
      <c r="Q165" s="124" t="s">
        <v>378</v>
      </c>
      <c r="R165" s="190">
        <v>0.1206222297564532</v>
      </c>
      <c r="S165" s="268" t="s">
        <v>601</v>
      </c>
      <c r="T165" s="190">
        <v>5.3258855715960784E-2</v>
      </c>
      <c r="U165" s="268" t="s">
        <v>601</v>
      </c>
      <c r="V165" s="190">
        <v>8.5628367428587593E-2</v>
      </c>
      <c r="W165" s="268" t="s">
        <v>601</v>
      </c>
      <c r="X165" s="190">
        <v>6.8342137321057983E-2</v>
      </c>
      <c r="Y165" s="268" t="s">
        <v>601</v>
      </c>
      <c r="Z165" s="190">
        <v>-0.10521469164548425</v>
      </c>
      <c r="AA165" s="268" t="s">
        <v>601</v>
      </c>
      <c r="AB165" s="190" t="s">
        <v>603</v>
      </c>
      <c r="AC165" s="268" t="s">
        <v>601</v>
      </c>
      <c r="AD165" s="190">
        <v>6.5400076047097855E-2</v>
      </c>
      <c r="AE165" s="276" t="s">
        <v>601</v>
      </c>
      <c r="AF165" s="239"/>
      <c r="AG165" s="124" t="s">
        <v>378</v>
      </c>
      <c r="AH165" s="220">
        <v>6.6103865913834034E-2</v>
      </c>
      <c r="AI165" s="276" t="s">
        <v>601</v>
      </c>
      <c r="AJ165" s="216">
        <v>0.26847341670125097</v>
      </c>
      <c r="AK165" s="203" t="s">
        <v>601</v>
      </c>
      <c r="AL165" s="190">
        <v>0.4310554353974313</v>
      </c>
      <c r="AM165" s="276" t="s">
        <v>601</v>
      </c>
      <c r="AN165" s="190">
        <v>0.18866673691833227</v>
      </c>
      <c r="AO165" s="82" t="s">
        <v>601</v>
      </c>
      <c r="AP165" s="190">
        <v>4.5700545069147662E-2</v>
      </c>
      <c r="AQ165" s="276" t="s">
        <v>601</v>
      </c>
      <c r="AR165" s="190" t="s">
        <v>603</v>
      </c>
      <c r="AS165" s="276" t="s">
        <v>601</v>
      </c>
      <c r="AT165" s="190">
        <v>1</v>
      </c>
      <c r="AU165" s="276" t="s">
        <v>601</v>
      </c>
    </row>
    <row r="166" spans="1:47" s="120" customFormat="1" ht="12.75" customHeight="1" x14ac:dyDescent="0.25">
      <c r="A166" s="124" t="s">
        <v>379</v>
      </c>
      <c r="B166" s="82">
        <v>115.73914717909985</v>
      </c>
      <c r="C166" s="276" t="s">
        <v>601</v>
      </c>
      <c r="D166" s="82">
        <v>490.50104819796496</v>
      </c>
      <c r="E166" s="276" t="s">
        <v>601</v>
      </c>
      <c r="F166" s="82">
        <v>643.26800401983644</v>
      </c>
      <c r="G166" s="311" t="s">
        <v>601</v>
      </c>
      <c r="H166" s="82">
        <v>162.46062040571513</v>
      </c>
      <c r="I166" s="276" t="s">
        <v>601</v>
      </c>
      <c r="J166" s="82">
        <v>85.062930196438245</v>
      </c>
      <c r="K166" s="276" t="s">
        <v>601</v>
      </c>
      <c r="L166" s="82" t="s">
        <v>603</v>
      </c>
      <c r="M166" s="276" t="s">
        <v>601</v>
      </c>
      <c r="N166" s="82">
        <v>1497.0317499990445</v>
      </c>
      <c r="O166" s="276" t="s">
        <v>601</v>
      </c>
      <c r="P166" s="136"/>
      <c r="Q166" s="124" t="s">
        <v>379</v>
      </c>
      <c r="R166" s="190">
        <v>0.18967647632183038</v>
      </c>
      <c r="S166" s="268" t="s">
        <v>601</v>
      </c>
      <c r="T166" s="190">
        <v>-6.1166359208383536E-2</v>
      </c>
      <c r="U166" s="268" t="s">
        <v>601</v>
      </c>
      <c r="V166" s="190">
        <v>-7.1387193447686959E-2</v>
      </c>
      <c r="W166" s="268" t="s">
        <v>601</v>
      </c>
      <c r="X166" s="190">
        <v>-0.11833067726779367</v>
      </c>
      <c r="Y166" s="268" t="s">
        <v>601</v>
      </c>
      <c r="Z166" s="190">
        <v>0.28554229712773527</v>
      </c>
      <c r="AA166" s="268" t="s">
        <v>601</v>
      </c>
      <c r="AB166" s="190" t="s">
        <v>603</v>
      </c>
      <c r="AC166" s="268" t="s">
        <v>601</v>
      </c>
      <c r="AD166" s="190">
        <v>-4.2143131426816915E-2</v>
      </c>
      <c r="AE166" s="276" t="s">
        <v>601</v>
      </c>
      <c r="AF166" s="239"/>
      <c r="AG166" s="124" t="s">
        <v>379</v>
      </c>
      <c r="AH166" s="220">
        <v>7.7312419846254907E-2</v>
      </c>
      <c r="AI166" s="276" t="s">
        <v>601</v>
      </c>
      <c r="AJ166" s="216">
        <v>0.32764906168374724</v>
      </c>
      <c r="AK166" s="203" t="s">
        <v>601</v>
      </c>
      <c r="AL166" s="190">
        <v>0.42969563205339301</v>
      </c>
      <c r="AM166" s="276" t="s">
        <v>601</v>
      </c>
      <c r="AN166" s="190">
        <v>0.10852182687896822</v>
      </c>
      <c r="AO166" s="82" t="s">
        <v>601</v>
      </c>
      <c r="AP166" s="190">
        <v>5.6821059537643437E-2</v>
      </c>
      <c r="AQ166" s="276" t="s">
        <v>601</v>
      </c>
      <c r="AR166" s="190" t="s">
        <v>603</v>
      </c>
      <c r="AS166" s="276" t="s">
        <v>601</v>
      </c>
      <c r="AT166" s="190">
        <v>1</v>
      </c>
      <c r="AU166" s="276" t="s">
        <v>601</v>
      </c>
    </row>
    <row r="167" spans="1:47" s="120" customFormat="1" ht="12.75" customHeight="1" x14ac:dyDescent="0.25">
      <c r="A167" s="124" t="s">
        <v>380</v>
      </c>
      <c r="B167" s="82">
        <v>108.87947543586017</v>
      </c>
      <c r="C167" s="276" t="s">
        <v>601</v>
      </c>
      <c r="D167" s="82">
        <v>379.90846249025714</v>
      </c>
      <c r="E167" s="276" t="s">
        <v>601</v>
      </c>
      <c r="F167" s="82">
        <v>347.49066876856398</v>
      </c>
      <c r="G167" s="311" t="s">
        <v>601</v>
      </c>
      <c r="H167" s="82">
        <v>93.061680647704947</v>
      </c>
      <c r="I167" s="276" t="s">
        <v>601</v>
      </c>
      <c r="J167" s="82">
        <v>52.121802694220612</v>
      </c>
      <c r="K167" s="276" t="s">
        <v>601</v>
      </c>
      <c r="L167" s="82" t="s">
        <v>603</v>
      </c>
      <c r="M167" s="276" t="s">
        <v>601</v>
      </c>
      <c r="N167" s="82">
        <v>981.46209003659226</v>
      </c>
      <c r="O167" s="276" t="s">
        <v>601</v>
      </c>
      <c r="P167" s="136"/>
      <c r="Q167" s="124" t="s">
        <v>380</v>
      </c>
      <c r="R167" s="190">
        <v>0.10378122180624616</v>
      </c>
      <c r="S167" s="268" t="s">
        <v>601</v>
      </c>
      <c r="T167" s="190">
        <v>-7.0822388274502379E-2</v>
      </c>
      <c r="U167" s="268" t="s">
        <v>601</v>
      </c>
      <c r="V167" s="190">
        <v>-4.8753020151517723E-2</v>
      </c>
      <c r="W167" s="268" t="s">
        <v>601</v>
      </c>
      <c r="X167" s="190">
        <v>-4.8623345201532331E-2</v>
      </c>
      <c r="Y167" s="268" t="s">
        <v>601</v>
      </c>
      <c r="Z167" s="190">
        <v>0.32471756808794683</v>
      </c>
      <c r="AA167" s="268" t="s">
        <v>601</v>
      </c>
      <c r="AB167" s="190" t="s">
        <v>603</v>
      </c>
      <c r="AC167" s="268" t="s">
        <v>601</v>
      </c>
      <c r="AD167" s="190">
        <v>-2.822765108457137E-2</v>
      </c>
      <c r="AE167" s="276" t="s">
        <v>601</v>
      </c>
      <c r="AF167" s="239"/>
      <c r="AG167" s="124" t="s">
        <v>380</v>
      </c>
      <c r="AH167" s="220">
        <v>0.11093599695919053</v>
      </c>
      <c r="AI167" s="276" t="s">
        <v>601</v>
      </c>
      <c r="AJ167" s="216">
        <v>0.38708419443495046</v>
      </c>
      <c r="AK167" s="203" t="s">
        <v>601</v>
      </c>
      <c r="AL167" s="190">
        <v>0.35405409164159191</v>
      </c>
      <c r="AM167" s="276" t="s">
        <v>601</v>
      </c>
      <c r="AN167" s="190">
        <v>9.4819434792672727E-2</v>
      </c>
      <c r="AO167" s="82" t="s">
        <v>601</v>
      </c>
      <c r="AP167" s="190">
        <v>5.3106282171609231E-2</v>
      </c>
      <c r="AQ167" s="276" t="s">
        <v>601</v>
      </c>
      <c r="AR167" s="190" t="s">
        <v>603</v>
      </c>
      <c r="AS167" s="276" t="s">
        <v>601</v>
      </c>
      <c r="AT167" s="190">
        <v>1</v>
      </c>
      <c r="AU167" s="276" t="s">
        <v>601</v>
      </c>
    </row>
    <row r="168" spans="1:47" s="120" customFormat="1" ht="12.75" customHeight="1" x14ac:dyDescent="0.25">
      <c r="A168" s="184" t="s">
        <v>381</v>
      </c>
      <c r="B168" s="186">
        <v>79.982110355555307</v>
      </c>
      <c r="C168" s="278" t="s">
        <v>601</v>
      </c>
      <c r="D168" s="186">
        <v>330.92560250065463</v>
      </c>
      <c r="E168" s="278" t="s">
        <v>601</v>
      </c>
      <c r="F168" s="186">
        <v>293.82918502099432</v>
      </c>
      <c r="G168" s="314" t="s">
        <v>601</v>
      </c>
      <c r="H168" s="186">
        <v>65.963769997145633</v>
      </c>
      <c r="I168" s="278" t="s">
        <v>601</v>
      </c>
      <c r="J168" s="186">
        <v>52.064112126200961</v>
      </c>
      <c r="K168" s="278" t="s">
        <v>601</v>
      </c>
      <c r="L168" s="186" t="s">
        <v>603</v>
      </c>
      <c r="M168" s="278" t="s">
        <v>601</v>
      </c>
      <c r="N168" s="186">
        <v>822.76478000055113</v>
      </c>
      <c r="O168" s="278" t="s">
        <v>601</v>
      </c>
      <c r="P168" s="136"/>
      <c r="Q168" s="184" t="s">
        <v>381</v>
      </c>
      <c r="R168" s="192">
        <v>-6.8197350254616262E-2</v>
      </c>
      <c r="S168" s="269" t="s">
        <v>601</v>
      </c>
      <c r="T168" s="192">
        <v>-0.13154518449336261</v>
      </c>
      <c r="U168" s="269" t="s">
        <v>601</v>
      </c>
      <c r="V168" s="192">
        <v>-0.18142475767591271</v>
      </c>
      <c r="W168" s="269" t="s">
        <v>601</v>
      </c>
      <c r="X168" s="192">
        <v>-0.20872130842436154</v>
      </c>
      <c r="Y168" s="269" t="s">
        <v>601</v>
      </c>
      <c r="Z168" s="192">
        <v>0.1015187791679153</v>
      </c>
      <c r="AA168" s="269" t="s">
        <v>601</v>
      </c>
      <c r="AB168" s="192" t="s">
        <v>603</v>
      </c>
      <c r="AC168" s="269" t="s">
        <v>601</v>
      </c>
      <c r="AD168" s="192">
        <v>-0.13978861857312264</v>
      </c>
      <c r="AE168" s="278" t="s">
        <v>601</v>
      </c>
      <c r="AF168" s="239"/>
      <c r="AG168" s="184" t="s">
        <v>381</v>
      </c>
      <c r="AH168" s="243">
        <v>9.721139297613314E-2</v>
      </c>
      <c r="AI168" s="278" t="s">
        <v>601</v>
      </c>
      <c r="AJ168" s="219">
        <v>0.40221167768074972</v>
      </c>
      <c r="AK168" s="301" t="s">
        <v>601</v>
      </c>
      <c r="AL168" s="219">
        <v>0.35712416496583327</v>
      </c>
      <c r="AM168" s="278" t="s">
        <v>601</v>
      </c>
      <c r="AN168" s="219">
        <v>8.0173302990803094E-2</v>
      </c>
      <c r="AO168" s="186" t="s">
        <v>601</v>
      </c>
      <c r="AP168" s="219">
        <v>6.3279461386480454E-2</v>
      </c>
      <c r="AQ168" s="278" t="s">
        <v>601</v>
      </c>
      <c r="AR168" s="219" t="s">
        <v>603</v>
      </c>
      <c r="AS168" s="278" t="s">
        <v>601</v>
      </c>
      <c r="AT168" s="219">
        <v>1</v>
      </c>
      <c r="AU168" s="278" t="s">
        <v>601</v>
      </c>
    </row>
    <row r="169" spans="1:47" s="120" customFormat="1" ht="12.75" customHeight="1" x14ac:dyDescent="0.25">
      <c r="A169" s="124" t="s">
        <v>387</v>
      </c>
      <c r="B169" s="82">
        <v>67.939209332254066</v>
      </c>
      <c r="C169" s="276" t="s">
        <v>601</v>
      </c>
      <c r="D169" s="82">
        <v>262.81980445444356</v>
      </c>
      <c r="E169" s="276" t="s">
        <v>601</v>
      </c>
      <c r="F169" s="82">
        <v>359.52770088688897</v>
      </c>
      <c r="G169" s="311" t="s">
        <v>601</v>
      </c>
      <c r="H169" s="82">
        <v>118.2626508509184</v>
      </c>
      <c r="I169" s="276" t="s">
        <v>601</v>
      </c>
      <c r="J169" s="82">
        <v>56.248638305167823</v>
      </c>
      <c r="K169" s="276" t="s">
        <v>601</v>
      </c>
      <c r="L169" s="82" t="s">
        <v>603</v>
      </c>
      <c r="M169" s="276" t="s">
        <v>601</v>
      </c>
      <c r="N169" s="82">
        <v>864.79800382968006</v>
      </c>
      <c r="O169" s="276" t="s">
        <v>601</v>
      </c>
      <c r="P169" s="136"/>
      <c r="Q169" s="124" t="s">
        <v>387</v>
      </c>
      <c r="R169" s="190">
        <v>-2.6774732526624878E-2</v>
      </c>
      <c r="S169" s="268" t="s">
        <v>601</v>
      </c>
      <c r="T169" s="190">
        <v>-2.5625977236852782E-2</v>
      </c>
      <c r="U169" s="268" t="s">
        <v>601</v>
      </c>
      <c r="V169" s="190">
        <v>0.17323295980961673</v>
      </c>
      <c r="W169" s="268" t="s">
        <v>601</v>
      </c>
      <c r="X169" s="190">
        <v>-0.14699823212972185</v>
      </c>
      <c r="Y169" s="268" t="s">
        <v>601</v>
      </c>
      <c r="Z169" s="190">
        <v>-8.6696149343854612E-2</v>
      </c>
      <c r="AA169" s="268" t="s">
        <v>601</v>
      </c>
      <c r="AB169" s="190" t="s">
        <v>603</v>
      </c>
      <c r="AC169" s="268" t="s">
        <v>601</v>
      </c>
      <c r="AD169" s="190">
        <v>2.1962404477428032E-2</v>
      </c>
      <c r="AE169" s="276" t="s">
        <v>601</v>
      </c>
      <c r="AF169" s="239"/>
      <c r="AG169" s="124" t="s">
        <v>387</v>
      </c>
      <c r="AH169" s="220">
        <v>7.8560784173172693E-2</v>
      </c>
      <c r="AI169" s="276" t="s">
        <v>601</v>
      </c>
      <c r="AJ169" s="216">
        <v>0.30390889351105083</v>
      </c>
      <c r="AK169" s="203" t="s">
        <v>601</v>
      </c>
      <c r="AL169" s="190">
        <v>0.41573604390245228</v>
      </c>
      <c r="AM169" s="276" t="s">
        <v>601</v>
      </c>
      <c r="AN169" s="190">
        <v>0.13675176206143275</v>
      </c>
      <c r="AO169" s="82" t="s">
        <v>601</v>
      </c>
      <c r="AP169" s="190">
        <v>6.5042516351883087E-2</v>
      </c>
      <c r="AQ169" s="276" t="s">
        <v>601</v>
      </c>
      <c r="AR169" s="190" t="s">
        <v>603</v>
      </c>
      <c r="AS169" s="276" t="s">
        <v>601</v>
      </c>
      <c r="AT169" s="190">
        <v>1</v>
      </c>
      <c r="AU169" s="276" t="s">
        <v>601</v>
      </c>
    </row>
    <row r="170" spans="1:47" s="120" customFormat="1" ht="12.75" customHeight="1" x14ac:dyDescent="0.25">
      <c r="A170" s="124" t="s">
        <v>388</v>
      </c>
      <c r="B170" s="82">
        <v>106.44648038954398</v>
      </c>
      <c r="C170" s="276" t="s">
        <v>601</v>
      </c>
      <c r="D170" s="82">
        <v>393.5711312673846</v>
      </c>
      <c r="E170" s="276" t="s">
        <v>601</v>
      </c>
      <c r="F170" s="82">
        <v>377.4842479105186</v>
      </c>
      <c r="G170" s="311" t="s">
        <v>601</v>
      </c>
      <c r="H170" s="82">
        <v>104.47771510002394</v>
      </c>
      <c r="I170" s="276" t="s">
        <v>601</v>
      </c>
      <c r="J170" s="82">
        <v>33.812967983527251</v>
      </c>
      <c r="K170" s="276" t="s">
        <v>601</v>
      </c>
      <c r="L170" s="82" t="s">
        <v>603</v>
      </c>
      <c r="M170" s="276" t="s">
        <v>601</v>
      </c>
      <c r="N170" s="82">
        <v>1015.792542650956</v>
      </c>
      <c r="O170" s="276" t="s">
        <v>601</v>
      </c>
      <c r="P170" s="136"/>
      <c r="Q170" s="124" t="s">
        <v>388</v>
      </c>
      <c r="R170" s="190">
        <v>0.62095205222804961</v>
      </c>
      <c r="S170" s="268" t="s">
        <v>601</v>
      </c>
      <c r="T170" s="190">
        <v>-4.98138301215173E-2</v>
      </c>
      <c r="U170" s="268" t="s">
        <v>601</v>
      </c>
      <c r="V170" s="190">
        <v>-1.4386875432930712E-2</v>
      </c>
      <c r="W170" s="268" t="s">
        <v>601</v>
      </c>
      <c r="X170" s="190">
        <v>0.22144866431543475</v>
      </c>
      <c r="Y170" s="268" t="s">
        <v>601</v>
      </c>
      <c r="Z170" s="190">
        <v>-0.17114224048015092</v>
      </c>
      <c r="AA170" s="268" t="s">
        <v>601</v>
      </c>
      <c r="AB170" s="190" t="s">
        <v>603</v>
      </c>
      <c r="AC170" s="268" t="s">
        <v>601</v>
      </c>
      <c r="AD170" s="190">
        <v>2.6884702921049275E-2</v>
      </c>
      <c r="AE170" s="276" t="s">
        <v>601</v>
      </c>
      <c r="AF170" s="239"/>
      <c r="AG170" s="124" t="s">
        <v>388</v>
      </c>
      <c r="AH170" s="220">
        <v>0.10479155528327289</v>
      </c>
      <c r="AI170" s="276" t="s">
        <v>601</v>
      </c>
      <c r="AJ170" s="216">
        <v>0.38745227469406862</v>
      </c>
      <c r="AK170" s="203" t="s">
        <v>601</v>
      </c>
      <c r="AL170" s="190">
        <v>0.37161549436598768</v>
      </c>
      <c r="AM170" s="276" t="s">
        <v>601</v>
      </c>
      <c r="AN170" s="190">
        <v>0.10285339841870084</v>
      </c>
      <c r="AO170" s="82" t="s">
        <v>601</v>
      </c>
      <c r="AP170" s="190">
        <v>3.3287277238011753E-2</v>
      </c>
      <c r="AQ170" s="276" t="s">
        <v>601</v>
      </c>
      <c r="AR170" s="190" t="s">
        <v>603</v>
      </c>
      <c r="AS170" s="276" t="s">
        <v>601</v>
      </c>
      <c r="AT170" s="190">
        <v>1</v>
      </c>
      <c r="AU170" s="276" t="s">
        <v>601</v>
      </c>
    </row>
    <row r="171" spans="1:47" s="120" customFormat="1" ht="12.75" customHeight="1" x14ac:dyDescent="0.25">
      <c r="A171" s="124" t="s">
        <v>389</v>
      </c>
      <c r="B171" s="82">
        <v>111.86390462320803</v>
      </c>
      <c r="C171" s="276" t="s">
        <v>601</v>
      </c>
      <c r="D171" s="82">
        <v>428.35762296528094</v>
      </c>
      <c r="E171" s="276" t="s">
        <v>601</v>
      </c>
      <c r="F171" s="82">
        <v>538.02420206052682</v>
      </c>
      <c r="G171" s="311" t="s">
        <v>601</v>
      </c>
      <c r="H171" s="82">
        <v>103.0058608590237</v>
      </c>
      <c r="I171" s="276" t="s">
        <v>601</v>
      </c>
      <c r="J171" s="82">
        <v>36.077969168624975</v>
      </c>
      <c r="K171" s="276" t="s">
        <v>601</v>
      </c>
      <c r="L171" s="82" t="s">
        <v>603</v>
      </c>
      <c r="M171" s="276" t="s">
        <v>601</v>
      </c>
      <c r="N171" s="82">
        <v>1217.3295596766789</v>
      </c>
      <c r="O171" s="276" t="s">
        <v>601</v>
      </c>
      <c r="P171" s="136"/>
      <c r="Q171" s="124" t="s">
        <v>389</v>
      </c>
      <c r="R171" s="190">
        <v>0.14752603186875812</v>
      </c>
      <c r="S171" s="268" t="s">
        <v>601</v>
      </c>
      <c r="T171" s="190">
        <v>-0.1442593693742551</v>
      </c>
      <c r="U171" s="268" t="s">
        <v>601</v>
      </c>
      <c r="V171" s="190">
        <v>0.21342989329203821</v>
      </c>
      <c r="W171" s="268" t="s">
        <v>601</v>
      </c>
      <c r="X171" s="190">
        <v>0.34123365009334838</v>
      </c>
      <c r="Y171" s="268" t="s">
        <v>601</v>
      </c>
      <c r="Z171" s="190">
        <v>-1.8555075101645446E-2</v>
      </c>
      <c r="AA171" s="268" t="s">
        <v>601</v>
      </c>
      <c r="AB171" s="190" t="s">
        <v>603</v>
      </c>
      <c r="AC171" s="268" t="s">
        <v>601</v>
      </c>
      <c r="AD171" s="190">
        <v>5.3962449923717237E-2</v>
      </c>
      <c r="AE171" s="276" t="s">
        <v>601</v>
      </c>
      <c r="AF171" s="239"/>
      <c r="AG171" s="124" t="s">
        <v>389</v>
      </c>
      <c r="AH171" s="220">
        <v>9.189286806846203E-2</v>
      </c>
      <c r="AI171" s="276" t="s">
        <v>601</v>
      </c>
      <c r="AJ171" s="216">
        <v>0.3518830373913307</v>
      </c>
      <c r="AK171" s="203" t="s">
        <v>601</v>
      </c>
      <c r="AL171" s="190">
        <v>0.44197086794099155</v>
      </c>
      <c r="AM171" s="276" t="s">
        <v>601</v>
      </c>
      <c r="AN171" s="190">
        <v>8.4616248771928221E-2</v>
      </c>
      <c r="AO171" s="82" t="s">
        <v>601</v>
      </c>
      <c r="AP171" s="190">
        <v>2.963697782727566E-2</v>
      </c>
      <c r="AQ171" s="276" t="s">
        <v>601</v>
      </c>
      <c r="AR171" s="190" t="s">
        <v>603</v>
      </c>
      <c r="AS171" s="276" t="s">
        <v>601</v>
      </c>
      <c r="AT171" s="190">
        <v>1</v>
      </c>
      <c r="AU171" s="276" t="s">
        <v>601</v>
      </c>
    </row>
    <row r="172" spans="1:47" s="116" customFormat="1" ht="12.75" customHeight="1" x14ac:dyDescent="0.25">
      <c r="A172" s="124" t="s">
        <v>390</v>
      </c>
      <c r="B172" s="82">
        <v>126.06887234095494</v>
      </c>
      <c r="C172" s="276" t="s">
        <v>601</v>
      </c>
      <c r="D172" s="82">
        <v>515.06987455626916</v>
      </c>
      <c r="E172" s="276" t="s">
        <v>601</v>
      </c>
      <c r="F172" s="82">
        <v>724.10897960317959</v>
      </c>
      <c r="G172" s="311" t="s">
        <v>601</v>
      </c>
      <c r="H172" s="82">
        <v>164.31369894475881</v>
      </c>
      <c r="I172" s="276" t="s">
        <v>601</v>
      </c>
      <c r="J172" s="82">
        <v>41.337860139592884</v>
      </c>
      <c r="K172" s="276" t="s">
        <v>601</v>
      </c>
      <c r="L172" s="82" t="s">
        <v>603</v>
      </c>
      <c r="M172" s="276" t="s">
        <v>601</v>
      </c>
      <c r="N172" s="82">
        <v>1570.8992855848442</v>
      </c>
      <c r="O172" s="276" t="s">
        <v>601</v>
      </c>
      <c r="P172" s="115"/>
      <c r="Q172" s="124" t="s">
        <v>390</v>
      </c>
      <c r="R172" s="190">
        <v>0.25410306007016303</v>
      </c>
      <c r="S172" s="268" t="s">
        <v>601</v>
      </c>
      <c r="T172" s="190">
        <v>2.1012591105304956E-3</v>
      </c>
      <c r="U172" s="268" t="s">
        <v>601</v>
      </c>
      <c r="V172" s="190">
        <v>-0.17575943075822831</v>
      </c>
      <c r="W172" s="268" t="s">
        <v>601</v>
      </c>
      <c r="X172" s="190">
        <v>-0.2259672930940837</v>
      </c>
      <c r="Y172" s="268" t="s">
        <v>601</v>
      </c>
      <c r="Z172" s="190">
        <v>-0.1683380486945677</v>
      </c>
      <c r="AA172" s="268" t="s">
        <v>601</v>
      </c>
      <c r="AB172" s="190" t="s">
        <v>603</v>
      </c>
      <c r="AC172" s="268" t="s">
        <v>601</v>
      </c>
      <c r="AD172" s="190">
        <v>-0.10491052520746469</v>
      </c>
      <c r="AE172" s="276" t="s">
        <v>601</v>
      </c>
      <c r="AF172" s="92"/>
      <c r="AG172" s="124" t="s">
        <v>390</v>
      </c>
      <c r="AH172" s="220">
        <v>8.0252676602382972E-2</v>
      </c>
      <c r="AI172" s="276" t="s">
        <v>601</v>
      </c>
      <c r="AJ172" s="216">
        <v>0.32788217505905171</v>
      </c>
      <c r="AK172" s="203" t="s">
        <v>601</v>
      </c>
      <c r="AL172" s="190">
        <v>0.46095188039607171</v>
      </c>
      <c r="AM172" s="276" t="s">
        <v>601</v>
      </c>
      <c r="AN172" s="190">
        <v>0.1045984936479139</v>
      </c>
      <c r="AO172" s="82" t="s">
        <v>601</v>
      </c>
      <c r="AP172" s="190">
        <v>2.6314774294523179E-2</v>
      </c>
      <c r="AQ172" s="276" t="s">
        <v>601</v>
      </c>
      <c r="AR172" s="190" t="s">
        <v>603</v>
      </c>
      <c r="AS172" s="276" t="s">
        <v>601</v>
      </c>
      <c r="AT172" s="190">
        <v>1</v>
      </c>
      <c r="AU172" s="276" t="s">
        <v>601</v>
      </c>
    </row>
    <row r="173" spans="1:47" s="150" customFormat="1" ht="12.75" customHeight="1" x14ac:dyDescent="0.25">
      <c r="A173" s="124" t="s">
        <v>391</v>
      </c>
      <c r="B173" s="82">
        <v>176.24541979662351</v>
      </c>
      <c r="C173" s="276" t="s">
        <v>601</v>
      </c>
      <c r="D173" s="82">
        <v>563.35691807459898</v>
      </c>
      <c r="E173" s="276" t="s">
        <v>601</v>
      </c>
      <c r="F173" s="82">
        <v>862.12906823857077</v>
      </c>
      <c r="G173" s="311" t="s">
        <v>601</v>
      </c>
      <c r="H173" s="82">
        <v>233.25551542193128</v>
      </c>
      <c r="I173" s="276" t="s">
        <v>601</v>
      </c>
      <c r="J173" s="82">
        <v>50.377907751371076</v>
      </c>
      <c r="K173" s="276" t="s">
        <v>601</v>
      </c>
      <c r="L173" s="82" t="s">
        <v>603</v>
      </c>
      <c r="M173" s="276" t="s">
        <v>601</v>
      </c>
      <c r="N173" s="82">
        <v>1885.3648292830999</v>
      </c>
      <c r="O173" s="276" t="s">
        <v>601</v>
      </c>
      <c r="P173" s="149"/>
      <c r="Q173" s="124" t="s">
        <v>391</v>
      </c>
      <c r="R173" s="190">
        <v>0.17010170801917268</v>
      </c>
      <c r="S173" s="268" t="s">
        <v>601</v>
      </c>
      <c r="T173" s="190">
        <v>-0.10623857381504564</v>
      </c>
      <c r="U173" s="268" t="s">
        <v>601</v>
      </c>
      <c r="V173" s="190">
        <v>3.0970814975147309E-2</v>
      </c>
      <c r="W173" s="268" t="s">
        <v>601</v>
      </c>
      <c r="X173" s="190">
        <v>-3.5001961039536011E-2</v>
      </c>
      <c r="Y173" s="268" t="s">
        <v>601</v>
      </c>
      <c r="Z173" s="190">
        <v>-0.18816669970968136</v>
      </c>
      <c r="AA173" s="268" t="s">
        <v>601</v>
      </c>
      <c r="AB173" s="190" t="s">
        <v>603</v>
      </c>
      <c r="AC173" s="268" t="s">
        <v>601</v>
      </c>
      <c r="AD173" s="190">
        <v>-1.8522866286520112E-2</v>
      </c>
      <c r="AE173" s="276" t="s">
        <v>601</v>
      </c>
      <c r="AF173" s="241"/>
      <c r="AG173" s="124" t="s">
        <v>391</v>
      </c>
      <c r="AH173" s="220">
        <v>9.3480803852504193E-2</v>
      </c>
      <c r="AI173" s="276" t="s">
        <v>601</v>
      </c>
      <c r="AJ173" s="216">
        <v>0.29880525473089076</v>
      </c>
      <c r="AK173" s="203" t="s">
        <v>601</v>
      </c>
      <c r="AL173" s="190">
        <v>0.45727439848678564</v>
      </c>
      <c r="AM173" s="276" t="s">
        <v>601</v>
      </c>
      <c r="AN173" s="190">
        <v>0.12371903400289135</v>
      </c>
      <c r="AO173" s="82" t="s">
        <v>601</v>
      </c>
      <c r="AP173" s="190">
        <v>2.6720508926925835E-2</v>
      </c>
      <c r="AQ173" s="276" t="s">
        <v>601</v>
      </c>
      <c r="AR173" s="190" t="s">
        <v>603</v>
      </c>
      <c r="AS173" s="276" t="s">
        <v>601</v>
      </c>
      <c r="AT173" s="190">
        <v>1</v>
      </c>
      <c r="AU173" s="276" t="s">
        <v>601</v>
      </c>
    </row>
    <row r="174" spans="1:47" s="120" customFormat="1" ht="12.75" customHeight="1" x14ac:dyDescent="0.25">
      <c r="A174" s="124" t="s">
        <v>392</v>
      </c>
      <c r="B174" s="82">
        <v>183.78836284743062</v>
      </c>
      <c r="C174" s="276" t="s">
        <v>601</v>
      </c>
      <c r="D174" s="82">
        <v>545.19152511139839</v>
      </c>
      <c r="E174" s="276" t="s">
        <v>601</v>
      </c>
      <c r="F174" s="82">
        <v>926.61700876573377</v>
      </c>
      <c r="G174" s="311" t="s">
        <v>601</v>
      </c>
      <c r="H174" s="82">
        <v>352.24397888384493</v>
      </c>
      <c r="I174" s="276" t="s">
        <v>601</v>
      </c>
      <c r="J174" s="82">
        <v>96.532279113042065</v>
      </c>
      <c r="K174" s="276" t="s">
        <v>601</v>
      </c>
      <c r="L174" s="82" t="s">
        <v>603</v>
      </c>
      <c r="M174" s="276" t="s">
        <v>601</v>
      </c>
      <c r="N174" s="82">
        <v>2104.3731547214006</v>
      </c>
      <c r="O174" s="276" t="s">
        <v>601</v>
      </c>
      <c r="P174" s="136"/>
      <c r="Q174" s="124" t="s">
        <v>392</v>
      </c>
      <c r="R174" s="190">
        <v>0.16059359277944862</v>
      </c>
      <c r="S174" s="268" t="s">
        <v>601</v>
      </c>
      <c r="T174" s="190">
        <v>-8.9657023328747254E-2</v>
      </c>
      <c r="U174" s="268" t="s">
        <v>601</v>
      </c>
      <c r="V174" s="190">
        <v>5.096448389373065E-2</v>
      </c>
      <c r="W174" s="268" t="s">
        <v>601</v>
      </c>
      <c r="X174" s="190">
        <v>0.1581603890820289</v>
      </c>
      <c r="Y174" s="268" t="s">
        <v>601</v>
      </c>
      <c r="Z174" s="190">
        <v>0.15899613870855966</v>
      </c>
      <c r="AA174" s="268" t="s">
        <v>601</v>
      </c>
      <c r="AB174" s="190" t="s">
        <v>603</v>
      </c>
      <c r="AC174" s="268" t="s">
        <v>601</v>
      </c>
      <c r="AD174" s="190">
        <v>3.8501176105378621E-2</v>
      </c>
      <c r="AE174" s="276" t="s">
        <v>601</v>
      </c>
      <c r="AF174" s="239"/>
      <c r="AG174" s="124" t="s">
        <v>392</v>
      </c>
      <c r="AH174" s="220">
        <v>8.7336393944714846E-2</v>
      </c>
      <c r="AI174" s="276" t="s">
        <v>601</v>
      </c>
      <c r="AJ174" s="216">
        <v>0.25907549898562388</v>
      </c>
      <c r="AK174" s="203" t="s">
        <v>601</v>
      </c>
      <c r="AL174" s="190">
        <v>0.44032922900901061</v>
      </c>
      <c r="AM174" s="276" t="s">
        <v>601</v>
      </c>
      <c r="AN174" s="190">
        <v>0.16738665292966007</v>
      </c>
      <c r="AO174" s="82" t="s">
        <v>601</v>
      </c>
      <c r="AP174" s="190">
        <v>4.5872225131013911E-2</v>
      </c>
      <c r="AQ174" s="276" t="s">
        <v>601</v>
      </c>
      <c r="AR174" s="190" t="s">
        <v>603</v>
      </c>
      <c r="AS174" s="276" t="s">
        <v>601</v>
      </c>
      <c r="AT174" s="190">
        <v>1</v>
      </c>
      <c r="AU174" s="276" t="s">
        <v>601</v>
      </c>
    </row>
    <row r="175" spans="1:47" s="120" customFormat="1" ht="12.75" customHeight="1" x14ac:dyDescent="0.25">
      <c r="A175" s="124" t="s">
        <v>393</v>
      </c>
      <c r="B175" s="82">
        <v>211.45190176567209</v>
      </c>
      <c r="C175" s="276" t="s">
        <v>601</v>
      </c>
      <c r="D175" s="82">
        <v>459.64117554974632</v>
      </c>
      <c r="E175" s="276" t="s">
        <v>601</v>
      </c>
      <c r="F175" s="82">
        <v>1018.138382991355</v>
      </c>
      <c r="G175" s="311" t="s">
        <v>601</v>
      </c>
      <c r="H175" s="82">
        <v>596.19513553241723</v>
      </c>
      <c r="I175" s="276" t="s">
        <v>601</v>
      </c>
      <c r="J175" s="82">
        <v>142.41577409811532</v>
      </c>
      <c r="K175" s="276" t="s">
        <v>601</v>
      </c>
      <c r="L175" s="82" t="s">
        <v>603</v>
      </c>
      <c r="M175" s="276" t="s">
        <v>601</v>
      </c>
      <c r="N175" s="82">
        <v>2427.8423699373675</v>
      </c>
      <c r="O175" s="276" t="s">
        <v>601</v>
      </c>
      <c r="P175" s="136"/>
      <c r="Q175" s="124" t="s">
        <v>393</v>
      </c>
      <c r="R175" s="190">
        <v>0.43105809528235906</v>
      </c>
      <c r="S175" s="268" t="s">
        <v>601</v>
      </c>
      <c r="T175" s="190">
        <v>-0.10445486519346114</v>
      </c>
      <c r="U175" s="268" t="s">
        <v>601</v>
      </c>
      <c r="V175" s="190">
        <v>-5.3994544690792345E-2</v>
      </c>
      <c r="W175" s="268" t="s">
        <v>601</v>
      </c>
      <c r="X175" s="190">
        <v>-8.7717706469782164E-2</v>
      </c>
      <c r="Y175" s="268" t="s">
        <v>601</v>
      </c>
      <c r="Z175" s="190">
        <v>-0.14384015192394206</v>
      </c>
      <c r="AA175" s="268" t="s">
        <v>601</v>
      </c>
      <c r="AB175" s="190" t="s">
        <v>603</v>
      </c>
      <c r="AC175" s="268" t="s">
        <v>601</v>
      </c>
      <c r="AD175" s="190">
        <v>-5.0557821975561135E-2</v>
      </c>
      <c r="AE175" s="276" t="s">
        <v>601</v>
      </c>
      <c r="AF175" s="239"/>
      <c r="AG175" s="124" t="s">
        <v>393</v>
      </c>
      <c r="AH175" s="220">
        <v>8.709457598399481E-2</v>
      </c>
      <c r="AI175" s="276" t="s">
        <v>601</v>
      </c>
      <c r="AJ175" s="216">
        <v>0.18932084769638646</v>
      </c>
      <c r="AK175" s="203" t="s">
        <v>601</v>
      </c>
      <c r="AL175" s="190">
        <v>0.41935934375246137</v>
      </c>
      <c r="AM175" s="276" t="s">
        <v>601</v>
      </c>
      <c r="AN175" s="190">
        <v>0.24556583364503917</v>
      </c>
      <c r="AO175" s="82" t="s">
        <v>601</v>
      </c>
      <c r="AP175" s="190">
        <v>5.8659398922092834E-2</v>
      </c>
      <c r="AQ175" s="276" t="s">
        <v>601</v>
      </c>
      <c r="AR175" s="190" t="s">
        <v>603</v>
      </c>
      <c r="AS175" s="276" t="s">
        <v>601</v>
      </c>
      <c r="AT175" s="190">
        <v>1</v>
      </c>
      <c r="AU175" s="276" t="s">
        <v>601</v>
      </c>
    </row>
    <row r="176" spans="1:47" s="120" customFormat="1" ht="12.75" customHeight="1" x14ac:dyDescent="0.25">
      <c r="A176" s="124" t="s">
        <v>394</v>
      </c>
      <c r="B176" s="82">
        <v>111.82291898632212</v>
      </c>
      <c r="C176" s="276" t="s">
        <v>601</v>
      </c>
      <c r="D176" s="82">
        <v>417.49683889959078</v>
      </c>
      <c r="E176" s="276" t="s">
        <v>601</v>
      </c>
      <c r="F176" s="82">
        <v>1079.0505695620718</v>
      </c>
      <c r="G176" s="311" t="s">
        <v>601</v>
      </c>
      <c r="H176" s="82">
        <v>653.03071496302346</v>
      </c>
      <c r="I176" s="276" t="s">
        <v>601</v>
      </c>
      <c r="J176" s="82">
        <v>171.89876335769642</v>
      </c>
      <c r="K176" s="276" t="s">
        <v>601</v>
      </c>
      <c r="L176" s="82" t="s">
        <v>603</v>
      </c>
      <c r="M176" s="276" t="s">
        <v>601</v>
      </c>
      <c r="N176" s="82">
        <v>2433.2998057688151</v>
      </c>
      <c r="O176" s="276" t="s">
        <v>601</v>
      </c>
      <c r="P176" s="136"/>
      <c r="Q176" s="124" t="s">
        <v>394</v>
      </c>
      <c r="R176" s="190">
        <v>-0.20863045634126365</v>
      </c>
      <c r="S176" s="268" t="s">
        <v>601</v>
      </c>
      <c r="T176" s="190">
        <v>-0.10144951058327922</v>
      </c>
      <c r="U176" s="268" t="s">
        <v>601</v>
      </c>
      <c r="V176" s="190">
        <v>3.0669756244229074E-2</v>
      </c>
      <c r="W176" s="268" t="s">
        <v>601</v>
      </c>
      <c r="X176" s="190">
        <v>-9.6174194083576414E-2</v>
      </c>
      <c r="Y176" s="268" t="s">
        <v>601</v>
      </c>
      <c r="Z176" s="190">
        <v>-0.10569958043954186</v>
      </c>
      <c r="AA176" s="268" t="s">
        <v>601</v>
      </c>
      <c r="AB176" s="190" t="s">
        <v>603</v>
      </c>
      <c r="AC176" s="268" t="s">
        <v>601</v>
      </c>
      <c r="AD176" s="190">
        <v>-5.2310201721416649E-2</v>
      </c>
      <c r="AE176" s="276" t="s">
        <v>601</v>
      </c>
      <c r="AF176" s="239"/>
      <c r="AG176" s="124" t="s">
        <v>394</v>
      </c>
      <c r="AH176" s="220">
        <v>4.5955257433224934E-2</v>
      </c>
      <c r="AI176" s="276" t="s">
        <v>601</v>
      </c>
      <c r="AJ176" s="216">
        <v>0.17157640744054564</v>
      </c>
      <c r="AK176" s="203" t="s">
        <v>601</v>
      </c>
      <c r="AL176" s="190">
        <v>0.44345154962158045</v>
      </c>
      <c r="AM176" s="276" t="s">
        <v>601</v>
      </c>
      <c r="AN176" s="190">
        <v>0.26837248472828223</v>
      </c>
      <c r="AO176" s="82" t="s">
        <v>601</v>
      </c>
      <c r="AP176" s="190">
        <v>7.064430077632132E-2</v>
      </c>
      <c r="AQ176" s="276" t="s">
        <v>601</v>
      </c>
      <c r="AR176" s="190" t="s">
        <v>603</v>
      </c>
      <c r="AS176" s="276" t="s">
        <v>601</v>
      </c>
      <c r="AT176" s="190">
        <v>1</v>
      </c>
      <c r="AU176" s="276" t="s">
        <v>601</v>
      </c>
    </row>
    <row r="177" spans="1:47" s="120" customFormat="1" ht="12.75" customHeight="1" x14ac:dyDescent="0.25">
      <c r="A177" s="124" t="s">
        <v>395</v>
      </c>
      <c r="B177" s="82">
        <v>178.61194343663888</v>
      </c>
      <c r="C177" s="276" t="s">
        <v>601</v>
      </c>
      <c r="D177" s="82">
        <v>478.49634075734662</v>
      </c>
      <c r="E177" s="276" t="s">
        <v>601</v>
      </c>
      <c r="F177" s="82">
        <v>842.6371543785973</v>
      </c>
      <c r="G177" s="311" t="s">
        <v>601</v>
      </c>
      <c r="H177" s="82">
        <v>400.31671654996143</v>
      </c>
      <c r="I177" s="276" t="s">
        <v>601</v>
      </c>
      <c r="J177" s="82">
        <v>107.41189489053248</v>
      </c>
      <c r="K177" s="276" t="s">
        <v>601</v>
      </c>
      <c r="L177" s="82" t="s">
        <v>603</v>
      </c>
      <c r="M177" s="276" t="s">
        <v>601</v>
      </c>
      <c r="N177" s="82">
        <v>2007.4740500130595</v>
      </c>
      <c r="O177" s="276" t="s">
        <v>601</v>
      </c>
      <c r="P177" s="136"/>
      <c r="Q177" s="124" t="s">
        <v>395</v>
      </c>
      <c r="R177" s="190">
        <v>0.35120477350508783</v>
      </c>
      <c r="S177" s="268" t="s">
        <v>601</v>
      </c>
      <c r="T177" s="190">
        <v>-0.10871855616651438</v>
      </c>
      <c r="U177" s="268" t="s">
        <v>601</v>
      </c>
      <c r="V177" s="190">
        <v>-2.2436421433366549E-2</v>
      </c>
      <c r="W177" s="268" t="s">
        <v>601</v>
      </c>
      <c r="X177" s="190">
        <v>6.10746070321877E-2</v>
      </c>
      <c r="Y177" s="268" t="s">
        <v>601</v>
      </c>
      <c r="Z177" s="190">
        <v>0.17535357320414424</v>
      </c>
      <c r="AA177" s="268" t="s">
        <v>601</v>
      </c>
      <c r="AB177" s="190" t="s">
        <v>603</v>
      </c>
      <c r="AC177" s="268" t="s">
        <v>601</v>
      </c>
      <c r="AD177" s="190">
        <v>3.8931103060797501E-3</v>
      </c>
      <c r="AE177" s="276" t="s">
        <v>601</v>
      </c>
      <c r="AF177" s="239"/>
      <c r="AG177" s="124" t="s">
        <v>395</v>
      </c>
      <c r="AH177" s="220">
        <v>8.8973475615028219E-2</v>
      </c>
      <c r="AI177" s="276" t="s">
        <v>601</v>
      </c>
      <c r="AJ177" s="216">
        <v>0.23835742272944141</v>
      </c>
      <c r="AK177" s="203" t="s">
        <v>601</v>
      </c>
      <c r="AL177" s="190">
        <v>0.4197499610882221</v>
      </c>
      <c r="AM177" s="276" t="s">
        <v>601</v>
      </c>
      <c r="AN177" s="190">
        <v>0.19941314636040111</v>
      </c>
      <c r="AO177" s="82" t="s">
        <v>601</v>
      </c>
      <c r="AP177" s="190">
        <v>5.3505994206915763E-2</v>
      </c>
      <c r="AQ177" s="276" t="s">
        <v>601</v>
      </c>
      <c r="AR177" s="190" t="s">
        <v>603</v>
      </c>
      <c r="AS177" s="276" t="s">
        <v>601</v>
      </c>
      <c r="AT177" s="190">
        <v>1</v>
      </c>
      <c r="AU177" s="276" t="s">
        <v>601</v>
      </c>
    </row>
    <row r="178" spans="1:47" s="120" customFormat="1" ht="12.75" customHeight="1" x14ac:dyDescent="0.25">
      <c r="A178" s="124" t="s">
        <v>396</v>
      </c>
      <c r="B178" s="82">
        <v>129.89240487059678</v>
      </c>
      <c r="C178" s="276" t="s">
        <v>601</v>
      </c>
      <c r="D178" s="82">
        <v>495.60739721137736</v>
      </c>
      <c r="E178" s="276" t="s">
        <v>601</v>
      </c>
      <c r="F178" s="82">
        <v>755.29890214653324</v>
      </c>
      <c r="G178" s="311" t="s">
        <v>601</v>
      </c>
      <c r="H178" s="82">
        <v>229.269077893743</v>
      </c>
      <c r="I178" s="276" t="s">
        <v>601</v>
      </c>
      <c r="J178" s="82">
        <v>55.147213511381281</v>
      </c>
      <c r="K178" s="276" t="s">
        <v>601</v>
      </c>
      <c r="L178" s="82" t="s">
        <v>603</v>
      </c>
      <c r="M178" s="276" t="s">
        <v>601</v>
      </c>
      <c r="N178" s="82">
        <v>1665.2149956336582</v>
      </c>
      <c r="O178" s="276" t="s">
        <v>601</v>
      </c>
      <c r="P178" s="136"/>
      <c r="Q178" s="124" t="s">
        <v>396</v>
      </c>
      <c r="R178" s="190">
        <v>0.12228583013140359</v>
      </c>
      <c r="S178" s="268" t="s">
        <v>601</v>
      </c>
      <c r="T178" s="190">
        <v>1.0410475231749983E-2</v>
      </c>
      <c r="U178" s="268" t="s">
        <v>601</v>
      </c>
      <c r="V178" s="190">
        <v>0.17415897794792556</v>
      </c>
      <c r="W178" s="268" t="s">
        <v>601</v>
      </c>
      <c r="X178" s="190">
        <v>0.41122862464261312</v>
      </c>
      <c r="Y178" s="268" t="s">
        <v>601</v>
      </c>
      <c r="Z178" s="190">
        <v>-0.35168923308862921</v>
      </c>
      <c r="AA178" s="268" t="s">
        <v>601</v>
      </c>
      <c r="AB178" s="190" t="s">
        <v>603</v>
      </c>
      <c r="AC178" s="268" t="s">
        <v>601</v>
      </c>
      <c r="AD178" s="190">
        <v>0.11234447474792786</v>
      </c>
      <c r="AE178" s="276" t="s">
        <v>601</v>
      </c>
      <c r="AF178" s="239"/>
      <c r="AG178" s="124" t="s">
        <v>396</v>
      </c>
      <c r="AH178" s="220">
        <v>7.8003384074240387E-2</v>
      </c>
      <c r="AI178" s="276" t="s">
        <v>601</v>
      </c>
      <c r="AJ178" s="216">
        <v>0.29762366932252232</v>
      </c>
      <c r="AK178" s="203" t="s">
        <v>601</v>
      </c>
      <c r="AL178" s="190">
        <v>0.453574405783634</v>
      </c>
      <c r="AM178" s="276" t="s">
        <v>601</v>
      </c>
      <c r="AN178" s="190">
        <v>0.13768136756809596</v>
      </c>
      <c r="AO178" s="82" t="s">
        <v>601</v>
      </c>
      <c r="AP178" s="190">
        <v>3.3117173251491355E-2</v>
      </c>
      <c r="AQ178" s="276" t="s">
        <v>601</v>
      </c>
      <c r="AR178" s="190" t="s">
        <v>603</v>
      </c>
      <c r="AS178" s="276" t="s">
        <v>601</v>
      </c>
      <c r="AT178" s="190">
        <v>1</v>
      </c>
      <c r="AU178" s="276" t="s">
        <v>601</v>
      </c>
    </row>
    <row r="179" spans="1:47" s="120" customFormat="1" ht="12.75" customHeight="1" x14ac:dyDescent="0.25">
      <c r="A179" s="124" t="s">
        <v>397</v>
      </c>
      <c r="B179" s="82">
        <v>83.281088105348573</v>
      </c>
      <c r="C179" s="276" t="s">
        <v>601</v>
      </c>
      <c r="D179" s="82">
        <v>354.6924311020573</v>
      </c>
      <c r="E179" s="276" t="s">
        <v>601</v>
      </c>
      <c r="F179" s="82">
        <v>457.93053384524211</v>
      </c>
      <c r="G179" s="311" t="s">
        <v>601</v>
      </c>
      <c r="H179" s="82">
        <v>105.81194265457347</v>
      </c>
      <c r="I179" s="276" t="s">
        <v>601</v>
      </c>
      <c r="J179" s="82">
        <v>32.917474045032527</v>
      </c>
      <c r="K179" s="276" t="s">
        <v>601</v>
      </c>
      <c r="L179" s="82" t="s">
        <v>603</v>
      </c>
      <c r="M179" s="276" t="s">
        <v>601</v>
      </c>
      <c r="N179" s="82">
        <v>1034.6334697522766</v>
      </c>
      <c r="O179" s="276" t="s">
        <v>601</v>
      </c>
      <c r="P179" s="136"/>
      <c r="Q179" s="124" t="s">
        <v>397</v>
      </c>
      <c r="R179" s="190">
        <v>-0.23510755565305197</v>
      </c>
      <c r="S179" s="268" t="s">
        <v>601</v>
      </c>
      <c r="T179" s="190">
        <v>-6.6373966041481602E-2</v>
      </c>
      <c r="U179" s="268" t="s">
        <v>601</v>
      </c>
      <c r="V179" s="190">
        <v>0.31782109565144423</v>
      </c>
      <c r="W179" s="268" t="s">
        <v>601</v>
      </c>
      <c r="X179" s="190">
        <v>0.13700872279683018</v>
      </c>
      <c r="Y179" s="268" t="s">
        <v>601</v>
      </c>
      <c r="Z179" s="190">
        <v>-0.36845096785797682</v>
      </c>
      <c r="AA179" s="268" t="s">
        <v>601</v>
      </c>
      <c r="AB179" s="190" t="s">
        <v>603</v>
      </c>
      <c r="AC179" s="268" t="s">
        <v>601</v>
      </c>
      <c r="AD179" s="190">
        <v>5.4175683661609408E-2</v>
      </c>
      <c r="AE179" s="276" t="s">
        <v>601</v>
      </c>
      <c r="AF179" s="239"/>
      <c r="AG179" s="124" t="s">
        <v>397</v>
      </c>
      <c r="AH179" s="220">
        <v>8.049332496974862E-2</v>
      </c>
      <c r="AI179" s="276" t="s">
        <v>601</v>
      </c>
      <c r="AJ179" s="216">
        <v>0.34281940558812746</v>
      </c>
      <c r="AK179" s="203" t="s">
        <v>601</v>
      </c>
      <c r="AL179" s="190">
        <v>0.44260170121394288</v>
      </c>
      <c r="AM179" s="276" t="s">
        <v>601</v>
      </c>
      <c r="AN179" s="190">
        <v>0.10226997844938086</v>
      </c>
      <c r="AO179" s="82" t="s">
        <v>601</v>
      </c>
      <c r="AP179" s="190">
        <v>3.1815589778778366E-2</v>
      </c>
      <c r="AQ179" s="276" t="s">
        <v>601</v>
      </c>
      <c r="AR179" s="190" t="s">
        <v>603</v>
      </c>
      <c r="AS179" s="276" t="s">
        <v>601</v>
      </c>
      <c r="AT179" s="190">
        <v>1</v>
      </c>
      <c r="AU179" s="276" t="s">
        <v>601</v>
      </c>
    </row>
    <row r="180" spans="1:47" s="120" customFormat="1" ht="12.75" customHeight="1" x14ac:dyDescent="0.25">
      <c r="A180" s="184" t="s">
        <v>398</v>
      </c>
      <c r="B180" s="186">
        <v>93.594194753919496</v>
      </c>
      <c r="C180" s="278" t="s">
        <v>601</v>
      </c>
      <c r="D180" s="186">
        <v>340.77656223617851</v>
      </c>
      <c r="E180" s="278" t="s">
        <v>601</v>
      </c>
      <c r="F180" s="186">
        <v>403.08448094905737</v>
      </c>
      <c r="G180" s="314" t="s">
        <v>601</v>
      </c>
      <c r="H180" s="186">
        <v>92.028678635011119</v>
      </c>
      <c r="I180" s="278" t="s">
        <v>601</v>
      </c>
      <c r="J180" s="186">
        <v>39.838413424638048</v>
      </c>
      <c r="K180" s="278" t="s">
        <v>601</v>
      </c>
      <c r="L180" s="186" t="s">
        <v>603</v>
      </c>
      <c r="M180" s="278" t="s">
        <v>601</v>
      </c>
      <c r="N180" s="186">
        <v>969.3223299988349</v>
      </c>
      <c r="O180" s="278" t="s">
        <v>601</v>
      </c>
      <c r="P180" s="136"/>
      <c r="Q180" s="184" t="s">
        <v>398</v>
      </c>
      <c r="R180" s="192">
        <v>0.17018911276349846</v>
      </c>
      <c r="S180" s="269" t="s">
        <v>601</v>
      </c>
      <c r="T180" s="192">
        <v>2.9767898467464082E-2</v>
      </c>
      <c r="U180" s="269" t="s">
        <v>601</v>
      </c>
      <c r="V180" s="192">
        <v>0.37183268884694587</v>
      </c>
      <c r="W180" s="269" t="s">
        <v>601</v>
      </c>
      <c r="X180" s="192">
        <v>0.39513976595020828</v>
      </c>
      <c r="Y180" s="269" t="s">
        <v>601</v>
      </c>
      <c r="Z180" s="192">
        <v>-0.23482007475568567</v>
      </c>
      <c r="AA180" s="269" t="s">
        <v>601</v>
      </c>
      <c r="AB180" s="192" t="s">
        <v>603</v>
      </c>
      <c r="AC180" s="269" t="s">
        <v>601</v>
      </c>
      <c r="AD180" s="192">
        <v>0.17812812794221156</v>
      </c>
      <c r="AE180" s="278" t="s">
        <v>601</v>
      </c>
      <c r="AF180" s="239"/>
      <c r="AG180" s="184" t="s">
        <v>398</v>
      </c>
      <c r="AH180" s="243">
        <v>9.655631760183632E-2</v>
      </c>
      <c r="AI180" s="278" t="s">
        <v>601</v>
      </c>
      <c r="AJ180" s="219">
        <v>0.35156165466299338</v>
      </c>
      <c r="AK180" s="301" t="s">
        <v>601</v>
      </c>
      <c r="AL180" s="219">
        <v>0.41584153018484765</v>
      </c>
      <c r="AM180" s="278" t="s">
        <v>601</v>
      </c>
      <c r="AN180" s="219">
        <v>9.4941255129366242E-2</v>
      </c>
      <c r="AO180" s="186" t="s">
        <v>601</v>
      </c>
      <c r="AP180" s="219">
        <v>4.1099242420925074E-2</v>
      </c>
      <c r="AQ180" s="278" t="s">
        <v>601</v>
      </c>
      <c r="AR180" s="219" t="s">
        <v>603</v>
      </c>
      <c r="AS180" s="278" t="s">
        <v>601</v>
      </c>
      <c r="AT180" s="219">
        <v>1</v>
      </c>
      <c r="AU180" s="278" t="s">
        <v>601</v>
      </c>
    </row>
    <row r="181" spans="1:47" s="120" customFormat="1" ht="12.75" customHeight="1" x14ac:dyDescent="0.25">
      <c r="A181" s="124" t="s">
        <v>404</v>
      </c>
      <c r="B181" s="82">
        <v>75.531725206905051</v>
      </c>
      <c r="C181" s="276" t="s">
        <v>601</v>
      </c>
      <c r="D181" s="82">
        <v>289.86785725039618</v>
      </c>
      <c r="E181" s="276" t="s">
        <v>601</v>
      </c>
      <c r="F181" s="82">
        <v>352.72507710093907</v>
      </c>
      <c r="G181" s="311" t="s">
        <v>601</v>
      </c>
      <c r="H181" s="82">
        <v>131.92574454664654</v>
      </c>
      <c r="I181" s="276" t="s">
        <v>601</v>
      </c>
      <c r="J181" s="82">
        <v>60.278295894824893</v>
      </c>
      <c r="K181" s="276" t="s">
        <v>601</v>
      </c>
      <c r="L181" s="82" t="s">
        <v>603</v>
      </c>
      <c r="M181" s="276" t="s">
        <v>601</v>
      </c>
      <c r="N181" s="82">
        <v>910.3286999996933</v>
      </c>
      <c r="O181" s="276" t="s">
        <v>601</v>
      </c>
      <c r="P181" s="136"/>
      <c r="Q181" s="124" t="s">
        <v>404</v>
      </c>
      <c r="R181" s="190">
        <v>0.11175455159508974</v>
      </c>
      <c r="S181" s="268" t="s">
        <v>601</v>
      </c>
      <c r="T181" s="190">
        <v>0.10291481972638405</v>
      </c>
      <c r="U181" s="268" t="s">
        <v>601</v>
      </c>
      <c r="V181" s="190">
        <v>-1.8921000437988722E-2</v>
      </c>
      <c r="W181" s="268" t="s">
        <v>601</v>
      </c>
      <c r="X181" s="190">
        <v>0.1155317726891798</v>
      </c>
      <c r="Y181" s="268" t="s">
        <v>601</v>
      </c>
      <c r="Z181" s="190">
        <v>7.1640091406210082E-2</v>
      </c>
      <c r="AA181" s="268" t="s">
        <v>601</v>
      </c>
      <c r="AB181" s="190" t="s">
        <v>603</v>
      </c>
      <c r="AC181" s="268" t="s">
        <v>601</v>
      </c>
      <c r="AD181" s="190">
        <v>5.2648937634435677E-2</v>
      </c>
      <c r="AE181" s="276" t="s">
        <v>601</v>
      </c>
      <c r="AF181" s="239"/>
      <c r="AG181" s="124" t="s">
        <v>404</v>
      </c>
      <c r="AH181" s="220">
        <v>8.2971925642826044E-2</v>
      </c>
      <c r="AI181" s="276" t="s">
        <v>601</v>
      </c>
      <c r="AJ181" s="216">
        <v>0.31842109037152605</v>
      </c>
      <c r="AK181" s="203" t="s">
        <v>601</v>
      </c>
      <c r="AL181" s="190">
        <v>0.38747001725976332</v>
      </c>
      <c r="AM181" s="276" t="s">
        <v>601</v>
      </c>
      <c r="AN181" s="190">
        <v>0.14492099891686486</v>
      </c>
      <c r="AO181" s="82" t="s">
        <v>601</v>
      </c>
      <c r="AP181" s="190">
        <v>6.6215967809039961E-2</v>
      </c>
      <c r="AQ181" s="276" t="s">
        <v>601</v>
      </c>
      <c r="AR181" s="190" t="s">
        <v>603</v>
      </c>
      <c r="AS181" s="276" t="s">
        <v>601</v>
      </c>
      <c r="AT181" s="190">
        <v>1</v>
      </c>
      <c r="AU181" s="276" t="s">
        <v>601</v>
      </c>
    </row>
    <row r="182" spans="1:47" s="120" customFormat="1" ht="12.75" customHeight="1" x14ac:dyDescent="0.25">
      <c r="A182" s="124" t="s">
        <v>405</v>
      </c>
      <c r="B182" s="82">
        <v>105.16767588155487</v>
      </c>
      <c r="C182" s="276" t="s">
        <v>601</v>
      </c>
      <c r="D182" s="82">
        <v>366.2804764362898</v>
      </c>
      <c r="E182" s="276" t="s">
        <v>601</v>
      </c>
      <c r="F182" s="82">
        <v>413.50806972228315</v>
      </c>
      <c r="G182" s="311" t="s">
        <v>601</v>
      </c>
      <c r="H182" s="82">
        <v>108.75113055505223</v>
      </c>
      <c r="I182" s="276" t="s">
        <v>601</v>
      </c>
      <c r="J182" s="82">
        <v>36.584747404517799</v>
      </c>
      <c r="K182" s="276" t="s">
        <v>601</v>
      </c>
      <c r="L182" s="82" t="s">
        <v>603</v>
      </c>
      <c r="M182" s="276" t="s">
        <v>601</v>
      </c>
      <c r="N182" s="82">
        <v>1030.2920999997186</v>
      </c>
      <c r="O182" s="276" t="s">
        <v>601</v>
      </c>
      <c r="P182" s="136"/>
      <c r="Q182" s="124" t="s">
        <v>405</v>
      </c>
      <c r="R182" s="190">
        <v>-1.2013591274312674E-2</v>
      </c>
      <c r="S182" s="268" t="s">
        <v>601</v>
      </c>
      <c r="T182" s="190">
        <v>-6.934109913807196E-2</v>
      </c>
      <c r="U182" s="268" t="s">
        <v>601</v>
      </c>
      <c r="V182" s="190">
        <v>9.543132464776094E-2</v>
      </c>
      <c r="W182" s="268" t="s">
        <v>601</v>
      </c>
      <c r="X182" s="190">
        <v>4.0902650397140139E-2</v>
      </c>
      <c r="Y182" s="268" t="s">
        <v>601</v>
      </c>
      <c r="Z182" s="190">
        <v>8.1973857554914487E-2</v>
      </c>
      <c r="AA182" s="268" t="s">
        <v>601</v>
      </c>
      <c r="AB182" s="190" t="s">
        <v>603</v>
      </c>
      <c r="AC182" s="268" t="s">
        <v>601</v>
      </c>
      <c r="AD182" s="190">
        <v>1.427413250241294E-2</v>
      </c>
      <c r="AE182" s="276" t="s">
        <v>601</v>
      </c>
      <c r="AF182" s="239"/>
      <c r="AG182" s="124" t="s">
        <v>405</v>
      </c>
      <c r="AH182" s="220">
        <v>0.10207559184583051</v>
      </c>
      <c r="AI182" s="276" t="s">
        <v>601</v>
      </c>
      <c r="AJ182" s="216">
        <v>0.35551129280365229</v>
      </c>
      <c r="AK182" s="203" t="s">
        <v>601</v>
      </c>
      <c r="AL182" s="190">
        <v>0.40135032552651434</v>
      </c>
      <c r="AM182" s="276" t="s">
        <v>601</v>
      </c>
      <c r="AN182" s="190">
        <v>0.10555368769214277</v>
      </c>
      <c r="AO182" s="82" t="s">
        <v>601</v>
      </c>
      <c r="AP182" s="190">
        <v>3.550910213183988E-2</v>
      </c>
      <c r="AQ182" s="276" t="s">
        <v>601</v>
      </c>
      <c r="AR182" s="190" t="s">
        <v>603</v>
      </c>
      <c r="AS182" s="276" t="s">
        <v>601</v>
      </c>
      <c r="AT182" s="190">
        <v>1</v>
      </c>
      <c r="AU182" s="276" t="s">
        <v>601</v>
      </c>
    </row>
    <row r="183" spans="1:47" s="120" customFormat="1" ht="12.75" customHeight="1" x14ac:dyDescent="0.25">
      <c r="A183" s="124" t="s">
        <v>406</v>
      </c>
      <c r="B183" s="82">
        <v>104.13950258644253</v>
      </c>
      <c r="C183" s="276" t="s">
        <v>601</v>
      </c>
      <c r="D183" s="82">
        <v>453.98022228435485</v>
      </c>
      <c r="E183" s="276" t="s">
        <v>601</v>
      </c>
      <c r="F183" s="82">
        <v>549.55509333904081</v>
      </c>
      <c r="G183" s="311" t="s">
        <v>601</v>
      </c>
      <c r="H183" s="82">
        <v>124.09178638251825</v>
      </c>
      <c r="I183" s="276" t="s">
        <v>601</v>
      </c>
      <c r="J183" s="82">
        <v>49.104315405900941</v>
      </c>
      <c r="K183" s="276" t="s">
        <v>601</v>
      </c>
      <c r="L183" s="82" t="s">
        <v>603</v>
      </c>
      <c r="M183" s="276" t="s">
        <v>601</v>
      </c>
      <c r="N183" s="82">
        <v>1280.87091999825</v>
      </c>
      <c r="O183" s="276" t="s">
        <v>601</v>
      </c>
      <c r="P183" s="136"/>
      <c r="Q183" s="124" t="s">
        <v>406</v>
      </c>
      <c r="R183" s="190">
        <v>-6.9051782724585342E-2</v>
      </c>
      <c r="S183" s="268" t="s">
        <v>601</v>
      </c>
      <c r="T183" s="190">
        <v>5.9815906021942533E-2</v>
      </c>
      <c r="U183" s="268" t="s">
        <v>601</v>
      </c>
      <c r="V183" s="190">
        <v>2.1431919297222768E-2</v>
      </c>
      <c r="W183" s="268" t="s">
        <v>601</v>
      </c>
      <c r="X183" s="190">
        <v>0.20470607543733133</v>
      </c>
      <c r="Y183" s="268" t="s">
        <v>601</v>
      </c>
      <c r="Z183" s="190">
        <v>0.36106096150789613</v>
      </c>
      <c r="AA183" s="268" t="s">
        <v>601</v>
      </c>
      <c r="AB183" s="190" t="s">
        <v>603</v>
      </c>
      <c r="AC183" s="268" t="s">
        <v>601</v>
      </c>
      <c r="AD183" s="190">
        <v>5.2197336223764657E-2</v>
      </c>
      <c r="AE183" s="276" t="s">
        <v>601</v>
      </c>
      <c r="AF183" s="239"/>
      <c r="AG183" s="124" t="s">
        <v>406</v>
      </c>
      <c r="AH183" s="220">
        <v>8.1303666872681299E-2</v>
      </c>
      <c r="AI183" s="276" t="s">
        <v>601</v>
      </c>
      <c r="AJ183" s="216">
        <v>0.35443089166625402</v>
      </c>
      <c r="AK183" s="203" t="s">
        <v>601</v>
      </c>
      <c r="AL183" s="190">
        <v>0.42904798973794461</v>
      </c>
      <c r="AM183" s="276" t="s">
        <v>601</v>
      </c>
      <c r="AN183" s="190">
        <v>9.6880789816578702E-2</v>
      </c>
      <c r="AO183" s="82" t="s">
        <v>601</v>
      </c>
      <c r="AP183" s="190">
        <v>3.8336661906547172E-2</v>
      </c>
      <c r="AQ183" s="276" t="s">
        <v>601</v>
      </c>
      <c r="AR183" s="190" t="s">
        <v>603</v>
      </c>
      <c r="AS183" s="276" t="s">
        <v>601</v>
      </c>
      <c r="AT183" s="190">
        <v>1</v>
      </c>
      <c r="AU183" s="276" t="s">
        <v>601</v>
      </c>
    </row>
    <row r="184" spans="1:47" s="120" customFormat="1" ht="12.75" customHeight="1" x14ac:dyDescent="0.25">
      <c r="A184" s="124" t="s">
        <v>407</v>
      </c>
      <c r="B184" s="82">
        <v>103.79867324441379</v>
      </c>
      <c r="C184" s="276" t="s">
        <v>601</v>
      </c>
      <c r="D184" s="82">
        <v>505.13151217052348</v>
      </c>
      <c r="E184" s="276" t="s">
        <v>601</v>
      </c>
      <c r="F184" s="82">
        <v>840.02306049567801</v>
      </c>
      <c r="G184" s="311" t="s">
        <v>601</v>
      </c>
      <c r="H184" s="82">
        <v>184.02130876830978</v>
      </c>
      <c r="I184" s="276" t="s">
        <v>601</v>
      </c>
      <c r="J184" s="82">
        <v>38.451695320360002</v>
      </c>
      <c r="K184" s="276" t="s">
        <v>601</v>
      </c>
      <c r="L184" s="82" t="s">
        <v>603</v>
      </c>
      <c r="M184" s="276" t="s">
        <v>601</v>
      </c>
      <c r="N184" s="82">
        <v>1671.4262499992751</v>
      </c>
      <c r="O184" s="276" t="s">
        <v>601</v>
      </c>
      <c r="P184" s="136"/>
      <c r="Q184" s="124" t="s">
        <v>407</v>
      </c>
      <c r="R184" s="190">
        <v>-0.17665105337272391</v>
      </c>
      <c r="S184" s="268" t="s">
        <v>601</v>
      </c>
      <c r="T184" s="190">
        <v>-1.9295173095315699E-2</v>
      </c>
      <c r="U184" s="268" t="s">
        <v>601</v>
      </c>
      <c r="V184" s="190">
        <v>0.16007822600959964</v>
      </c>
      <c r="W184" s="268" t="s">
        <v>601</v>
      </c>
      <c r="X184" s="190">
        <v>0.11993893357714835</v>
      </c>
      <c r="Y184" s="268" t="s">
        <v>601</v>
      </c>
      <c r="Z184" s="190">
        <v>-6.9818921673416412E-2</v>
      </c>
      <c r="AA184" s="268" t="s">
        <v>601</v>
      </c>
      <c r="AB184" s="190" t="s">
        <v>603</v>
      </c>
      <c r="AC184" s="268" t="s">
        <v>601</v>
      </c>
      <c r="AD184" s="190">
        <v>6.3993258725689062E-2</v>
      </c>
      <c r="AE184" s="276" t="s">
        <v>601</v>
      </c>
      <c r="AF184" s="239"/>
      <c r="AG184" s="124" t="s">
        <v>407</v>
      </c>
      <c r="AH184" s="220">
        <v>6.2101856569776147E-2</v>
      </c>
      <c r="AI184" s="276" t="s">
        <v>601</v>
      </c>
      <c r="AJ184" s="216">
        <v>0.30221585437631038</v>
      </c>
      <c r="AK184" s="203" t="s">
        <v>601</v>
      </c>
      <c r="AL184" s="190">
        <v>0.50257859746790645</v>
      </c>
      <c r="AM184" s="276" t="s">
        <v>601</v>
      </c>
      <c r="AN184" s="190">
        <v>0.11009837183566405</v>
      </c>
      <c r="AO184" s="82" t="s">
        <v>601</v>
      </c>
      <c r="AP184" s="190">
        <v>2.3005319750348949E-2</v>
      </c>
      <c r="AQ184" s="276" t="s">
        <v>601</v>
      </c>
      <c r="AR184" s="190" t="s">
        <v>603</v>
      </c>
      <c r="AS184" s="276" t="s">
        <v>601</v>
      </c>
      <c r="AT184" s="190">
        <v>1</v>
      </c>
      <c r="AU184" s="276" t="s">
        <v>601</v>
      </c>
    </row>
    <row r="185" spans="1:47" s="120" customFormat="1" ht="12.75" customHeight="1" x14ac:dyDescent="0.25">
      <c r="A185" s="124" t="s">
        <v>408</v>
      </c>
      <c r="B185" s="82">
        <v>160.29087669850946</v>
      </c>
      <c r="C185" s="276" t="s">
        <v>601</v>
      </c>
      <c r="D185" s="82">
        <v>532.02408586444642</v>
      </c>
      <c r="E185" s="276" t="s">
        <v>601</v>
      </c>
      <c r="F185" s="82">
        <v>874.59582719743946</v>
      </c>
      <c r="G185" s="311" t="s">
        <v>601</v>
      </c>
      <c r="H185" s="82">
        <v>220.64219016947456</v>
      </c>
      <c r="I185" s="276" t="s">
        <v>601</v>
      </c>
      <c r="J185" s="82">
        <v>47.576330073341474</v>
      </c>
      <c r="K185" s="276" t="s">
        <v>601</v>
      </c>
      <c r="L185" s="82" t="s">
        <v>603</v>
      </c>
      <c r="M185" s="276" t="s">
        <v>601</v>
      </c>
      <c r="N185" s="82">
        <v>1835.1293100030912</v>
      </c>
      <c r="O185" s="276" t="s">
        <v>601</v>
      </c>
      <c r="P185" s="136"/>
      <c r="Q185" s="124" t="s">
        <v>408</v>
      </c>
      <c r="R185" s="190">
        <v>-9.0524582803482967E-2</v>
      </c>
      <c r="S185" s="268" t="s">
        <v>601</v>
      </c>
      <c r="T185" s="190">
        <v>-5.5618083678176222E-2</v>
      </c>
      <c r="U185" s="268" t="s">
        <v>601</v>
      </c>
      <c r="V185" s="190">
        <v>1.4460432223146968E-2</v>
      </c>
      <c r="W185" s="268" t="s">
        <v>601</v>
      </c>
      <c r="X185" s="190">
        <v>-5.4075142573331014E-2</v>
      </c>
      <c r="Y185" s="268" t="s">
        <v>601</v>
      </c>
      <c r="Z185" s="190">
        <v>-5.5611235223506306E-2</v>
      </c>
      <c r="AA185" s="268" t="s">
        <v>601</v>
      </c>
      <c r="AB185" s="190" t="s">
        <v>603</v>
      </c>
      <c r="AC185" s="268" t="s">
        <v>601</v>
      </c>
      <c r="AD185" s="190">
        <v>-2.6644985893319428E-2</v>
      </c>
      <c r="AE185" s="276" t="s">
        <v>601</v>
      </c>
      <c r="AF185" s="239"/>
      <c r="AG185" s="124" t="s">
        <v>408</v>
      </c>
      <c r="AH185" s="220">
        <v>8.7345821258905984E-2</v>
      </c>
      <c r="AI185" s="276" t="s">
        <v>601</v>
      </c>
      <c r="AJ185" s="216">
        <v>0.28991095230425495</v>
      </c>
      <c r="AK185" s="203" t="s">
        <v>601</v>
      </c>
      <c r="AL185" s="190">
        <v>0.47658539506186964</v>
      </c>
      <c r="AM185" s="276" t="s">
        <v>601</v>
      </c>
      <c r="AN185" s="190">
        <v>0.12023250294503927</v>
      </c>
      <c r="AO185" s="82" t="s">
        <v>601</v>
      </c>
      <c r="AP185" s="190">
        <v>2.5925328429995668E-2</v>
      </c>
      <c r="AQ185" s="276" t="s">
        <v>601</v>
      </c>
      <c r="AR185" s="190" t="s">
        <v>603</v>
      </c>
      <c r="AS185" s="276" t="s">
        <v>601</v>
      </c>
      <c r="AT185" s="190">
        <v>1</v>
      </c>
      <c r="AU185" s="276" t="s">
        <v>601</v>
      </c>
    </row>
    <row r="186" spans="1:47" s="120" customFormat="1" ht="12.75" customHeight="1" x14ac:dyDescent="0.25">
      <c r="A186" s="124" t="s">
        <v>409</v>
      </c>
      <c r="B186" s="82">
        <v>113.22896783101864</v>
      </c>
      <c r="C186" s="276" t="s">
        <v>601</v>
      </c>
      <c r="D186" s="82">
        <v>628.14777961009338</v>
      </c>
      <c r="E186" s="276" t="s">
        <v>601</v>
      </c>
      <c r="F186" s="82">
        <v>950.51382423937582</v>
      </c>
      <c r="G186" s="311" t="s">
        <v>601</v>
      </c>
      <c r="H186" s="82">
        <v>411.24734093752517</v>
      </c>
      <c r="I186" s="276" t="s">
        <v>601</v>
      </c>
      <c r="J186" s="82">
        <v>73.587878103762478</v>
      </c>
      <c r="K186" s="276" t="s">
        <v>601</v>
      </c>
      <c r="L186" s="82" t="s">
        <v>603</v>
      </c>
      <c r="M186" s="276" t="s">
        <v>601</v>
      </c>
      <c r="N186" s="82">
        <v>2176.7257907218545</v>
      </c>
      <c r="O186" s="276" t="s">
        <v>601</v>
      </c>
      <c r="P186" s="136"/>
      <c r="Q186" s="124" t="s">
        <v>409</v>
      </c>
      <c r="R186" s="190">
        <v>-0.38391655447187312</v>
      </c>
      <c r="S186" s="268" t="s">
        <v>601</v>
      </c>
      <c r="T186" s="190">
        <v>0.15215983865806515</v>
      </c>
      <c r="U186" s="268" t="s">
        <v>601</v>
      </c>
      <c r="V186" s="190">
        <v>2.5789312356215843E-2</v>
      </c>
      <c r="W186" s="268" t="s">
        <v>601</v>
      </c>
      <c r="X186" s="190">
        <v>0.16750708483547139</v>
      </c>
      <c r="Y186" s="268" t="s">
        <v>601</v>
      </c>
      <c r="Z186" s="190">
        <v>-0.23768630783503042</v>
      </c>
      <c r="AA186" s="268" t="s">
        <v>601</v>
      </c>
      <c r="AB186" s="190" t="s">
        <v>603</v>
      </c>
      <c r="AC186" s="268" t="s">
        <v>601</v>
      </c>
      <c r="AD186" s="190">
        <v>3.4382037158249501E-2</v>
      </c>
      <c r="AE186" s="276" t="s">
        <v>601</v>
      </c>
      <c r="AF186" s="239"/>
      <c r="AG186" s="124" t="s">
        <v>409</v>
      </c>
      <c r="AH186" s="220">
        <v>5.2018020971520348E-2</v>
      </c>
      <c r="AI186" s="276" t="s">
        <v>601</v>
      </c>
      <c r="AJ186" s="216">
        <v>0.28857460240859484</v>
      </c>
      <c r="AK186" s="203" t="s">
        <v>601</v>
      </c>
      <c r="AL186" s="190">
        <v>0.43667136590693978</v>
      </c>
      <c r="AM186" s="276" t="s">
        <v>601</v>
      </c>
      <c r="AN186" s="190">
        <v>0.18892932802580784</v>
      </c>
      <c r="AO186" s="82" t="s">
        <v>601</v>
      </c>
      <c r="AP186" s="190">
        <v>3.3806682687100874E-2</v>
      </c>
      <c r="AQ186" s="276" t="s">
        <v>601</v>
      </c>
      <c r="AR186" s="190" t="s">
        <v>603</v>
      </c>
      <c r="AS186" s="276" t="s">
        <v>601</v>
      </c>
      <c r="AT186" s="190">
        <v>1</v>
      </c>
      <c r="AU186" s="276" t="s">
        <v>601</v>
      </c>
    </row>
    <row r="187" spans="1:47" s="120" customFormat="1" ht="12.75" customHeight="1" x14ac:dyDescent="0.25">
      <c r="A187" s="124" t="s">
        <v>410</v>
      </c>
      <c r="B187" s="82">
        <v>149.00238850464706</v>
      </c>
      <c r="C187" s="276" t="s">
        <v>601</v>
      </c>
      <c r="D187" s="82">
        <v>474.99260291747345</v>
      </c>
      <c r="E187" s="276" t="s">
        <v>601</v>
      </c>
      <c r="F187" s="82">
        <v>1053.031900069414</v>
      </c>
      <c r="G187" s="311" t="s">
        <v>601</v>
      </c>
      <c r="H187" s="82">
        <v>590.5831862019387</v>
      </c>
      <c r="I187" s="276" t="s">
        <v>601</v>
      </c>
      <c r="J187" s="82">
        <v>110.98328230648197</v>
      </c>
      <c r="K187" s="276" t="s">
        <v>601</v>
      </c>
      <c r="L187" s="82" t="s">
        <v>603</v>
      </c>
      <c r="M187" s="276" t="s">
        <v>601</v>
      </c>
      <c r="N187" s="82">
        <v>2378.5933599999407</v>
      </c>
      <c r="O187" s="276" t="s">
        <v>601</v>
      </c>
      <c r="P187" s="136"/>
      <c r="Q187" s="124" t="s">
        <v>410</v>
      </c>
      <c r="R187" s="190">
        <v>-0.29533673019517537</v>
      </c>
      <c r="S187" s="268" t="s">
        <v>601</v>
      </c>
      <c r="T187" s="190">
        <v>3.3398720968299545E-2</v>
      </c>
      <c r="U187" s="268" t="s">
        <v>601</v>
      </c>
      <c r="V187" s="190">
        <v>3.4271880582224634E-2</v>
      </c>
      <c r="W187" s="268" t="s">
        <v>601</v>
      </c>
      <c r="X187" s="190">
        <v>-9.4129404887998147E-3</v>
      </c>
      <c r="Y187" s="268" t="s">
        <v>601</v>
      </c>
      <c r="Z187" s="190">
        <v>-0.22070934200012415</v>
      </c>
      <c r="AA187" s="268" t="s">
        <v>601</v>
      </c>
      <c r="AB187" s="190" t="s">
        <v>603</v>
      </c>
      <c r="AC187" s="268" t="s">
        <v>601</v>
      </c>
      <c r="AD187" s="190">
        <v>-2.028509368946263E-2</v>
      </c>
      <c r="AE187" s="276" t="s">
        <v>601</v>
      </c>
      <c r="AF187" s="239"/>
      <c r="AG187" s="124" t="s">
        <v>410</v>
      </c>
      <c r="AH187" s="220">
        <v>6.2643069223337428E-2</v>
      </c>
      <c r="AI187" s="276" t="s">
        <v>601</v>
      </c>
      <c r="AJ187" s="216">
        <v>0.19969474854562164</v>
      </c>
      <c r="AK187" s="203" t="s">
        <v>601</v>
      </c>
      <c r="AL187" s="190">
        <v>0.44271203215224658</v>
      </c>
      <c r="AM187" s="276" t="s">
        <v>601</v>
      </c>
      <c r="AN187" s="190">
        <v>0.24829094208938404</v>
      </c>
      <c r="AO187" s="82" t="s">
        <v>601</v>
      </c>
      <c r="AP187" s="190">
        <v>4.6659207989416369E-2</v>
      </c>
      <c r="AQ187" s="276" t="s">
        <v>601</v>
      </c>
      <c r="AR187" s="190" t="s">
        <v>603</v>
      </c>
      <c r="AS187" s="276" t="s">
        <v>601</v>
      </c>
      <c r="AT187" s="190">
        <v>1</v>
      </c>
      <c r="AU187" s="276" t="s">
        <v>601</v>
      </c>
    </row>
    <row r="188" spans="1:47" s="120" customFormat="1" ht="12.75" customHeight="1" x14ac:dyDescent="0.25">
      <c r="A188" s="124" t="s">
        <v>411</v>
      </c>
      <c r="B188" s="82">
        <v>127.06651389003923</v>
      </c>
      <c r="C188" s="276" t="s">
        <v>601</v>
      </c>
      <c r="D188" s="82">
        <v>392.2800050538105</v>
      </c>
      <c r="E188" s="276" t="s">
        <v>601</v>
      </c>
      <c r="F188" s="82">
        <v>1087.4374054096111</v>
      </c>
      <c r="G188" s="311" t="s">
        <v>601</v>
      </c>
      <c r="H188" s="82">
        <v>621.78370820481541</v>
      </c>
      <c r="I188" s="276" t="s">
        <v>601</v>
      </c>
      <c r="J188" s="82">
        <v>134.76315744139973</v>
      </c>
      <c r="K188" s="276" t="s">
        <v>601</v>
      </c>
      <c r="L188" s="82" t="s">
        <v>603</v>
      </c>
      <c r="M188" s="276" t="s">
        <v>601</v>
      </c>
      <c r="N188" s="82">
        <v>2363.3307899996144</v>
      </c>
      <c r="O188" s="276" t="s">
        <v>601</v>
      </c>
      <c r="P188" s="136"/>
      <c r="Q188" s="124" t="s">
        <v>411</v>
      </c>
      <c r="R188" s="190">
        <v>0.13631905732653671</v>
      </c>
      <c r="S188" s="268" t="s">
        <v>601</v>
      </c>
      <c r="T188" s="190">
        <v>-6.0400059344748791E-2</v>
      </c>
      <c r="U188" s="268" t="s">
        <v>601</v>
      </c>
      <c r="V188" s="190">
        <v>7.7724215010082087E-3</v>
      </c>
      <c r="W188" s="268" t="s">
        <v>601</v>
      </c>
      <c r="X188" s="190">
        <v>-4.7849214504370297E-2</v>
      </c>
      <c r="Y188" s="268" t="s">
        <v>601</v>
      </c>
      <c r="Z188" s="190">
        <v>-0.21603183868765174</v>
      </c>
      <c r="AA188" s="268" t="s">
        <v>601</v>
      </c>
      <c r="AB188" s="190" t="s">
        <v>603</v>
      </c>
      <c r="AC188" s="268" t="s">
        <v>601</v>
      </c>
      <c r="AD188" s="190">
        <v>-2.8754786238555319E-2</v>
      </c>
      <c r="AE188" s="276" t="s">
        <v>601</v>
      </c>
      <c r="AF188" s="239"/>
      <c r="AG188" s="124" t="s">
        <v>411</v>
      </c>
      <c r="AH188" s="220">
        <v>5.3765860635218134E-2</v>
      </c>
      <c r="AI188" s="276" t="s">
        <v>601</v>
      </c>
      <c r="AJ188" s="216">
        <v>0.16598607639427171</v>
      </c>
      <c r="AK188" s="203" t="s">
        <v>601</v>
      </c>
      <c r="AL188" s="190">
        <v>0.46012915754793199</v>
      </c>
      <c r="AM188" s="276" t="s">
        <v>601</v>
      </c>
      <c r="AN188" s="190">
        <v>0.2630963514865885</v>
      </c>
      <c r="AO188" s="82" t="s">
        <v>601</v>
      </c>
      <c r="AP188" s="190">
        <v>5.7022553936015755E-2</v>
      </c>
      <c r="AQ188" s="276" t="s">
        <v>601</v>
      </c>
      <c r="AR188" s="190" t="s">
        <v>603</v>
      </c>
      <c r="AS188" s="276" t="s">
        <v>601</v>
      </c>
      <c r="AT188" s="190">
        <v>1</v>
      </c>
      <c r="AU188" s="276" t="s">
        <v>601</v>
      </c>
    </row>
    <row r="189" spans="1:47" s="120" customFormat="1" ht="12.75" customHeight="1" x14ac:dyDescent="0.25">
      <c r="A189" s="124" t="s">
        <v>412</v>
      </c>
      <c r="B189" s="82">
        <v>149.15508648047413</v>
      </c>
      <c r="C189" s="276" t="s">
        <v>601</v>
      </c>
      <c r="D189" s="82">
        <v>440.13500349958554</v>
      </c>
      <c r="E189" s="276" t="s">
        <v>601</v>
      </c>
      <c r="F189" s="82">
        <v>900.36315870880833</v>
      </c>
      <c r="G189" s="311" t="s">
        <v>601</v>
      </c>
      <c r="H189" s="82">
        <v>423.88678888443735</v>
      </c>
      <c r="I189" s="276" t="s">
        <v>601</v>
      </c>
      <c r="J189" s="82">
        <v>98.163562429783525</v>
      </c>
      <c r="K189" s="276" t="s">
        <v>601</v>
      </c>
      <c r="L189" s="82" t="s">
        <v>603</v>
      </c>
      <c r="M189" s="276" t="s">
        <v>601</v>
      </c>
      <c r="N189" s="82">
        <v>2011.7036000030698</v>
      </c>
      <c r="O189" s="276" t="s">
        <v>601</v>
      </c>
      <c r="P189" s="136"/>
      <c r="Q189" s="124" t="s">
        <v>412</v>
      </c>
      <c r="R189" s="190">
        <v>-0.16492098114712206</v>
      </c>
      <c r="S189" s="268" t="s">
        <v>601</v>
      </c>
      <c r="T189" s="190">
        <v>-8.0170596909987069E-2</v>
      </c>
      <c r="U189" s="268" t="s">
        <v>601</v>
      </c>
      <c r="V189" s="190">
        <v>6.8506360098470997E-2</v>
      </c>
      <c r="W189" s="268" t="s">
        <v>601</v>
      </c>
      <c r="X189" s="190">
        <v>5.8878561299186449E-2</v>
      </c>
      <c r="Y189" s="268" t="s">
        <v>601</v>
      </c>
      <c r="Z189" s="190">
        <v>-8.6101566964946197E-2</v>
      </c>
      <c r="AA189" s="268" t="s">
        <v>601</v>
      </c>
      <c r="AB189" s="190" t="s">
        <v>603</v>
      </c>
      <c r="AC189" s="268" t="s">
        <v>601</v>
      </c>
      <c r="AD189" s="190">
        <v>2.1069014515942008E-3</v>
      </c>
      <c r="AE189" s="276" t="s">
        <v>601</v>
      </c>
      <c r="AF189" s="239"/>
      <c r="AG189" s="124" t="s">
        <v>412</v>
      </c>
      <c r="AH189" s="220">
        <v>7.4143669316019775E-2</v>
      </c>
      <c r="AI189" s="276" t="s">
        <v>601</v>
      </c>
      <c r="AJ189" s="216">
        <v>0.21878720279613453</v>
      </c>
      <c r="AK189" s="203" t="s">
        <v>601</v>
      </c>
      <c r="AL189" s="190">
        <v>0.44756253292355513</v>
      </c>
      <c r="AM189" s="276" t="s">
        <v>601</v>
      </c>
      <c r="AN189" s="190">
        <v>0.21071035955982309</v>
      </c>
      <c r="AO189" s="82" t="s">
        <v>601</v>
      </c>
      <c r="AP189" s="190">
        <v>4.8796235404476945E-2</v>
      </c>
      <c r="AQ189" s="276" t="s">
        <v>601</v>
      </c>
      <c r="AR189" s="190" t="s">
        <v>603</v>
      </c>
      <c r="AS189" s="276" t="s">
        <v>601</v>
      </c>
      <c r="AT189" s="190">
        <v>1</v>
      </c>
      <c r="AU189" s="276" t="s">
        <v>601</v>
      </c>
    </row>
    <row r="190" spans="1:47" s="116" customFormat="1" ht="12.75" customHeight="1" x14ac:dyDescent="0.25">
      <c r="A190" s="124" t="s">
        <v>413</v>
      </c>
      <c r="B190" s="82">
        <v>151.03322642981763</v>
      </c>
      <c r="C190" s="276" t="s">
        <v>601</v>
      </c>
      <c r="D190" s="82">
        <v>494.87487437421953</v>
      </c>
      <c r="E190" s="276" t="s">
        <v>601</v>
      </c>
      <c r="F190" s="82">
        <v>706.25874868526489</v>
      </c>
      <c r="G190" s="311" t="s">
        <v>601</v>
      </c>
      <c r="H190" s="82">
        <v>253.12563210326542</v>
      </c>
      <c r="I190" s="276" t="s">
        <v>601</v>
      </c>
      <c r="J190" s="82">
        <v>71.137288409026752</v>
      </c>
      <c r="K190" s="276" t="s">
        <v>601</v>
      </c>
      <c r="L190" s="82" t="s">
        <v>603</v>
      </c>
      <c r="M190" s="276" t="s">
        <v>601</v>
      </c>
      <c r="N190" s="82">
        <v>1676.4297700016061</v>
      </c>
      <c r="O190" s="276" t="s">
        <v>601</v>
      </c>
      <c r="P190" s="83"/>
      <c r="Q190" s="124" t="s">
        <v>413</v>
      </c>
      <c r="R190" s="190">
        <v>0.16275641043278921</v>
      </c>
      <c r="S190" s="268" t="s">
        <v>601</v>
      </c>
      <c r="T190" s="190">
        <v>-1.4780304758957863E-3</v>
      </c>
      <c r="U190" s="268" t="s">
        <v>601</v>
      </c>
      <c r="V190" s="190">
        <v>-6.4928140795515565E-2</v>
      </c>
      <c r="W190" s="268" t="s">
        <v>601</v>
      </c>
      <c r="X190" s="190">
        <v>0.10405482688153422</v>
      </c>
      <c r="Y190" s="268" t="s">
        <v>601</v>
      </c>
      <c r="Z190" s="190">
        <v>0.28995254482523269</v>
      </c>
      <c r="AA190" s="268" t="s">
        <v>601</v>
      </c>
      <c r="AB190" s="190" t="s">
        <v>603</v>
      </c>
      <c r="AC190" s="268" t="s">
        <v>601</v>
      </c>
      <c r="AD190" s="190">
        <v>6.7347305887552888E-3</v>
      </c>
      <c r="AE190" s="276" t="s">
        <v>601</v>
      </c>
      <c r="AF190" s="83"/>
      <c r="AG190" s="124" t="s">
        <v>413</v>
      </c>
      <c r="AH190" s="220">
        <v>9.0092188251747002E-2</v>
      </c>
      <c r="AI190" s="276" t="s">
        <v>601</v>
      </c>
      <c r="AJ190" s="216">
        <v>0.29519570889852748</v>
      </c>
      <c r="AK190" s="203" t="s">
        <v>601</v>
      </c>
      <c r="AL190" s="190">
        <v>0.42128740572567397</v>
      </c>
      <c r="AM190" s="276" t="s">
        <v>601</v>
      </c>
      <c r="AN190" s="190">
        <v>0.15099089543311014</v>
      </c>
      <c r="AO190" s="82" t="s">
        <v>601</v>
      </c>
      <c r="AP190" s="190">
        <v>4.2433801690934296E-2</v>
      </c>
      <c r="AQ190" s="276" t="s">
        <v>601</v>
      </c>
      <c r="AR190" s="190" t="s">
        <v>603</v>
      </c>
      <c r="AS190" s="276" t="s">
        <v>601</v>
      </c>
      <c r="AT190" s="190">
        <v>1</v>
      </c>
      <c r="AU190" s="276" t="s">
        <v>601</v>
      </c>
    </row>
    <row r="191" spans="1:47" s="150" customFormat="1" ht="12.75" customHeight="1" x14ac:dyDescent="0.25">
      <c r="A191" s="124" t="s">
        <v>414</v>
      </c>
      <c r="B191" s="82">
        <v>95.244585258959518</v>
      </c>
      <c r="C191" s="276" t="s">
        <v>601</v>
      </c>
      <c r="D191" s="82">
        <v>351.04849660759589</v>
      </c>
      <c r="E191" s="276" t="s">
        <v>601</v>
      </c>
      <c r="F191" s="82">
        <v>461.47132009583873</v>
      </c>
      <c r="G191" s="311" t="s">
        <v>601</v>
      </c>
      <c r="H191" s="82">
        <v>102.46891434277875</v>
      </c>
      <c r="I191" s="276" t="s">
        <v>601</v>
      </c>
      <c r="J191" s="82">
        <v>36.919960439583008</v>
      </c>
      <c r="K191" s="276" t="s">
        <v>601</v>
      </c>
      <c r="L191" s="82" t="s">
        <v>603</v>
      </c>
      <c r="M191" s="276" t="s">
        <v>601</v>
      </c>
      <c r="N191" s="82">
        <v>1047.1532767447702</v>
      </c>
      <c r="O191" s="276" t="s">
        <v>601</v>
      </c>
      <c r="P191" s="121"/>
      <c r="Q191" s="124" t="s">
        <v>414</v>
      </c>
      <c r="R191" s="190">
        <v>0.14365202743841921</v>
      </c>
      <c r="S191" s="268" t="s">
        <v>601</v>
      </c>
      <c r="T191" s="190">
        <v>-1.0273505084784085E-2</v>
      </c>
      <c r="U191" s="268" t="s">
        <v>601</v>
      </c>
      <c r="V191" s="190">
        <v>7.7321471028906075E-3</v>
      </c>
      <c r="W191" s="268" t="s">
        <v>601</v>
      </c>
      <c r="X191" s="190">
        <v>-3.1594054772325131E-2</v>
      </c>
      <c r="Y191" s="268" t="s">
        <v>601</v>
      </c>
      <c r="Z191" s="190">
        <v>0.12159154098746794</v>
      </c>
      <c r="AA191" s="268" t="s">
        <v>601</v>
      </c>
      <c r="AB191" s="190" t="s">
        <v>603</v>
      </c>
      <c r="AC191" s="268" t="s">
        <v>601</v>
      </c>
      <c r="AD191" s="190">
        <v>1.2100717170391961E-2</v>
      </c>
      <c r="AE191" s="276" t="s">
        <v>601</v>
      </c>
      <c r="AF191" s="121"/>
      <c r="AG191" s="124" t="s">
        <v>414</v>
      </c>
      <c r="AH191" s="220">
        <v>9.0955724796126597E-2</v>
      </c>
      <c r="AI191" s="276" t="s">
        <v>601</v>
      </c>
      <c r="AJ191" s="216">
        <v>0.3352407946417183</v>
      </c>
      <c r="AK191" s="203" t="s">
        <v>601</v>
      </c>
      <c r="AL191" s="190">
        <v>0.44069128211143083</v>
      </c>
      <c r="AM191" s="276" t="s">
        <v>601</v>
      </c>
      <c r="AN191" s="190">
        <v>9.7854742584885399E-2</v>
      </c>
      <c r="AO191" s="82" t="s">
        <v>601</v>
      </c>
      <c r="AP191" s="190">
        <v>3.5257455865825231E-2</v>
      </c>
      <c r="AQ191" s="276" t="s">
        <v>601</v>
      </c>
      <c r="AR191" s="190" t="s">
        <v>603</v>
      </c>
      <c r="AS191" s="276" t="s">
        <v>601</v>
      </c>
      <c r="AT191" s="190">
        <v>1</v>
      </c>
      <c r="AU191" s="276" t="s">
        <v>601</v>
      </c>
    </row>
    <row r="192" spans="1:47" s="120" customFormat="1" ht="12.75" customHeight="1" x14ac:dyDescent="0.25">
      <c r="A192" s="184" t="s">
        <v>415</v>
      </c>
      <c r="B192" s="186">
        <v>81.891797932964678</v>
      </c>
      <c r="C192" s="278" t="s">
        <v>601</v>
      </c>
      <c r="D192" s="186">
        <v>368.46642451256082</v>
      </c>
      <c r="E192" s="278" t="s">
        <v>601</v>
      </c>
      <c r="F192" s="186">
        <v>421.43954567409571</v>
      </c>
      <c r="G192" s="314" t="s">
        <v>601</v>
      </c>
      <c r="H192" s="186">
        <v>85.646533121197237</v>
      </c>
      <c r="I192" s="278" t="s">
        <v>601</v>
      </c>
      <c r="J192" s="186">
        <v>35.724312014583219</v>
      </c>
      <c r="K192" s="278" t="s">
        <v>601</v>
      </c>
      <c r="L192" s="186" t="s">
        <v>603</v>
      </c>
      <c r="M192" s="278" t="s">
        <v>601</v>
      </c>
      <c r="N192" s="186">
        <v>993.16861325540992</v>
      </c>
      <c r="O192" s="278" t="s">
        <v>601</v>
      </c>
      <c r="P192" s="136"/>
      <c r="Q192" s="184" t="s">
        <v>415</v>
      </c>
      <c r="R192" s="192">
        <v>-0.12503336186312719</v>
      </c>
      <c r="S192" s="269" t="s">
        <v>601</v>
      </c>
      <c r="T192" s="192">
        <v>8.1255184026393312E-2</v>
      </c>
      <c r="U192" s="269" t="s">
        <v>601</v>
      </c>
      <c r="V192" s="192">
        <v>4.5536520487768462E-2</v>
      </c>
      <c r="W192" s="269" t="s">
        <v>601</v>
      </c>
      <c r="X192" s="192">
        <v>-6.9349528956356044E-2</v>
      </c>
      <c r="Y192" s="269" t="s">
        <v>601</v>
      </c>
      <c r="Z192" s="192">
        <v>-0.10326971022170439</v>
      </c>
      <c r="AA192" s="269" t="s">
        <v>601</v>
      </c>
      <c r="AB192" s="192" t="s">
        <v>603</v>
      </c>
      <c r="AC192" s="269" t="s">
        <v>601</v>
      </c>
      <c r="AD192" s="192">
        <v>2.4600984129400594E-2</v>
      </c>
      <c r="AE192" s="278" t="s">
        <v>601</v>
      </c>
      <c r="AF192" s="239"/>
      <c r="AG192" s="184" t="s">
        <v>415</v>
      </c>
      <c r="AH192" s="243">
        <v>8.2455080476757703E-2</v>
      </c>
      <c r="AI192" s="278" t="s">
        <v>601</v>
      </c>
      <c r="AJ192" s="219">
        <v>0.3710008749720764</v>
      </c>
      <c r="AK192" s="301" t="s">
        <v>601</v>
      </c>
      <c r="AL192" s="219">
        <v>0.42433836515705059</v>
      </c>
      <c r="AM192" s="278" t="s">
        <v>601</v>
      </c>
      <c r="AN192" s="219">
        <v>8.6235642143849947E-2</v>
      </c>
      <c r="AO192" s="186" t="s">
        <v>601</v>
      </c>
      <c r="AP192" s="219">
        <v>3.5970037250257034E-2</v>
      </c>
      <c r="AQ192" s="278" t="s">
        <v>601</v>
      </c>
      <c r="AR192" s="219" t="s">
        <v>603</v>
      </c>
      <c r="AS192" s="278" t="s">
        <v>601</v>
      </c>
      <c r="AT192" s="219">
        <v>1</v>
      </c>
      <c r="AU192" s="278" t="s">
        <v>601</v>
      </c>
    </row>
    <row r="193" spans="1:47" s="120" customFormat="1" ht="12.75" customHeight="1" x14ac:dyDescent="0.25">
      <c r="A193" s="124" t="s">
        <v>422</v>
      </c>
      <c r="B193" s="82">
        <v>78.809096562516245</v>
      </c>
      <c r="C193" s="276" t="s">
        <v>601</v>
      </c>
      <c r="D193" s="82">
        <v>247.72933305205993</v>
      </c>
      <c r="E193" s="276" t="s">
        <v>601</v>
      </c>
      <c r="F193" s="82">
        <v>382.48270406583919</v>
      </c>
      <c r="G193" s="311" t="s">
        <v>601</v>
      </c>
      <c r="H193" s="82">
        <v>111.10977054220899</v>
      </c>
      <c r="I193" s="276" t="s">
        <v>601</v>
      </c>
      <c r="J193" s="82">
        <v>50.025710566615267</v>
      </c>
      <c r="K193" s="276" t="s">
        <v>601</v>
      </c>
      <c r="L193" s="82" t="s">
        <v>603</v>
      </c>
      <c r="M193" s="276" t="s">
        <v>601</v>
      </c>
      <c r="N193" s="82">
        <v>870.15661478923778</v>
      </c>
      <c r="O193" s="276" t="s">
        <v>601</v>
      </c>
      <c r="P193" s="136"/>
      <c r="Q193" s="124" t="s">
        <v>422</v>
      </c>
      <c r="R193" s="190">
        <v>4.3390659310818869E-2</v>
      </c>
      <c r="S193" s="268" t="s">
        <v>601</v>
      </c>
      <c r="T193" s="190">
        <v>-0.14537149650896186</v>
      </c>
      <c r="U193" s="268" t="s">
        <v>601</v>
      </c>
      <c r="V193" s="190">
        <v>8.4364931491345052E-2</v>
      </c>
      <c r="W193" s="268" t="s">
        <v>601</v>
      </c>
      <c r="X193" s="190">
        <v>-0.15778553364220282</v>
      </c>
      <c r="Y193" s="268" t="s">
        <v>601</v>
      </c>
      <c r="Z193" s="190">
        <v>-0.17008751120135512</v>
      </c>
      <c r="AA193" s="268" t="s">
        <v>601</v>
      </c>
      <c r="AB193" s="190" t="s">
        <v>603</v>
      </c>
      <c r="AC193" s="268" t="s">
        <v>601</v>
      </c>
      <c r="AD193" s="190">
        <v>-4.4129208724792646E-2</v>
      </c>
      <c r="AE193" s="276" t="s">
        <v>601</v>
      </c>
      <c r="AF193" s="239"/>
      <c r="AG193" s="124" t="s">
        <v>422</v>
      </c>
      <c r="AH193" s="220">
        <v>9.0568864527456064E-2</v>
      </c>
      <c r="AI193" s="276" t="s">
        <v>601</v>
      </c>
      <c r="AJ193" s="216">
        <v>0.28469510987060981</v>
      </c>
      <c r="AK193" s="203" t="s">
        <v>601</v>
      </c>
      <c r="AL193" s="190">
        <v>0.43955616444802986</v>
      </c>
      <c r="AM193" s="276" t="s">
        <v>601</v>
      </c>
      <c r="AN193" s="190">
        <v>0.12768939367210475</v>
      </c>
      <c r="AO193" s="82" t="s">
        <v>601</v>
      </c>
      <c r="AP193" s="190">
        <v>5.7490467481801637E-2</v>
      </c>
      <c r="AQ193" s="276" t="s">
        <v>601</v>
      </c>
      <c r="AR193" s="190" t="s">
        <v>603</v>
      </c>
      <c r="AS193" s="276" t="s">
        <v>601</v>
      </c>
      <c r="AT193" s="190">
        <v>1</v>
      </c>
      <c r="AU193" s="276" t="s">
        <v>601</v>
      </c>
    </row>
    <row r="194" spans="1:47" s="120" customFormat="1" ht="12.75" customHeight="1" x14ac:dyDescent="0.25">
      <c r="A194" s="124" t="s">
        <v>423</v>
      </c>
      <c r="B194" s="82">
        <v>80.180681573539118</v>
      </c>
      <c r="C194" s="276" t="s">
        <v>601</v>
      </c>
      <c r="D194" s="82">
        <v>330.77897652294934</v>
      </c>
      <c r="E194" s="276" t="s">
        <v>601</v>
      </c>
      <c r="F194" s="82">
        <v>437.99232967850241</v>
      </c>
      <c r="G194" s="311" t="s">
        <v>601</v>
      </c>
      <c r="H194" s="82">
        <v>78.219603148838232</v>
      </c>
      <c r="I194" s="276" t="s">
        <v>601</v>
      </c>
      <c r="J194" s="82">
        <v>39.184349100301937</v>
      </c>
      <c r="K194" s="276" t="s">
        <v>601</v>
      </c>
      <c r="L194" s="82" t="s">
        <v>603</v>
      </c>
      <c r="M194" s="276" t="s">
        <v>601</v>
      </c>
      <c r="N194" s="82">
        <v>966.35594002412711</v>
      </c>
      <c r="O194" s="276" t="s">
        <v>601</v>
      </c>
      <c r="P194" s="136"/>
      <c r="Q194" s="124" t="s">
        <v>423</v>
      </c>
      <c r="R194" s="190">
        <v>-0.23759196063396293</v>
      </c>
      <c r="S194" s="268" t="s">
        <v>601</v>
      </c>
      <c r="T194" s="190">
        <v>-9.692435769099883E-2</v>
      </c>
      <c r="U194" s="268" t="s">
        <v>601</v>
      </c>
      <c r="V194" s="190">
        <v>5.921108135244646E-2</v>
      </c>
      <c r="W194" s="268" t="s">
        <v>601</v>
      </c>
      <c r="X194" s="190">
        <v>-0.28074675868089727</v>
      </c>
      <c r="Y194" s="268" t="s">
        <v>601</v>
      </c>
      <c r="Z194" s="190">
        <v>7.1056980851618823E-2</v>
      </c>
      <c r="AA194" s="268" t="s">
        <v>601</v>
      </c>
      <c r="AB194" s="190" t="s">
        <v>603</v>
      </c>
      <c r="AC194" s="268" t="s">
        <v>601</v>
      </c>
      <c r="AD194" s="190">
        <v>-6.2056343027000693E-2</v>
      </c>
      <c r="AE194" s="276" t="s">
        <v>601</v>
      </c>
      <c r="AF194" s="239"/>
      <c r="AG194" s="124" t="s">
        <v>423</v>
      </c>
      <c r="AH194" s="220">
        <v>8.2972203359703303E-2</v>
      </c>
      <c r="AI194" s="276" t="s">
        <v>601</v>
      </c>
      <c r="AJ194" s="216">
        <v>0.34229517595213493</v>
      </c>
      <c r="AK194" s="203" t="s">
        <v>601</v>
      </c>
      <c r="AL194" s="190">
        <v>0.45324120392695783</v>
      </c>
      <c r="AM194" s="276" t="s">
        <v>601</v>
      </c>
      <c r="AN194" s="190">
        <v>8.0942849222704949E-2</v>
      </c>
      <c r="AO194" s="82" t="s">
        <v>601</v>
      </c>
      <c r="AP194" s="190">
        <v>4.0548567538503069E-2</v>
      </c>
      <c r="AQ194" s="276" t="s">
        <v>601</v>
      </c>
      <c r="AR194" s="190" t="s">
        <v>603</v>
      </c>
      <c r="AS194" s="276" t="s">
        <v>601</v>
      </c>
      <c r="AT194" s="190">
        <v>1</v>
      </c>
      <c r="AU194" s="276" t="s">
        <v>601</v>
      </c>
    </row>
    <row r="195" spans="1:47" s="120" customFormat="1" ht="12.75" customHeight="1" x14ac:dyDescent="0.25">
      <c r="A195" s="124" t="s">
        <v>424</v>
      </c>
      <c r="B195" s="82">
        <v>31.739481017000315</v>
      </c>
      <c r="C195" s="276" t="s">
        <v>601</v>
      </c>
      <c r="D195" s="82">
        <v>126.42236678533789</v>
      </c>
      <c r="E195" s="276" t="s">
        <v>601</v>
      </c>
      <c r="F195" s="82">
        <v>182.85893451453907</v>
      </c>
      <c r="G195" s="311" t="s">
        <v>601</v>
      </c>
      <c r="H195" s="82">
        <v>38.669530173694234</v>
      </c>
      <c r="I195" s="276" t="s">
        <v>601</v>
      </c>
      <c r="J195" s="82">
        <v>19.450057509552295</v>
      </c>
      <c r="K195" s="276" t="s">
        <v>601</v>
      </c>
      <c r="L195" s="82" t="s">
        <v>603</v>
      </c>
      <c r="M195" s="276" t="s">
        <v>601</v>
      </c>
      <c r="N195" s="82">
        <v>399.1403700001149</v>
      </c>
      <c r="O195" s="276" t="s">
        <v>601</v>
      </c>
      <c r="P195" s="136"/>
      <c r="Q195" s="124" t="s">
        <v>424</v>
      </c>
      <c r="R195" s="190">
        <v>-0.69522150357253243</v>
      </c>
      <c r="S195" s="268" t="s">
        <v>601</v>
      </c>
      <c r="T195" s="190">
        <v>-0.72152450573903626</v>
      </c>
      <c r="U195" s="268" t="s">
        <v>601</v>
      </c>
      <c r="V195" s="190">
        <v>-0.66726004957299767</v>
      </c>
      <c r="W195" s="268" t="s">
        <v>601</v>
      </c>
      <c r="X195" s="190">
        <v>-0.68837961559765326</v>
      </c>
      <c r="Y195" s="268" t="s">
        <v>601</v>
      </c>
      <c r="Z195" s="190">
        <v>-0.60390329548887367</v>
      </c>
      <c r="AA195" s="268" t="s">
        <v>601</v>
      </c>
      <c r="AB195" s="190" t="s">
        <v>603</v>
      </c>
      <c r="AC195" s="268" t="s">
        <v>601</v>
      </c>
      <c r="AD195" s="190">
        <v>-0.68838361167520279</v>
      </c>
      <c r="AE195" s="276" t="s">
        <v>601</v>
      </c>
      <c r="AF195" s="239"/>
      <c r="AG195" s="124" t="s">
        <v>424</v>
      </c>
      <c r="AH195" s="220">
        <v>7.9519596118506328E-2</v>
      </c>
      <c r="AI195" s="276" t="s">
        <v>601</v>
      </c>
      <c r="AJ195" s="216">
        <v>0.31673660768842171</v>
      </c>
      <c r="AK195" s="203" t="s">
        <v>601</v>
      </c>
      <c r="AL195" s="190">
        <v>0.45813189609080746</v>
      </c>
      <c r="AM195" s="276" t="s">
        <v>601</v>
      </c>
      <c r="AN195" s="190">
        <v>9.6882032187531178E-2</v>
      </c>
      <c r="AO195" s="82" t="s">
        <v>601</v>
      </c>
      <c r="AP195" s="190">
        <v>4.8729867914755642E-2</v>
      </c>
      <c r="AQ195" s="276" t="s">
        <v>601</v>
      </c>
      <c r="AR195" s="190" t="s">
        <v>603</v>
      </c>
      <c r="AS195" s="276" t="s">
        <v>601</v>
      </c>
      <c r="AT195" s="190">
        <v>1</v>
      </c>
      <c r="AU195" s="276" t="s">
        <v>601</v>
      </c>
    </row>
    <row r="196" spans="1:47" s="120" customFormat="1" ht="12.75" customHeight="1" x14ac:dyDescent="0.25">
      <c r="A196" s="124" t="s">
        <v>425</v>
      </c>
      <c r="B196" s="82" t="s">
        <v>602</v>
      </c>
      <c r="C196" s="276" t="s">
        <v>601</v>
      </c>
      <c r="D196" s="82" t="s">
        <v>602</v>
      </c>
      <c r="E196" s="276" t="s">
        <v>601</v>
      </c>
      <c r="F196" s="82" t="s">
        <v>602</v>
      </c>
      <c r="G196" s="311" t="s">
        <v>601</v>
      </c>
      <c r="H196" s="82" t="s">
        <v>602</v>
      </c>
      <c r="I196" s="276" t="s">
        <v>601</v>
      </c>
      <c r="J196" s="82" t="s">
        <v>602</v>
      </c>
      <c r="K196" s="276" t="s">
        <v>601</v>
      </c>
      <c r="L196" s="82" t="s">
        <v>603</v>
      </c>
      <c r="M196" s="276" t="s">
        <v>601</v>
      </c>
      <c r="N196" s="82" t="s">
        <v>602</v>
      </c>
      <c r="O196" s="276" t="s">
        <v>601</v>
      </c>
      <c r="P196" s="136"/>
      <c r="Q196" s="124" t="s">
        <v>425</v>
      </c>
      <c r="R196" s="190" t="s">
        <v>603</v>
      </c>
      <c r="S196" s="268" t="s">
        <v>601</v>
      </c>
      <c r="T196" s="190" t="s">
        <v>603</v>
      </c>
      <c r="U196" s="268" t="s">
        <v>601</v>
      </c>
      <c r="V196" s="190" t="s">
        <v>603</v>
      </c>
      <c r="W196" s="268" t="s">
        <v>601</v>
      </c>
      <c r="X196" s="190" t="s">
        <v>603</v>
      </c>
      <c r="Y196" s="268" t="s">
        <v>601</v>
      </c>
      <c r="Z196" s="190" t="s">
        <v>603</v>
      </c>
      <c r="AA196" s="268" t="s">
        <v>601</v>
      </c>
      <c r="AB196" s="190" t="s">
        <v>603</v>
      </c>
      <c r="AC196" s="268" t="s">
        <v>601</v>
      </c>
      <c r="AD196" s="190" t="s">
        <v>603</v>
      </c>
      <c r="AE196" s="276" t="s">
        <v>601</v>
      </c>
      <c r="AF196" s="239"/>
      <c r="AG196" s="124" t="s">
        <v>425</v>
      </c>
      <c r="AH196" s="220" t="s">
        <v>603</v>
      </c>
      <c r="AI196" s="276" t="s">
        <v>601</v>
      </c>
      <c r="AJ196" s="216" t="s">
        <v>603</v>
      </c>
      <c r="AK196" s="203" t="s">
        <v>601</v>
      </c>
      <c r="AL196" s="190" t="s">
        <v>603</v>
      </c>
      <c r="AM196" s="276" t="s">
        <v>601</v>
      </c>
      <c r="AN196" s="190" t="s">
        <v>603</v>
      </c>
      <c r="AO196" s="82" t="s">
        <v>601</v>
      </c>
      <c r="AP196" s="190" t="s">
        <v>603</v>
      </c>
      <c r="AQ196" s="276" t="s">
        <v>601</v>
      </c>
      <c r="AR196" s="190" t="s">
        <v>603</v>
      </c>
      <c r="AS196" s="276" t="s">
        <v>601</v>
      </c>
      <c r="AT196" s="190" t="s">
        <v>603</v>
      </c>
      <c r="AU196" s="276" t="s">
        <v>601</v>
      </c>
    </row>
    <row r="197" spans="1:47" s="120" customFormat="1" ht="12.75" customHeight="1" x14ac:dyDescent="0.25">
      <c r="A197" s="124" t="s">
        <v>426</v>
      </c>
      <c r="B197" s="82" t="s">
        <v>602</v>
      </c>
      <c r="C197" s="276" t="s">
        <v>601</v>
      </c>
      <c r="D197" s="82" t="s">
        <v>602</v>
      </c>
      <c r="E197" s="276" t="s">
        <v>601</v>
      </c>
      <c r="F197" s="82" t="s">
        <v>602</v>
      </c>
      <c r="G197" s="311" t="s">
        <v>601</v>
      </c>
      <c r="H197" s="82" t="s">
        <v>602</v>
      </c>
      <c r="I197" s="276" t="s">
        <v>601</v>
      </c>
      <c r="J197" s="82" t="s">
        <v>602</v>
      </c>
      <c r="K197" s="276" t="s">
        <v>601</v>
      </c>
      <c r="L197" s="82" t="s">
        <v>603</v>
      </c>
      <c r="M197" s="276" t="s">
        <v>601</v>
      </c>
      <c r="N197" s="82" t="s">
        <v>602</v>
      </c>
      <c r="O197" s="276" t="s">
        <v>601</v>
      </c>
      <c r="P197" s="136"/>
      <c r="Q197" s="124" t="s">
        <v>426</v>
      </c>
      <c r="R197" s="190" t="s">
        <v>603</v>
      </c>
      <c r="S197" s="268" t="s">
        <v>601</v>
      </c>
      <c r="T197" s="190" t="s">
        <v>603</v>
      </c>
      <c r="U197" s="268" t="s">
        <v>601</v>
      </c>
      <c r="V197" s="190" t="s">
        <v>603</v>
      </c>
      <c r="W197" s="268" t="s">
        <v>601</v>
      </c>
      <c r="X197" s="190" t="s">
        <v>603</v>
      </c>
      <c r="Y197" s="268" t="s">
        <v>601</v>
      </c>
      <c r="Z197" s="190" t="s">
        <v>603</v>
      </c>
      <c r="AA197" s="268" t="s">
        <v>601</v>
      </c>
      <c r="AB197" s="190" t="s">
        <v>603</v>
      </c>
      <c r="AC197" s="268" t="s">
        <v>601</v>
      </c>
      <c r="AD197" s="190" t="s">
        <v>603</v>
      </c>
      <c r="AE197" s="276" t="s">
        <v>601</v>
      </c>
      <c r="AF197" s="239"/>
      <c r="AG197" s="124" t="s">
        <v>426</v>
      </c>
      <c r="AH197" s="220" t="s">
        <v>603</v>
      </c>
      <c r="AI197" s="276" t="s">
        <v>601</v>
      </c>
      <c r="AJ197" s="216" t="s">
        <v>603</v>
      </c>
      <c r="AK197" s="203" t="s">
        <v>601</v>
      </c>
      <c r="AL197" s="190" t="s">
        <v>603</v>
      </c>
      <c r="AM197" s="276" t="s">
        <v>601</v>
      </c>
      <c r="AN197" s="190" t="s">
        <v>603</v>
      </c>
      <c r="AO197" s="82" t="s">
        <v>601</v>
      </c>
      <c r="AP197" s="190" t="s">
        <v>603</v>
      </c>
      <c r="AQ197" s="276" t="s">
        <v>601</v>
      </c>
      <c r="AR197" s="190" t="s">
        <v>603</v>
      </c>
      <c r="AS197" s="276" t="s">
        <v>601</v>
      </c>
      <c r="AT197" s="190" t="s">
        <v>603</v>
      </c>
      <c r="AU197" s="276" t="s">
        <v>601</v>
      </c>
    </row>
    <row r="198" spans="1:47" s="120" customFormat="1" ht="12.75" customHeight="1" x14ac:dyDescent="0.25">
      <c r="A198" s="124" t="s">
        <v>427</v>
      </c>
      <c r="B198" s="82">
        <v>6.4859615785751021</v>
      </c>
      <c r="C198" s="276" t="s">
        <v>604</v>
      </c>
      <c r="D198" s="82">
        <v>24.456606788517597</v>
      </c>
      <c r="E198" s="276" t="s">
        <v>601</v>
      </c>
      <c r="F198" s="82">
        <v>29.232889695119535</v>
      </c>
      <c r="G198" s="311" t="s">
        <v>601</v>
      </c>
      <c r="H198" s="82">
        <v>11.473384007157803</v>
      </c>
      <c r="I198" s="276" t="s">
        <v>601</v>
      </c>
      <c r="J198" s="82">
        <v>5.1309079309398014</v>
      </c>
      <c r="K198" s="276" t="s">
        <v>601</v>
      </c>
      <c r="L198" s="82" t="s">
        <v>603</v>
      </c>
      <c r="M198" s="276" t="s">
        <v>601</v>
      </c>
      <c r="N198" s="82">
        <v>76.779750000309846</v>
      </c>
      <c r="O198" s="276" t="s">
        <v>601</v>
      </c>
      <c r="P198" s="136"/>
      <c r="Q198" s="124" t="s">
        <v>427</v>
      </c>
      <c r="R198" s="190">
        <v>-0.94271817801735447</v>
      </c>
      <c r="S198" s="268" t="s">
        <v>604</v>
      </c>
      <c r="T198" s="190">
        <v>-0.96106552059501282</v>
      </c>
      <c r="U198" s="268" t="s">
        <v>601</v>
      </c>
      <c r="V198" s="190">
        <v>-0.96924517145396338</v>
      </c>
      <c r="W198" s="268" t="s">
        <v>601</v>
      </c>
      <c r="X198" s="190">
        <v>-0.9721010135141499</v>
      </c>
      <c r="Y198" s="268" t="s">
        <v>601</v>
      </c>
      <c r="Z198" s="190">
        <v>-0.9302750933556615</v>
      </c>
      <c r="AA198" s="268" t="s">
        <v>601</v>
      </c>
      <c r="AB198" s="190" t="s">
        <v>603</v>
      </c>
      <c r="AC198" s="268" t="s">
        <v>601</v>
      </c>
      <c r="AD198" s="190">
        <v>-0.96472695351542292</v>
      </c>
      <c r="AE198" s="276" t="s">
        <v>601</v>
      </c>
      <c r="AF198" s="239"/>
      <c r="AG198" s="124" t="s">
        <v>427</v>
      </c>
      <c r="AH198" s="220">
        <v>8.4474898375534277E-2</v>
      </c>
      <c r="AI198" s="276" t="s">
        <v>604</v>
      </c>
      <c r="AJ198" s="216">
        <v>0.31852938813188247</v>
      </c>
      <c r="AK198" s="203" t="s">
        <v>601</v>
      </c>
      <c r="AL198" s="190">
        <v>0.38073697420220259</v>
      </c>
      <c r="AM198" s="276" t="s">
        <v>601</v>
      </c>
      <c r="AN198" s="190">
        <v>0.14943242205283946</v>
      </c>
      <c r="AO198" s="82" t="s">
        <v>601</v>
      </c>
      <c r="AP198" s="190">
        <v>6.6826317237541094E-2</v>
      </c>
      <c r="AQ198" s="276" t="s">
        <v>601</v>
      </c>
      <c r="AR198" s="190" t="s">
        <v>603</v>
      </c>
      <c r="AS198" s="276" t="s">
        <v>601</v>
      </c>
      <c r="AT198" s="190">
        <v>1</v>
      </c>
      <c r="AU198" s="276" t="s">
        <v>601</v>
      </c>
    </row>
    <row r="199" spans="1:47" s="120" customFormat="1" ht="12.75" customHeight="1" x14ac:dyDescent="0.25">
      <c r="A199" s="124" t="s">
        <v>428</v>
      </c>
      <c r="B199" s="82">
        <v>25.469142288557425</v>
      </c>
      <c r="C199" s="276" t="s">
        <v>601</v>
      </c>
      <c r="D199" s="82">
        <v>79.583748127096626</v>
      </c>
      <c r="E199" s="276" t="s">
        <v>601</v>
      </c>
      <c r="F199" s="82">
        <v>182.53678090628014</v>
      </c>
      <c r="G199" s="311" t="s">
        <v>601</v>
      </c>
      <c r="H199" s="82">
        <v>122.45027387767824</v>
      </c>
      <c r="I199" s="276" t="s">
        <v>601</v>
      </c>
      <c r="J199" s="82">
        <v>26.900754800358971</v>
      </c>
      <c r="K199" s="276" t="s">
        <v>601</v>
      </c>
      <c r="L199" s="82" t="s">
        <v>603</v>
      </c>
      <c r="M199" s="276" t="s">
        <v>601</v>
      </c>
      <c r="N199" s="82">
        <v>436.94069999997555</v>
      </c>
      <c r="O199" s="276" t="s">
        <v>601</v>
      </c>
      <c r="P199" s="136"/>
      <c r="Q199" s="124" t="s">
        <v>428</v>
      </c>
      <c r="R199" s="190">
        <v>-0.82906889920249105</v>
      </c>
      <c r="S199" s="268" t="s">
        <v>601</v>
      </c>
      <c r="T199" s="190">
        <v>-0.83245265791870926</v>
      </c>
      <c r="U199" s="268" t="s">
        <v>601</v>
      </c>
      <c r="V199" s="190">
        <v>-0.82665598174732624</v>
      </c>
      <c r="W199" s="268" t="s">
        <v>601</v>
      </c>
      <c r="X199" s="190">
        <v>-0.79266210630688583</v>
      </c>
      <c r="Y199" s="268" t="s">
        <v>601</v>
      </c>
      <c r="Z199" s="190">
        <v>-0.75761435198796745</v>
      </c>
      <c r="AA199" s="268" t="s">
        <v>601</v>
      </c>
      <c r="AB199" s="190" t="s">
        <v>603</v>
      </c>
      <c r="AC199" s="268" t="s">
        <v>601</v>
      </c>
      <c r="AD199" s="190">
        <v>-0.816302900971696</v>
      </c>
      <c r="AE199" s="276" t="s">
        <v>601</v>
      </c>
      <c r="AF199" s="239"/>
      <c r="AG199" s="124" t="s">
        <v>428</v>
      </c>
      <c r="AH199" s="220">
        <v>5.8289699926234499E-2</v>
      </c>
      <c r="AI199" s="276" t="s">
        <v>601</v>
      </c>
      <c r="AJ199" s="216">
        <v>0.1821385559347094</v>
      </c>
      <c r="AK199" s="203" t="s">
        <v>601</v>
      </c>
      <c r="AL199" s="190">
        <v>0.41776099343981998</v>
      </c>
      <c r="AM199" s="276" t="s">
        <v>601</v>
      </c>
      <c r="AN199" s="190">
        <v>0.28024460499487708</v>
      </c>
      <c r="AO199" s="82" t="s">
        <v>601</v>
      </c>
      <c r="AP199" s="190">
        <v>6.1566145704349533E-2</v>
      </c>
      <c r="AQ199" s="276" t="s">
        <v>601</v>
      </c>
      <c r="AR199" s="190" t="s">
        <v>603</v>
      </c>
      <c r="AS199" s="276" t="s">
        <v>601</v>
      </c>
      <c r="AT199" s="190">
        <v>1</v>
      </c>
      <c r="AU199" s="276" t="s">
        <v>601</v>
      </c>
    </row>
    <row r="200" spans="1:47" s="120" customFormat="1" ht="12.75" customHeight="1" x14ac:dyDescent="0.25">
      <c r="A200" s="124" t="s">
        <v>429</v>
      </c>
      <c r="B200" s="82">
        <v>45.382907333117416</v>
      </c>
      <c r="C200" s="276" t="s">
        <v>601</v>
      </c>
      <c r="D200" s="82">
        <v>76.250867589157863</v>
      </c>
      <c r="E200" s="276" t="s">
        <v>601</v>
      </c>
      <c r="F200" s="82">
        <v>187.12442230058275</v>
      </c>
      <c r="G200" s="311" t="s">
        <v>601</v>
      </c>
      <c r="H200" s="82">
        <v>109.12758143441539</v>
      </c>
      <c r="I200" s="276" t="s">
        <v>601</v>
      </c>
      <c r="J200" s="82">
        <v>40.463321342015384</v>
      </c>
      <c r="K200" s="276" t="s">
        <v>601</v>
      </c>
      <c r="L200" s="82" t="s">
        <v>603</v>
      </c>
      <c r="M200" s="276" t="s">
        <v>601</v>
      </c>
      <c r="N200" s="82">
        <v>458.34909999929681</v>
      </c>
      <c r="O200" s="276" t="s">
        <v>601</v>
      </c>
      <c r="P200" s="136"/>
      <c r="Q200" s="124" t="s">
        <v>429</v>
      </c>
      <c r="R200" s="190">
        <v>-0.64284132818508843</v>
      </c>
      <c r="S200" s="268" t="s">
        <v>601</v>
      </c>
      <c r="T200" s="190">
        <v>-0.8056213250565798</v>
      </c>
      <c r="U200" s="268" t="s">
        <v>601</v>
      </c>
      <c r="V200" s="190">
        <v>-0.82792166117359411</v>
      </c>
      <c r="W200" s="268" t="s">
        <v>601</v>
      </c>
      <c r="X200" s="190">
        <v>-0.82449269738912356</v>
      </c>
      <c r="Y200" s="268" t="s">
        <v>601</v>
      </c>
      <c r="Z200" s="190">
        <v>-0.69974492947295031</v>
      </c>
      <c r="AA200" s="268" t="s">
        <v>601</v>
      </c>
      <c r="AB200" s="190" t="s">
        <v>603</v>
      </c>
      <c r="AC200" s="268" t="s">
        <v>601</v>
      </c>
      <c r="AD200" s="190">
        <v>-0.80605800003165373</v>
      </c>
      <c r="AE200" s="276" t="s">
        <v>601</v>
      </c>
      <c r="AF200" s="239"/>
      <c r="AG200" s="124" t="s">
        <v>429</v>
      </c>
      <c r="AH200" s="220">
        <v>9.9013846287004909E-2</v>
      </c>
      <c r="AI200" s="276" t="s">
        <v>601</v>
      </c>
      <c r="AJ200" s="216">
        <v>0.1663598065083467</v>
      </c>
      <c r="AK200" s="203" t="s">
        <v>601</v>
      </c>
      <c r="AL200" s="190">
        <v>0.40825742278291771</v>
      </c>
      <c r="AM200" s="276" t="s">
        <v>601</v>
      </c>
      <c r="AN200" s="190">
        <v>0.23808835107254014</v>
      </c>
      <c r="AO200" s="82" t="s">
        <v>601</v>
      </c>
      <c r="AP200" s="190">
        <v>8.8280573349173067E-2</v>
      </c>
      <c r="AQ200" s="276" t="s">
        <v>601</v>
      </c>
      <c r="AR200" s="190" t="s">
        <v>603</v>
      </c>
      <c r="AS200" s="276" t="s">
        <v>601</v>
      </c>
      <c r="AT200" s="190">
        <v>1</v>
      </c>
      <c r="AU200" s="276" t="s">
        <v>601</v>
      </c>
    </row>
    <row r="201" spans="1:47" s="120" customFormat="1" ht="12.75" customHeight="1" x14ac:dyDescent="0.25">
      <c r="A201" s="124" t="s">
        <v>430</v>
      </c>
      <c r="B201" s="82">
        <v>50.638493934605393</v>
      </c>
      <c r="C201" s="276" t="s">
        <v>601</v>
      </c>
      <c r="D201" s="82">
        <v>70.546864471829267</v>
      </c>
      <c r="E201" s="276" t="s">
        <v>601</v>
      </c>
      <c r="F201" s="82">
        <v>84.974264899870292</v>
      </c>
      <c r="G201" s="311" t="s">
        <v>601</v>
      </c>
      <c r="H201" s="82">
        <v>48.494745033835258</v>
      </c>
      <c r="I201" s="276" t="s">
        <v>601</v>
      </c>
      <c r="J201" s="82">
        <v>20.551581659835076</v>
      </c>
      <c r="K201" s="276" t="s">
        <v>601</v>
      </c>
      <c r="L201" s="82" t="s">
        <v>603</v>
      </c>
      <c r="M201" s="276" t="s">
        <v>601</v>
      </c>
      <c r="N201" s="82">
        <v>275.20594999997161</v>
      </c>
      <c r="O201" s="276" t="s">
        <v>601</v>
      </c>
      <c r="P201" s="136"/>
      <c r="Q201" s="124" t="s">
        <v>430</v>
      </c>
      <c r="R201" s="190">
        <v>-0.66049770658518936</v>
      </c>
      <c r="S201" s="268" t="s">
        <v>601</v>
      </c>
      <c r="T201" s="190">
        <v>-0.83971539661490313</v>
      </c>
      <c r="U201" s="268" t="s">
        <v>601</v>
      </c>
      <c r="V201" s="190">
        <v>-0.90562223245370221</v>
      </c>
      <c r="W201" s="268" t="s">
        <v>601</v>
      </c>
      <c r="X201" s="190">
        <v>-0.88559505437416175</v>
      </c>
      <c r="Y201" s="268" t="s">
        <v>601</v>
      </c>
      <c r="Z201" s="190">
        <v>-0.79063940681110023</v>
      </c>
      <c r="AA201" s="268" t="s">
        <v>601</v>
      </c>
      <c r="AB201" s="190" t="s">
        <v>603</v>
      </c>
      <c r="AC201" s="268" t="s">
        <v>601</v>
      </c>
      <c r="AD201" s="190">
        <v>-0.86319756548651028</v>
      </c>
      <c r="AE201" s="276" t="s">
        <v>601</v>
      </c>
      <c r="AF201" s="239"/>
      <c r="AG201" s="124" t="s">
        <v>430</v>
      </c>
      <c r="AH201" s="220">
        <v>0.1840021770409056</v>
      </c>
      <c r="AI201" s="276" t="s">
        <v>601</v>
      </c>
      <c r="AJ201" s="216">
        <v>0.25634207571397544</v>
      </c>
      <c r="AK201" s="203" t="s">
        <v>601</v>
      </c>
      <c r="AL201" s="190">
        <v>0.30876608917750165</v>
      </c>
      <c r="AM201" s="276" t="s">
        <v>601</v>
      </c>
      <c r="AN201" s="190">
        <v>0.176212560207511</v>
      </c>
      <c r="AO201" s="82" t="s">
        <v>601</v>
      </c>
      <c r="AP201" s="190">
        <v>7.4677097860119654E-2</v>
      </c>
      <c r="AQ201" s="276" t="s">
        <v>601</v>
      </c>
      <c r="AR201" s="190" t="s">
        <v>603</v>
      </c>
      <c r="AS201" s="276" t="s">
        <v>601</v>
      </c>
      <c r="AT201" s="190">
        <v>1</v>
      </c>
      <c r="AU201" s="276" t="s">
        <v>601</v>
      </c>
    </row>
    <row r="202" spans="1:47" s="120" customFormat="1" ht="12.75" customHeight="1" x14ac:dyDescent="0.25">
      <c r="A202" s="124" t="s">
        <v>431</v>
      </c>
      <c r="B202" s="82">
        <v>30.382591606247594</v>
      </c>
      <c r="C202" s="276" t="s">
        <v>601</v>
      </c>
      <c r="D202" s="82">
        <v>63.469700434331408</v>
      </c>
      <c r="E202" s="276" t="s">
        <v>601</v>
      </c>
      <c r="F202" s="82">
        <v>93.512495493910961</v>
      </c>
      <c r="G202" s="311" t="s">
        <v>601</v>
      </c>
      <c r="H202" s="82">
        <v>29.753144242373224</v>
      </c>
      <c r="I202" s="276" t="s">
        <v>601</v>
      </c>
      <c r="J202" s="82">
        <v>13.885738223059601</v>
      </c>
      <c r="K202" s="276" t="s">
        <v>601</v>
      </c>
      <c r="L202" s="82" t="s">
        <v>603</v>
      </c>
      <c r="M202" s="276" t="s">
        <v>601</v>
      </c>
      <c r="N202" s="82">
        <v>231.00366999992005</v>
      </c>
      <c r="O202" s="276" t="s">
        <v>601</v>
      </c>
      <c r="P202" s="136"/>
      <c r="Q202" s="124" t="s">
        <v>431</v>
      </c>
      <c r="R202" s="190">
        <v>-0.79883504891974333</v>
      </c>
      <c r="S202" s="268" t="s">
        <v>601</v>
      </c>
      <c r="T202" s="190">
        <v>-0.87174596302835083</v>
      </c>
      <c r="U202" s="268" t="s">
        <v>601</v>
      </c>
      <c r="V202" s="190">
        <v>-0.86759456690909809</v>
      </c>
      <c r="W202" s="268" t="s">
        <v>601</v>
      </c>
      <c r="X202" s="190">
        <v>-0.88245700763234003</v>
      </c>
      <c r="Y202" s="268" t="s">
        <v>601</v>
      </c>
      <c r="Z202" s="190">
        <v>-0.8048036615731109</v>
      </c>
      <c r="AA202" s="268" t="s">
        <v>601</v>
      </c>
      <c r="AB202" s="190" t="s">
        <v>603</v>
      </c>
      <c r="AC202" s="268" t="s">
        <v>601</v>
      </c>
      <c r="AD202" s="190">
        <v>-0.86220498219874808</v>
      </c>
      <c r="AE202" s="276" t="s">
        <v>601</v>
      </c>
      <c r="AF202" s="239"/>
      <c r="AG202" s="124" t="s">
        <v>431</v>
      </c>
      <c r="AH202" s="220">
        <v>0.1315242810049646</v>
      </c>
      <c r="AI202" s="276" t="s">
        <v>601</v>
      </c>
      <c r="AJ202" s="216">
        <v>0.27475624276598454</v>
      </c>
      <c r="AK202" s="203" t="s">
        <v>601</v>
      </c>
      <c r="AL202" s="190">
        <v>0.40480956641919724</v>
      </c>
      <c r="AM202" s="276" t="s">
        <v>601</v>
      </c>
      <c r="AN202" s="190">
        <v>0.12879944393257267</v>
      </c>
      <c r="AO202" s="82" t="s">
        <v>601</v>
      </c>
      <c r="AP202" s="190">
        <v>6.0110465877292803E-2</v>
      </c>
      <c r="AQ202" s="276" t="s">
        <v>601</v>
      </c>
      <c r="AR202" s="190" t="s">
        <v>603</v>
      </c>
      <c r="AS202" s="276" t="s">
        <v>601</v>
      </c>
      <c r="AT202" s="190">
        <v>1</v>
      </c>
      <c r="AU202" s="276" t="s">
        <v>601</v>
      </c>
    </row>
    <row r="203" spans="1:47" s="120" customFormat="1" ht="12.75" customHeight="1" x14ac:dyDescent="0.25">
      <c r="A203" s="124" t="s">
        <v>432</v>
      </c>
      <c r="B203" s="82">
        <v>13.214000601638396</v>
      </c>
      <c r="C203" s="276" t="s">
        <v>601</v>
      </c>
      <c r="D203" s="82">
        <v>12.759155299195188</v>
      </c>
      <c r="E203" s="276" t="s">
        <v>601</v>
      </c>
      <c r="F203" s="82">
        <v>18.508019642042324</v>
      </c>
      <c r="G203" s="311" t="s">
        <v>601</v>
      </c>
      <c r="H203" s="82">
        <v>8.8755252928391997</v>
      </c>
      <c r="I203" s="276" t="s">
        <v>601</v>
      </c>
      <c r="J203" s="82">
        <v>5.4811891645725925</v>
      </c>
      <c r="K203" s="276" t="s">
        <v>601</v>
      </c>
      <c r="L203" s="82" t="s">
        <v>603</v>
      </c>
      <c r="M203" s="276" t="s">
        <v>601</v>
      </c>
      <c r="N203" s="82">
        <v>58.837890000287175</v>
      </c>
      <c r="O203" s="276" t="s">
        <v>601</v>
      </c>
      <c r="P203" s="136"/>
      <c r="Q203" s="124" t="s">
        <v>432</v>
      </c>
      <c r="R203" s="190">
        <v>-0.86126244798367291</v>
      </c>
      <c r="S203" s="268" t="s">
        <v>601</v>
      </c>
      <c r="T203" s="190">
        <v>-0.96365415199753024</v>
      </c>
      <c r="U203" s="268" t="s">
        <v>601</v>
      </c>
      <c r="V203" s="190">
        <v>-0.95989345635131007</v>
      </c>
      <c r="W203" s="268" t="s">
        <v>601</v>
      </c>
      <c r="X203" s="190">
        <v>-0.91338324066605392</v>
      </c>
      <c r="Y203" s="268" t="s">
        <v>601</v>
      </c>
      <c r="Z203" s="190">
        <v>-0.85153859594345493</v>
      </c>
      <c r="AA203" s="268" t="s">
        <v>601</v>
      </c>
      <c r="AB203" s="190" t="s">
        <v>603</v>
      </c>
      <c r="AC203" s="268" t="s">
        <v>601</v>
      </c>
      <c r="AD203" s="190">
        <v>-0.94381157820257855</v>
      </c>
      <c r="AE203" s="276" t="s">
        <v>601</v>
      </c>
      <c r="AF203" s="239"/>
      <c r="AG203" s="124" t="s">
        <v>432</v>
      </c>
      <c r="AH203" s="220">
        <v>0.2245831827343554</v>
      </c>
      <c r="AI203" s="276" t="s">
        <v>601</v>
      </c>
      <c r="AJ203" s="216">
        <v>0.21685269983564864</v>
      </c>
      <c r="AK203" s="203" t="s">
        <v>601</v>
      </c>
      <c r="AL203" s="190">
        <v>0.31455954049256341</v>
      </c>
      <c r="AM203" s="276" t="s">
        <v>601</v>
      </c>
      <c r="AN203" s="190">
        <v>0.15084710367411</v>
      </c>
      <c r="AO203" s="82" t="s">
        <v>601</v>
      </c>
      <c r="AP203" s="190">
        <v>9.31574732633315E-2</v>
      </c>
      <c r="AQ203" s="276" t="s">
        <v>601</v>
      </c>
      <c r="AR203" s="190" t="s">
        <v>603</v>
      </c>
      <c r="AS203" s="276" t="s">
        <v>601</v>
      </c>
      <c r="AT203" s="190">
        <v>1</v>
      </c>
      <c r="AU203" s="276" t="s">
        <v>601</v>
      </c>
    </row>
    <row r="204" spans="1:47" s="120" customFormat="1" ht="12.75" customHeight="1" x14ac:dyDescent="0.25">
      <c r="A204" s="184" t="s">
        <v>433</v>
      </c>
      <c r="B204" s="186">
        <v>12.4159503080969</v>
      </c>
      <c r="C204" s="278" t="s">
        <v>601</v>
      </c>
      <c r="D204" s="186">
        <v>21.964073733644717</v>
      </c>
      <c r="E204" s="278" t="s">
        <v>601</v>
      </c>
      <c r="F204" s="186">
        <v>41.183898920187637</v>
      </c>
      <c r="G204" s="314" t="s">
        <v>601</v>
      </c>
      <c r="H204" s="186">
        <v>10.136423663786594</v>
      </c>
      <c r="I204" s="278" t="s">
        <v>601</v>
      </c>
      <c r="J204" s="186">
        <v>11.788383374331691</v>
      </c>
      <c r="K204" s="278" t="s">
        <v>601</v>
      </c>
      <c r="L204" s="186" t="s">
        <v>603</v>
      </c>
      <c r="M204" s="278" t="s">
        <v>601</v>
      </c>
      <c r="N204" s="186">
        <v>97.488730000047681</v>
      </c>
      <c r="O204" s="278" t="s">
        <v>601</v>
      </c>
      <c r="P204" s="136"/>
      <c r="Q204" s="184" t="s">
        <v>433</v>
      </c>
      <c r="R204" s="192">
        <v>-0.84838591139175623</v>
      </c>
      <c r="S204" s="269" t="s">
        <v>601</v>
      </c>
      <c r="T204" s="192">
        <v>-0.9403905694726441</v>
      </c>
      <c r="U204" s="269" t="s">
        <v>601</v>
      </c>
      <c r="V204" s="192">
        <v>-0.9022780388244922</v>
      </c>
      <c r="W204" s="269" t="s">
        <v>601</v>
      </c>
      <c r="X204" s="192">
        <v>-0.88164817308550392</v>
      </c>
      <c r="Y204" s="269" t="s">
        <v>601</v>
      </c>
      <c r="Z204" s="192">
        <v>-0.67001790350729529</v>
      </c>
      <c r="AA204" s="269" t="s">
        <v>601</v>
      </c>
      <c r="AB204" s="192" t="s">
        <v>603</v>
      </c>
      <c r="AC204" s="269" t="s">
        <v>601</v>
      </c>
      <c r="AD204" s="192">
        <v>-0.90184070589937493</v>
      </c>
      <c r="AE204" s="278" t="s">
        <v>601</v>
      </c>
      <c r="AF204" s="239"/>
      <c r="AG204" s="184" t="s">
        <v>433</v>
      </c>
      <c r="AH204" s="243">
        <v>0.12735780133858371</v>
      </c>
      <c r="AI204" s="278" t="s">
        <v>601</v>
      </c>
      <c r="AJ204" s="219">
        <v>0.22529859332082769</v>
      </c>
      <c r="AK204" s="301" t="s">
        <v>601</v>
      </c>
      <c r="AL204" s="219">
        <v>0.42244779391594794</v>
      </c>
      <c r="AM204" s="278" t="s">
        <v>601</v>
      </c>
      <c r="AN204" s="219">
        <v>0.10397533811120153</v>
      </c>
      <c r="AO204" s="186" t="s">
        <v>601</v>
      </c>
      <c r="AP204" s="219">
        <v>0.12092047331343761</v>
      </c>
      <c r="AQ204" s="278" t="s">
        <v>601</v>
      </c>
      <c r="AR204" s="219" t="s">
        <v>603</v>
      </c>
      <c r="AS204" s="278" t="s">
        <v>601</v>
      </c>
      <c r="AT204" s="219">
        <v>1</v>
      </c>
      <c r="AU204" s="278" t="s">
        <v>601</v>
      </c>
    </row>
    <row r="205" spans="1:47" s="120" customFormat="1" ht="12.75" customHeight="1" x14ac:dyDescent="0.25">
      <c r="A205" s="124" t="s">
        <v>460</v>
      </c>
      <c r="B205" s="82">
        <v>13.520794697662394</v>
      </c>
      <c r="C205" s="276" t="s">
        <v>601</v>
      </c>
      <c r="D205" s="82">
        <v>19.40090712628885</v>
      </c>
      <c r="E205" s="276" t="s">
        <v>601</v>
      </c>
      <c r="F205" s="82">
        <v>24.187815502543014</v>
      </c>
      <c r="G205" s="311" t="s">
        <v>601</v>
      </c>
      <c r="H205" s="82">
        <v>15.312392217660314</v>
      </c>
      <c r="I205" s="276" t="s">
        <v>601</v>
      </c>
      <c r="J205" s="82">
        <v>13.018460455693678</v>
      </c>
      <c r="K205" s="276" t="s">
        <v>601</v>
      </c>
      <c r="L205" s="82" t="s">
        <v>603</v>
      </c>
      <c r="M205" s="276" t="s">
        <v>601</v>
      </c>
      <c r="N205" s="82">
        <v>85.440369999848699</v>
      </c>
      <c r="O205" s="276" t="s">
        <v>601</v>
      </c>
      <c r="P205" s="136"/>
      <c r="Q205" s="124" t="s">
        <v>460</v>
      </c>
      <c r="R205" s="373">
        <v>-0.8284361160397663</v>
      </c>
      <c r="S205" s="375" t="s">
        <v>601</v>
      </c>
      <c r="T205" s="373">
        <v>-0.92168506293838126</v>
      </c>
      <c r="U205" s="375" t="s">
        <v>601</v>
      </c>
      <c r="V205" s="373">
        <v>-0.93676102149084517</v>
      </c>
      <c r="W205" s="375" t="s">
        <v>601</v>
      </c>
      <c r="X205" s="373">
        <v>-0.86218680730833341</v>
      </c>
      <c r="Y205" s="375" t="s">
        <v>601</v>
      </c>
      <c r="Z205" s="373">
        <v>-0.73976460687433865</v>
      </c>
      <c r="AA205" s="375" t="s">
        <v>601</v>
      </c>
      <c r="AB205" s="373" t="s">
        <v>603</v>
      </c>
      <c r="AC205" s="375" t="s">
        <v>601</v>
      </c>
      <c r="AD205" s="373">
        <v>-0.90181035396651743</v>
      </c>
      <c r="AE205" s="276" t="s">
        <v>601</v>
      </c>
      <c r="AF205" s="239"/>
      <c r="AG205" s="124" t="s">
        <v>460</v>
      </c>
      <c r="AH205" s="220">
        <v>0.1582483163133111</v>
      </c>
      <c r="AI205" s="276" t="s">
        <v>601</v>
      </c>
      <c r="AJ205" s="216">
        <v>0.22706955887858637</v>
      </c>
      <c r="AK205" s="203" t="s">
        <v>601</v>
      </c>
      <c r="AL205" s="190">
        <v>0.28309586560294447</v>
      </c>
      <c r="AM205" s="276" t="s">
        <v>601</v>
      </c>
      <c r="AN205" s="190">
        <v>0.17921729760401822</v>
      </c>
      <c r="AO205" s="82" t="s">
        <v>601</v>
      </c>
      <c r="AP205" s="190">
        <v>0.15236896160113458</v>
      </c>
      <c r="AQ205" s="276" t="s">
        <v>601</v>
      </c>
      <c r="AR205" s="190" t="s">
        <v>603</v>
      </c>
      <c r="AS205" s="276" t="s">
        <v>601</v>
      </c>
      <c r="AT205" s="190">
        <v>1</v>
      </c>
      <c r="AU205" s="276" t="s">
        <v>601</v>
      </c>
    </row>
    <row r="206" spans="1:47" s="120" customFormat="1" ht="12.75" customHeight="1" x14ac:dyDescent="0.25">
      <c r="A206" s="124" t="s">
        <v>461</v>
      </c>
      <c r="B206" s="82">
        <v>10.6790081253694</v>
      </c>
      <c r="C206" s="276" t="s">
        <v>601</v>
      </c>
      <c r="D206" s="82">
        <v>16.262164014982929</v>
      </c>
      <c r="E206" s="276" t="s">
        <v>601</v>
      </c>
      <c r="F206" s="82">
        <v>15.541089096645889</v>
      </c>
      <c r="G206" s="311" t="s">
        <v>601</v>
      </c>
      <c r="H206" s="82">
        <v>6.6724770482555043</v>
      </c>
      <c r="I206" s="276" t="s">
        <v>601</v>
      </c>
      <c r="J206" s="82">
        <v>5.1929117148278996</v>
      </c>
      <c r="K206" s="276" t="s">
        <v>601</v>
      </c>
      <c r="L206" s="82" t="s">
        <v>603</v>
      </c>
      <c r="M206" s="276" t="s">
        <v>601</v>
      </c>
      <c r="N206" s="82">
        <v>54.347650000081359</v>
      </c>
      <c r="O206" s="276" t="s">
        <v>601</v>
      </c>
      <c r="P206" s="136"/>
      <c r="Q206" s="124" t="s">
        <v>461</v>
      </c>
      <c r="R206" s="373">
        <v>-0.86681320343261281</v>
      </c>
      <c r="S206" s="375" t="s">
        <v>601</v>
      </c>
      <c r="T206" s="373">
        <v>-0.95083676663515326</v>
      </c>
      <c r="U206" s="375" t="s">
        <v>601</v>
      </c>
      <c r="V206" s="373">
        <v>-0.96451744004728701</v>
      </c>
      <c r="W206" s="375" t="s">
        <v>601</v>
      </c>
      <c r="X206" s="373">
        <v>-0.91469559062376027</v>
      </c>
      <c r="Y206" s="375" t="s">
        <v>601</v>
      </c>
      <c r="Z206" s="373">
        <v>-0.86747485069777808</v>
      </c>
      <c r="AA206" s="375" t="s">
        <v>601</v>
      </c>
      <c r="AB206" s="373" t="s">
        <v>603</v>
      </c>
      <c r="AC206" s="375" t="s">
        <v>601</v>
      </c>
      <c r="AD206" s="373">
        <v>-0.94376021531080523</v>
      </c>
      <c r="AE206" s="276" t="s">
        <v>601</v>
      </c>
      <c r="AF206" s="239"/>
      <c r="AG206" s="124" t="s">
        <v>461</v>
      </c>
      <c r="AH206" s="220">
        <v>0.19649438614831394</v>
      </c>
      <c r="AI206" s="276" t="s">
        <v>601</v>
      </c>
      <c r="AJ206" s="216">
        <v>0.29922478736354902</v>
      </c>
      <c r="AK206" s="203" t="s">
        <v>601</v>
      </c>
      <c r="AL206" s="190">
        <v>0.28595696587842573</v>
      </c>
      <c r="AM206" s="276" t="s">
        <v>601</v>
      </c>
      <c r="AN206" s="190">
        <v>0.12277397547539802</v>
      </c>
      <c r="AO206" s="82" t="s">
        <v>601</v>
      </c>
      <c r="AP206" s="190">
        <v>9.5549885134318155E-2</v>
      </c>
      <c r="AQ206" s="276" t="s">
        <v>601</v>
      </c>
      <c r="AR206" s="190" t="s">
        <v>603</v>
      </c>
      <c r="AS206" s="276" t="s">
        <v>601</v>
      </c>
      <c r="AT206" s="190">
        <v>1</v>
      </c>
      <c r="AU206" s="276" t="s">
        <v>601</v>
      </c>
    </row>
    <row r="207" spans="1:47" s="120" customFormat="1" ht="12.75" customHeight="1" x14ac:dyDescent="0.25">
      <c r="A207" s="124" t="s">
        <v>462</v>
      </c>
      <c r="B207" s="82">
        <v>11.894659745931795</v>
      </c>
      <c r="C207" s="276" t="s">
        <v>601</v>
      </c>
      <c r="D207" s="82">
        <v>32.975578457785197</v>
      </c>
      <c r="E207" s="276" t="s">
        <v>601</v>
      </c>
      <c r="F207" s="82">
        <v>28.132750043770642</v>
      </c>
      <c r="G207" s="311" t="s">
        <v>601</v>
      </c>
      <c r="H207" s="82">
        <v>6.2645998066246014</v>
      </c>
      <c r="I207" s="276" t="s">
        <v>601</v>
      </c>
      <c r="J207" s="82">
        <v>6.3596219460618055</v>
      </c>
      <c r="K207" s="276" t="s">
        <v>601</v>
      </c>
      <c r="L207" s="82" t="s">
        <v>603</v>
      </c>
      <c r="M207" s="276" t="s">
        <v>601</v>
      </c>
      <c r="N207" s="82">
        <v>85.627210000174443</v>
      </c>
      <c r="O207" s="276" t="s">
        <v>601</v>
      </c>
      <c r="P207" s="136"/>
      <c r="Q207" s="124" t="s">
        <v>462</v>
      </c>
      <c r="R207" s="373">
        <v>-0.62524088722305282</v>
      </c>
      <c r="S207" s="375" t="s">
        <v>601</v>
      </c>
      <c r="T207" s="373">
        <v>-0.73916341470036762</v>
      </c>
      <c r="U207" s="375" t="s">
        <v>601</v>
      </c>
      <c r="V207" s="373">
        <v>-0.84615053063467449</v>
      </c>
      <c r="W207" s="375" t="s">
        <v>601</v>
      </c>
      <c r="X207" s="373">
        <v>-0.83799648512703606</v>
      </c>
      <c r="Y207" s="375" t="s">
        <v>601</v>
      </c>
      <c r="Z207" s="373">
        <v>-0.67302811608970958</v>
      </c>
      <c r="AA207" s="375" t="s">
        <v>601</v>
      </c>
      <c r="AB207" s="373" t="s">
        <v>603</v>
      </c>
      <c r="AC207" s="375" t="s">
        <v>601</v>
      </c>
      <c r="AD207" s="373">
        <v>-0.78547093595130502</v>
      </c>
      <c r="AE207" s="276" t="s">
        <v>601</v>
      </c>
      <c r="AF207" s="239"/>
      <c r="AG207" s="124" t="s">
        <v>462</v>
      </c>
      <c r="AH207" s="220">
        <v>0.13891214890579248</v>
      </c>
      <c r="AI207" s="276" t="s">
        <v>601</v>
      </c>
      <c r="AJ207" s="216">
        <v>0.38510630508360622</v>
      </c>
      <c r="AK207" s="203" t="s">
        <v>601</v>
      </c>
      <c r="AL207" s="190">
        <v>0.32854918481769207</v>
      </c>
      <c r="AM207" s="276" t="s">
        <v>601</v>
      </c>
      <c r="AN207" s="190">
        <v>7.3161321110565655E-2</v>
      </c>
      <c r="AO207" s="82" t="s">
        <v>601</v>
      </c>
      <c r="AP207" s="190">
        <v>7.4271040082338896E-2</v>
      </c>
      <c r="AQ207" s="276" t="s">
        <v>601</v>
      </c>
      <c r="AR207" s="190" t="s">
        <v>603</v>
      </c>
      <c r="AS207" s="276" t="s">
        <v>601</v>
      </c>
      <c r="AT207" s="190">
        <v>1</v>
      </c>
      <c r="AU207" s="276" t="s">
        <v>601</v>
      </c>
    </row>
    <row r="208" spans="1:47" s="116" customFormat="1" ht="12.75" customHeight="1" x14ac:dyDescent="0.25">
      <c r="A208" s="124" t="s">
        <v>463</v>
      </c>
      <c r="B208" s="82">
        <v>13.546265582804091</v>
      </c>
      <c r="C208" s="276" t="s">
        <v>601</v>
      </c>
      <c r="D208" s="82">
        <v>32.843076901444469</v>
      </c>
      <c r="E208" s="276" t="s">
        <v>601</v>
      </c>
      <c r="F208" s="82">
        <v>30.512991064712114</v>
      </c>
      <c r="G208" s="311" t="s">
        <v>601</v>
      </c>
      <c r="H208" s="82">
        <v>9.8404476250857051</v>
      </c>
      <c r="I208" s="276" t="s">
        <v>601</v>
      </c>
      <c r="J208" s="82">
        <v>6.7925388261070943</v>
      </c>
      <c r="K208" s="276" t="s">
        <v>601</v>
      </c>
      <c r="L208" s="82" t="s">
        <v>603</v>
      </c>
      <c r="M208" s="276" t="s">
        <v>601</v>
      </c>
      <c r="N208" s="82">
        <v>93.535320000154456</v>
      </c>
      <c r="O208" s="276" t="s">
        <v>601</v>
      </c>
      <c r="P208" s="83"/>
      <c r="Q208" s="124" t="s">
        <v>463</v>
      </c>
      <c r="R208" s="373" t="s">
        <v>603</v>
      </c>
      <c r="S208" s="375" t="s">
        <v>601</v>
      </c>
      <c r="T208" s="373" t="s">
        <v>603</v>
      </c>
      <c r="U208" s="375" t="s">
        <v>601</v>
      </c>
      <c r="V208" s="373" t="s">
        <v>603</v>
      </c>
      <c r="W208" s="375" t="s">
        <v>601</v>
      </c>
      <c r="X208" s="373" t="s">
        <v>603</v>
      </c>
      <c r="Y208" s="375" t="s">
        <v>601</v>
      </c>
      <c r="Z208" s="373" t="s">
        <v>603</v>
      </c>
      <c r="AA208" s="375" t="s">
        <v>601</v>
      </c>
      <c r="AB208" s="373" t="s">
        <v>603</v>
      </c>
      <c r="AC208" s="375" t="s">
        <v>601</v>
      </c>
      <c r="AD208" s="373" t="s">
        <v>603</v>
      </c>
      <c r="AE208" s="276" t="s">
        <v>601</v>
      </c>
      <c r="AF208" s="83"/>
      <c r="AG208" s="124" t="s">
        <v>463</v>
      </c>
      <c r="AH208" s="220">
        <v>0.14482513752860118</v>
      </c>
      <c r="AI208" s="276" t="s">
        <v>601</v>
      </c>
      <c r="AJ208" s="216">
        <v>0.3511302137138167</v>
      </c>
      <c r="AK208" s="203" t="s">
        <v>601</v>
      </c>
      <c r="AL208" s="190">
        <v>0.32621891991882562</v>
      </c>
      <c r="AM208" s="276" t="s">
        <v>601</v>
      </c>
      <c r="AN208" s="190">
        <v>0.10520568727481186</v>
      </c>
      <c r="AO208" s="82" t="s">
        <v>601</v>
      </c>
      <c r="AP208" s="190">
        <v>7.2620041563934118E-2</v>
      </c>
      <c r="AQ208" s="276" t="s">
        <v>601</v>
      </c>
      <c r="AR208" s="190" t="s">
        <v>603</v>
      </c>
      <c r="AS208" s="276" t="s">
        <v>601</v>
      </c>
      <c r="AT208" s="190">
        <v>1</v>
      </c>
      <c r="AU208" s="276" t="s">
        <v>601</v>
      </c>
    </row>
    <row r="209" spans="1:47" s="150" customFormat="1" ht="12.75" customHeight="1" x14ac:dyDescent="0.25">
      <c r="A209" s="124" t="s">
        <v>464</v>
      </c>
      <c r="B209" s="82">
        <v>24.646956308356703</v>
      </c>
      <c r="C209" s="276" t="s">
        <v>601</v>
      </c>
      <c r="D209" s="82">
        <v>84.3499765729198</v>
      </c>
      <c r="E209" s="276" t="s">
        <v>601</v>
      </c>
      <c r="F209" s="82">
        <v>110.67123155315775</v>
      </c>
      <c r="G209" s="311" t="s">
        <v>601</v>
      </c>
      <c r="H209" s="82">
        <v>22.052603449797427</v>
      </c>
      <c r="I209" s="276" t="s">
        <v>601</v>
      </c>
      <c r="J209" s="82">
        <v>9.4339921156938988</v>
      </c>
      <c r="K209" s="276" t="s">
        <v>601</v>
      </c>
      <c r="L209" s="82" t="s">
        <v>603</v>
      </c>
      <c r="M209" s="276" t="s">
        <v>601</v>
      </c>
      <c r="N209" s="82">
        <v>251.15475999992086</v>
      </c>
      <c r="O209" s="276" t="s">
        <v>601</v>
      </c>
      <c r="P209" s="121"/>
      <c r="Q209" s="124" t="s">
        <v>464</v>
      </c>
      <c r="R209" s="373" t="s">
        <v>603</v>
      </c>
      <c r="S209" s="375" t="s">
        <v>601</v>
      </c>
      <c r="T209" s="373" t="s">
        <v>603</v>
      </c>
      <c r="U209" s="375" t="s">
        <v>601</v>
      </c>
      <c r="V209" s="373" t="s">
        <v>603</v>
      </c>
      <c r="W209" s="375" t="s">
        <v>601</v>
      </c>
      <c r="X209" s="373" t="s">
        <v>603</v>
      </c>
      <c r="Y209" s="375" t="s">
        <v>601</v>
      </c>
      <c r="Z209" s="373" t="s">
        <v>603</v>
      </c>
      <c r="AA209" s="375" t="s">
        <v>601</v>
      </c>
      <c r="AB209" s="373" t="s">
        <v>603</v>
      </c>
      <c r="AC209" s="375" t="s">
        <v>601</v>
      </c>
      <c r="AD209" s="373" t="s">
        <v>603</v>
      </c>
      <c r="AE209" s="276" t="s">
        <v>601</v>
      </c>
      <c r="AF209" s="121"/>
      <c r="AG209" s="124" t="s">
        <v>464</v>
      </c>
      <c r="AH209" s="220">
        <v>9.8134537877619638E-2</v>
      </c>
      <c r="AI209" s="276" t="s">
        <v>601</v>
      </c>
      <c r="AJ209" s="216">
        <v>0.33584860813685707</v>
      </c>
      <c r="AK209" s="203" t="s">
        <v>601</v>
      </c>
      <c r="AL209" s="190">
        <v>0.44064954832308423</v>
      </c>
      <c r="AM209" s="276" t="s">
        <v>601</v>
      </c>
      <c r="AN209" s="190">
        <v>8.7804839732300424E-2</v>
      </c>
      <c r="AO209" s="82" t="s">
        <v>601</v>
      </c>
      <c r="AP209" s="190">
        <v>3.7562465930157454E-2</v>
      </c>
      <c r="AQ209" s="276" t="s">
        <v>601</v>
      </c>
      <c r="AR209" s="190" t="s">
        <v>603</v>
      </c>
      <c r="AS209" s="276" t="s">
        <v>601</v>
      </c>
      <c r="AT209" s="190">
        <v>1</v>
      </c>
      <c r="AU209" s="276" t="s">
        <v>601</v>
      </c>
    </row>
    <row r="210" spans="1:47" s="120" customFormat="1" ht="12.75" customHeight="1" x14ac:dyDescent="0.25">
      <c r="A210" s="124" t="s">
        <v>465</v>
      </c>
      <c r="B210" s="82">
        <v>37.623246095948389</v>
      </c>
      <c r="C210" s="276" t="s">
        <v>601</v>
      </c>
      <c r="D210" s="82">
        <v>128.7146717550512</v>
      </c>
      <c r="E210" s="276" t="s">
        <v>601</v>
      </c>
      <c r="F210" s="82">
        <v>165.28989678594579</v>
      </c>
      <c r="G210" s="311" t="s">
        <v>601</v>
      </c>
      <c r="H210" s="82">
        <v>54.467649595589748</v>
      </c>
      <c r="I210" s="276" t="s">
        <v>601</v>
      </c>
      <c r="J210" s="82">
        <v>18.240375767528661</v>
      </c>
      <c r="K210" s="276" t="s">
        <v>601</v>
      </c>
      <c r="L210" s="82" t="s">
        <v>603</v>
      </c>
      <c r="M210" s="276" t="s">
        <v>601</v>
      </c>
      <c r="N210" s="82">
        <v>404.33584000005158</v>
      </c>
      <c r="O210" s="276" t="s">
        <v>601</v>
      </c>
      <c r="P210" s="136"/>
      <c r="Q210" s="124" t="s">
        <v>465</v>
      </c>
      <c r="R210" s="373">
        <v>4.8007198532023709</v>
      </c>
      <c r="S210" s="375" t="s">
        <v>601</v>
      </c>
      <c r="T210" s="373">
        <v>4.2629816093491302</v>
      </c>
      <c r="U210" s="375" t="s">
        <v>601</v>
      </c>
      <c r="V210" s="373">
        <v>4.6542441924084272</v>
      </c>
      <c r="W210" s="375" t="s">
        <v>601</v>
      </c>
      <c r="X210" s="373">
        <v>3.7473046802590648</v>
      </c>
      <c r="Y210" s="375" t="s">
        <v>601</v>
      </c>
      <c r="Z210" s="373">
        <v>2.5549996244402826</v>
      </c>
      <c r="AA210" s="375" t="s">
        <v>601</v>
      </c>
      <c r="AB210" s="373" t="s">
        <v>603</v>
      </c>
      <c r="AC210" s="375" t="s">
        <v>601</v>
      </c>
      <c r="AD210" s="373">
        <v>4.2661781263734246</v>
      </c>
      <c r="AE210" s="276" t="s">
        <v>601</v>
      </c>
      <c r="AF210" s="239"/>
      <c r="AG210" s="124" t="s">
        <v>465</v>
      </c>
      <c r="AH210" s="220">
        <v>9.3049495923842887E-2</v>
      </c>
      <c r="AI210" s="276" t="s">
        <v>601</v>
      </c>
      <c r="AJ210" s="216">
        <v>0.31833604400499044</v>
      </c>
      <c r="AK210" s="203" t="s">
        <v>601</v>
      </c>
      <c r="AL210" s="190">
        <v>0.40879358304206892</v>
      </c>
      <c r="AM210" s="276" t="s">
        <v>601</v>
      </c>
      <c r="AN210" s="190">
        <v>0.13470893303839401</v>
      </c>
      <c r="AO210" s="82" t="s">
        <v>601</v>
      </c>
      <c r="AP210" s="190">
        <v>4.5111943990733878E-2</v>
      </c>
      <c r="AQ210" s="276" t="s">
        <v>601</v>
      </c>
      <c r="AR210" s="190" t="s">
        <v>603</v>
      </c>
      <c r="AS210" s="276" t="s">
        <v>601</v>
      </c>
      <c r="AT210" s="190">
        <v>1</v>
      </c>
      <c r="AU210" s="276" t="s">
        <v>601</v>
      </c>
    </row>
    <row r="211" spans="1:47" s="120" customFormat="1" ht="12.75" customHeight="1" x14ac:dyDescent="0.25">
      <c r="A211" s="124" t="s">
        <v>466</v>
      </c>
      <c r="B211" s="82">
        <v>35.246866036585708</v>
      </c>
      <c r="C211" s="276" t="s">
        <v>601</v>
      </c>
      <c r="D211" s="82">
        <v>166.77242586184013</v>
      </c>
      <c r="E211" s="276" t="s">
        <v>601</v>
      </c>
      <c r="F211" s="82">
        <v>365.98389693666871</v>
      </c>
      <c r="G211" s="311" t="s">
        <v>601</v>
      </c>
      <c r="H211" s="82">
        <v>183.7193490837619</v>
      </c>
      <c r="I211" s="276" t="s">
        <v>601</v>
      </c>
      <c r="J211" s="82">
        <v>63.930992081012675</v>
      </c>
      <c r="K211" s="276" t="s">
        <v>601</v>
      </c>
      <c r="L211" s="82" t="s">
        <v>603</v>
      </c>
      <c r="M211" s="276" t="s">
        <v>601</v>
      </c>
      <c r="N211" s="82">
        <v>815.6535299998709</v>
      </c>
      <c r="O211" s="276" t="s">
        <v>601</v>
      </c>
      <c r="P211" s="136"/>
      <c r="Q211" s="124" t="s">
        <v>466</v>
      </c>
      <c r="R211" s="373">
        <v>0.38390471250463509</v>
      </c>
      <c r="S211" s="375" t="s">
        <v>601</v>
      </c>
      <c r="T211" s="373">
        <v>1.0955588268537149</v>
      </c>
      <c r="U211" s="375" t="s">
        <v>601</v>
      </c>
      <c r="V211" s="373">
        <v>1.0049871325635782</v>
      </c>
      <c r="W211" s="375" t="s">
        <v>601</v>
      </c>
      <c r="X211" s="373">
        <v>0.50035882538971221</v>
      </c>
      <c r="Y211" s="375" t="s">
        <v>601</v>
      </c>
      <c r="Z211" s="373">
        <v>1.3765501211943527</v>
      </c>
      <c r="AA211" s="375" t="s">
        <v>601</v>
      </c>
      <c r="AB211" s="373" t="s">
        <v>603</v>
      </c>
      <c r="AC211" s="375" t="s">
        <v>601</v>
      </c>
      <c r="AD211" s="373">
        <v>0.86673736275864566</v>
      </c>
      <c r="AE211" s="276" t="s">
        <v>601</v>
      </c>
      <c r="AF211" s="239"/>
      <c r="AG211" s="124" t="s">
        <v>466</v>
      </c>
      <c r="AH211" s="220">
        <v>4.3213036835126901E-2</v>
      </c>
      <c r="AI211" s="276" t="s">
        <v>601</v>
      </c>
      <c r="AJ211" s="216">
        <v>0.20446478771674848</v>
      </c>
      <c r="AK211" s="203" t="s">
        <v>601</v>
      </c>
      <c r="AL211" s="190">
        <v>0.44870019374124043</v>
      </c>
      <c r="AM211" s="276" t="s">
        <v>601</v>
      </c>
      <c r="AN211" s="190">
        <v>0.22524189784820889</v>
      </c>
      <c r="AO211" s="82" t="s">
        <v>601</v>
      </c>
      <c r="AP211" s="190">
        <v>7.8380083858673177E-2</v>
      </c>
      <c r="AQ211" s="276" t="s">
        <v>601</v>
      </c>
      <c r="AR211" s="190" t="s">
        <v>603</v>
      </c>
      <c r="AS211" s="276" t="s">
        <v>601</v>
      </c>
      <c r="AT211" s="190">
        <v>1</v>
      </c>
      <c r="AU211" s="276" t="s">
        <v>601</v>
      </c>
    </row>
    <row r="212" spans="1:47" s="120" customFormat="1" ht="12.75" customHeight="1" x14ac:dyDescent="0.25">
      <c r="A212" s="124" t="s">
        <v>467</v>
      </c>
      <c r="B212" s="82">
        <v>34.680422961234413</v>
      </c>
      <c r="C212" s="276" t="s">
        <v>601</v>
      </c>
      <c r="D212" s="82">
        <v>176.3009519295401</v>
      </c>
      <c r="E212" s="276" t="s">
        <v>601</v>
      </c>
      <c r="F212" s="82">
        <v>489.3162399379151</v>
      </c>
      <c r="G212" s="311" t="s">
        <v>601</v>
      </c>
      <c r="H212" s="82">
        <v>301.27858432825428</v>
      </c>
      <c r="I212" s="276" t="s">
        <v>601</v>
      </c>
      <c r="J212" s="82">
        <v>75.180210998242899</v>
      </c>
      <c r="K212" s="276" t="s">
        <v>601</v>
      </c>
      <c r="L212" s="82" t="s">
        <v>603</v>
      </c>
      <c r="M212" s="276" t="s">
        <v>601</v>
      </c>
      <c r="N212" s="82">
        <v>1076.7564101551927</v>
      </c>
      <c r="O212" s="276" t="s">
        <v>601</v>
      </c>
      <c r="P212" s="136"/>
      <c r="Q212" s="124" t="s">
        <v>467</v>
      </c>
      <c r="R212" s="373">
        <v>-0.23582632759345157</v>
      </c>
      <c r="S212" s="375" t="s">
        <v>601</v>
      </c>
      <c r="T212" s="373">
        <v>1.312117324086794</v>
      </c>
      <c r="U212" s="375" t="s">
        <v>601</v>
      </c>
      <c r="V212" s="373">
        <v>1.6149245187884342</v>
      </c>
      <c r="W212" s="375" t="s">
        <v>601</v>
      </c>
      <c r="X212" s="373">
        <v>1.7607922797163771</v>
      </c>
      <c r="Y212" s="375" t="s">
        <v>601</v>
      </c>
      <c r="Z212" s="373">
        <v>0.85798418184171599</v>
      </c>
      <c r="AA212" s="375" t="s">
        <v>601</v>
      </c>
      <c r="AB212" s="373" t="s">
        <v>603</v>
      </c>
      <c r="AC212" s="375" t="s">
        <v>601</v>
      </c>
      <c r="AD212" s="373">
        <v>1.3492059003865058</v>
      </c>
      <c r="AE212" s="276" t="s">
        <v>601</v>
      </c>
      <c r="AF212" s="239"/>
      <c r="AG212" s="124" t="s">
        <v>467</v>
      </c>
      <c r="AH212" s="220">
        <v>3.220823450332274E-2</v>
      </c>
      <c r="AI212" s="276" t="s">
        <v>601</v>
      </c>
      <c r="AJ212" s="216">
        <v>0.16373336649477654</v>
      </c>
      <c r="AK212" s="203" t="s">
        <v>601</v>
      </c>
      <c r="AL212" s="190">
        <v>0.4544354092745917</v>
      </c>
      <c r="AM212" s="276" t="s">
        <v>601</v>
      </c>
      <c r="AN212" s="190">
        <v>0.27980198816260687</v>
      </c>
      <c r="AO212" s="82" t="s">
        <v>601</v>
      </c>
      <c r="AP212" s="190">
        <v>6.9821001564696686E-2</v>
      </c>
      <c r="AQ212" s="276" t="s">
        <v>601</v>
      </c>
      <c r="AR212" s="190" t="s">
        <v>603</v>
      </c>
      <c r="AS212" s="276" t="s">
        <v>601</v>
      </c>
      <c r="AT212" s="190">
        <v>1</v>
      </c>
      <c r="AU212" s="276" t="s">
        <v>601</v>
      </c>
    </row>
    <row r="213" spans="1:47" s="120" customFormat="1" ht="12.75" customHeight="1" x14ac:dyDescent="0.25">
      <c r="A213" s="124" t="s">
        <v>468</v>
      </c>
      <c r="B213" s="82">
        <v>60.106197370186784</v>
      </c>
      <c r="C213" s="276" t="s">
        <v>601</v>
      </c>
      <c r="D213" s="82">
        <v>221.19248270174845</v>
      </c>
      <c r="E213" s="276" t="s">
        <v>601</v>
      </c>
      <c r="F213" s="82">
        <v>384.62819789241047</v>
      </c>
      <c r="G213" s="311" t="s">
        <v>601</v>
      </c>
      <c r="H213" s="82">
        <v>159.07456643300603</v>
      </c>
      <c r="I213" s="276" t="s">
        <v>601</v>
      </c>
      <c r="J213" s="82">
        <v>52.82329560267106</v>
      </c>
      <c r="K213" s="276" t="s">
        <v>601</v>
      </c>
      <c r="L213" s="82" t="s">
        <v>603</v>
      </c>
      <c r="M213" s="276" t="s">
        <v>601</v>
      </c>
      <c r="N213" s="82">
        <v>877.82474000000047</v>
      </c>
      <c r="O213" s="276" t="s">
        <v>601</v>
      </c>
      <c r="P213" s="136"/>
      <c r="Q213" s="124" t="s">
        <v>468</v>
      </c>
      <c r="R213" s="373">
        <v>0.18696652881912312</v>
      </c>
      <c r="S213" s="375" t="s">
        <v>601</v>
      </c>
      <c r="T213" s="373">
        <v>2.135397786390278</v>
      </c>
      <c r="U213" s="375" t="s">
        <v>601</v>
      </c>
      <c r="V213" s="373">
        <v>3.5264080642020073</v>
      </c>
      <c r="W213" s="375" t="s">
        <v>601</v>
      </c>
      <c r="X213" s="373">
        <v>2.2802433814636647</v>
      </c>
      <c r="Y213" s="375" t="s">
        <v>601</v>
      </c>
      <c r="Z213" s="373">
        <v>1.5702788465136051</v>
      </c>
      <c r="AA213" s="375" t="s">
        <v>601</v>
      </c>
      <c r="AB213" s="373" t="s">
        <v>603</v>
      </c>
      <c r="AC213" s="375" t="s">
        <v>601</v>
      </c>
      <c r="AD213" s="373">
        <v>2.189701167435119</v>
      </c>
      <c r="AE213" s="276" t="s">
        <v>601</v>
      </c>
      <c r="AF213" s="239"/>
      <c r="AG213" s="124" t="s">
        <v>468</v>
      </c>
      <c r="AH213" s="220">
        <v>6.8471751400156197E-2</v>
      </c>
      <c r="AI213" s="276" t="s">
        <v>601</v>
      </c>
      <c r="AJ213" s="216">
        <v>0.25197795484978963</v>
      </c>
      <c r="AK213" s="203" t="s">
        <v>601</v>
      </c>
      <c r="AL213" s="190">
        <v>0.43816058076969927</v>
      </c>
      <c r="AM213" s="276" t="s">
        <v>601</v>
      </c>
      <c r="AN213" s="190">
        <v>0.18121449440238599</v>
      </c>
      <c r="AO213" s="82" t="s">
        <v>601</v>
      </c>
      <c r="AP213" s="190">
        <v>6.0175218577994315E-2</v>
      </c>
      <c r="AQ213" s="276" t="s">
        <v>601</v>
      </c>
      <c r="AR213" s="190" t="s">
        <v>603</v>
      </c>
      <c r="AS213" s="276" t="s">
        <v>601</v>
      </c>
      <c r="AT213" s="190">
        <v>1</v>
      </c>
      <c r="AU213" s="276" t="s">
        <v>601</v>
      </c>
    </row>
    <row r="214" spans="1:47" s="120" customFormat="1" ht="12.75" customHeight="1" x14ac:dyDescent="0.25">
      <c r="A214" s="124" t="s">
        <v>469</v>
      </c>
      <c r="B214" s="82">
        <v>66.70936293050643</v>
      </c>
      <c r="C214" s="276" t="s">
        <v>601</v>
      </c>
      <c r="D214" s="82">
        <v>276.9524770786216</v>
      </c>
      <c r="E214" s="276" t="s">
        <v>601</v>
      </c>
      <c r="F214" s="82">
        <v>391.60884126923389</v>
      </c>
      <c r="G214" s="311" t="s">
        <v>601</v>
      </c>
      <c r="H214" s="82">
        <v>91.812078598558543</v>
      </c>
      <c r="I214" s="276" t="s">
        <v>601</v>
      </c>
      <c r="J214" s="82">
        <v>41.68073012414488</v>
      </c>
      <c r="K214" s="276" t="s">
        <v>601</v>
      </c>
      <c r="L214" s="82" t="s">
        <v>603</v>
      </c>
      <c r="M214" s="276" t="s">
        <v>601</v>
      </c>
      <c r="N214" s="82">
        <v>868.76349000106904</v>
      </c>
      <c r="O214" s="276" t="s">
        <v>601</v>
      </c>
      <c r="P214" s="136"/>
      <c r="Q214" s="124" t="s">
        <v>469</v>
      </c>
      <c r="R214" s="373">
        <v>1.1956442621829839</v>
      </c>
      <c r="S214" s="375" t="s">
        <v>601</v>
      </c>
      <c r="T214" s="373">
        <v>3.3635384314625689</v>
      </c>
      <c r="U214" s="375" t="s">
        <v>601</v>
      </c>
      <c r="V214" s="373">
        <v>3.1877701926448259</v>
      </c>
      <c r="W214" s="375" t="s">
        <v>601</v>
      </c>
      <c r="X214" s="373">
        <v>2.0857941550864223</v>
      </c>
      <c r="Y214" s="375" t="s">
        <v>601</v>
      </c>
      <c r="Z214" s="373">
        <v>2.0016934969238456</v>
      </c>
      <c r="AA214" s="375" t="s">
        <v>601</v>
      </c>
      <c r="AB214" s="373" t="s">
        <v>603</v>
      </c>
      <c r="AC214" s="375" t="s">
        <v>601</v>
      </c>
      <c r="AD214" s="373">
        <v>2.7608211592541787</v>
      </c>
      <c r="AE214" s="276" t="s">
        <v>601</v>
      </c>
      <c r="AF214" s="239"/>
      <c r="AG214" s="124" t="s">
        <v>469</v>
      </c>
      <c r="AH214" s="220">
        <v>7.6786563544957831E-2</v>
      </c>
      <c r="AI214" s="276" t="s">
        <v>601</v>
      </c>
      <c r="AJ214" s="216">
        <v>0.31878926804150204</v>
      </c>
      <c r="AK214" s="203" t="s">
        <v>601</v>
      </c>
      <c r="AL214" s="190">
        <v>0.45076576741128016</v>
      </c>
      <c r="AM214" s="276" t="s">
        <v>601</v>
      </c>
      <c r="AN214" s="190">
        <v>0.10568132714514231</v>
      </c>
      <c r="AO214" s="82" t="s">
        <v>601</v>
      </c>
      <c r="AP214" s="190">
        <v>4.7977073857113389E-2</v>
      </c>
      <c r="AQ214" s="276" t="s">
        <v>601</v>
      </c>
      <c r="AR214" s="190" t="s">
        <v>603</v>
      </c>
      <c r="AS214" s="276" t="s">
        <v>601</v>
      </c>
      <c r="AT214" s="190">
        <v>1</v>
      </c>
      <c r="AU214" s="276" t="s">
        <v>601</v>
      </c>
    </row>
    <row r="215" spans="1:47" s="120" customFormat="1" ht="12.75" customHeight="1" x14ac:dyDescent="0.25">
      <c r="A215" s="124" t="s">
        <v>470</v>
      </c>
      <c r="B215" s="82">
        <v>45.527551902507064</v>
      </c>
      <c r="C215" s="276" t="s">
        <v>601</v>
      </c>
      <c r="D215" s="82">
        <v>213.53402057280726</v>
      </c>
      <c r="E215" s="276" t="s">
        <v>601</v>
      </c>
      <c r="F215" s="82">
        <v>274.88256129885843</v>
      </c>
      <c r="G215" s="311" t="s">
        <v>601</v>
      </c>
      <c r="H215" s="82">
        <v>58.196266981259448</v>
      </c>
      <c r="I215" s="276" t="s">
        <v>601</v>
      </c>
      <c r="J215" s="82">
        <v>23.919041730667153</v>
      </c>
      <c r="K215" s="276" t="s">
        <v>601</v>
      </c>
      <c r="L215" s="82" t="s">
        <v>603</v>
      </c>
      <c r="M215" s="276" t="s">
        <v>601</v>
      </c>
      <c r="N215" s="82">
        <v>616.0594424861016</v>
      </c>
      <c r="O215" s="276" t="s">
        <v>601</v>
      </c>
      <c r="P215" s="136"/>
      <c r="Q215" s="124" t="s">
        <v>470</v>
      </c>
      <c r="R215" s="373">
        <v>2.4454025904056738</v>
      </c>
      <c r="S215" s="375" t="s">
        <v>601</v>
      </c>
      <c r="T215" s="373">
        <v>15.735749002622175</v>
      </c>
      <c r="U215" s="375" t="s">
        <v>601</v>
      </c>
      <c r="V215" s="373">
        <v>13.852078537589323</v>
      </c>
      <c r="W215" s="375" t="s">
        <v>601</v>
      </c>
      <c r="X215" s="373">
        <v>5.5569377654990593</v>
      </c>
      <c r="Y215" s="375" t="s">
        <v>601</v>
      </c>
      <c r="Z215" s="373">
        <v>3.3638416796973098</v>
      </c>
      <c r="AA215" s="375" t="s">
        <v>601</v>
      </c>
      <c r="AB215" s="373" t="s">
        <v>603</v>
      </c>
      <c r="AC215" s="375" t="s">
        <v>601</v>
      </c>
      <c r="AD215" s="373">
        <v>9.4704543701872179</v>
      </c>
      <c r="AE215" s="276" t="s">
        <v>601</v>
      </c>
      <c r="AF215" s="239"/>
      <c r="AG215" s="124" t="s">
        <v>470</v>
      </c>
      <c r="AH215" s="220">
        <v>7.3901232190811156E-2</v>
      </c>
      <c r="AI215" s="276" t="s">
        <v>601</v>
      </c>
      <c r="AJ215" s="216">
        <v>0.3466126900207761</v>
      </c>
      <c r="AK215" s="203" t="s">
        <v>601</v>
      </c>
      <c r="AL215" s="190">
        <v>0.44619486747832754</v>
      </c>
      <c r="AM215" s="276" t="s">
        <v>601</v>
      </c>
      <c r="AN215" s="190">
        <v>9.4465343711653868E-2</v>
      </c>
      <c r="AO215" s="82" t="s">
        <v>601</v>
      </c>
      <c r="AP215" s="190">
        <v>3.8825866598427752E-2</v>
      </c>
      <c r="AQ215" s="276" t="s">
        <v>601</v>
      </c>
      <c r="AR215" s="190" t="s">
        <v>603</v>
      </c>
      <c r="AS215" s="276" t="s">
        <v>601</v>
      </c>
      <c r="AT215" s="190">
        <v>1</v>
      </c>
      <c r="AU215" s="276" t="s">
        <v>601</v>
      </c>
    </row>
    <row r="216" spans="1:47" s="120" customFormat="1" ht="12.75" customHeight="1" x14ac:dyDescent="0.25">
      <c r="A216" s="184" t="s">
        <v>471</v>
      </c>
      <c r="B216" s="186">
        <v>44.263602748382738</v>
      </c>
      <c r="C216" s="278" t="s">
        <v>601</v>
      </c>
      <c r="D216" s="186">
        <v>179.90831779394969</v>
      </c>
      <c r="E216" s="278" t="s">
        <v>601</v>
      </c>
      <c r="F216" s="186">
        <v>235.26210812000437</v>
      </c>
      <c r="G216" s="314" t="s">
        <v>601</v>
      </c>
      <c r="H216" s="186">
        <v>70.512988922802705</v>
      </c>
      <c r="I216" s="278" t="s">
        <v>601</v>
      </c>
      <c r="J216" s="186">
        <v>28.391392413976231</v>
      </c>
      <c r="K216" s="278" t="s">
        <v>601</v>
      </c>
      <c r="L216" s="186" t="s">
        <v>603</v>
      </c>
      <c r="M216" s="278" t="s">
        <v>601</v>
      </c>
      <c r="N216" s="186">
        <v>558.33840999910387</v>
      </c>
      <c r="O216" s="278" t="s">
        <v>601</v>
      </c>
      <c r="P216" s="136"/>
      <c r="Q216" s="184" t="s">
        <v>471</v>
      </c>
      <c r="R216" s="374">
        <v>2.5650595927012376</v>
      </c>
      <c r="S216" s="376" t="s">
        <v>601</v>
      </c>
      <c r="T216" s="374">
        <v>7.1910268548390874</v>
      </c>
      <c r="U216" s="376" t="s">
        <v>601</v>
      </c>
      <c r="V216" s="374">
        <v>4.7124777956533626</v>
      </c>
      <c r="W216" s="376" t="s">
        <v>601</v>
      </c>
      <c r="X216" s="374">
        <v>5.9563971733657439</v>
      </c>
      <c r="Y216" s="376" t="s">
        <v>601</v>
      </c>
      <c r="Z216" s="374">
        <v>1.4084211984313586</v>
      </c>
      <c r="AA216" s="376" t="s">
        <v>601</v>
      </c>
      <c r="AB216" s="374" t="s">
        <v>603</v>
      </c>
      <c r="AC216" s="376" t="s">
        <v>601</v>
      </c>
      <c r="AD216" s="374">
        <v>4.7272098015722515</v>
      </c>
      <c r="AE216" s="278" t="s">
        <v>601</v>
      </c>
      <c r="AF216" s="239"/>
      <c r="AG216" s="184" t="s">
        <v>471</v>
      </c>
      <c r="AH216" s="243">
        <v>7.9277373642364632E-2</v>
      </c>
      <c r="AI216" s="278" t="s">
        <v>601</v>
      </c>
      <c r="AJ216" s="219">
        <v>0.32222092296003502</v>
      </c>
      <c r="AK216" s="301" t="s">
        <v>601</v>
      </c>
      <c r="AL216" s="219">
        <v>0.42136113852597379</v>
      </c>
      <c r="AM216" s="278" t="s">
        <v>601</v>
      </c>
      <c r="AN216" s="219">
        <v>0.12629077215539564</v>
      </c>
      <c r="AO216" s="186" t="s">
        <v>601</v>
      </c>
      <c r="AP216" s="219">
        <v>5.0849792716252139E-2</v>
      </c>
      <c r="AQ216" s="278" t="s">
        <v>601</v>
      </c>
      <c r="AR216" s="219" t="s">
        <v>603</v>
      </c>
      <c r="AS216" s="278" t="s">
        <v>601</v>
      </c>
      <c r="AT216" s="219">
        <v>1</v>
      </c>
      <c r="AU216" s="278" t="s">
        <v>601</v>
      </c>
    </row>
    <row r="217" spans="1:47" s="120" customFormat="1" ht="12.75" customHeight="1" x14ac:dyDescent="0.25">
      <c r="A217" s="124" t="s">
        <v>477</v>
      </c>
      <c r="B217" s="82">
        <v>43.191325540224561</v>
      </c>
      <c r="C217" s="276" t="s">
        <v>601</v>
      </c>
      <c r="D217" s="82">
        <v>115.98628225973648</v>
      </c>
      <c r="E217" s="276" t="s">
        <v>601</v>
      </c>
      <c r="F217" s="82">
        <v>177.7672063908941</v>
      </c>
      <c r="G217" s="311" t="s">
        <v>601</v>
      </c>
      <c r="H217" s="82">
        <v>82.125884057526207</v>
      </c>
      <c r="I217" s="276" t="s">
        <v>601</v>
      </c>
      <c r="J217" s="82">
        <v>46.101631751166693</v>
      </c>
      <c r="K217" s="276" t="s">
        <v>601</v>
      </c>
      <c r="L217" s="82" t="s">
        <v>603</v>
      </c>
      <c r="M217" s="276" t="s">
        <v>601</v>
      </c>
      <c r="N217" s="82">
        <v>465.17232999955178</v>
      </c>
      <c r="O217" s="276" t="s">
        <v>601</v>
      </c>
      <c r="P217" s="136"/>
      <c r="Q217" s="124" t="s">
        <v>477</v>
      </c>
      <c r="R217" s="373">
        <v>2.1944369030092514</v>
      </c>
      <c r="S217" s="375" t="s">
        <v>601</v>
      </c>
      <c r="T217" s="373">
        <v>4.978394799002535</v>
      </c>
      <c r="U217" s="375" t="s">
        <v>601</v>
      </c>
      <c r="V217" s="373">
        <v>6.3494527181342333</v>
      </c>
      <c r="W217" s="375" t="s">
        <v>601</v>
      </c>
      <c r="X217" s="373">
        <v>4.3633607923657785</v>
      </c>
      <c r="Y217" s="375" t="s">
        <v>601</v>
      </c>
      <c r="Z217" s="373">
        <v>2.5412506653967637</v>
      </c>
      <c r="AA217" s="375" t="s">
        <v>601</v>
      </c>
      <c r="AB217" s="373" t="s">
        <v>603</v>
      </c>
      <c r="AC217" s="375" t="s">
        <v>601</v>
      </c>
      <c r="AD217" s="373">
        <v>4.4444091241690025</v>
      </c>
      <c r="AE217" s="276" t="s">
        <v>601</v>
      </c>
      <c r="AF217" s="239"/>
      <c r="AG217" s="124" t="s">
        <v>477</v>
      </c>
      <c r="AH217" s="220">
        <v>9.2850160585145253E-2</v>
      </c>
      <c r="AI217" s="276" t="s">
        <v>601</v>
      </c>
      <c r="AJ217" s="216">
        <v>0.24934045896463414</v>
      </c>
      <c r="AK217" s="203" t="s">
        <v>601</v>
      </c>
      <c r="AL217" s="190">
        <v>0.38215344062073808</v>
      </c>
      <c r="AM217" s="276" t="s">
        <v>601</v>
      </c>
      <c r="AN217" s="190">
        <v>0.17654937484696337</v>
      </c>
      <c r="AO217" s="82" t="s">
        <v>601</v>
      </c>
      <c r="AP217" s="190">
        <v>9.9106564982511136E-2</v>
      </c>
      <c r="AQ217" s="276" t="s">
        <v>601</v>
      </c>
      <c r="AR217" s="190" t="s">
        <v>603</v>
      </c>
      <c r="AS217" s="276" t="s">
        <v>601</v>
      </c>
      <c r="AT217" s="190">
        <v>1</v>
      </c>
      <c r="AU217" s="276" t="s">
        <v>601</v>
      </c>
    </row>
    <row r="218" spans="1:47" s="120" customFormat="1" ht="12.75" customHeight="1" x14ac:dyDescent="0.25">
      <c r="A218" s="124" t="s">
        <v>478</v>
      </c>
      <c r="B218" s="82">
        <v>42.141893337169869</v>
      </c>
      <c r="C218" s="276" t="s">
        <v>601</v>
      </c>
      <c r="D218" s="82">
        <v>179.65877893016682</v>
      </c>
      <c r="E218" s="276" t="s">
        <v>601</v>
      </c>
      <c r="F218" s="82">
        <v>314.18290713811712</v>
      </c>
      <c r="G218" s="311" t="s">
        <v>601</v>
      </c>
      <c r="H218" s="82">
        <v>51.038810350496291</v>
      </c>
      <c r="I218" s="276" t="s">
        <v>601</v>
      </c>
      <c r="J218" s="82">
        <v>32.052650245027692</v>
      </c>
      <c r="K218" s="276" t="s">
        <v>601</v>
      </c>
      <c r="L218" s="82" t="s">
        <v>603</v>
      </c>
      <c r="M218" s="276" t="s">
        <v>601</v>
      </c>
      <c r="N218" s="82">
        <v>619.07504000097947</v>
      </c>
      <c r="O218" s="276" t="s">
        <v>601</v>
      </c>
      <c r="P218" s="136"/>
      <c r="Q218" s="124" t="s">
        <v>478</v>
      </c>
      <c r="R218" s="373">
        <v>2.9462366581645543</v>
      </c>
      <c r="S218" s="375" t="s">
        <v>601</v>
      </c>
      <c r="T218" s="373">
        <v>10.04765508235193</v>
      </c>
      <c r="U218" s="375" t="s">
        <v>601</v>
      </c>
      <c r="V218" s="373">
        <v>19.216273466054883</v>
      </c>
      <c r="W218" s="375" t="s">
        <v>601</v>
      </c>
      <c r="X218" s="373">
        <v>6.6491548762749524</v>
      </c>
      <c r="Y218" s="375" t="s">
        <v>601</v>
      </c>
      <c r="Z218" s="373">
        <v>5.1723849749850723</v>
      </c>
      <c r="AA218" s="375" t="s">
        <v>601</v>
      </c>
      <c r="AB218" s="373" t="s">
        <v>603</v>
      </c>
      <c r="AC218" s="375" t="s">
        <v>601</v>
      </c>
      <c r="AD218" s="373">
        <v>10.391017642898133</v>
      </c>
      <c r="AE218" s="276" t="s">
        <v>601</v>
      </c>
      <c r="AF218" s="239"/>
      <c r="AG218" s="124" t="s">
        <v>478</v>
      </c>
      <c r="AH218" s="220">
        <v>6.8072350868972509E-2</v>
      </c>
      <c r="AI218" s="276" t="s">
        <v>601</v>
      </c>
      <c r="AJ218" s="216">
        <v>0.29020517275237356</v>
      </c>
      <c r="AK218" s="203" t="s">
        <v>601</v>
      </c>
      <c r="AL218" s="190">
        <v>0.50750375453292385</v>
      </c>
      <c r="AM218" s="276" t="s">
        <v>601</v>
      </c>
      <c r="AN218" s="190">
        <v>8.244365715409159E-2</v>
      </c>
      <c r="AO218" s="82" t="s">
        <v>601</v>
      </c>
      <c r="AP218" s="190">
        <v>5.1775064691635737E-2</v>
      </c>
      <c r="AQ218" s="276" t="s">
        <v>601</v>
      </c>
      <c r="AR218" s="190" t="s">
        <v>603</v>
      </c>
      <c r="AS218" s="276" t="s">
        <v>601</v>
      </c>
      <c r="AT218" s="190">
        <v>1</v>
      </c>
      <c r="AU218" s="276" t="s">
        <v>601</v>
      </c>
    </row>
    <row r="219" spans="1:47" s="120" customFormat="1" ht="12.75" customHeight="1" x14ac:dyDescent="0.25">
      <c r="A219" s="124" t="s">
        <v>479</v>
      </c>
      <c r="B219" s="82">
        <v>55.742095316925067</v>
      </c>
      <c r="C219" s="276" t="s">
        <v>601</v>
      </c>
      <c r="D219" s="82">
        <v>212.25355225485825</v>
      </c>
      <c r="E219" s="276" t="s">
        <v>601</v>
      </c>
      <c r="F219" s="82">
        <v>343.5763334028677</v>
      </c>
      <c r="G219" s="311" t="s">
        <v>601</v>
      </c>
      <c r="H219" s="82">
        <v>65.391758054263519</v>
      </c>
      <c r="I219" s="276" t="s">
        <v>601</v>
      </c>
      <c r="J219" s="82">
        <v>31.999610912169295</v>
      </c>
      <c r="K219" s="276" t="s">
        <v>601</v>
      </c>
      <c r="L219" s="82" t="s">
        <v>603</v>
      </c>
      <c r="M219" s="276" t="s">
        <v>601</v>
      </c>
      <c r="N219" s="82">
        <v>708.96334994108156</v>
      </c>
      <c r="O219" s="276" t="s">
        <v>601</v>
      </c>
      <c r="P219" s="136"/>
      <c r="Q219" s="124" t="s">
        <v>479</v>
      </c>
      <c r="R219" s="373">
        <v>3.6863127241609366</v>
      </c>
      <c r="S219" s="375" t="s">
        <v>601</v>
      </c>
      <c r="T219" s="373">
        <v>5.436689276780446</v>
      </c>
      <c r="U219" s="375" t="s">
        <v>601</v>
      </c>
      <c r="V219" s="373">
        <v>11.212682118467296</v>
      </c>
      <c r="W219" s="375" t="s">
        <v>601</v>
      </c>
      <c r="X219" s="373">
        <v>9.4382977481041905</v>
      </c>
      <c r="Y219" s="375" t="s">
        <v>601</v>
      </c>
      <c r="Z219" s="373">
        <v>4.0316844591658549</v>
      </c>
      <c r="AA219" s="375" t="s">
        <v>601</v>
      </c>
      <c r="AB219" s="373" t="s">
        <v>603</v>
      </c>
      <c r="AC219" s="375" t="s">
        <v>601</v>
      </c>
      <c r="AD219" s="373">
        <v>7.2796502413150836</v>
      </c>
      <c r="AE219" s="276" t="s">
        <v>601</v>
      </c>
      <c r="AF219" s="239"/>
      <c r="AG219" s="124" t="s">
        <v>479</v>
      </c>
      <c r="AH219" s="220">
        <v>7.8624791142669806E-2</v>
      </c>
      <c r="AI219" s="276" t="s">
        <v>601</v>
      </c>
      <c r="AJ219" s="216">
        <v>0.29938578950872086</v>
      </c>
      <c r="AK219" s="203" t="s">
        <v>601</v>
      </c>
      <c r="AL219" s="190">
        <v>0.48461790504603747</v>
      </c>
      <c r="AM219" s="276" t="s">
        <v>601</v>
      </c>
      <c r="AN219" s="190">
        <v>9.2235738363200162E-2</v>
      </c>
      <c r="AO219" s="82" t="s">
        <v>601</v>
      </c>
      <c r="AP219" s="190">
        <v>4.51357759393749E-2</v>
      </c>
      <c r="AQ219" s="276" t="s">
        <v>601</v>
      </c>
      <c r="AR219" s="190" t="s">
        <v>603</v>
      </c>
      <c r="AS219" s="276" t="s">
        <v>601</v>
      </c>
      <c r="AT219" s="190">
        <v>1</v>
      </c>
      <c r="AU219" s="276" t="s">
        <v>601</v>
      </c>
    </row>
    <row r="220" spans="1:47" s="120" customFormat="1" ht="12.75" customHeight="1" x14ac:dyDescent="0.25">
      <c r="A220" s="124" t="s">
        <v>480</v>
      </c>
      <c r="B220" s="82">
        <v>85.559776760695598</v>
      </c>
      <c r="C220" s="276" t="s">
        <v>601</v>
      </c>
      <c r="D220" s="82">
        <v>390.43356076743817</v>
      </c>
      <c r="E220" s="276" t="s">
        <v>601</v>
      </c>
      <c r="F220" s="82">
        <v>561.58354027452094</v>
      </c>
      <c r="G220" s="311" t="s">
        <v>601</v>
      </c>
      <c r="H220" s="82">
        <v>88.848352427786537</v>
      </c>
      <c r="I220" s="276" t="s">
        <v>601</v>
      </c>
      <c r="J220" s="82">
        <v>30.461319768946741</v>
      </c>
      <c r="K220" s="276" t="s">
        <v>601</v>
      </c>
      <c r="L220" s="82" t="s">
        <v>603</v>
      </c>
      <c r="M220" s="276" t="s">
        <v>601</v>
      </c>
      <c r="N220" s="82">
        <v>1156.8865499993676</v>
      </c>
      <c r="O220" s="276" t="s">
        <v>601</v>
      </c>
      <c r="P220" s="136"/>
      <c r="Q220" s="124" t="s">
        <v>480</v>
      </c>
      <c r="R220" s="373">
        <v>5.316115407430587</v>
      </c>
      <c r="S220" s="375" t="s">
        <v>601</v>
      </c>
      <c r="T220" s="373">
        <v>10.887849665823074</v>
      </c>
      <c r="U220" s="375" t="s">
        <v>601</v>
      </c>
      <c r="V220" s="373">
        <v>17.404735841317937</v>
      </c>
      <c r="W220" s="375" t="s">
        <v>601</v>
      </c>
      <c r="X220" s="373">
        <v>8.0288933809566121</v>
      </c>
      <c r="Y220" s="375" t="s">
        <v>601</v>
      </c>
      <c r="Z220" s="373">
        <v>3.4845264118136194</v>
      </c>
      <c r="AA220" s="375" t="s">
        <v>601</v>
      </c>
      <c r="AB220" s="373" t="s">
        <v>603</v>
      </c>
      <c r="AC220" s="375" t="s">
        <v>601</v>
      </c>
      <c r="AD220" s="373">
        <v>11.368445951726654</v>
      </c>
      <c r="AE220" s="276" t="s">
        <v>601</v>
      </c>
      <c r="AF220" s="239"/>
      <c r="AG220" s="124" t="s">
        <v>480</v>
      </c>
      <c r="AH220" s="220">
        <v>7.3956929277760527E-2</v>
      </c>
      <c r="AI220" s="276" t="s">
        <v>601</v>
      </c>
      <c r="AJ220" s="216">
        <v>0.33748647243556562</v>
      </c>
      <c r="AK220" s="203" t="s">
        <v>601</v>
      </c>
      <c r="AL220" s="190">
        <v>0.48542663087822047</v>
      </c>
      <c r="AM220" s="276" t="s">
        <v>601</v>
      </c>
      <c r="AN220" s="190">
        <v>7.6799537887129121E-2</v>
      </c>
      <c r="AO220" s="82" t="s">
        <v>601</v>
      </c>
      <c r="AP220" s="190">
        <v>2.633042952134191E-2</v>
      </c>
      <c r="AQ220" s="276" t="s">
        <v>601</v>
      </c>
      <c r="AR220" s="190" t="s">
        <v>603</v>
      </c>
      <c r="AS220" s="276" t="s">
        <v>601</v>
      </c>
      <c r="AT220" s="190">
        <v>1</v>
      </c>
      <c r="AU220" s="276" t="s">
        <v>601</v>
      </c>
    </row>
    <row r="221" spans="1:47" s="120" customFormat="1" ht="12.75" customHeight="1" x14ac:dyDescent="0.25">
      <c r="A221" s="124" t="s">
        <v>481</v>
      </c>
      <c r="B221" s="82">
        <v>125.77001783923762</v>
      </c>
      <c r="C221" s="276" t="s">
        <v>601</v>
      </c>
      <c r="D221" s="82">
        <v>490.71021619074747</v>
      </c>
      <c r="E221" s="276" t="s">
        <v>601</v>
      </c>
      <c r="F221" s="82">
        <v>684.60134087612096</v>
      </c>
      <c r="G221" s="311" t="s">
        <v>601</v>
      </c>
      <c r="H221" s="82">
        <v>130.19241249344867</v>
      </c>
      <c r="I221" s="276" t="s">
        <v>601</v>
      </c>
      <c r="J221" s="82">
        <v>43.66069679174332</v>
      </c>
      <c r="K221" s="276" t="s">
        <v>601</v>
      </c>
      <c r="L221" s="82" t="s">
        <v>603</v>
      </c>
      <c r="M221" s="276" t="s">
        <v>601</v>
      </c>
      <c r="N221" s="82">
        <v>1474.9346841913275</v>
      </c>
      <c r="O221" s="276" t="s">
        <v>601</v>
      </c>
      <c r="P221" s="136"/>
      <c r="Q221" s="124" t="s">
        <v>481</v>
      </c>
      <c r="R221" s="373">
        <v>4.1028620437240164</v>
      </c>
      <c r="S221" s="375" t="s">
        <v>601</v>
      </c>
      <c r="T221" s="373">
        <v>4.8175501183042169</v>
      </c>
      <c r="U221" s="375" t="s">
        <v>601</v>
      </c>
      <c r="V221" s="373">
        <v>5.1859015325702993</v>
      </c>
      <c r="W221" s="375" t="s">
        <v>601</v>
      </c>
      <c r="X221" s="373">
        <v>4.903720746161814</v>
      </c>
      <c r="Y221" s="375" t="s">
        <v>601</v>
      </c>
      <c r="Z221" s="373">
        <v>3.6280192156522642</v>
      </c>
      <c r="AA221" s="375" t="s">
        <v>601</v>
      </c>
      <c r="AB221" s="373" t="s">
        <v>603</v>
      </c>
      <c r="AC221" s="375" t="s">
        <v>601</v>
      </c>
      <c r="AD221" s="373">
        <v>4.872612902864323</v>
      </c>
      <c r="AE221" s="276" t="s">
        <v>601</v>
      </c>
      <c r="AF221" s="239"/>
      <c r="AG221" s="124" t="s">
        <v>481</v>
      </c>
      <c r="AH221" s="220">
        <v>8.5271584692710928E-2</v>
      </c>
      <c r="AI221" s="276" t="s">
        <v>601</v>
      </c>
      <c r="AJ221" s="216">
        <v>0.33269962490562255</v>
      </c>
      <c r="AK221" s="203" t="s">
        <v>601</v>
      </c>
      <c r="AL221" s="190">
        <v>0.46415705604717811</v>
      </c>
      <c r="AM221" s="276" t="s">
        <v>601</v>
      </c>
      <c r="AN221" s="190">
        <v>8.8269951129958099E-2</v>
      </c>
      <c r="AO221" s="82" t="s">
        <v>601</v>
      </c>
      <c r="AP221" s="190">
        <v>2.9601783224510358E-2</v>
      </c>
      <c r="AQ221" s="276" t="s">
        <v>601</v>
      </c>
      <c r="AR221" s="190" t="s">
        <v>603</v>
      </c>
      <c r="AS221" s="276" t="s">
        <v>601</v>
      </c>
      <c r="AT221" s="190">
        <v>1</v>
      </c>
      <c r="AU221" s="276" t="s">
        <v>601</v>
      </c>
    </row>
    <row r="222" spans="1:47" s="120" customFormat="1" ht="12.75" customHeight="1" x14ac:dyDescent="0.25">
      <c r="A222" s="124" t="s">
        <v>482</v>
      </c>
      <c r="B222" s="82">
        <v>93.927829137440057</v>
      </c>
      <c r="C222" s="276" t="s">
        <v>601</v>
      </c>
      <c r="D222" s="82">
        <v>460.20748890306896</v>
      </c>
      <c r="E222" s="276" t="s">
        <v>601</v>
      </c>
      <c r="F222" s="82">
        <v>794.6338542256384</v>
      </c>
      <c r="G222" s="311" t="s">
        <v>601</v>
      </c>
      <c r="H222" s="82">
        <v>217.97072323062608</v>
      </c>
      <c r="I222" s="276" t="s">
        <v>601</v>
      </c>
      <c r="J222" s="82">
        <v>64.327145621350368</v>
      </c>
      <c r="K222" s="276" t="s">
        <v>601</v>
      </c>
      <c r="L222" s="82" t="s">
        <v>603</v>
      </c>
      <c r="M222" s="276" t="s">
        <v>601</v>
      </c>
      <c r="N222" s="82">
        <v>1631.0670411181113</v>
      </c>
      <c r="O222" s="276" t="s">
        <v>601</v>
      </c>
      <c r="P222" s="136"/>
      <c r="Q222" s="124" t="s">
        <v>482</v>
      </c>
      <c r="R222" s="373">
        <v>1.4965370850218864</v>
      </c>
      <c r="S222" s="375" t="s">
        <v>601</v>
      </c>
      <c r="T222" s="373">
        <v>2.575408169310029</v>
      </c>
      <c r="U222" s="375" t="s">
        <v>601</v>
      </c>
      <c r="V222" s="373">
        <v>3.8075161862718545</v>
      </c>
      <c r="W222" s="375" t="s">
        <v>601</v>
      </c>
      <c r="X222" s="373">
        <v>3.0018382443342144</v>
      </c>
      <c r="Y222" s="375" t="s">
        <v>601</v>
      </c>
      <c r="Z222" s="373">
        <v>2.5266348918022246</v>
      </c>
      <c r="AA222" s="375" t="s">
        <v>601</v>
      </c>
      <c r="AB222" s="373" t="s">
        <v>603</v>
      </c>
      <c r="AC222" s="375" t="s">
        <v>601</v>
      </c>
      <c r="AD222" s="373">
        <v>3.0339412927577802</v>
      </c>
      <c r="AE222" s="276" t="s">
        <v>601</v>
      </c>
      <c r="AF222" s="239"/>
      <c r="AG222" s="124" t="s">
        <v>482</v>
      </c>
      <c r="AH222" s="220">
        <v>5.7586737252106862E-2</v>
      </c>
      <c r="AI222" s="276" t="s">
        <v>601</v>
      </c>
      <c r="AJ222" s="216">
        <v>0.28215117913705895</v>
      </c>
      <c r="AK222" s="203" t="s">
        <v>601</v>
      </c>
      <c r="AL222" s="190">
        <v>0.48718650686541348</v>
      </c>
      <c r="AM222" s="276" t="s">
        <v>601</v>
      </c>
      <c r="AN222" s="190">
        <v>0.13363688783828601</v>
      </c>
      <c r="AO222" s="82" t="s">
        <v>601</v>
      </c>
      <c r="AP222" s="190">
        <v>3.9438688907142361E-2</v>
      </c>
      <c r="AQ222" s="276" t="s">
        <v>601</v>
      </c>
      <c r="AR222" s="190" t="s">
        <v>603</v>
      </c>
      <c r="AS222" s="276" t="s">
        <v>601</v>
      </c>
      <c r="AT222" s="190">
        <v>1</v>
      </c>
      <c r="AU222" s="276" t="s">
        <v>601</v>
      </c>
    </row>
    <row r="223" spans="1:47" s="120" customFormat="1" ht="12.75" customHeight="1" x14ac:dyDescent="0.25">
      <c r="A223" s="124" t="s">
        <v>483</v>
      </c>
      <c r="B223" s="82">
        <v>124.03495858321085</v>
      </c>
      <c r="C223" s="276" t="s">
        <v>601</v>
      </c>
      <c r="D223" s="82">
        <v>453.92158263276821</v>
      </c>
      <c r="E223" s="276" t="s">
        <v>601</v>
      </c>
      <c r="F223" s="82">
        <v>950.18680325539287</v>
      </c>
      <c r="G223" s="311" t="s">
        <v>601</v>
      </c>
      <c r="H223" s="82">
        <v>386.91187493281029</v>
      </c>
      <c r="I223" s="276" t="s">
        <v>601</v>
      </c>
      <c r="J223" s="82">
        <v>80.67426150430326</v>
      </c>
      <c r="K223" s="276" t="s">
        <v>601</v>
      </c>
      <c r="L223" s="82" t="s">
        <v>603</v>
      </c>
      <c r="M223" s="276" t="s">
        <v>601</v>
      </c>
      <c r="N223" s="82">
        <v>1995.7294809085195</v>
      </c>
      <c r="O223" s="276" t="s">
        <v>601</v>
      </c>
      <c r="P223" s="136"/>
      <c r="Q223" s="124" t="s">
        <v>483</v>
      </c>
      <c r="R223" s="373">
        <v>2.5190350953320069</v>
      </c>
      <c r="S223" s="375" t="s">
        <v>601</v>
      </c>
      <c r="T223" s="373">
        <v>1.7218023620332299</v>
      </c>
      <c r="U223" s="375" t="s">
        <v>601</v>
      </c>
      <c r="V223" s="373">
        <v>1.5962530351979307</v>
      </c>
      <c r="W223" s="375" t="s">
        <v>601</v>
      </c>
      <c r="X223" s="373">
        <v>1.1059941528336696</v>
      </c>
      <c r="Y223" s="375" t="s">
        <v>601</v>
      </c>
      <c r="Z223" s="373">
        <v>0.26189597374108753</v>
      </c>
      <c r="AA223" s="375" t="s">
        <v>601</v>
      </c>
      <c r="AB223" s="373" t="s">
        <v>603</v>
      </c>
      <c r="AC223" s="375" t="s">
        <v>601</v>
      </c>
      <c r="AD223" s="373">
        <v>1.4467858073376267</v>
      </c>
      <c r="AE223" s="276" t="s">
        <v>601</v>
      </c>
      <c r="AF223" s="239"/>
      <c r="AG223" s="124" t="s">
        <v>483</v>
      </c>
      <c r="AH223" s="220">
        <v>6.2150186069680244E-2</v>
      </c>
      <c r="AI223" s="276" t="s">
        <v>601</v>
      </c>
      <c r="AJ223" s="216">
        <v>0.22744644851672416</v>
      </c>
      <c r="AK223" s="203" t="s">
        <v>601</v>
      </c>
      <c r="AL223" s="190">
        <v>0.47611002009292241</v>
      </c>
      <c r="AM223" s="276" t="s">
        <v>601</v>
      </c>
      <c r="AN223" s="190">
        <v>0.19386990002105681</v>
      </c>
      <c r="AO223" s="82" t="s">
        <v>601</v>
      </c>
      <c r="AP223" s="190">
        <v>4.0423445299599306E-2</v>
      </c>
      <c r="AQ223" s="276" t="s">
        <v>601</v>
      </c>
      <c r="AR223" s="190" t="s">
        <v>603</v>
      </c>
      <c r="AS223" s="276" t="s">
        <v>601</v>
      </c>
      <c r="AT223" s="190">
        <v>1</v>
      </c>
      <c r="AU223" s="276" t="s">
        <v>601</v>
      </c>
    </row>
    <row r="224" spans="1:47" s="120" customFormat="1" ht="12.75" customHeight="1" x14ac:dyDescent="0.25">
      <c r="A224" s="124" t="s">
        <v>484</v>
      </c>
      <c r="B224" s="82">
        <v>93.329179659213992</v>
      </c>
      <c r="C224" s="276" t="s">
        <v>601</v>
      </c>
      <c r="D224" s="82">
        <v>319.09121062949453</v>
      </c>
      <c r="E224" s="276" t="s">
        <v>601</v>
      </c>
      <c r="F224" s="82">
        <v>1002.8769287789196</v>
      </c>
      <c r="G224" s="311" t="s">
        <v>601</v>
      </c>
      <c r="H224" s="82">
        <v>412.68128583134779</v>
      </c>
      <c r="I224" s="276" t="s">
        <v>601</v>
      </c>
      <c r="J224" s="82">
        <v>73.773393440872738</v>
      </c>
      <c r="K224" s="276" t="s">
        <v>601</v>
      </c>
      <c r="L224" s="82" t="s">
        <v>603</v>
      </c>
      <c r="M224" s="276" t="s">
        <v>601</v>
      </c>
      <c r="N224" s="82">
        <v>1901.7519983398417</v>
      </c>
      <c r="O224" s="276" t="s">
        <v>601</v>
      </c>
      <c r="P224" s="136"/>
      <c r="Q224" s="124" t="s">
        <v>484</v>
      </c>
      <c r="R224" s="373">
        <v>1.6911199948033171</v>
      </c>
      <c r="S224" s="375" t="s">
        <v>601</v>
      </c>
      <c r="T224" s="373">
        <v>0.809923356267648</v>
      </c>
      <c r="U224" s="375" t="s">
        <v>601</v>
      </c>
      <c r="V224" s="373">
        <v>1.0495476073023156</v>
      </c>
      <c r="W224" s="375" t="s">
        <v>601</v>
      </c>
      <c r="X224" s="373">
        <v>0.36976641320684145</v>
      </c>
      <c r="Y224" s="375" t="s">
        <v>601</v>
      </c>
      <c r="Z224" s="373">
        <v>-1.8712604536359145E-2</v>
      </c>
      <c r="AA224" s="375" t="s">
        <v>601</v>
      </c>
      <c r="AB224" s="373" t="s">
        <v>603</v>
      </c>
      <c r="AC224" s="375" t="s">
        <v>601</v>
      </c>
      <c r="AD224" s="373">
        <v>0.76618590834833533</v>
      </c>
      <c r="AE224" s="276" t="s">
        <v>601</v>
      </c>
      <c r="AF224" s="239"/>
      <c r="AG224" s="124" t="s">
        <v>484</v>
      </c>
      <c r="AH224" s="220">
        <v>4.9075368260786303E-2</v>
      </c>
      <c r="AI224" s="276" t="s">
        <v>601</v>
      </c>
      <c r="AJ224" s="216">
        <v>0.16778802436282397</v>
      </c>
      <c r="AK224" s="203" t="s">
        <v>601</v>
      </c>
      <c r="AL224" s="190">
        <v>0.52734369657788904</v>
      </c>
      <c r="AM224" s="276" t="s">
        <v>601</v>
      </c>
      <c r="AN224" s="190">
        <v>0.21700057956642249</v>
      </c>
      <c r="AO224" s="82" t="s">
        <v>601</v>
      </c>
      <c r="AP224" s="190">
        <v>3.879233123208186E-2</v>
      </c>
      <c r="AQ224" s="276" t="s">
        <v>601</v>
      </c>
      <c r="AR224" s="190" t="s">
        <v>603</v>
      </c>
      <c r="AS224" s="276" t="s">
        <v>601</v>
      </c>
      <c r="AT224" s="190">
        <v>1</v>
      </c>
      <c r="AU224" s="276" t="s">
        <v>601</v>
      </c>
    </row>
    <row r="225" spans="1:47" s="120" customFormat="1" ht="12.75" customHeight="1" x14ac:dyDescent="0.25">
      <c r="A225" s="124" t="s">
        <v>485</v>
      </c>
      <c r="B225" s="82">
        <v>120.48982310263557</v>
      </c>
      <c r="C225" s="276" t="s">
        <v>601</v>
      </c>
      <c r="D225" s="82">
        <v>438.29148182214686</v>
      </c>
      <c r="E225" s="276" t="s">
        <v>601</v>
      </c>
      <c r="F225" s="82">
        <v>783.66556187292144</v>
      </c>
      <c r="G225" s="311" t="s">
        <v>601</v>
      </c>
      <c r="H225" s="82">
        <v>242.67580098312709</v>
      </c>
      <c r="I225" s="276" t="s">
        <v>601</v>
      </c>
      <c r="J225" s="82">
        <v>57.266183007245722</v>
      </c>
      <c r="K225" s="276" t="s">
        <v>601</v>
      </c>
      <c r="L225" s="82" t="s">
        <v>603</v>
      </c>
      <c r="M225" s="276" t="s">
        <v>601</v>
      </c>
      <c r="N225" s="82">
        <v>1642.3888507880733</v>
      </c>
      <c r="O225" s="276" t="s">
        <v>601</v>
      </c>
      <c r="P225" s="136"/>
      <c r="Q225" s="124" t="s">
        <v>485</v>
      </c>
      <c r="R225" s="373">
        <v>1.0046156365632872</v>
      </c>
      <c r="S225" s="375" t="s">
        <v>601</v>
      </c>
      <c r="T225" s="373">
        <v>0.9814935682652941</v>
      </c>
      <c r="U225" s="375" t="s">
        <v>601</v>
      </c>
      <c r="V225" s="373">
        <v>1.0374625837810547</v>
      </c>
      <c r="W225" s="375" t="s">
        <v>601</v>
      </c>
      <c r="X225" s="373">
        <v>0.52554746132424368</v>
      </c>
      <c r="Y225" s="375" t="s">
        <v>601</v>
      </c>
      <c r="Z225" s="373">
        <v>8.4108485733139338E-2</v>
      </c>
      <c r="AA225" s="375" t="s">
        <v>601</v>
      </c>
      <c r="AB225" s="373" t="s">
        <v>603</v>
      </c>
      <c r="AC225" s="375" t="s">
        <v>601</v>
      </c>
      <c r="AD225" s="373">
        <v>0.87097580638712979</v>
      </c>
      <c r="AE225" s="276" t="s">
        <v>601</v>
      </c>
      <c r="AF225" s="239"/>
      <c r="AG225" s="124" t="s">
        <v>485</v>
      </c>
      <c r="AH225" s="220">
        <v>7.33625432520566E-2</v>
      </c>
      <c r="AI225" s="276" t="s">
        <v>601</v>
      </c>
      <c r="AJ225" s="216">
        <v>0.26686218772846632</v>
      </c>
      <c r="AK225" s="203" t="s">
        <v>601</v>
      </c>
      <c r="AL225" s="190">
        <v>0.47714983056350657</v>
      </c>
      <c r="AM225" s="276" t="s">
        <v>601</v>
      </c>
      <c r="AN225" s="190">
        <v>0.14775782292158346</v>
      </c>
      <c r="AO225" s="82" t="s">
        <v>601</v>
      </c>
      <c r="AP225" s="190">
        <v>3.4867615534389121E-2</v>
      </c>
      <c r="AQ225" s="276" t="s">
        <v>601</v>
      </c>
      <c r="AR225" s="190" t="s">
        <v>603</v>
      </c>
      <c r="AS225" s="276" t="s">
        <v>601</v>
      </c>
      <c r="AT225" s="190">
        <v>1</v>
      </c>
      <c r="AU225" s="276" t="s">
        <v>601</v>
      </c>
    </row>
    <row r="226" spans="1:47" s="116" customFormat="1" ht="12.75" customHeight="1" x14ac:dyDescent="0.25">
      <c r="A226" s="124" t="s">
        <v>486</v>
      </c>
      <c r="B226" s="82">
        <v>106.79366899508807</v>
      </c>
      <c r="C226" s="276" t="s">
        <v>601</v>
      </c>
      <c r="D226" s="82">
        <v>492.40295229062758</v>
      </c>
      <c r="E226" s="276" t="s">
        <v>601</v>
      </c>
      <c r="F226" s="82">
        <v>686.12094648118978</v>
      </c>
      <c r="G226" s="311" t="s">
        <v>601</v>
      </c>
      <c r="H226" s="82">
        <v>141.88309412890337</v>
      </c>
      <c r="I226" s="276" t="s">
        <v>601</v>
      </c>
      <c r="J226" s="82">
        <v>57.637078074951205</v>
      </c>
      <c r="K226" s="276" t="s">
        <v>601</v>
      </c>
      <c r="L226" s="82" t="s">
        <v>603</v>
      </c>
      <c r="M226" s="276" t="s">
        <v>601</v>
      </c>
      <c r="N226" s="82">
        <v>1484.8377399707535</v>
      </c>
      <c r="O226" s="276" t="s">
        <v>601</v>
      </c>
      <c r="P226" s="83"/>
      <c r="Q226" s="124" t="s">
        <v>486</v>
      </c>
      <c r="R226" s="373">
        <v>0.60087976115645003</v>
      </c>
      <c r="S226" s="375" t="s">
        <v>601</v>
      </c>
      <c r="T226" s="373">
        <v>0.77793301394030712</v>
      </c>
      <c r="U226" s="375" t="s">
        <v>601</v>
      </c>
      <c r="V226" s="373">
        <v>0.75205683369512255</v>
      </c>
      <c r="W226" s="375" t="s">
        <v>601</v>
      </c>
      <c r="X226" s="373">
        <v>0.54536414265574606</v>
      </c>
      <c r="Y226" s="375" t="s">
        <v>601</v>
      </c>
      <c r="Z226" s="373">
        <v>0.38282313921279187</v>
      </c>
      <c r="AA226" s="375" t="s">
        <v>601</v>
      </c>
      <c r="AB226" s="373" t="s">
        <v>603</v>
      </c>
      <c r="AC226" s="375" t="s">
        <v>601</v>
      </c>
      <c r="AD226" s="373">
        <v>0.70913920423719268</v>
      </c>
      <c r="AE226" s="276" t="s">
        <v>601</v>
      </c>
      <c r="AF226" s="83"/>
      <c r="AG226" s="124" t="s">
        <v>486</v>
      </c>
      <c r="AH226" s="220">
        <v>7.1922787332433749E-2</v>
      </c>
      <c r="AI226" s="276" t="s">
        <v>601</v>
      </c>
      <c r="AJ226" s="216">
        <v>0.33162071453028014</v>
      </c>
      <c r="AK226" s="203" t="s">
        <v>601</v>
      </c>
      <c r="AL226" s="190">
        <v>0.46208479755821946</v>
      </c>
      <c r="AM226" s="276" t="s">
        <v>601</v>
      </c>
      <c r="AN226" s="190">
        <v>9.5554612002048123E-2</v>
      </c>
      <c r="AO226" s="82" t="s">
        <v>601</v>
      </c>
      <c r="AP226" s="190">
        <v>3.881708857702288E-2</v>
      </c>
      <c r="AQ226" s="276" t="s">
        <v>601</v>
      </c>
      <c r="AR226" s="190" t="s">
        <v>603</v>
      </c>
      <c r="AS226" s="276" t="s">
        <v>601</v>
      </c>
      <c r="AT226" s="190">
        <v>1</v>
      </c>
      <c r="AU226" s="276" t="s">
        <v>601</v>
      </c>
    </row>
    <row r="227" spans="1:47" s="116" customFormat="1" ht="12.75" customHeight="1" x14ac:dyDescent="0.25">
      <c r="A227" s="124" t="s">
        <v>487</v>
      </c>
      <c r="B227" s="82">
        <v>63.327607918693928</v>
      </c>
      <c r="C227" s="276" t="s">
        <v>601</v>
      </c>
      <c r="D227" s="82">
        <v>356.54366058193926</v>
      </c>
      <c r="E227" s="276" t="s">
        <v>601</v>
      </c>
      <c r="F227" s="82">
        <v>403.65610413445046</v>
      </c>
      <c r="G227" s="311" t="s">
        <v>601</v>
      </c>
      <c r="H227" s="82">
        <v>91.591098918800981</v>
      </c>
      <c r="I227" s="276" t="s">
        <v>601</v>
      </c>
      <c r="J227" s="82">
        <v>42.004648446203007</v>
      </c>
      <c r="K227" s="276" t="s">
        <v>601</v>
      </c>
      <c r="L227" s="82" t="s">
        <v>603</v>
      </c>
      <c r="M227" s="276" t="s">
        <v>601</v>
      </c>
      <c r="N227" s="82">
        <v>957.12312000009001</v>
      </c>
      <c r="O227" s="276" t="s">
        <v>601</v>
      </c>
      <c r="P227" s="83"/>
      <c r="Q227" s="124" t="s">
        <v>487</v>
      </c>
      <c r="R227" s="373">
        <v>0.39097327381678681</v>
      </c>
      <c r="S227" s="375" t="s">
        <v>601</v>
      </c>
      <c r="T227" s="373">
        <v>0.66972766037705433</v>
      </c>
      <c r="U227" s="375" t="s">
        <v>601</v>
      </c>
      <c r="V227" s="373">
        <v>0.46846748745034628</v>
      </c>
      <c r="W227" s="375" t="s">
        <v>601</v>
      </c>
      <c r="X227" s="373">
        <v>0.57383116941668177</v>
      </c>
      <c r="Y227" s="375" t="s">
        <v>601</v>
      </c>
      <c r="Z227" s="373">
        <v>0.75611752841870228</v>
      </c>
      <c r="AA227" s="375" t="s">
        <v>601</v>
      </c>
      <c r="AB227" s="373" t="s">
        <v>603</v>
      </c>
      <c r="AC227" s="375" t="s">
        <v>601</v>
      </c>
      <c r="AD227" s="373">
        <v>0.55362137805668454</v>
      </c>
      <c r="AE227" s="276" t="s">
        <v>601</v>
      </c>
      <c r="AF227" s="83"/>
      <c r="AG227" s="124" t="s">
        <v>487</v>
      </c>
      <c r="AH227" s="220">
        <v>6.6164536824361714E-2</v>
      </c>
      <c r="AI227" s="276" t="s">
        <v>601</v>
      </c>
      <c r="AJ227" s="216">
        <v>0.37251598371367911</v>
      </c>
      <c r="AK227" s="203" t="s">
        <v>601</v>
      </c>
      <c r="AL227" s="190">
        <v>0.42173895468580103</v>
      </c>
      <c r="AM227" s="276" t="s">
        <v>601</v>
      </c>
      <c r="AN227" s="190">
        <v>9.569416619963414E-2</v>
      </c>
      <c r="AO227" s="82" t="s">
        <v>601</v>
      </c>
      <c r="AP227" s="190">
        <v>4.3886358576521539E-2</v>
      </c>
      <c r="AQ227" s="276" t="s">
        <v>601</v>
      </c>
      <c r="AR227" s="190" t="s">
        <v>603</v>
      </c>
      <c r="AS227" s="276" t="s">
        <v>601</v>
      </c>
      <c r="AT227" s="190">
        <v>1</v>
      </c>
      <c r="AU227" s="276" t="s">
        <v>601</v>
      </c>
    </row>
    <row r="228" spans="1:47" s="120" customFormat="1" ht="12.75" customHeight="1" x14ac:dyDescent="0.25">
      <c r="A228" s="184" t="s">
        <v>488</v>
      </c>
      <c r="B228" s="186">
        <v>81.361604319335711</v>
      </c>
      <c r="C228" s="278" t="s">
        <v>601</v>
      </c>
      <c r="D228" s="186">
        <v>249.63539906662609</v>
      </c>
      <c r="E228" s="278" t="s">
        <v>601</v>
      </c>
      <c r="F228" s="186">
        <v>368.35290572783055</v>
      </c>
      <c r="G228" s="314" t="s">
        <v>601</v>
      </c>
      <c r="H228" s="186">
        <v>69.955950036198331</v>
      </c>
      <c r="I228" s="278" t="s">
        <v>601</v>
      </c>
      <c r="J228" s="186">
        <v>44.80579085176592</v>
      </c>
      <c r="K228" s="278" t="s">
        <v>601</v>
      </c>
      <c r="L228" s="186" t="s">
        <v>603</v>
      </c>
      <c r="M228" s="278" t="s">
        <v>601</v>
      </c>
      <c r="N228" s="186">
        <v>814.11165000176356</v>
      </c>
      <c r="O228" s="278" t="s">
        <v>601</v>
      </c>
      <c r="P228" s="136"/>
      <c r="Q228" s="184" t="s">
        <v>488</v>
      </c>
      <c r="R228" s="374">
        <v>0.83811527457078583</v>
      </c>
      <c r="S228" s="376" t="s">
        <v>601</v>
      </c>
      <c r="T228" s="374">
        <v>0.38757008084826494</v>
      </c>
      <c r="U228" s="376" t="s">
        <v>601</v>
      </c>
      <c r="V228" s="374">
        <v>0.56571284968652136</v>
      </c>
      <c r="W228" s="376" t="s">
        <v>601</v>
      </c>
      <c r="X228" s="374">
        <v>-7.899805342448496E-3</v>
      </c>
      <c r="Y228" s="376" t="s">
        <v>601</v>
      </c>
      <c r="Z228" s="374">
        <v>0.5781470030934226</v>
      </c>
      <c r="AA228" s="376" t="s">
        <v>601</v>
      </c>
      <c r="AB228" s="374" t="s">
        <v>603</v>
      </c>
      <c r="AC228" s="376" t="s">
        <v>601</v>
      </c>
      <c r="AD228" s="374">
        <v>0.45809716011311186</v>
      </c>
      <c r="AE228" s="278" t="s">
        <v>601</v>
      </c>
      <c r="AF228" s="239"/>
      <c r="AG228" s="184" t="s">
        <v>488</v>
      </c>
      <c r="AH228" s="243">
        <v>9.9939122992723992E-2</v>
      </c>
      <c r="AI228" s="278" t="s">
        <v>601</v>
      </c>
      <c r="AJ228" s="219">
        <v>0.30663533566444517</v>
      </c>
      <c r="AK228" s="301" t="s">
        <v>601</v>
      </c>
      <c r="AL228" s="219">
        <v>0.45245993682443014</v>
      </c>
      <c r="AM228" s="278" t="s">
        <v>601</v>
      </c>
      <c r="AN228" s="219">
        <v>8.5929184327538849E-2</v>
      </c>
      <c r="AO228" s="186" t="s">
        <v>601</v>
      </c>
      <c r="AP228" s="219">
        <v>5.5036420190853259E-2</v>
      </c>
      <c r="AQ228" s="278" t="s">
        <v>601</v>
      </c>
      <c r="AR228" s="219" t="s">
        <v>603</v>
      </c>
      <c r="AS228" s="278" t="s">
        <v>601</v>
      </c>
      <c r="AT228" s="219">
        <v>1</v>
      </c>
      <c r="AU228" s="278" t="s">
        <v>601</v>
      </c>
    </row>
    <row r="229" spans="1:47" s="120" customFormat="1" ht="12.75" customHeight="1" x14ac:dyDescent="0.25">
      <c r="A229" s="124" t="s">
        <v>492</v>
      </c>
      <c r="B229" s="82">
        <v>66.792132138503717</v>
      </c>
      <c r="C229" s="276" t="s">
        <v>601</v>
      </c>
      <c r="D229" s="82">
        <v>249.16643724205431</v>
      </c>
      <c r="E229" s="276" t="s">
        <v>601</v>
      </c>
      <c r="F229" s="82">
        <v>316.44382742370459</v>
      </c>
      <c r="G229" s="311" t="s">
        <v>601</v>
      </c>
      <c r="H229" s="82">
        <v>107.03953420641699</v>
      </c>
      <c r="I229" s="276" t="s">
        <v>601</v>
      </c>
      <c r="J229" s="82">
        <v>57.708138990315128</v>
      </c>
      <c r="K229" s="276" t="s">
        <v>601</v>
      </c>
      <c r="L229" s="82" t="s">
        <v>603</v>
      </c>
      <c r="M229" s="276" t="s">
        <v>601</v>
      </c>
      <c r="N229" s="82">
        <v>797.1500700009816</v>
      </c>
      <c r="O229" s="276" t="s">
        <v>601</v>
      </c>
      <c r="P229" s="136"/>
      <c r="Q229" s="124" t="s">
        <v>492</v>
      </c>
      <c r="R229" s="373">
        <v>0.54642468836246905</v>
      </c>
      <c r="S229" s="375" t="s">
        <v>601</v>
      </c>
      <c r="T229" s="373">
        <v>1.1482405711054509</v>
      </c>
      <c r="U229" s="375" t="s">
        <v>601</v>
      </c>
      <c r="V229" s="373">
        <v>0.78010238135752141</v>
      </c>
      <c r="W229" s="375" t="s">
        <v>601</v>
      </c>
      <c r="X229" s="373">
        <v>0.30335929329466538</v>
      </c>
      <c r="Y229" s="375" t="s">
        <v>601</v>
      </c>
      <c r="Z229" s="373">
        <v>0.25175914166757685</v>
      </c>
      <c r="AA229" s="375" t="s">
        <v>601</v>
      </c>
      <c r="AB229" s="373" t="s">
        <v>603</v>
      </c>
      <c r="AC229" s="375" t="s">
        <v>601</v>
      </c>
      <c r="AD229" s="373">
        <v>0.71366613745437024</v>
      </c>
      <c r="AE229" s="276" t="s">
        <v>601</v>
      </c>
      <c r="AF229" s="239"/>
      <c r="AG229" s="124" t="s">
        <v>492</v>
      </c>
      <c r="AH229" s="220">
        <v>8.3788654924688732E-2</v>
      </c>
      <c r="AI229" s="276" t="s">
        <v>601</v>
      </c>
      <c r="AJ229" s="216">
        <v>0.31257155536817238</v>
      </c>
      <c r="AK229" s="203" t="s">
        <v>601</v>
      </c>
      <c r="AL229" s="190">
        <v>0.39696895143384348</v>
      </c>
      <c r="AM229" s="276" t="s">
        <v>601</v>
      </c>
      <c r="AN229" s="190">
        <v>0.13427777056619361</v>
      </c>
      <c r="AO229" s="82" t="s">
        <v>601</v>
      </c>
      <c r="AP229" s="190">
        <v>7.2393067707118272E-2</v>
      </c>
      <c r="AQ229" s="276" t="s">
        <v>601</v>
      </c>
      <c r="AR229" s="190" t="s">
        <v>603</v>
      </c>
      <c r="AS229" s="276" t="s">
        <v>601</v>
      </c>
      <c r="AT229" s="190">
        <v>1</v>
      </c>
      <c r="AU229" s="276" t="s">
        <v>601</v>
      </c>
    </row>
    <row r="230" spans="1:47" s="120" customFormat="1" ht="12.75" customHeight="1" x14ac:dyDescent="0.25">
      <c r="A230" s="124" t="s">
        <v>493</v>
      </c>
      <c r="B230" s="82">
        <v>66.128869151184361</v>
      </c>
      <c r="C230" s="276" t="s">
        <v>601</v>
      </c>
      <c r="D230" s="82">
        <v>329.63687139287634</v>
      </c>
      <c r="E230" s="276" t="s">
        <v>601</v>
      </c>
      <c r="F230" s="82">
        <v>433.98995907343948</v>
      </c>
      <c r="G230" s="311" t="s">
        <v>601</v>
      </c>
      <c r="H230" s="82">
        <v>64.208383498197136</v>
      </c>
      <c r="I230" s="276" t="s">
        <v>601</v>
      </c>
      <c r="J230" s="82">
        <v>36.214028059972094</v>
      </c>
      <c r="K230" s="276" t="s">
        <v>601</v>
      </c>
      <c r="L230" s="82" t="s">
        <v>603</v>
      </c>
      <c r="M230" s="276" t="s">
        <v>601</v>
      </c>
      <c r="N230" s="82">
        <v>930.17811117565736</v>
      </c>
      <c r="O230" s="276" t="s">
        <v>601</v>
      </c>
      <c r="P230" s="136"/>
      <c r="Q230" s="124" t="s">
        <v>493</v>
      </c>
      <c r="R230" s="373">
        <v>0.56919549442401474</v>
      </c>
      <c r="S230" s="375" t="s">
        <v>601</v>
      </c>
      <c r="T230" s="373">
        <v>0.83479412114342511</v>
      </c>
      <c r="U230" s="375" t="s">
        <v>601</v>
      </c>
      <c r="V230" s="373">
        <v>0.38132899407749865</v>
      </c>
      <c r="W230" s="375" t="s">
        <v>601</v>
      </c>
      <c r="X230" s="373">
        <v>0.25803056648973755</v>
      </c>
      <c r="Y230" s="375" t="s">
        <v>601</v>
      </c>
      <c r="Z230" s="373">
        <v>0.12982944571299382</v>
      </c>
      <c r="AA230" s="375" t="s">
        <v>601</v>
      </c>
      <c r="AB230" s="373" t="s">
        <v>603</v>
      </c>
      <c r="AC230" s="375" t="s">
        <v>601</v>
      </c>
      <c r="AD230" s="373">
        <v>0.50252885526476043</v>
      </c>
      <c r="AE230" s="276" t="s">
        <v>601</v>
      </c>
      <c r="AF230" s="239"/>
      <c r="AG230" s="124" t="s">
        <v>493</v>
      </c>
      <c r="AH230" s="220">
        <v>7.1092695427549576E-2</v>
      </c>
      <c r="AI230" s="276" t="s">
        <v>601</v>
      </c>
      <c r="AJ230" s="216">
        <v>0.35438037880320195</v>
      </c>
      <c r="AK230" s="203" t="s">
        <v>601</v>
      </c>
      <c r="AL230" s="190">
        <v>0.46656651436886332</v>
      </c>
      <c r="AM230" s="276" t="s">
        <v>601</v>
      </c>
      <c r="AN230" s="190">
        <v>6.902805250603436E-2</v>
      </c>
      <c r="AO230" s="82" t="s">
        <v>601</v>
      </c>
      <c r="AP230" s="190">
        <v>3.8932358894363771E-2</v>
      </c>
      <c r="AQ230" s="276" t="s">
        <v>601</v>
      </c>
      <c r="AR230" s="190" t="s">
        <v>603</v>
      </c>
      <c r="AS230" s="276" t="s">
        <v>601</v>
      </c>
      <c r="AT230" s="190">
        <v>1</v>
      </c>
      <c r="AU230" s="276" t="s">
        <v>601</v>
      </c>
    </row>
    <row r="231" spans="1:47" s="120" customFormat="1" ht="12.75" customHeight="1" x14ac:dyDescent="0.25">
      <c r="A231" s="124" t="s">
        <v>494</v>
      </c>
      <c r="B231" s="82">
        <v>86.261593461557055</v>
      </c>
      <c r="C231" s="276" t="s">
        <v>601</v>
      </c>
      <c r="D231" s="82">
        <v>364.5542150500255</v>
      </c>
      <c r="E231" s="276" t="s">
        <v>601</v>
      </c>
      <c r="F231" s="82">
        <v>451.75728844915824</v>
      </c>
      <c r="G231" s="311" t="s">
        <v>601</v>
      </c>
      <c r="H231" s="82">
        <v>107.36660168486598</v>
      </c>
      <c r="I231" s="276" t="s">
        <v>601</v>
      </c>
      <c r="J231" s="82">
        <v>42.697952157618261</v>
      </c>
      <c r="K231" s="276" t="s">
        <v>601</v>
      </c>
      <c r="L231" s="82" t="s">
        <v>603</v>
      </c>
      <c r="M231" s="276" t="s">
        <v>601</v>
      </c>
      <c r="N231" s="82">
        <v>1052.6376508032113</v>
      </c>
      <c r="O231" s="276" t="s">
        <v>601</v>
      </c>
      <c r="P231" s="136"/>
      <c r="Q231" s="124" t="s">
        <v>494</v>
      </c>
      <c r="R231" s="373">
        <v>0.54751257503169803</v>
      </c>
      <c r="S231" s="375" t="s">
        <v>601</v>
      </c>
      <c r="T231" s="373">
        <v>0.71754117270224027</v>
      </c>
      <c r="U231" s="375" t="s">
        <v>601</v>
      </c>
      <c r="V231" s="373">
        <v>0.31486730757860637</v>
      </c>
      <c r="W231" s="375" t="s">
        <v>601</v>
      </c>
      <c r="X231" s="373">
        <v>0.64189807522487463</v>
      </c>
      <c r="Y231" s="375" t="s">
        <v>601</v>
      </c>
      <c r="Z231" s="373">
        <v>0.33432722900328882</v>
      </c>
      <c r="AA231" s="375" t="s">
        <v>601</v>
      </c>
      <c r="AB231" s="373" t="s">
        <v>603</v>
      </c>
      <c r="AC231" s="375" t="s">
        <v>601</v>
      </c>
      <c r="AD231" s="373">
        <v>0.48475608914154855</v>
      </c>
      <c r="AE231" s="276" t="s">
        <v>601</v>
      </c>
      <c r="AF231" s="239"/>
      <c r="AG231" s="124" t="s">
        <v>494</v>
      </c>
      <c r="AH231" s="220">
        <v>8.1948041090621704E-2</v>
      </c>
      <c r="AI231" s="276" t="s">
        <v>601</v>
      </c>
      <c r="AJ231" s="216">
        <v>0.34632450660666919</v>
      </c>
      <c r="AK231" s="203" t="s">
        <v>601</v>
      </c>
      <c r="AL231" s="190">
        <v>0.42916694847884884</v>
      </c>
      <c r="AM231" s="276" t="s">
        <v>601</v>
      </c>
      <c r="AN231" s="190">
        <v>0.10199768325115513</v>
      </c>
      <c r="AO231" s="82" t="s">
        <v>601</v>
      </c>
      <c r="AP231" s="190">
        <v>4.0562820572718206E-2</v>
      </c>
      <c r="AQ231" s="276" t="s">
        <v>601</v>
      </c>
      <c r="AR231" s="190" t="s">
        <v>603</v>
      </c>
      <c r="AS231" s="276" t="s">
        <v>601</v>
      </c>
      <c r="AT231" s="190">
        <v>1</v>
      </c>
      <c r="AU231" s="276" t="s">
        <v>601</v>
      </c>
    </row>
    <row r="232" spans="1:47" s="120" customFormat="1" ht="12.75" customHeight="1" x14ac:dyDescent="0.25">
      <c r="A232" s="124" t="s">
        <v>499</v>
      </c>
      <c r="B232" s="82">
        <v>79.609334009727377</v>
      </c>
      <c r="C232" s="276" t="s">
        <v>601</v>
      </c>
      <c r="D232" s="82">
        <v>458.91761902228313</v>
      </c>
      <c r="E232" s="276" t="s">
        <v>601</v>
      </c>
      <c r="F232" s="82">
        <v>785.574851126672</v>
      </c>
      <c r="G232" s="311" t="s">
        <v>601</v>
      </c>
      <c r="H232" s="82">
        <v>170.92092357228529</v>
      </c>
      <c r="I232" s="276" t="s">
        <v>601</v>
      </c>
      <c r="J232" s="82">
        <v>46.24731226781266</v>
      </c>
      <c r="K232" s="276" t="s">
        <v>601</v>
      </c>
      <c r="L232" s="82" t="s">
        <v>603</v>
      </c>
      <c r="M232" s="276" t="s">
        <v>601</v>
      </c>
      <c r="N232" s="82">
        <v>1541.2700399987659</v>
      </c>
      <c r="O232" s="276" t="s">
        <v>601</v>
      </c>
      <c r="P232" s="136"/>
      <c r="Q232" s="124" t="s">
        <v>499</v>
      </c>
      <c r="R232" s="373">
        <v>-6.9547198184155889E-2</v>
      </c>
      <c r="S232" s="375" t="s">
        <v>601</v>
      </c>
      <c r="T232" s="373">
        <v>0.1754051524675091</v>
      </c>
      <c r="U232" s="375" t="s">
        <v>601</v>
      </c>
      <c r="V232" s="373">
        <v>0.39885661667123729</v>
      </c>
      <c r="W232" s="375" t="s">
        <v>601</v>
      </c>
      <c r="X232" s="373">
        <v>0.92373768226265129</v>
      </c>
      <c r="Y232" s="375" t="s">
        <v>601</v>
      </c>
      <c r="Z232" s="373">
        <v>0.51823074701309135</v>
      </c>
      <c r="AA232" s="375" t="s">
        <v>601</v>
      </c>
      <c r="AB232" s="373" t="s">
        <v>603</v>
      </c>
      <c r="AC232" s="375" t="s">
        <v>601</v>
      </c>
      <c r="AD232" s="373">
        <v>0.33225685785663983</v>
      </c>
      <c r="AE232" s="276" t="s">
        <v>601</v>
      </c>
      <c r="AF232" s="239"/>
      <c r="AG232" s="124" t="s">
        <v>499</v>
      </c>
      <c r="AH232" s="220">
        <v>5.1651775447338948E-2</v>
      </c>
      <c r="AI232" s="276" t="s">
        <v>601</v>
      </c>
      <c r="AJ232" s="216">
        <v>0.29775289671020311</v>
      </c>
      <c r="AK232" s="203" t="s">
        <v>601</v>
      </c>
      <c r="AL232" s="190">
        <v>0.50969319505315303</v>
      </c>
      <c r="AM232" s="276" t="s">
        <v>601</v>
      </c>
      <c r="AN232" s="190">
        <v>0.11089615650507431</v>
      </c>
      <c r="AO232" s="82" t="s">
        <v>601</v>
      </c>
      <c r="AP232" s="190">
        <v>3.0005976284240034E-2</v>
      </c>
      <c r="AQ232" s="276" t="s">
        <v>601</v>
      </c>
      <c r="AR232" s="190" t="s">
        <v>603</v>
      </c>
      <c r="AS232" s="276" t="s">
        <v>601</v>
      </c>
      <c r="AT232" s="190">
        <v>1</v>
      </c>
      <c r="AU232" s="276" t="s">
        <v>601</v>
      </c>
    </row>
    <row r="233" spans="1:47" s="120" customFormat="1" ht="12.75" customHeight="1" x14ac:dyDescent="0.25">
      <c r="A233" s="124" t="s">
        <v>498</v>
      </c>
      <c r="B233" s="82">
        <v>147.66401220707317</v>
      </c>
      <c r="C233" s="276" t="s">
        <v>601</v>
      </c>
      <c r="D233" s="82">
        <v>642.10401068675878</v>
      </c>
      <c r="E233" s="276" t="s">
        <v>601</v>
      </c>
      <c r="F233" s="82">
        <v>893.09374383957788</v>
      </c>
      <c r="G233" s="311" t="s">
        <v>601</v>
      </c>
      <c r="H233" s="82">
        <v>190.04682612493386</v>
      </c>
      <c r="I233" s="276" t="s">
        <v>601</v>
      </c>
      <c r="J233" s="82">
        <v>51.369161807015502</v>
      </c>
      <c r="K233" s="276" t="s">
        <v>601</v>
      </c>
      <c r="L233" s="82" t="s">
        <v>603</v>
      </c>
      <c r="M233" s="276" t="s">
        <v>601</v>
      </c>
      <c r="N233" s="82">
        <v>1924.277754665291</v>
      </c>
      <c r="O233" s="276" t="s">
        <v>601</v>
      </c>
      <c r="P233" s="136"/>
      <c r="Q233" s="124" t="s">
        <v>498</v>
      </c>
      <c r="R233" s="373">
        <v>0.17407959976455589</v>
      </c>
      <c r="S233" s="375" t="s">
        <v>601</v>
      </c>
      <c r="T233" s="373">
        <v>0.30851975259704401</v>
      </c>
      <c r="U233" s="375" t="s">
        <v>601</v>
      </c>
      <c r="V233" s="373">
        <v>0.3045457122485884</v>
      </c>
      <c r="W233" s="375" t="s">
        <v>601</v>
      </c>
      <c r="X233" s="373">
        <v>0.45973810981110064</v>
      </c>
      <c r="Y233" s="375" t="s">
        <v>601</v>
      </c>
      <c r="Z233" s="373">
        <v>0.17655387068238282</v>
      </c>
      <c r="AA233" s="375" t="s">
        <v>601</v>
      </c>
      <c r="AB233" s="373" t="s">
        <v>603</v>
      </c>
      <c r="AC233" s="375" t="s">
        <v>601</v>
      </c>
      <c r="AD233" s="373">
        <v>0.30465286042163142</v>
      </c>
      <c r="AE233" s="276" t="s">
        <v>601</v>
      </c>
      <c r="AF233" s="239"/>
      <c r="AG233" s="124" t="s">
        <v>498</v>
      </c>
      <c r="AH233" s="220">
        <v>7.6737369046163434E-2</v>
      </c>
      <c r="AI233" s="276" t="s">
        <v>601</v>
      </c>
      <c r="AJ233" s="216">
        <v>0.33368572137261254</v>
      </c>
      <c r="AK233" s="203" t="s">
        <v>601</v>
      </c>
      <c r="AL233" s="190">
        <v>0.46411893588351683</v>
      </c>
      <c r="AM233" s="276" t="s">
        <v>601</v>
      </c>
      <c r="AN233" s="190">
        <v>9.8762678965745573E-2</v>
      </c>
      <c r="AO233" s="82" t="s">
        <v>601</v>
      </c>
      <c r="AP233" s="190">
        <v>2.6695294731997075E-2</v>
      </c>
      <c r="AQ233" s="276" t="s">
        <v>601</v>
      </c>
      <c r="AR233" s="190" t="s">
        <v>603</v>
      </c>
      <c r="AS233" s="276" t="s">
        <v>601</v>
      </c>
      <c r="AT233" s="190">
        <v>1</v>
      </c>
      <c r="AU233" s="276" t="s">
        <v>601</v>
      </c>
    </row>
    <row r="234" spans="1:47" s="120" customFormat="1" ht="12.75" customHeight="1" x14ac:dyDescent="0.25">
      <c r="A234" s="124" t="s">
        <v>500</v>
      </c>
      <c r="B234" s="82">
        <v>140.15291896962307</v>
      </c>
      <c r="C234" s="276" t="s">
        <v>601</v>
      </c>
      <c r="D234" s="82">
        <v>511.94172908169844</v>
      </c>
      <c r="E234" s="276" t="s">
        <v>601</v>
      </c>
      <c r="F234" s="82">
        <v>882.88359550044709</v>
      </c>
      <c r="G234" s="311" t="s">
        <v>601</v>
      </c>
      <c r="H234" s="82">
        <v>233.43878757581831</v>
      </c>
      <c r="I234" s="276" t="s">
        <v>601</v>
      </c>
      <c r="J234" s="82">
        <v>51.290938875131502</v>
      </c>
      <c r="K234" s="276" t="s">
        <v>601</v>
      </c>
      <c r="L234" s="82" t="s">
        <v>603</v>
      </c>
      <c r="M234" s="276" t="s">
        <v>601</v>
      </c>
      <c r="N234" s="82">
        <v>1819.7079700027648</v>
      </c>
      <c r="O234" s="276" t="s">
        <v>601</v>
      </c>
      <c r="P234" s="136"/>
      <c r="Q234" s="124" t="s">
        <v>500</v>
      </c>
      <c r="R234" s="373">
        <v>0.4921341231526184</v>
      </c>
      <c r="S234" s="375" t="s">
        <v>601</v>
      </c>
      <c r="T234" s="373">
        <v>0.11241503327540592</v>
      </c>
      <c r="U234" s="375" t="s">
        <v>601</v>
      </c>
      <c r="V234" s="373">
        <v>0.11105711241161131</v>
      </c>
      <c r="W234" s="375" t="s">
        <v>601</v>
      </c>
      <c r="X234" s="373">
        <v>7.0963953855518902E-2</v>
      </c>
      <c r="Y234" s="375" t="s">
        <v>601</v>
      </c>
      <c r="Z234" s="373">
        <v>-0.20265482978141192</v>
      </c>
      <c r="AA234" s="375" t="s">
        <v>601</v>
      </c>
      <c r="AB234" s="373" t="s">
        <v>603</v>
      </c>
      <c r="AC234" s="375" t="s">
        <v>601</v>
      </c>
      <c r="AD234" s="373">
        <v>0.11565492044725434</v>
      </c>
      <c r="AE234" s="276" t="s">
        <v>601</v>
      </c>
      <c r="AF234" s="239"/>
      <c r="AG234" s="124" t="s">
        <v>500</v>
      </c>
      <c r="AH234" s="220">
        <v>7.7019456572149939E-2</v>
      </c>
      <c r="AI234" s="276" t="s">
        <v>601</v>
      </c>
      <c r="AJ234" s="216">
        <v>0.28133180571876082</v>
      </c>
      <c r="AK234" s="203" t="s">
        <v>601</v>
      </c>
      <c r="AL234" s="190">
        <v>0.48517872650692717</v>
      </c>
      <c r="AM234" s="276" t="s">
        <v>601</v>
      </c>
      <c r="AN234" s="190">
        <v>0.1282836539840311</v>
      </c>
      <c r="AO234" s="82" t="s">
        <v>601</v>
      </c>
      <c r="AP234" s="190">
        <v>2.818635721810548E-2</v>
      </c>
      <c r="AQ234" s="276" t="s">
        <v>601</v>
      </c>
      <c r="AR234" s="190" t="s">
        <v>603</v>
      </c>
      <c r="AS234" s="276" t="s">
        <v>601</v>
      </c>
      <c r="AT234" s="190">
        <v>1</v>
      </c>
      <c r="AU234" s="276" t="s">
        <v>601</v>
      </c>
    </row>
    <row r="235" spans="1:47" s="120" customFormat="1" ht="12.75" customHeight="1" x14ac:dyDescent="0.25">
      <c r="A235" s="124" t="s">
        <v>501</v>
      </c>
      <c r="B235" s="82">
        <v>172.83397070766293</v>
      </c>
      <c r="C235" s="276" t="s">
        <v>601</v>
      </c>
      <c r="D235" s="82">
        <v>531.82602608515242</v>
      </c>
      <c r="E235" s="276" t="s">
        <v>601</v>
      </c>
      <c r="F235" s="82">
        <v>1059.9132372185315</v>
      </c>
      <c r="G235" s="311" t="s">
        <v>601</v>
      </c>
      <c r="H235" s="82">
        <v>453.38242704713031</v>
      </c>
      <c r="I235" s="276" t="s">
        <v>601</v>
      </c>
      <c r="J235" s="82">
        <v>91.065018940265645</v>
      </c>
      <c r="K235" s="276" t="s">
        <v>601</v>
      </c>
      <c r="L235" s="82" t="s">
        <v>603</v>
      </c>
      <c r="M235" s="276" t="s">
        <v>601</v>
      </c>
      <c r="N235" s="82">
        <v>2309.0206799987191</v>
      </c>
      <c r="O235" s="276" t="s">
        <v>601</v>
      </c>
      <c r="P235" s="136"/>
      <c r="Q235" s="124" t="s">
        <v>501</v>
      </c>
      <c r="R235" s="373">
        <v>0.39342950311636904</v>
      </c>
      <c r="S235" s="375" t="s">
        <v>601</v>
      </c>
      <c r="T235" s="373">
        <v>0.17162533449177375</v>
      </c>
      <c r="U235" s="375" t="s">
        <v>601</v>
      </c>
      <c r="V235" s="373">
        <v>0.11547880225994489</v>
      </c>
      <c r="W235" s="375" t="s">
        <v>601</v>
      </c>
      <c r="X235" s="373">
        <v>0.17179765321460616</v>
      </c>
      <c r="Y235" s="375" t="s">
        <v>601</v>
      </c>
      <c r="Z235" s="373">
        <v>0.1287989160633114</v>
      </c>
      <c r="AA235" s="375" t="s">
        <v>601</v>
      </c>
      <c r="AB235" s="373" t="s">
        <v>603</v>
      </c>
      <c r="AC235" s="375" t="s">
        <v>601</v>
      </c>
      <c r="AD235" s="373">
        <v>0.15698079428459399</v>
      </c>
      <c r="AE235" s="276" t="s">
        <v>601</v>
      </c>
      <c r="AF235" s="239"/>
      <c r="AG235" s="124" t="s">
        <v>501</v>
      </c>
      <c r="AH235" s="220">
        <v>7.4851633943685075E-2</v>
      </c>
      <c r="AI235" s="276" t="s">
        <v>601</v>
      </c>
      <c r="AJ235" s="216">
        <v>0.23032536290902664</v>
      </c>
      <c r="AK235" s="203" t="s">
        <v>601</v>
      </c>
      <c r="AL235" s="190">
        <v>0.45903150474127391</v>
      </c>
      <c r="AM235" s="276" t="s">
        <v>601</v>
      </c>
      <c r="AN235" s="190">
        <v>0.19635269227964725</v>
      </c>
      <c r="AO235" s="82" t="s">
        <v>601</v>
      </c>
      <c r="AP235" s="190">
        <v>3.9438806126377422E-2</v>
      </c>
      <c r="AQ235" s="276" t="s">
        <v>601</v>
      </c>
      <c r="AR235" s="190" t="s">
        <v>603</v>
      </c>
      <c r="AS235" s="276" t="s">
        <v>601</v>
      </c>
      <c r="AT235" s="190">
        <v>1</v>
      </c>
      <c r="AU235" s="276" t="s">
        <v>601</v>
      </c>
    </row>
    <row r="236" spans="1:47" s="120" customFormat="1" ht="12.75" customHeight="1" x14ac:dyDescent="0.25">
      <c r="A236" s="124" t="s">
        <v>502</v>
      </c>
      <c r="B236" s="82">
        <v>143.34679077050208</v>
      </c>
      <c r="C236" s="276" t="s">
        <v>601</v>
      </c>
      <c r="D236" s="82">
        <v>441.04789171795227</v>
      </c>
      <c r="E236" s="276" t="s">
        <v>601</v>
      </c>
      <c r="F236" s="82">
        <v>1087.3353053546205</v>
      </c>
      <c r="G236" s="311" t="s">
        <v>601</v>
      </c>
      <c r="H236" s="82">
        <v>394.38918355344777</v>
      </c>
      <c r="I236" s="276" t="s">
        <v>601</v>
      </c>
      <c r="J236" s="82">
        <v>88.091038602200712</v>
      </c>
      <c r="K236" s="276" t="s">
        <v>601</v>
      </c>
      <c r="L236" s="82" t="s">
        <v>603</v>
      </c>
      <c r="M236" s="276" t="s">
        <v>601</v>
      </c>
      <c r="N236" s="82">
        <v>2154.2102099986882</v>
      </c>
      <c r="O236" s="276" t="s">
        <v>601</v>
      </c>
      <c r="P236" s="136"/>
      <c r="Q236" s="124" t="s">
        <v>502</v>
      </c>
      <c r="R236" s="373">
        <v>0.53592682689298754</v>
      </c>
      <c r="S236" s="375" t="s">
        <v>601</v>
      </c>
      <c r="T236" s="373">
        <v>0.3822000638872658</v>
      </c>
      <c r="U236" s="375" t="s">
        <v>601</v>
      </c>
      <c r="V236" s="373">
        <v>8.4216092874462189E-2</v>
      </c>
      <c r="W236" s="375" t="s">
        <v>601</v>
      </c>
      <c r="X236" s="373">
        <v>-4.4325010379500318E-2</v>
      </c>
      <c r="Y236" s="375" t="s">
        <v>601</v>
      </c>
      <c r="Z236" s="373">
        <v>0.19407600075768738</v>
      </c>
      <c r="AA236" s="375" t="s">
        <v>601</v>
      </c>
      <c r="AB236" s="373" t="s">
        <v>603</v>
      </c>
      <c r="AC236" s="375" t="s">
        <v>601</v>
      </c>
      <c r="AD236" s="373">
        <v>0.13275033331329888</v>
      </c>
      <c r="AE236" s="276" t="s">
        <v>601</v>
      </c>
      <c r="AF236" s="239"/>
      <c r="AG236" s="124" t="s">
        <v>502</v>
      </c>
      <c r="AH236" s="220">
        <v>6.6542619705896464E-2</v>
      </c>
      <c r="AI236" s="276" t="s">
        <v>601</v>
      </c>
      <c r="AJ236" s="216">
        <v>0.20473762944342411</v>
      </c>
      <c r="AK236" s="203" t="s">
        <v>601</v>
      </c>
      <c r="AL236" s="190">
        <v>0.50474893318571845</v>
      </c>
      <c r="AM236" s="276" t="s">
        <v>601</v>
      </c>
      <c r="AN236" s="190">
        <v>0.18307831878379591</v>
      </c>
      <c r="AO236" s="82" t="s">
        <v>601</v>
      </c>
      <c r="AP236" s="190">
        <v>4.0892498881181308E-2</v>
      </c>
      <c r="AQ236" s="276" t="s">
        <v>601</v>
      </c>
      <c r="AR236" s="190" t="s">
        <v>603</v>
      </c>
      <c r="AS236" s="276" t="s">
        <v>601</v>
      </c>
      <c r="AT236" s="190">
        <v>1</v>
      </c>
      <c r="AU236" s="276" t="s">
        <v>601</v>
      </c>
    </row>
    <row r="237" spans="1:47" s="120" customFormat="1" ht="12.75" customHeight="1" x14ac:dyDescent="0.25">
      <c r="A237" s="124" t="s">
        <v>503</v>
      </c>
      <c r="B237" s="82">
        <v>150.43045908316265</v>
      </c>
      <c r="C237" s="276" t="s">
        <v>601</v>
      </c>
      <c r="D237" s="82">
        <v>488.22611828658899</v>
      </c>
      <c r="E237" s="276" t="s">
        <v>601</v>
      </c>
      <c r="F237" s="82">
        <v>851.98452602270379</v>
      </c>
      <c r="G237" s="311" t="s">
        <v>601</v>
      </c>
      <c r="H237" s="82">
        <v>266.85013337925096</v>
      </c>
      <c r="I237" s="276" t="s">
        <v>601</v>
      </c>
      <c r="J237" s="82">
        <v>61.179123225720986</v>
      </c>
      <c r="K237" s="276" t="s">
        <v>601</v>
      </c>
      <c r="L237" s="82" t="s">
        <v>603</v>
      </c>
      <c r="M237" s="276" t="s">
        <v>601</v>
      </c>
      <c r="N237" s="82">
        <v>1818.6703599973971</v>
      </c>
      <c r="O237" s="276" t="s">
        <v>601</v>
      </c>
      <c r="P237" s="136"/>
      <c r="Q237" s="124" t="s">
        <v>503</v>
      </c>
      <c r="R237" s="373">
        <v>0.24849099458817436</v>
      </c>
      <c r="S237" s="375" t="s">
        <v>601</v>
      </c>
      <c r="T237" s="373">
        <v>0.11393020064374637</v>
      </c>
      <c r="U237" s="375" t="s">
        <v>601</v>
      </c>
      <c r="V237" s="373">
        <v>8.7178724539717534E-2</v>
      </c>
      <c r="W237" s="375" t="s">
        <v>601</v>
      </c>
      <c r="X237" s="373">
        <v>9.9615751954619691E-2</v>
      </c>
      <c r="Y237" s="375" t="s">
        <v>601</v>
      </c>
      <c r="Z237" s="373">
        <v>6.8328986026188865E-2</v>
      </c>
      <c r="AA237" s="375" t="s">
        <v>601</v>
      </c>
      <c r="AB237" s="373" t="s">
        <v>603</v>
      </c>
      <c r="AC237" s="375" t="s">
        <v>601</v>
      </c>
      <c r="AD237" s="373">
        <v>0.1073323830253341</v>
      </c>
      <c r="AE237" s="276" t="s">
        <v>601</v>
      </c>
      <c r="AF237" s="239"/>
      <c r="AG237" s="124" t="s">
        <v>503</v>
      </c>
      <c r="AH237" s="220">
        <v>8.2714527267810062E-2</v>
      </c>
      <c r="AI237" s="276" t="s">
        <v>601</v>
      </c>
      <c r="AJ237" s="216">
        <v>0.26845223248004535</v>
      </c>
      <c r="AK237" s="203" t="s">
        <v>601</v>
      </c>
      <c r="AL237" s="190">
        <v>0.46846561353973082</v>
      </c>
      <c r="AM237" s="276" t="s">
        <v>601</v>
      </c>
      <c r="AN237" s="190">
        <v>0.14672814779894081</v>
      </c>
      <c r="AO237" s="82" t="s">
        <v>601</v>
      </c>
      <c r="AP237" s="190">
        <v>3.3639478913489604E-2</v>
      </c>
      <c r="AQ237" s="276" t="s">
        <v>601</v>
      </c>
      <c r="AR237" s="190" t="s">
        <v>603</v>
      </c>
      <c r="AS237" s="276" t="s">
        <v>601</v>
      </c>
      <c r="AT237" s="190">
        <v>1</v>
      </c>
      <c r="AU237" s="276" t="s">
        <v>601</v>
      </c>
    </row>
    <row r="238" spans="1:47" s="120" customFormat="1" ht="12.75" customHeight="1" x14ac:dyDescent="0.25">
      <c r="A238" s="124" t="s">
        <v>504</v>
      </c>
      <c r="B238" s="82">
        <v>148.00771426148069</v>
      </c>
      <c r="C238" s="276" t="s">
        <v>601</v>
      </c>
      <c r="D238" s="82">
        <v>530.24099100099124</v>
      </c>
      <c r="E238" s="276" t="s">
        <v>601</v>
      </c>
      <c r="F238" s="82">
        <v>755.7161739724188</v>
      </c>
      <c r="G238" s="311" t="s">
        <v>601</v>
      </c>
      <c r="H238" s="82">
        <v>176.5255302561535</v>
      </c>
      <c r="I238" s="276" t="s">
        <v>601</v>
      </c>
      <c r="J238" s="82">
        <v>59.295810507536338</v>
      </c>
      <c r="K238" s="276" t="s">
        <v>601</v>
      </c>
      <c r="L238" s="82" t="s">
        <v>603</v>
      </c>
      <c r="M238" s="276" t="s">
        <v>601</v>
      </c>
      <c r="N238" s="82">
        <v>1669.7862199986171</v>
      </c>
      <c r="O238" s="276" t="s">
        <v>601</v>
      </c>
      <c r="P238" s="136"/>
      <c r="Q238" s="124" t="s">
        <v>504</v>
      </c>
      <c r="R238" s="373">
        <v>0.38592217735574064</v>
      </c>
      <c r="S238" s="375" t="s">
        <v>601</v>
      </c>
      <c r="T238" s="373">
        <v>7.6843647127506909E-2</v>
      </c>
      <c r="U238" s="375" t="s">
        <v>601</v>
      </c>
      <c r="V238" s="373">
        <v>0.10143288562774844</v>
      </c>
      <c r="W238" s="375" t="s">
        <v>601</v>
      </c>
      <c r="X238" s="373">
        <v>0.24416183154123239</v>
      </c>
      <c r="Y238" s="375" t="s">
        <v>601</v>
      </c>
      <c r="Z238" s="373">
        <v>2.8778912602545725E-2</v>
      </c>
      <c r="AA238" s="375" t="s">
        <v>601</v>
      </c>
      <c r="AB238" s="373" t="s">
        <v>603</v>
      </c>
      <c r="AC238" s="375" t="s">
        <v>601</v>
      </c>
      <c r="AD238" s="373">
        <v>0.12455804095571166</v>
      </c>
      <c r="AE238" s="276" t="s">
        <v>601</v>
      </c>
      <c r="AF238" s="239"/>
      <c r="AG238" s="124" t="s">
        <v>504</v>
      </c>
      <c r="AH238" s="220">
        <v>8.8638720627125106E-2</v>
      </c>
      <c r="AI238" s="276" t="s">
        <v>601</v>
      </c>
      <c r="AJ238" s="216">
        <v>0.31755022568184232</v>
      </c>
      <c r="AK238" s="203" t="s">
        <v>601</v>
      </c>
      <c r="AL238" s="190">
        <v>0.45258259106548665</v>
      </c>
      <c r="AM238" s="276" t="s">
        <v>601</v>
      </c>
      <c r="AN238" s="190">
        <v>0.10571744343195005</v>
      </c>
      <c r="AO238" s="82" t="s">
        <v>601</v>
      </c>
      <c r="AP238" s="190">
        <v>3.5511019193574044E-2</v>
      </c>
      <c r="AQ238" s="276" t="s">
        <v>601</v>
      </c>
      <c r="AR238" s="190" t="s">
        <v>603</v>
      </c>
      <c r="AS238" s="276" t="s">
        <v>601</v>
      </c>
      <c r="AT238" s="190">
        <v>1</v>
      </c>
      <c r="AU238" s="276" t="s">
        <v>601</v>
      </c>
    </row>
    <row r="239" spans="1:47" s="120" customFormat="1" ht="12.75" customHeight="1" x14ac:dyDescent="0.25">
      <c r="A239" s="124" t="s">
        <v>505</v>
      </c>
      <c r="B239" s="82">
        <v>97.000653022429262</v>
      </c>
      <c r="C239" s="276" t="s">
        <v>601</v>
      </c>
      <c r="D239" s="82">
        <v>381.60851049056168</v>
      </c>
      <c r="E239" s="276" t="s">
        <v>601</v>
      </c>
      <c r="F239" s="82">
        <v>527.83987328476564</v>
      </c>
      <c r="G239" s="311" t="s">
        <v>601</v>
      </c>
      <c r="H239" s="82">
        <v>89.007390887063607</v>
      </c>
      <c r="I239" s="276" t="s">
        <v>601</v>
      </c>
      <c r="J239" s="82">
        <v>50.151312315682844</v>
      </c>
      <c r="K239" s="276" t="s">
        <v>601</v>
      </c>
      <c r="L239" s="82" t="s">
        <v>603</v>
      </c>
      <c r="M239" s="276" t="s">
        <v>601</v>
      </c>
      <c r="N239" s="82">
        <v>1145.6077400004945</v>
      </c>
      <c r="O239" s="276" t="s">
        <v>601</v>
      </c>
      <c r="P239" s="136"/>
      <c r="Q239" s="124" t="s">
        <v>505</v>
      </c>
      <c r="R239" s="373">
        <v>0.53172772840193216</v>
      </c>
      <c r="S239" s="375" t="s">
        <v>601</v>
      </c>
      <c r="T239" s="373">
        <v>7.029952479792323E-2</v>
      </c>
      <c r="U239" s="375" t="s">
        <v>601</v>
      </c>
      <c r="V239" s="373">
        <v>0.30764744513550535</v>
      </c>
      <c r="W239" s="375" t="s">
        <v>601</v>
      </c>
      <c r="X239" s="373">
        <v>-2.8209160739821826E-2</v>
      </c>
      <c r="Y239" s="375" t="s">
        <v>601</v>
      </c>
      <c r="Z239" s="373">
        <v>0.19394672187088036</v>
      </c>
      <c r="AA239" s="375" t="s">
        <v>601</v>
      </c>
      <c r="AB239" s="373" t="s">
        <v>603</v>
      </c>
      <c r="AC239" s="375" t="s">
        <v>601</v>
      </c>
      <c r="AD239" s="373">
        <v>0.19692829068885809</v>
      </c>
      <c r="AE239" s="276" t="s">
        <v>601</v>
      </c>
      <c r="AF239" s="239"/>
      <c r="AG239" s="124" t="s">
        <v>505</v>
      </c>
      <c r="AH239" s="220">
        <v>8.4671785669314173E-2</v>
      </c>
      <c r="AI239" s="276" t="s">
        <v>601</v>
      </c>
      <c r="AJ239" s="216">
        <v>0.33310573695180951</v>
      </c>
      <c r="AK239" s="203" t="s">
        <v>601</v>
      </c>
      <c r="AL239" s="190">
        <v>0.46075096636876584</v>
      </c>
      <c r="AM239" s="276" t="s">
        <v>601</v>
      </c>
      <c r="AN239" s="190">
        <v>7.7694474102475236E-2</v>
      </c>
      <c r="AO239" s="82" t="s">
        <v>601</v>
      </c>
      <c r="AP239" s="190">
        <v>4.3777036907642751E-2</v>
      </c>
      <c r="AQ239" s="276" t="s">
        <v>601</v>
      </c>
      <c r="AR239" s="190" t="s">
        <v>603</v>
      </c>
      <c r="AS239" s="276" t="s">
        <v>601</v>
      </c>
      <c r="AT239" s="190">
        <v>1</v>
      </c>
      <c r="AU239" s="276" t="s">
        <v>601</v>
      </c>
    </row>
    <row r="240" spans="1:47" s="120" customFormat="1" ht="12.75" customHeight="1" x14ac:dyDescent="0.25">
      <c r="A240" s="184" t="s">
        <v>506</v>
      </c>
      <c r="B240" s="186">
        <v>87.501754158283333</v>
      </c>
      <c r="C240" s="278" t="s">
        <v>601</v>
      </c>
      <c r="D240" s="186">
        <v>401.47204844467825</v>
      </c>
      <c r="E240" s="278" t="s">
        <v>601</v>
      </c>
      <c r="F240" s="186">
        <v>403.31678884774192</v>
      </c>
      <c r="G240" s="314" t="s">
        <v>601</v>
      </c>
      <c r="H240" s="186">
        <v>83.645002833098417</v>
      </c>
      <c r="I240" s="278" t="s">
        <v>601</v>
      </c>
      <c r="J240" s="186">
        <v>44.159575377208398</v>
      </c>
      <c r="K240" s="278" t="s">
        <v>601</v>
      </c>
      <c r="L240" s="186" t="s">
        <v>603</v>
      </c>
      <c r="M240" s="278" t="s">
        <v>601</v>
      </c>
      <c r="N240" s="186">
        <v>1020.0951696610289</v>
      </c>
      <c r="O240" s="278" t="s">
        <v>601</v>
      </c>
      <c r="P240" s="136"/>
      <c r="Q240" s="184" t="s">
        <v>506</v>
      </c>
      <c r="R240" s="374">
        <v>7.5467413533884864E-2</v>
      </c>
      <c r="S240" s="376" t="s">
        <v>601</v>
      </c>
      <c r="T240" s="374">
        <v>0.60823364773490285</v>
      </c>
      <c r="U240" s="376" t="s">
        <v>601</v>
      </c>
      <c r="V240" s="374">
        <v>9.4919525748890177E-2</v>
      </c>
      <c r="W240" s="376" t="s">
        <v>601</v>
      </c>
      <c r="X240" s="374">
        <v>0.19568103627806854</v>
      </c>
      <c r="Y240" s="376" t="s">
        <v>601</v>
      </c>
      <c r="Z240" s="374">
        <v>-1.4422588292112626E-2</v>
      </c>
      <c r="AA240" s="376" t="s">
        <v>601</v>
      </c>
      <c r="AB240" s="374" t="s">
        <v>603</v>
      </c>
      <c r="AC240" s="376" t="s">
        <v>601</v>
      </c>
      <c r="AD240" s="374">
        <v>0.2530163026887271</v>
      </c>
      <c r="AE240" s="278" t="s">
        <v>601</v>
      </c>
      <c r="AF240" s="239"/>
      <c r="AG240" s="184" t="s">
        <v>506</v>
      </c>
      <c r="AH240" s="243">
        <v>8.5778030090427351E-2</v>
      </c>
      <c r="AI240" s="278" t="s">
        <v>601</v>
      </c>
      <c r="AJ240" s="219">
        <v>0.39356332662381377</v>
      </c>
      <c r="AK240" s="301" t="s">
        <v>601</v>
      </c>
      <c r="AL240" s="219">
        <v>0.39537172691618716</v>
      </c>
      <c r="AM240" s="278" t="s">
        <v>601</v>
      </c>
      <c r="AN240" s="219">
        <v>8.1997254100216077E-2</v>
      </c>
      <c r="AO240" s="186" t="s">
        <v>601</v>
      </c>
      <c r="AP240" s="219">
        <v>4.328966226933742E-2</v>
      </c>
      <c r="AQ240" s="278" t="s">
        <v>601</v>
      </c>
      <c r="AR240" s="219" t="s">
        <v>603</v>
      </c>
      <c r="AS240" s="278" t="s">
        <v>601</v>
      </c>
      <c r="AT240" s="219">
        <v>1</v>
      </c>
      <c r="AU240" s="278" t="s">
        <v>601</v>
      </c>
    </row>
    <row r="241" spans="1:47" s="120" customFormat="1" ht="12.75" customHeight="1" x14ac:dyDescent="0.25">
      <c r="A241" s="124" t="s">
        <v>514</v>
      </c>
      <c r="B241" s="82">
        <v>66.745658990565062</v>
      </c>
      <c r="C241" s="276" t="s">
        <v>601</v>
      </c>
      <c r="D241" s="82">
        <v>321.47659196383881</v>
      </c>
      <c r="E241" s="276" t="s">
        <v>601</v>
      </c>
      <c r="F241" s="82">
        <v>374.67616812430009</v>
      </c>
      <c r="G241" s="311" t="s">
        <v>601</v>
      </c>
      <c r="H241" s="82">
        <v>130.63316220316392</v>
      </c>
      <c r="I241" s="276" t="s">
        <v>601</v>
      </c>
      <c r="J241" s="82">
        <v>65.194648718845173</v>
      </c>
      <c r="K241" s="276" t="s">
        <v>601</v>
      </c>
      <c r="L241" s="82" t="s">
        <v>603</v>
      </c>
      <c r="M241" s="276" t="s">
        <v>601</v>
      </c>
      <c r="N241" s="82">
        <v>958.72623000068529</v>
      </c>
      <c r="O241" s="276" t="s">
        <v>601</v>
      </c>
      <c r="P241" s="136"/>
      <c r="Q241" s="124" t="s">
        <v>514</v>
      </c>
      <c r="R241" s="373">
        <v>-6.9578775898759826E-4</v>
      </c>
      <c r="S241" s="375" t="s">
        <v>601</v>
      </c>
      <c r="T241" s="373">
        <v>0.29020824603089812</v>
      </c>
      <c r="U241" s="375" t="s">
        <v>601</v>
      </c>
      <c r="V241" s="373">
        <v>0.18402109838794511</v>
      </c>
      <c r="W241" s="375" t="s">
        <v>601</v>
      </c>
      <c r="X241" s="373">
        <v>0.22041975585626683</v>
      </c>
      <c r="Y241" s="375" t="s">
        <v>601</v>
      </c>
      <c r="Z241" s="373">
        <v>0.12973056937057836</v>
      </c>
      <c r="AA241" s="375" t="s">
        <v>601</v>
      </c>
      <c r="AB241" s="373" t="s">
        <v>603</v>
      </c>
      <c r="AC241" s="375" t="s">
        <v>601</v>
      </c>
      <c r="AD241" s="373">
        <v>0.20269227348810848</v>
      </c>
      <c r="AE241" s="276" t="s">
        <v>601</v>
      </c>
      <c r="AF241" s="239"/>
      <c r="AG241" s="124" t="s">
        <v>514</v>
      </c>
      <c r="AH241" s="220">
        <v>6.9619101785206555E-2</v>
      </c>
      <c r="AI241" s="276" t="s">
        <v>601</v>
      </c>
      <c r="AJ241" s="216">
        <v>0.33531636238179174</v>
      </c>
      <c r="AK241" s="203" t="s">
        <v>601</v>
      </c>
      <c r="AL241" s="190">
        <v>0.39080621391159004</v>
      </c>
      <c r="AM241" s="276" t="s">
        <v>601</v>
      </c>
      <c r="AN241" s="190">
        <v>0.13625700238020039</v>
      </c>
      <c r="AO241" s="82" t="s">
        <v>601</v>
      </c>
      <c r="AP241" s="190">
        <v>6.8001319541240224E-2</v>
      </c>
      <c r="AQ241" s="276" t="s">
        <v>601</v>
      </c>
      <c r="AR241" s="190" t="s">
        <v>603</v>
      </c>
      <c r="AS241" s="276" t="s">
        <v>601</v>
      </c>
      <c r="AT241" s="190">
        <v>1</v>
      </c>
      <c r="AU241" s="276" t="s">
        <v>601</v>
      </c>
    </row>
    <row r="242" spans="1:47" s="120" customFormat="1" ht="12.75" customHeight="1" x14ac:dyDescent="0.25">
      <c r="A242" s="124" t="s">
        <v>515</v>
      </c>
      <c r="B242" s="82">
        <v>88.129156293315347</v>
      </c>
      <c r="C242" s="276" t="s">
        <v>601</v>
      </c>
      <c r="D242" s="82">
        <v>370.97200450709812</v>
      </c>
      <c r="E242" s="276" t="s">
        <v>601</v>
      </c>
      <c r="F242" s="82">
        <v>462.53829203554125</v>
      </c>
      <c r="G242" s="311" t="s">
        <v>601</v>
      </c>
      <c r="H242" s="82">
        <v>85.051506337631665</v>
      </c>
      <c r="I242" s="276" t="s">
        <v>601</v>
      </c>
      <c r="J242" s="82">
        <v>43.052802205681424</v>
      </c>
      <c r="K242" s="276" t="s">
        <v>601</v>
      </c>
      <c r="L242" s="82" t="s">
        <v>603</v>
      </c>
      <c r="M242" s="276" t="s">
        <v>601</v>
      </c>
      <c r="N242" s="82">
        <v>1049.7437613792813</v>
      </c>
      <c r="O242" s="276" t="s">
        <v>601</v>
      </c>
      <c r="P242" s="136"/>
      <c r="Q242" s="124" t="s">
        <v>515</v>
      </c>
      <c r="R242" s="373">
        <v>0.33268808955183782</v>
      </c>
      <c r="S242" s="375" t="s">
        <v>601</v>
      </c>
      <c r="T242" s="373">
        <v>0.12539596356305882</v>
      </c>
      <c r="U242" s="375" t="s">
        <v>601</v>
      </c>
      <c r="V242" s="373">
        <v>6.5781090933651809E-2</v>
      </c>
      <c r="W242" s="375" t="s">
        <v>601</v>
      </c>
      <c r="X242" s="373">
        <v>0.32461684446579753</v>
      </c>
      <c r="Y242" s="375" t="s">
        <v>601</v>
      </c>
      <c r="Z242" s="373">
        <v>0.18884323319085095</v>
      </c>
      <c r="AA242" s="375" t="s">
        <v>601</v>
      </c>
      <c r="AB242" s="373" t="s">
        <v>603</v>
      </c>
      <c r="AC242" s="375" t="s">
        <v>601</v>
      </c>
      <c r="AD242" s="373">
        <v>0.12854059751256042</v>
      </c>
      <c r="AE242" s="276" t="s">
        <v>601</v>
      </c>
      <c r="AF242" s="239"/>
      <c r="AG242" s="124" t="s">
        <v>515</v>
      </c>
      <c r="AH242" s="220">
        <v>8.3953017427339141E-2</v>
      </c>
      <c r="AI242" s="276" t="s">
        <v>601</v>
      </c>
      <c r="AJ242" s="216">
        <v>0.35339291182799687</v>
      </c>
      <c r="AK242" s="203" t="s">
        <v>601</v>
      </c>
      <c r="AL242" s="190">
        <v>0.44062018661373331</v>
      </c>
      <c r="AM242" s="276" t="s">
        <v>601</v>
      </c>
      <c r="AN242" s="190">
        <v>8.1021206761810738E-2</v>
      </c>
      <c r="AO242" s="82" t="s">
        <v>601</v>
      </c>
      <c r="AP242" s="190">
        <v>4.101267736910711E-2</v>
      </c>
      <c r="AQ242" s="276" t="s">
        <v>601</v>
      </c>
      <c r="AR242" s="190" t="s">
        <v>603</v>
      </c>
      <c r="AS242" s="276" t="s">
        <v>601</v>
      </c>
      <c r="AT242" s="190">
        <v>1</v>
      </c>
      <c r="AU242" s="276" t="s">
        <v>601</v>
      </c>
    </row>
    <row r="243" spans="1:47" s="120" customFormat="1" ht="12.75" customHeight="1" x14ac:dyDescent="0.25">
      <c r="A243" s="124" t="s">
        <v>516</v>
      </c>
      <c r="B243" s="82">
        <v>97.148250883292448</v>
      </c>
      <c r="C243" s="276" t="s">
        <v>601</v>
      </c>
      <c r="D243" s="82">
        <v>473.48379947289908</v>
      </c>
      <c r="E243" s="276" t="s">
        <v>601</v>
      </c>
      <c r="F243" s="82">
        <v>622.30976063397202</v>
      </c>
      <c r="G243" s="311" t="s">
        <v>601</v>
      </c>
      <c r="H243" s="82">
        <v>109.60219111106974</v>
      </c>
      <c r="I243" s="276" t="s">
        <v>601</v>
      </c>
      <c r="J243" s="82">
        <v>43.884997898325274</v>
      </c>
      <c r="K243" s="276" t="s">
        <v>601</v>
      </c>
      <c r="L243" s="82" t="s">
        <v>603</v>
      </c>
      <c r="M243" s="276" t="s">
        <v>601</v>
      </c>
      <c r="N243" s="82">
        <v>1346.4289999995399</v>
      </c>
      <c r="O243" s="276" t="s">
        <v>601</v>
      </c>
      <c r="P243" s="136"/>
      <c r="Q243" s="124" t="s">
        <v>516</v>
      </c>
      <c r="R243" s="373">
        <v>0.12620515092370854</v>
      </c>
      <c r="S243" s="375" t="s">
        <v>601</v>
      </c>
      <c r="T243" s="373">
        <v>0.29880215322136894</v>
      </c>
      <c r="U243" s="375" t="s">
        <v>601</v>
      </c>
      <c r="V243" s="373">
        <v>0.37753120214242686</v>
      </c>
      <c r="W243" s="375" t="s">
        <v>601</v>
      </c>
      <c r="X243" s="373">
        <v>2.0822019055473984E-2</v>
      </c>
      <c r="Y243" s="375" t="s">
        <v>601</v>
      </c>
      <c r="Z243" s="373">
        <v>2.7800999362336265E-2</v>
      </c>
      <c r="AA243" s="375" t="s">
        <v>601</v>
      </c>
      <c r="AB243" s="373" t="s">
        <v>603</v>
      </c>
      <c r="AC243" s="375" t="s">
        <v>601</v>
      </c>
      <c r="AD243" s="373">
        <v>0.27910017181330349</v>
      </c>
      <c r="AE243" s="276" t="s">
        <v>601</v>
      </c>
      <c r="AF243" s="239"/>
      <c r="AG243" s="124" t="s">
        <v>516</v>
      </c>
      <c r="AH243" s="220">
        <v>7.2152524108828345E-2</v>
      </c>
      <c r="AI243" s="276" t="s">
        <v>601</v>
      </c>
      <c r="AJ243" s="216">
        <v>0.35165894337767595</v>
      </c>
      <c r="AK243" s="203" t="s">
        <v>601</v>
      </c>
      <c r="AL243" s="190">
        <v>0.46219277855288671</v>
      </c>
      <c r="AM243" s="276" t="s">
        <v>601</v>
      </c>
      <c r="AN243" s="190">
        <v>8.14021319439103E-2</v>
      </c>
      <c r="AO243" s="82" t="s">
        <v>601</v>
      </c>
      <c r="AP243" s="190">
        <v>3.2593622016712558E-2</v>
      </c>
      <c r="AQ243" s="276" t="s">
        <v>601</v>
      </c>
      <c r="AR243" s="190" t="s">
        <v>603</v>
      </c>
      <c r="AS243" s="276" t="s">
        <v>601</v>
      </c>
      <c r="AT243" s="190">
        <v>1</v>
      </c>
      <c r="AU243" s="276" t="s">
        <v>601</v>
      </c>
    </row>
    <row r="244" spans="1:47" s="116" customFormat="1" ht="12.75" customHeight="1" x14ac:dyDescent="0.25">
      <c r="A244" s="124" t="s">
        <v>517</v>
      </c>
      <c r="B244" s="82">
        <v>99.10045343348871</v>
      </c>
      <c r="C244" s="276" t="s">
        <v>601</v>
      </c>
      <c r="D244" s="82">
        <v>539.95757525220529</v>
      </c>
      <c r="E244" s="276" t="s">
        <v>601</v>
      </c>
      <c r="F244" s="82">
        <v>805.56015368948511</v>
      </c>
      <c r="G244" s="311" t="s">
        <v>601</v>
      </c>
      <c r="H244" s="82">
        <v>181.45599649389749</v>
      </c>
      <c r="I244" s="276" t="s">
        <v>601</v>
      </c>
      <c r="J244" s="82">
        <v>43.398408747628167</v>
      </c>
      <c r="K244" s="276" t="s">
        <v>601</v>
      </c>
      <c r="L244" s="82" t="s">
        <v>603</v>
      </c>
      <c r="M244" s="276" t="s">
        <v>601</v>
      </c>
      <c r="N244" s="82">
        <v>1669.4725876167574</v>
      </c>
      <c r="O244" s="276" t="s">
        <v>601</v>
      </c>
      <c r="P244" s="83"/>
      <c r="Q244" s="124" t="s">
        <v>517</v>
      </c>
      <c r="R244" s="373">
        <v>0.24483459968877197</v>
      </c>
      <c r="S244" s="375" t="s">
        <v>601</v>
      </c>
      <c r="T244" s="373">
        <v>0.1765893329669419</v>
      </c>
      <c r="U244" s="375" t="s">
        <v>601</v>
      </c>
      <c r="V244" s="373">
        <v>2.5440354326707659E-2</v>
      </c>
      <c r="W244" s="375" t="s">
        <v>601</v>
      </c>
      <c r="X244" s="373">
        <v>6.1637116752161436E-2</v>
      </c>
      <c r="Y244" s="375" t="s">
        <v>601</v>
      </c>
      <c r="Z244" s="373">
        <v>-6.1601493805452656E-2</v>
      </c>
      <c r="AA244" s="375" t="s">
        <v>601</v>
      </c>
      <c r="AB244" s="373" t="s">
        <v>603</v>
      </c>
      <c r="AC244" s="375" t="s">
        <v>601</v>
      </c>
      <c r="AD244" s="373">
        <v>8.3179809047669639E-2</v>
      </c>
      <c r="AE244" s="276" t="s">
        <v>601</v>
      </c>
      <c r="AF244" s="83"/>
      <c r="AG244" s="124" t="s">
        <v>517</v>
      </c>
      <c r="AH244" s="220">
        <v>5.9360335814173978E-2</v>
      </c>
      <c r="AI244" s="276" t="s">
        <v>601</v>
      </c>
      <c r="AJ244" s="216">
        <v>0.32343003368687684</v>
      </c>
      <c r="AK244" s="203" t="s">
        <v>601</v>
      </c>
      <c r="AL244" s="190">
        <v>0.48252373813424287</v>
      </c>
      <c r="AM244" s="276" t="s">
        <v>601</v>
      </c>
      <c r="AN244" s="190">
        <v>0.108690611537943</v>
      </c>
      <c r="AO244" s="82" t="s">
        <v>601</v>
      </c>
      <c r="AP244" s="190">
        <v>2.5995280826731769E-2</v>
      </c>
      <c r="AQ244" s="276" t="s">
        <v>601</v>
      </c>
      <c r="AR244" s="190" t="s">
        <v>603</v>
      </c>
      <c r="AS244" s="276" t="s">
        <v>601</v>
      </c>
      <c r="AT244" s="190">
        <v>1</v>
      </c>
      <c r="AU244" s="276" t="s">
        <v>601</v>
      </c>
    </row>
    <row r="245" spans="1:47" s="150" customFormat="1" x14ac:dyDescent="0.25">
      <c r="A245" s="124" t="s">
        <v>518</v>
      </c>
      <c r="B245" s="82">
        <v>144.40965413527923</v>
      </c>
      <c r="C245" s="276" t="s">
        <v>601</v>
      </c>
      <c r="D245" s="82">
        <v>676.02754981586213</v>
      </c>
      <c r="E245" s="276" t="s">
        <v>601</v>
      </c>
      <c r="F245" s="82">
        <v>934.99335639992375</v>
      </c>
      <c r="G245" s="311" t="s">
        <v>601</v>
      </c>
      <c r="H245" s="82">
        <v>237.25541320836689</v>
      </c>
      <c r="I245" s="276" t="s">
        <v>601</v>
      </c>
      <c r="J245" s="82">
        <v>45.921664524960654</v>
      </c>
      <c r="K245" s="276" t="s">
        <v>601</v>
      </c>
      <c r="L245" s="82" t="s">
        <v>603</v>
      </c>
      <c r="M245" s="276" t="s">
        <v>601</v>
      </c>
      <c r="N245" s="82">
        <v>2038.6076380844313</v>
      </c>
      <c r="O245" s="276" t="s">
        <v>601</v>
      </c>
      <c r="P245" s="121"/>
      <c r="Q245" s="124" t="s">
        <v>518</v>
      </c>
      <c r="R245" s="373">
        <v>-2.2038938419404963E-2</v>
      </c>
      <c r="S245" s="375" t="s">
        <v>601</v>
      </c>
      <c r="T245" s="373">
        <v>5.2831844318836474E-2</v>
      </c>
      <c r="U245" s="375" t="s">
        <v>601</v>
      </c>
      <c r="V245" s="373">
        <v>4.6915133880808035E-2</v>
      </c>
      <c r="W245" s="375" t="s">
        <v>601</v>
      </c>
      <c r="X245" s="373">
        <v>0.24840502757146199</v>
      </c>
      <c r="Y245" s="375" t="s">
        <v>601</v>
      </c>
      <c r="Z245" s="373">
        <v>-0.10604606130269545</v>
      </c>
      <c r="AA245" s="375" t="s">
        <v>601</v>
      </c>
      <c r="AB245" s="373" t="s">
        <v>603</v>
      </c>
      <c r="AC245" s="375" t="s">
        <v>601</v>
      </c>
      <c r="AD245" s="373">
        <v>5.9414439075624603E-2</v>
      </c>
      <c r="AE245" s="276" t="s">
        <v>601</v>
      </c>
      <c r="AF245" s="121"/>
      <c r="AG245" s="124" t="s">
        <v>518</v>
      </c>
      <c r="AH245" s="220">
        <v>7.0837394816676502E-2</v>
      </c>
      <c r="AI245" s="276" t="s">
        <v>601</v>
      </c>
      <c r="AJ245" s="216">
        <v>0.33161238935172854</v>
      </c>
      <c r="AK245" s="203" t="s">
        <v>601</v>
      </c>
      <c r="AL245" s="190">
        <v>0.45864311451245526</v>
      </c>
      <c r="AM245" s="276" t="s">
        <v>601</v>
      </c>
      <c r="AN245" s="190">
        <v>0.11638110677898907</v>
      </c>
      <c r="AO245" s="82" t="s">
        <v>601</v>
      </c>
      <c r="AP245" s="190">
        <v>2.2525994540131686E-2</v>
      </c>
      <c r="AQ245" s="276" t="s">
        <v>601</v>
      </c>
      <c r="AR245" s="190" t="s">
        <v>603</v>
      </c>
      <c r="AS245" s="276" t="s">
        <v>601</v>
      </c>
      <c r="AT245" s="190">
        <v>1</v>
      </c>
      <c r="AU245" s="276" t="s">
        <v>601</v>
      </c>
    </row>
    <row r="246" spans="1:47" s="120" customFormat="1" ht="12.75" customHeight="1" x14ac:dyDescent="0.25">
      <c r="A246" s="124" t="s">
        <v>519</v>
      </c>
      <c r="B246" s="82">
        <v>171.09680411914263</v>
      </c>
      <c r="C246" s="276" t="s">
        <v>601</v>
      </c>
      <c r="D246" s="82">
        <v>629.58842256988623</v>
      </c>
      <c r="E246" s="276" t="s">
        <v>601</v>
      </c>
      <c r="F246" s="82">
        <v>897.64697506536709</v>
      </c>
      <c r="G246" s="311" t="s">
        <v>601</v>
      </c>
      <c r="H246" s="82">
        <v>243.16771229260951</v>
      </c>
      <c r="I246" s="276" t="s">
        <v>601</v>
      </c>
      <c r="J246" s="82">
        <v>62.363075955292565</v>
      </c>
      <c r="K246" s="276" t="s">
        <v>601</v>
      </c>
      <c r="L246" s="82" t="s">
        <v>603</v>
      </c>
      <c r="M246" s="276" t="s">
        <v>601</v>
      </c>
      <c r="N246" s="82">
        <v>2003.8629900023539</v>
      </c>
      <c r="O246" s="276" t="s">
        <v>601</v>
      </c>
      <c r="P246" s="136"/>
      <c r="Q246" s="124" t="s">
        <v>519</v>
      </c>
      <c r="R246" s="373">
        <v>0.22078659065407247</v>
      </c>
      <c r="S246" s="375" t="s">
        <v>601</v>
      </c>
      <c r="T246" s="373">
        <v>0.22980485239837334</v>
      </c>
      <c r="U246" s="375" t="s">
        <v>601</v>
      </c>
      <c r="V246" s="373">
        <v>1.6721773561271913E-2</v>
      </c>
      <c r="W246" s="375" t="s">
        <v>601</v>
      </c>
      <c r="X246" s="373">
        <v>4.1676556059182523E-2</v>
      </c>
      <c r="Y246" s="375" t="s">
        <v>601</v>
      </c>
      <c r="Z246" s="373">
        <v>0.21586926117917882</v>
      </c>
      <c r="AA246" s="375" t="s">
        <v>601</v>
      </c>
      <c r="AB246" s="373" t="s">
        <v>603</v>
      </c>
      <c r="AC246" s="375" t="s">
        <v>601</v>
      </c>
      <c r="AD246" s="373">
        <v>0.10120031512490946</v>
      </c>
      <c r="AE246" s="276" t="s">
        <v>601</v>
      </c>
      <c r="AF246" s="239"/>
      <c r="AG246" s="124" t="s">
        <v>519</v>
      </c>
      <c r="AH246" s="220">
        <v>8.5383484286488898E-2</v>
      </c>
      <c r="AI246" s="276" t="s">
        <v>601</v>
      </c>
      <c r="AJ246" s="216">
        <v>0.31418735996972863</v>
      </c>
      <c r="AK246" s="203" t="s">
        <v>601</v>
      </c>
      <c r="AL246" s="190">
        <v>0.44795825839585601</v>
      </c>
      <c r="AM246" s="276" t="s">
        <v>601</v>
      </c>
      <c r="AN246" s="190">
        <v>0.12134947025111925</v>
      </c>
      <c r="AO246" s="82" t="s">
        <v>601</v>
      </c>
      <c r="AP246" s="190">
        <v>3.1121427096779362E-2</v>
      </c>
      <c r="AQ246" s="276" t="s">
        <v>601</v>
      </c>
      <c r="AR246" s="190" t="s">
        <v>603</v>
      </c>
      <c r="AS246" s="276" t="s">
        <v>601</v>
      </c>
      <c r="AT246" s="190">
        <v>1</v>
      </c>
      <c r="AU246" s="276" t="s">
        <v>601</v>
      </c>
    </row>
    <row r="247" spans="1:47" s="120" customFormat="1" ht="12.75" customHeight="1" x14ac:dyDescent="0.25">
      <c r="A247" s="124" t="s">
        <v>520</v>
      </c>
      <c r="B247" s="82">
        <v>193.32957908757336</v>
      </c>
      <c r="C247" s="276" t="s">
        <v>601</v>
      </c>
      <c r="D247" s="82">
        <v>577.14894020127292</v>
      </c>
      <c r="E247" s="276" t="s">
        <v>601</v>
      </c>
      <c r="F247" s="82">
        <v>1115.1467986175383</v>
      </c>
      <c r="G247" s="311" t="s">
        <v>601</v>
      </c>
      <c r="H247" s="82">
        <v>409.15277819015984</v>
      </c>
      <c r="I247" s="276" t="s">
        <v>601</v>
      </c>
      <c r="J247" s="82">
        <v>99.757153903070076</v>
      </c>
      <c r="K247" s="276" t="s">
        <v>601</v>
      </c>
      <c r="L247" s="82" t="s">
        <v>603</v>
      </c>
      <c r="M247" s="276" t="s">
        <v>601</v>
      </c>
      <c r="N247" s="82">
        <v>2394.5352499996761</v>
      </c>
      <c r="O247" s="276" t="s">
        <v>601</v>
      </c>
      <c r="P247" s="136"/>
      <c r="Q247" s="124" t="s">
        <v>520</v>
      </c>
      <c r="R247" s="373">
        <v>0.11858553209182121</v>
      </c>
      <c r="S247" s="375" t="s">
        <v>601</v>
      </c>
      <c r="T247" s="373">
        <v>8.5221316545466941E-2</v>
      </c>
      <c r="U247" s="375" t="s">
        <v>601</v>
      </c>
      <c r="V247" s="373">
        <v>5.2111398800861242E-2</v>
      </c>
      <c r="W247" s="375" t="s">
        <v>601</v>
      </c>
      <c r="X247" s="373">
        <v>-9.7554837193486343E-2</v>
      </c>
      <c r="Y247" s="375" t="s">
        <v>601</v>
      </c>
      <c r="Z247" s="373">
        <v>9.5449768351841824E-2</v>
      </c>
      <c r="AA247" s="375" t="s">
        <v>601</v>
      </c>
      <c r="AB247" s="373" t="s">
        <v>603</v>
      </c>
      <c r="AC247" s="375" t="s">
        <v>601</v>
      </c>
      <c r="AD247" s="373">
        <v>3.703499528683496E-2</v>
      </c>
      <c r="AE247" s="276" t="s">
        <v>601</v>
      </c>
      <c r="AF247" s="239"/>
      <c r="AG247" s="124" t="s">
        <v>520</v>
      </c>
      <c r="AH247" s="220">
        <v>8.0737829642557782E-2</v>
      </c>
      <c r="AI247" s="276" t="s">
        <v>601</v>
      </c>
      <c r="AJ247" s="216">
        <v>0.24102753977054669</v>
      </c>
      <c r="AK247" s="203" t="s">
        <v>601</v>
      </c>
      <c r="AL247" s="190">
        <v>0.46570489977864771</v>
      </c>
      <c r="AM247" s="276" t="s">
        <v>601</v>
      </c>
      <c r="AN247" s="190">
        <v>0.17086939028782941</v>
      </c>
      <c r="AO247" s="82" t="s">
        <v>601</v>
      </c>
      <c r="AP247" s="190">
        <v>4.1660340520392664E-2</v>
      </c>
      <c r="AQ247" s="276" t="s">
        <v>601</v>
      </c>
      <c r="AR247" s="190" t="s">
        <v>603</v>
      </c>
      <c r="AS247" s="276" t="s">
        <v>601</v>
      </c>
      <c r="AT247" s="190">
        <v>1</v>
      </c>
      <c r="AU247" s="276" t="s">
        <v>601</v>
      </c>
    </row>
    <row r="248" spans="1:47" s="120" customFormat="1" ht="12.75" customHeight="1" x14ac:dyDescent="0.25">
      <c r="A248" s="128" t="s">
        <v>521</v>
      </c>
      <c r="B248" s="125">
        <v>170.72111470822412</v>
      </c>
      <c r="C248" s="279" t="s">
        <v>601</v>
      </c>
      <c r="D248" s="125">
        <v>433.50310143234475</v>
      </c>
      <c r="E248" s="279" t="s">
        <v>601</v>
      </c>
      <c r="F248" s="125">
        <v>1089.84558886274</v>
      </c>
      <c r="G248" s="315" t="s">
        <v>601</v>
      </c>
      <c r="H248" s="125">
        <v>503.81653743384186</v>
      </c>
      <c r="I248" s="279" t="s">
        <v>601</v>
      </c>
      <c r="J248" s="125">
        <v>89.959177701835017</v>
      </c>
      <c r="K248" s="279" t="s">
        <v>601</v>
      </c>
      <c r="L248" s="125" t="s">
        <v>603</v>
      </c>
      <c r="M248" s="279" t="s">
        <v>601</v>
      </c>
      <c r="N248" s="125">
        <v>2287.8455201390466</v>
      </c>
      <c r="O248" s="279" t="s">
        <v>601</v>
      </c>
      <c r="P248" s="136"/>
      <c r="Q248" s="128" t="s">
        <v>521</v>
      </c>
      <c r="R248" s="384">
        <v>0.19096572577999504</v>
      </c>
      <c r="S248" s="385" t="s">
        <v>601</v>
      </c>
      <c r="T248" s="384">
        <v>-1.7106510261775343E-2</v>
      </c>
      <c r="U248" s="385" t="s">
        <v>601</v>
      </c>
      <c r="V248" s="384">
        <v>2.308656304782275E-3</v>
      </c>
      <c r="W248" s="385" t="s">
        <v>601</v>
      </c>
      <c r="X248" s="384">
        <v>0.27746033218876165</v>
      </c>
      <c r="Y248" s="385" t="s">
        <v>601</v>
      </c>
      <c r="Z248" s="384">
        <v>2.1206914225071039E-2</v>
      </c>
      <c r="AA248" s="385" t="s">
        <v>601</v>
      </c>
      <c r="AB248" s="384" t="s">
        <v>603</v>
      </c>
      <c r="AC248" s="385" t="s">
        <v>601</v>
      </c>
      <c r="AD248" s="384">
        <v>6.2034479977903123E-2</v>
      </c>
      <c r="AE248" s="279" t="s">
        <v>601</v>
      </c>
      <c r="AF248" s="239"/>
      <c r="AG248" s="128" t="s">
        <v>521</v>
      </c>
      <c r="AH248" s="244">
        <v>7.462091002448816E-2</v>
      </c>
      <c r="AI248" s="279" t="s">
        <v>601</v>
      </c>
      <c r="AJ248" s="217">
        <v>0.1894809320019116</v>
      </c>
      <c r="AK248" s="302" t="s">
        <v>601</v>
      </c>
      <c r="AL248" s="194">
        <v>0.47636327683370128</v>
      </c>
      <c r="AM248" s="279" t="s">
        <v>601</v>
      </c>
      <c r="AN248" s="194">
        <v>0.22021440390049665</v>
      </c>
      <c r="AO248" s="125" t="s">
        <v>601</v>
      </c>
      <c r="AP248" s="194">
        <v>3.9320477239375692E-2</v>
      </c>
      <c r="AQ248" s="279" t="s">
        <v>601</v>
      </c>
      <c r="AR248" s="194" t="s">
        <v>603</v>
      </c>
      <c r="AS248" s="279" t="s">
        <v>601</v>
      </c>
      <c r="AT248" s="194">
        <v>1</v>
      </c>
      <c r="AU248" s="279" t="s">
        <v>601</v>
      </c>
    </row>
    <row r="249" spans="1:47" s="120" customFormat="1" ht="12.75" customHeight="1" x14ac:dyDescent="0.25">
      <c r="A249" s="124"/>
      <c r="B249" s="84"/>
      <c r="C249" s="276"/>
      <c r="D249" s="84"/>
      <c r="E249" s="276"/>
      <c r="F249" s="82"/>
      <c r="G249" s="311"/>
      <c r="H249" s="82"/>
      <c r="I249" s="276"/>
      <c r="J249" s="84"/>
      <c r="K249" s="276"/>
      <c r="L249" s="84"/>
      <c r="M249" s="276"/>
      <c r="N249" s="82"/>
      <c r="O249" s="276"/>
      <c r="P249" s="136"/>
      <c r="Q249" s="124"/>
      <c r="R249" s="189"/>
      <c r="S249" s="202"/>
      <c r="T249" s="190"/>
      <c r="U249" s="276"/>
      <c r="V249" s="190"/>
      <c r="W249" s="276"/>
      <c r="X249" s="190"/>
      <c r="Y249" s="276"/>
      <c r="Z249" s="190"/>
      <c r="AA249" s="276"/>
      <c r="AB249" s="190"/>
      <c r="AC249" s="276"/>
      <c r="AD249" s="190"/>
      <c r="AE249" s="276"/>
      <c r="AF249" s="239"/>
      <c r="AG249" s="124"/>
      <c r="AH249" s="189"/>
      <c r="AI249" s="276"/>
      <c r="AJ249" s="189"/>
      <c r="AK249" s="203"/>
      <c r="AL249" s="189"/>
      <c r="AM249" s="276"/>
      <c r="AN249" s="189"/>
      <c r="AO249" s="82"/>
      <c r="AP249" s="189"/>
      <c r="AQ249" s="276"/>
      <c r="AR249" s="189"/>
      <c r="AS249" s="276"/>
      <c r="AT249" s="189"/>
      <c r="AU249" s="276"/>
    </row>
    <row r="250" spans="1:47" s="120" customFormat="1" ht="12.75" customHeight="1" x14ac:dyDescent="0.25">
      <c r="A250" s="180" t="s">
        <v>530</v>
      </c>
      <c r="B250" s="181"/>
      <c r="C250" s="271"/>
      <c r="D250" s="181"/>
      <c r="E250" s="271"/>
      <c r="F250" s="181"/>
      <c r="G250" s="312"/>
      <c r="H250" s="181"/>
      <c r="I250" s="271"/>
      <c r="J250" s="181"/>
      <c r="K250" s="271"/>
      <c r="L250" s="181"/>
      <c r="M250" s="271"/>
      <c r="N250" s="181"/>
      <c r="O250" s="271"/>
      <c r="P250" s="136"/>
      <c r="Q250" s="180" t="s">
        <v>530</v>
      </c>
      <c r="R250" s="195"/>
      <c r="S250" s="271"/>
      <c r="T250" s="195"/>
      <c r="U250" s="271"/>
      <c r="V250" s="195"/>
      <c r="W250" s="271"/>
      <c r="X250" s="195"/>
      <c r="Y250" s="271"/>
      <c r="Z250" s="195"/>
      <c r="AA250" s="271"/>
      <c r="AB250" s="195"/>
      <c r="AC250" s="271"/>
      <c r="AD250" s="195"/>
      <c r="AE250" s="271"/>
      <c r="AF250" s="239"/>
      <c r="AG250" s="180" t="s">
        <v>530</v>
      </c>
      <c r="AH250" s="195"/>
      <c r="AI250" s="271"/>
      <c r="AJ250" s="195"/>
      <c r="AK250" s="302"/>
      <c r="AL250" s="195"/>
      <c r="AM250" s="271"/>
      <c r="AN250" s="195"/>
      <c r="AO250" s="181"/>
      <c r="AP250" s="195"/>
      <c r="AQ250" s="271"/>
      <c r="AR250" s="195"/>
      <c r="AS250" s="271"/>
      <c r="AT250" s="195"/>
      <c r="AU250" s="271"/>
    </row>
    <row r="251" spans="1:47" s="120" customFormat="1" ht="12.75" customHeight="1" x14ac:dyDescent="0.25">
      <c r="A251" s="126" t="s">
        <v>96</v>
      </c>
      <c r="B251" s="127">
        <v>243.96799999999999</v>
      </c>
      <c r="C251" s="277" t="s">
        <v>601</v>
      </c>
      <c r="D251" s="127">
        <v>590.06100000000004</v>
      </c>
      <c r="E251" s="277" t="s">
        <v>601</v>
      </c>
      <c r="F251" s="127">
        <v>826.82500000000005</v>
      </c>
      <c r="G251" s="313" t="s">
        <v>601</v>
      </c>
      <c r="H251" s="127">
        <v>313.40300000000002</v>
      </c>
      <c r="I251" s="277" t="s">
        <v>601</v>
      </c>
      <c r="J251" s="127">
        <v>152.745</v>
      </c>
      <c r="K251" s="277" t="s">
        <v>601</v>
      </c>
      <c r="L251" s="127">
        <v>1E-3</v>
      </c>
      <c r="M251" s="277" t="s">
        <v>601</v>
      </c>
      <c r="N251" s="127">
        <v>2127.002</v>
      </c>
      <c r="O251" s="277" t="s">
        <v>601</v>
      </c>
      <c r="P251" s="136"/>
      <c r="Q251" s="126" t="s">
        <v>96</v>
      </c>
      <c r="R251" s="187">
        <v>0.75717547410347086</v>
      </c>
      <c r="S251" s="272" t="s">
        <v>601</v>
      </c>
      <c r="T251" s="188">
        <v>0.28997356920648593</v>
      </c>
      <c r="U251" s="277" t="s">
        <v>601</v>
      </c>
      <c r="V251" s="188">
        <v>2.9196354276592698E-3</v>
      </c>
      <c r="W251" s="277" t="s">
        <v>601</v>
      </c>
      <c r="X251" s="188">
        <v>0.24426508071367883</v>
      </c>
      <c r="Y251" s="277" t="s">
        <v>601</v>
      </c>
      <c r="Z251" s="188">
        <v>7.1293309019497819E-2</v>
      </c>
      <c r="AA251" s="277" t="s">
        <v>601</v>
      </c>
      <c r="AB251" s="188" t="s">
        <v>603</v>
      </c>
      <c r="AC251" s="277" t="s">
        <v>601</v>
      </c>
      <c r="AD251" s="188">
        <v>0.17181292651739236</v>
      </c>
      <c r="AE251" s="277" t="s">
        <v>601</v>
      </c>
      <c r="AF251" s="239"/>
      <c r="AG251" s="126" t="s">
        <v>96</v>
      </c>
      <c r="AH251" s="220">
        <v>0.11470040930850088</v>
      </c>
      <c r="AI251" s="276" t="s">
        <v>601</v>
      </c>
      <c r="AJ251" s="220">
        <v>0.27741440769684284</v>
      </c>
      <c r="AK251" s="203" t="s">
        <v>601</v>
      </c>
      <c r="AL251" s="220">
        <v>0.38872789024175813</v>
      </c>
      <c r="AM251" s="277" t="s">
        <v>601</v>
      </c>
      <c r="AN251" s="220">
        <v>0.1473449484297617</v>
      </c>
      <c r="AO251" s="127" t="s">
        <v>601</v>
      </c>
      <c r="AP251" s="220">
        <v>7.1812344323136518E-2</v>
      </c>
      <c r="AQ251" s="277" t="s">
        <v>601</v>
      </c>
      <c r="AR251" s="220">
        <v>4.7014530310737839E-7</v>
      </c>
      <c r="AS251" s="277" t="s">
        <v>601</v>
      </c>
      <c r="AT251" s="220">
        <v>1</v>
      </c>
      <c r="AU251" s="277" t="s">
        <v>601</v>
      </c>
    </row>
    <row r="252" spans="1:47" s="120" customFormat="1" ht="12.75" customHeight="1" x14ac:dyDescent="0.25">
      <c r="A252" s="124" t="s">
        <v>300</v>
      </c>
      <c r="B252" s="82">
        <v>253.21700000000001</v>
      </c>
      <c r="C252" s="276" t="s">
        <v>601</v>
      </c>
      <c r="D252" s="82">
        <v>909.95600000000002</v>
      </c>
      <c r="E252" s="276" t="s">
        <v>601</v>
      </c>
      <c r="F252" s="82">
        <v>1684.5809999999999</v>
      </c>
      <c r="G252" s="311" t="s">
        <v>601</v>
      </c>
      <c r="H252" s="82">
        <v>677.54</v>
      </c>
      <c r="I252" s="276" t="s">
        <v>601</v>
      </c>
      <c r="J252" s="82">
        <v>220.636</v>
      </c>
      <c r="K252" s="276" t="s">
        <v>601</v>
      </c>
      <c r="L252" s="82">
        <v>1E-3</v>
      </c>
      <c r="M252" s="276" t="s">
        <v>601</v>
      </c>
      <c r="N252" s="82">
        <v>3745.9290000000001</v>
      </c>
      <c r="O252" s="276" t="s">
        <v>601</v>
      </c>
      <c r="P252" s="136"/>
      <c r="Q252" s="124" t="s">
        <v>300</v>
      </c>
      <c r="R252" s="189">
        <v>0.150683001754083</v>
      </c>
      <c r="S252" s="202" t="s">
        <v>601</v>
      </c>
      <c r="T252" s="190">
        <v>0.30986404105398774</v>
      </c>
      <c r="U252" s="276" t="s">
        <v>601</v>
      </c>
      <c r="V252" s="190">
        <v>8.7372242325502739E-2</v>
      </c>
      <c r="W252" s="276" t="s">
        <v>601</v>
      </c>
      <c r="X252" s="190">
        <v>-1.6804039934989551E-2</v>
      </c>
      <c r="Y252" s="276" t="s">
        <v>601</v>
      </c>
      <c r="Z252" s="190">
        <v>-7.3051456995933184E-2</v>
      </c>
      <c r="AA252" s="276" t="s">
        <v>601</v>
      </c>
      <c r="AB252" s="190" t="s">
        <v>603</v>
      </c>
      <c r="AC252" s="276" t="s">
        <v>601</v>
      </c>
      <c r="AD252" s="190">
        <v>0.10462917992556439</v>
      </c>
      <c r="AE252" s="276" t="s">
        <v>601</v>
      </c>
      <c r="AF252" s="239"/>
      <c r="AG252" s="124" t="s">
        <v>300</v>
      </c>
      <c r="AH252" s="220">
        <v>6.7597917632715415E-2</v>
      </c>
      <c r="AI252" s="276" t="s">
        <v>601</v>
      </c>
      <c r="AJ252" s="220">
        <v>0.24291864581523034</v>
      </c>
      <c r="AK252" s="203" t="s">
        <v>601</v>
      </c>
      <c r="AL252" s="220">
        <v>0.44970980496426916</v>
      </c>
      <c r="AM252" s="276" t="s">
        <v>601</v>
      </c>
      <c r="AN252" s="220">
        <v>0.18087368981099214</v>
      </c>
      <c r="AO252" s="82" t="s">
        <v>601</v>
      </c>
      <c r="AP252" s="220">
        <v>5.8900208733267498E-2</v>
      </c>
      <c r="AQ252" s="276" t="s">
        <v>601</v>
      </c>
      <c r="AR252" s="220">
        <v>2.6695647461550927E-7</v>
      </c>
      <c r="AS252" s="276" t="s">
        <v>601</v>
      </c>
      <c r="AT252" s="220">
        <v>1</v>
      </c>
      <c r="AU252" s="276" t="s">
        <v>601</v>
      </c>
    </row>
    <row r="253" spans="1:47" s="120" customFormat="1" ht="12.75" customHeight="1" x14ac:dyDescent="0.25">
      <c r="A253" s="124" t="s">
        <v>98</v>
      </c>
      <c r="B253" s="82">
        <v>354.56599999999997</v>
      </c>
      <c r="C253" s="276" t="s">
        <v>601</v>
      </c>
      <c r="D253" s="82">
        <v>771.10199999999998</v>
      </c>
      <c r="E253" s="276" t="s">
        <v>601</v>
      </c>
      <c r="F253" s="82">
        <v>2004.586</v>
      </c>
      <c r="G253" s="311" t="s">
        <v>601</v>
      </c>
      <c r="H253" s="82">
        <v>1797.336</v>
      </c>
      <c r="I253" s="276" t="s">
        <v>601</v>
      </c>
      <c r="J253" s="82">
        <v>556.66099999999994</v>
      </c>
      <c r="K253" s="276" t="s">
        <v>601</v>
      </c>
      <c r="L253" s="82">
        <v>-1E-3</v>
      </c>
      <c r="M253" s="276" t="s">
        <v>601</v>
      </c>
      <c r="N253" s="82">
        <v>5484.2520000000004</v>
      </c>
      <c r="O253" s="276" t="s">
        <v>601</v>
      </c>
      <c r="P253" s="136"/>
      <c r="Q253" s="124" t="s">
        <v>98</v>
      </c>
      <c r="R253" s="189">
        <v>0.15548762603713817</v>
      </c>
      <c r="S253" s="202" t="s">
        <v>601</v>
      </c>
      <c r="T253" s="190">
        <v>0.15687280583310828</v>
      </c>
      <c r="U253" s="276" t="s">
        <v>601</v>
      </c>
      <c r="V253" s="190">
        <v>0.12564955812639753</v>
      </c>
      <c r="W253" s="276" t="s">
        <v>601</v>
      </c>
      <c r="X253" s="190">
        <v>0.13549257708629078</v>
      </c>
      <c r="Y253" s="276" t="s">
        <v>601</v>
      </c>
      <c r="Z253" s="190">
        <v>2.9736249181443842E-2</v>
      </c>
      <c r="AA253" s="276" t="s">
        <v>601</v>
      </c>
      <c r="AB253" s="190" t="s">
        <v>603</v>
      </c>
      <c r="AC253" s="276" t="s">
        <v>601</v>
      </c>
      <c r="AD253" s="190">
        <v>0.12435804442855344</v>
      </c>
      <c r="AE253" s="276" t="s">
        <v>601</v>
      </c>
      <c r="AF253" s="239"/>
      <c r="AG253" s="124" t="s">
        <v>98</v>
      </c>
      <c r="AH253" s="220">
        <v>6.4651660791663096E-2</v>
      </c>
      <c r="AI253" s="276" t="s">
        <v>601</v>
      </c>
      <c r="AJ253" s="220">
        <v>0.14060294822338579</v>
      </c>
      <c r="AK253" s="203" t="s">
        <v>601</v>
      </c>
      <c r="AL253" s="220">
        <v>0.36551675597693173</v>
      </c>
      <c r="AM253" s="276" t="s">
        <v>601</v>
      </c>
      <c r="AN253" s="220">
        <v>0.32772673465770719</v>
      </c>
      <c r="AO253" s="82" t="s">
        <v>601</v>
      </c>
      <c r="AP253" s="220">
        <v>0.10150171801004036</v>
      </c>
      <c r="AQ253" s="276" t="s">
        <v>601</v>
      </c>
      <c r="AR253" s="220">
        <v>-1.8234027174535377E-7</v>
      </c>
      <c r="AS253" s="276" t="s">
        <v>601</v>
      </c>
      <c r="AT253" s="220">
        <v>1</v>
      </c>
      <c r="AU253" s="276" t="s">
        <v>601</v>
      </c>
    </row>
    <row r="254" spans="1:47" s="120" customFormat="1" ht="12.75" customHeight="1" x14ac:dyDescent="0.25">
      <c r="A254" s="184" t="s">
        <v>301</v>
      </c>
      <c r="B254" s="186">
        <v>354.35899999999998</v>
      </c>
      <c r="C254" s="278" t="s">
        <v>601</v>
      </c>
      <c r="D254" s="186">
        <v>633.67999999999995</v>
      </c>
      <c r="E254" s="278" t="s">
        <v>601</v>
      </c>
      <c r="F254" s="186">
        <v>1054.2</v>
      </c>
      <c r="G254" s="314" t="s">
        <v>601</v>
      </c>
      <c r="H254" s="186">
        <v>467.48399999999998</v>
      </c>
      <c r="I254" s="278" t="s">
        <v>601</v>
      </c>
      <c r="J254" s="186">
        <v>161.727</v>
      </c>
      <c r="K254" s="278" t="s">
        <v>601</v>
      </c>
      <c r="L254" s="186">
        <v>-2E-3</v>
      </c>
      <c r="M254" s="278" t="s">
        <v>601</v>
      </c>
      <c r="N254" s="186">
        <v>2671.4520000000002</v>
      </c>
      <c r="O254" s="278" t="s">
        <v>601</v>
      </c>
      <c r="P254" s="136"/>
      <c r="Q254" s="184" t="s">
        <v>301</v>
      </c>
      <c r="R254" s="191">
        <v>0.42634207994719026</v>
      </c>
      <c r="S254" s="273" t="s">
        <v>601</v>
      </c>
      <c r="T254" s="192">
        <v>-5.8399778894532101E-2</v>
      </c>
      <c r="U254" s="278" t="s">
        <v>601</v>
      </c>
      <c r="V254" s="192">
        <v>0.17204958585802435</v>
      </c>
      <c r="W254" s="278" t="s">
        <v>601</v>
      </c>
      <c r="X254" s="192">
        <v>8.2717842179498763E-2</v>
      </c>
      <c r="Y254" s="278" t="s">
        <v>601</v>
      </c>
      <c r="Z254" s="192">
        <v>4.4539296650273729E-4</v>
      </c>
      <c r="AA254" s="278" t="s">
        <v>601</v>
      </c>
      <c r="AB254" s="192" t="s">
        <v>603</v>
      </c>
      <c r="AC254" s="278" t="s">
        <v>601</v>
      </c>
      <c r="AD254" s="192">
        <v>0.1065147823753031</v>
      </c>
      <c r="AE254" s="278" t="s">
        <v>601</v>
      </c>
      <c r="AF254" s="239"/>
      <c r="AG254" s="184" t="s">
        <v>301</v>
      </c>
      <c r="AH254" s="191">
        <v>0.13264659069300139</v>
      </c>
      <c r="AI254" s="278" t="s">
        <v>601</v>
      </c>
      <c r="AJ254" s="191">
        <v>0.23720433681758082</v>
      </c>
      <c r="AK254" s="301" t="s">
        <v>601</v>
      </c>
      <c r="AL254" s="191">
        <v>0.39461686004464985</v>
      </c>
      <c r="AM254" s="278" t="s">
        <v>601</v>
      </c>
      <c r="AN254" s="191">
        <v>0.17499247600181472</v>
      </c>
      <c r="AO254" s="186" t="s">
        <v>601</v>
      </c>
      <c r="AP254" s="191">
        <v>6.0538987786417267E-2</v>
      </c>
      <c r="AQ254" s="278" t="s">
        <v>601</v>
      </c>
      <c r="AR254" s="191">
        <v>-7.4865653584642352E-7</v>
      </c>
      <c r="AS254" s="278" t="s">
        <v>601</v>
      </c>
      <c r="AT254" s="191">
        <v>1</v>
      </c>
      <c r="AU254" s="278" t="s">
        <v>601</v>
      </c>
    </row>
    <row r="255" spans="1:47" s="120" customFormat="1" ht="12.75" customHeight="1" x14ac:dyDescent="0.25">
      <c r="A255" s="124" t="s">
        <v>112</v>
      </c>
      <c r="B255" s="82">
        <v>318.63499999999999</v>
      </c>
      <c r="C255" s="276" t="s">
        <v>601</v>
      </c>
      <c r="D255" s="82">
        <v>602.78499999999997</v>
      </c>
      <c r="E255" s="276" t="s">
        <v>601</v>
      </c>
      <c r="F255" s="82">
        <v>912.15</v>
      </c>
      <c r="G255" s="311" t="s">
        <v>601</v>
      </c>
      <c r="H255" s="82">
        <v>368.44499999999999</v>
      </c>
      <c r="I255" s="276" t="s">
        <v>601</v>
      </c>
      <c r="J255" s="82">
        <v>133.559</v>
      </c>
      <c r="K255" s="276" t="s">
        <v>601</v>
      </c>
      <c r="L255" s="82">
        <v>1E-3</v>
      </c>
      <c r="M255" s="276" t="s">
        <v>601</v>
      </c>
      <c r="N255" s="82">
        <v>2335.5729999999999</v>
      </c>
      <c r="O255" s="276" t="s">
        <v>601</v>
      </c>
      <c r="P255" s="136"/>
      <c r="Q255" s="124" t="s">
        <v>112</v>
      </c>
      <c r="R255" s="189">
        <v>0.30605243310598113</v>
      </c>
      <c r="S255" s="202" t="s">
        <v>601</v>
      </c>
      <c r="T255" s="190">
        <v>2.1563872209822373E-2</v>
      </c>
      <c r="U255" s="276" t="s">
        <v>601</v>
      </c>
      <c r="V255" s="190">
        <v>0.10319596045112327</v>
      </c>
      <c r="W255" s="276" t="s">
        <v>601</v>
      </c>
      <c r="X255" s="190">
        <v>0.17562690848524104</v>
      </c>
      <c r="Y255" s="276" t="s">
        <v>601</v>
      </c>
      <c r="Z255" s="190">
        <v>-0.12560803954302924</v>
      </c>
      <c r="AA255" s="276" t="s">
        <v>601</v>
      </c>
      <c r="AB255" s="190" t="s">
        <v>603</v>
      </c>
      <c r="AC255" s="276" t="s">
        <v>601</v>
      </c>
      <c r="AD255" s="190">
        <v>9.8059192261780795E-2</v>
      </c>
      <c r="AE255" s="276" t="s">
        <v>601</v>
      </c>
      <c r="AF255" s="239"/>
      <c r="AG255" s="124" t="s">
        <v>112</v>
      </c>
      <c r="AH255" s="220">
        <v>0.13642690680188546</v>
      </c>
      <c r="AI255" s="276" t="s">
        <v>601</v>
      </c>
      <c r="AJ255" s="220">
        <v>0.25808870028896547</v>
      </c>
      <c r="AK255" s="203" t="s">
        <v>601</v>
      </c>
      <c r="AL255" s="220">
        <v>0.39054655966651441</v>
      </c>
      <c r="AM255" s="276" t="s">
        <v>601</v>
      </c>
      <c r="AN255" s="220">
        <v>0.15775357910028931</v>
      </c>
      <c r="AO255" s="82" t="s">
        <v>601</v>
      </c>
      <c r="AP255" s="220">
        <v>5.718468230280107E-2</v>
      </c>
      <c r="AQ255" s="276" t="s">
        <v>601</v>
      </c>
      <c r="AR255" s="220">
        <v>4.2816045569973625E-7</v>
      </c>
      <c r="AS255" s="276" t="s">
        <v>601</v>
      </c>
      <c r="AT255" s="220">
        <v>1</v>
      </c>
      <c r="AU255" s="276" t="s">
        <v>601</v>
      </c>
    </row>
    <row r="256" spans="1:47" s="120" customFormat="1" ht="12.75" customHeight="1" x14ac:dyDescent="0.25">
      <c r="A256" s="124" t="s">
        <v>304</v>
      </c>
      <c r="B256" s="82">
        <v>321.98599999999999</v>
      </c>
      <c r="C256" s="276" t="s">
        <v>601</v>
      </c>
      <c r="D256" s="82">
        <v>993.23199999999997</v>
      </c>
      <c r="E256" s="276" t="s">
        <v>601</v>
      </c>
      <c r="F256" s="82">
        <v>1937.3389999999999</v>
      </c>
      <c r="G256" s="311" t="s">
        <v>601</v>
      </c>
      <c r="H256" s="82">
        <v>734.601</v>
      </c>
      <c r="I256" s="276" t="s">
        <v>601</v>
      </c>
      <c r="J256" s="82">
        <v>240.43899999999999</v>
      </c>
      <c r="K256" s="276" t="s">
        <v>601</v>
      </c>
      <c r="L256" s="82">
        <v>0</v>
      </c>
      <c r="M256" s="276" t="s">
        <v>601</v>
      </c>
      <c r="N256" s="82">
        <v>4227.598</v>
      </c>
      <c r="O256" s="276" t="s">
        <v>601</v>
      </c>
      <c r="P256" s="136"/>
      <c r="Q256" s="124" t="s">
        <v>304</v>
      </c>
      <c r="R256" s="189">
        <v>0.27158129193537561</v>
      </c>
      <c r="S256" s="202" t="s">
        <v>601</v>
      </c>
      <c r="T256" s="190">
        <v>9.1516512886337359E-2</v>
      </c>
      <c r="U256" s="276" t="s">
        <v>601</v>
      </c>
      <c r="V256" s="190">
        <v>0.15004205793606837</v>
      </c>
      <c r="W256" s="276" t="s">
        <v>601</v>
      </c>
      <c r="X256" s="190">
        <v>8.4217905953892017E-2</v>
      </c>
      <c r="Y256" s="276" t="s">
        <v>601</v>
      </c>
      <c r="Z256" s="190">
        <v>8.9754165231421892E-2</v>
      </c>
      <c r="AA256" s="276" t="s">
        <v>601</v>
      </c>
      <c r="AB256" s="190" t="s">
        <v>603</v>
      </c>
      <c r="AC256" s="276" t="s">
        <v>601</v>
      </c>
      <c r="AD256" s="190">
        <v>0.12858439121510312</v>
      </c>
      <c r="AE256" s="276" t="s">
        <v>601</v>
      </c>
      <c r="AF256" s="239"/>
      <c r="AG256" s="124" t="s">
        <v>304</v>
      </c>
      <c r="AH256" s="220">
        <v>7.6162870736526986E-2</v>
      </c>
      <c r="AI256" s="276" t="s">
        <v>601</v>
      </c>
      <c r="AJ256" s="220">
        <v>0.23494002977577338</v>
      </c>
      <c r="AK256" s="203" t="s">
        <v>601</v>
      </c>
      <c r="AL256" s="220">
        <v>0.45825998593054496</v>
      </c>
      <c r="AM256" s="276" t="s">
        <v>601</v>
      </c>
      <c r="AN256" s="220">
        <v>0.17376321022008243</v>
      </c>
      <c r="AO256" s="82" t="s">
        <v>601</v>
      </c>
      <c r="AP256" s="220">
        <v>5.6873666796133406E-2</v>
      </c>
      <c r="AQ256" s="276" t="s">
        <v>601</v>
      </c>
      <c r="AR256" s="220">
        <v>0</v>
      </c>
      <c r="AS256" s="276" t="s">
        <v>601</v>
      </c>
      <c r="AT256" s="220">
        <v>1</v>
      </c>
      <c r="AU256" s="276" t="s">
        <v>601</v>
      </c>
    </row>
    <row r="257" spans="1:47" s="120" customFormat="1" ht="12.75" customHeight="1" x14ac:dyDescent="0.25">
      <c r="A257" s="124" t="s">
        <v>114</v>
      </c>
      <c r="B257" s="82">
        <v>383.673</v>
      </c>
      <c r="C257" s="276" t="s">
        <v>601</v>
      </c>
      <c r="D257" s="82">
        <v>797.76300000000003</v>
      </c>
      <c r="E257" s="276" t="s">
        <v>601</v>
      </c>
      <c r="F257" s="82">
        <v>2267.0059999999999</v>
      </c>
      <c r="G257" s="311" t="s">
        <v>601</v>
      </c>
      <c r="H257" s="82">
        <v>1765.1120000000001</v>
      </c>
      <c r="I257" s="276" t="s">
        <v>601</v>
      </c>
      <c r="J257" s="82">
        <v>524.90800000000002</v>
      </c>
      <c r="K257" s="276" t="s">
        <v>601</v>
      </c>
      <c r="L257" s="82">
        <v>1E-3</v>
      </c>
      <c r="M257" s="276" t="s">
        <v>601</v>
      </c>
      <c r="N257" s="82">
        <v>5738.46</v>
      </c>
      <c r="O257" s="276" t="s">
        <v>601</v>
      </c>
      <c r="P257" s="136"/>
      <c r="Q257" s="124" t="s">
        <v>114</v>
      </c>
      <c r="R257" s="189">
        <v>8.2091909545754529E-2</v>
      </c>
      <c r="S257" s="202" t="s">
        <v>601</v>
      </c>
      <c r="T257" s="190">
        <v>3.4575192386999389E-2</v>
      </c>
      <c r="U257" s="276" t="s">
        <v>601</v>
      </c>
      <c r="V257" s="190">
        <v>0.13090982377408603</v>
      </c>
      <c r="W257" s="276" t="s">
        <v>601</v>
      </c>
      <c r="X257" s="190">
        <v>-1.7928756782259966E-2</v>
      </c>
      <c r="Y257" s="276" t="s">
        <v>601</v>
      </c>
      <c r="Z257" s="190">
        <v>-5.7041898031297326E-2</v>
      </c>
      <c r="AA257" s="276" t="s">
        <v>601</v>
      </c>
      <c r="AB257" s="190" t="s">
        <v>603</v>
      </c>
      <c r="AC257" s="276" t="s">
        <v>601</v>
      </c>
      <c r="AD257" s="190">
        <v>4.6352538140114641E-2</v>
      </c>
      <c r="AE257" s="276" t="s">
        <v>601</v>
      </c>
      <c r="AF257" s="239"/>
      <c r="AG257" s="124" t="s">
        <v>114</v>
      </c>
      <c r="AH257" s="220">
        <v>6.6859924091132464E-2</v>
      </c>
      <c r="AI257" s="276" t="s">
        <v>601</v>
      </c>
      <c r="AJ257" s="220">
        <v>0.13902039920117942</v>
      </c>
      <c r="AK257" s="203" t="s">
        <v>601</v>
      </c>
      <c r="AL257" s="220">
        <v>0.39505477079216372</v>
      </c>
      <c r="AM257" s="276" t="s">
        <v>601</v>
      </c>
      <c r="AN257" s="220">
        <v>0.30759332643252718</v>
      </c>
      <c r="AO257" s="82" t="s">
        <v>601</v>
      </c>
      <c r="AP257" s="220">
        <v>9.1471928008559786E-2</v>
      </c>
      <c r="AQ257" s="276" t="s">
        <v>601</v>
      </c>
      <c r="AR257" s="220">
        <v>1.7426278130369472E-7</v>
      </c>
      <c r="AS257" s="276" t="s">
        <v>601</v>
      </c>
      <c r="AT257" s="220">
        <v>1</v>
      </c>
      <c r="AU257" s="276" t="s">
        <v>601</v>
      </c>
    </row>
    <row r="258" spans="1:47" s="116" customFormat="1" ht="12.75" customHeight="1" x14ac:dyDescent="0.25">
      <c r="A258" s="184" t="s">
        <v>305</v>
      </c>
      <c r="B258" s="186">
        <v>375.714</v>
      </c>
      <c r="C258" s="278" t="s">
        <v>601</v>
      </c>
      <c r="D258" s="186">
        <v>746.94399999999996</v>
      </c>
      <c r="E258" s="278" t="s">
        <v>601</v>
      </c>
      <c r="F258" s="186">
        <v>1108.674</v>
      </c>
      <c r="G258" s="314" t="s">
        <v>601</v>
      </c>
      <c r="H258" s="186">
        <v>427.04</v>
      </c>
      <c r="I258" s="278" t="s">
        <v>601</v>
      </c>
      <c r="J258" s="186">
        <v>157.083</v>
      </c>
      <c r="K258" s="278" t="s">
        <v>601</v>
      </c>
      <c r="L258" s="186">
        <v>0</v>
      </c>
      <c r="M258" s="278" t="s">
        <v>601</v>
      </c>
      <c r="N258" s="186">
        <v>2815.4540000000002</v>
      </c>
      <c r="O258" s="278" t="s">
        <v>601</v>
      </c>
      <c r="P258" s="83"/>
      <c r="Q258" s="184" t="s">
        <v>305</v>
      </c>
      <c r="R258" s="191">
        <v>6.0263743830409278E-2</v>
      </c>
      <c r="S258" s="273" t="s">
        <v>601</v>
      </c>
      <c r="T258" s="192">
        <v>0.17874005807347557</v>
      </c>
      <c r="U258" s="278" t="s">
        <v>601</v>
      </c>
      <c r="V258" s="192">
        <v>5.1673306772908364E-2</v>
      </c>
      <c r="W258" s="278" t="s">
        <v>601</v>
      </c>
      <c r="X258" s="192">
        <v>-8.6514190860008042E-2</v>
      </c>
      <c r="Y258" s="278" t="s">
        <v>601</v>
      </c>
      <c r="Z258" s="192">
        <v>-2.8715056855070583E-2</v>
      </c>
      <c r="AA258" s="278" t="s">
        <v>601</v>
      </c>
      <c r="AB258" s="192" t="s">
        <v>603</v>
      </c>
      <c r="AC258" s="278" t="s">
        <v>601</v>
      </c>
      <c r="AD258" s="192">
        <v>5.3904393565746271E-2</v>
      </c>
      <c r="AE258" s="278" t="s">
        <v>601</v>
      </c>
      <c r="AF258" s="83"/>
      <c r="AG258" s="184" t="s">
        <v>305</v>
      </c>
      <c r="AH258" s="191">
        <v>0.13344703909209668</v>
      </c>
      <c r="AI258" s="278" t="s">
        <v>601</v>
      </c>
      <c r="AJ258" s="191">
        <v>0.26530143983883236</v>
      </c>
      <c r="AK258" s="301" t="s">
        <v>601</v>
      </c>
      <c r="AL258" s="191">
        <v>0.39378160680302354</v>
      </c>
      <c r="AM258" s="278" t="s">
        <v>601</v>
      </c>
      <c r="AN258" s="191">
        <v>0.15167713626292598</v>
      </c>
      <c r="AO258" s="186" t="s">
        <v>601</v>
      </c>
      <c r="AP258" s="191">
        <v>5.5793133185624767E-2</v>
      </c>
      <c r="AQ258" s="278" t="s">
        <v>601</v>
      </c>
      <c r="AR258" s="191">
        <v>0</v>
      </c>
      <c r="AS258" s="278" t="s">
        <v>601</v>
      </c>
      <c r="AT258" s="191">
        <v>1</v>
      </c>
      <c r="AU258" s="278" t="s">
        <v>601</v>
      </c>
    </row>
    <row r="259" spans="1:47" s="120" customFormat="1" ht="12.75" customHeight="1" x14ac:dyDescent="0.25">
      <c r="A259" s="124" t="s">
        <v>129</v>
      </c>
      <c r="B259" s="82">
        <v>326.18799999999999</v>
      </c>
      <c r="C259" s="276" t="s">
        <v>601</v>
      </c>
      <c r="D259" s="82">
        <v>752.7</v>
      </c>
      <c r="E259" s="276" t="s">
        <v>601</v>
      </c>
      <c r="F259" s="82">
        <v>897.28700000000003</v>
      </c>
      <c r="G259" s="311" t="s">
        <v>601</v>
      </c>
      <c r="H259" s="82">
        <v>306.54300000000001</v>
      </c>
      <c r="I259" s="276" t="s">
        <v>601</v>
      </c>
      <c r="J259" s="82">
        <v>132.131</v>
      </c>
      <c r="K259" s="276" t="s">
        <v>601</v>
      </c>
      <c r="L259" s="82">
        <v>0</v>
      </c>
      <c r="M259" s="276" t="s">
        <v>601</v>
      </c>
      <c r="N259" s="82">
        <v>2414.8490000000002</v>
      </c>
      <c r="O259" s="276" t="s">
        <v>601</v>
      </c>
      <c r="P259" s="136"/>
      <c r="Q259" s="124" t="s">
        <v>129</v>
      </c>
      <c r="R259" s="189">
        <v>2.3704238391890408E-2</v>
      </c>
      <c r="S259" s="202" t="s">
        <v>601</v>
      </c>
      <c r="T259" s="190">
        <v>0.24870393257960965</v>
      </c>
      <c r="U259" s="276" t="s">
        <v>601</v>
      </c>
      <c r="V259" s="190">
        <v>-1.6294469111440005E-2</v>
      </c>
      <c r="W259" s="276" t="s">
        <v>601</v>
      </c>
      <c r="X259" s="190">
        <v>-0.16800879371412286</v>
      </c>
      <c r="Y259" s="276" t="s">
        <v>601</v>
      </c>
      <c r="Z259" s="190">
        <v>-1.0691903952560292E-2</v>
      </c>
      <c r="AA259" s="276" t="s">
        <v>601</v>
      </c>
      <c r="AB259" s="190" t="s">
        <v>603</v>
      </c>
      <c r="AC259" s="276" t="s">
        <v>601</v>
      </c>
      <c r="AD259" s="190">
        <v>3.3942848286052291E-2</v>
      </c>
      <c r="AE259" s="276" t="s">
        <v>601</v>
      </c>
      <c r="AF259" s="239"/>
      <c r="AG259" s="124" t="s">
        <v>129</v>
      </c>
      <c r="AH259" s="220">
        <v>0.1350759405660561</v>
      </c>
      <c r="AI259" s="276" t="s">
        <v>601</v>
      </c>
      <c r="AJ259" s="220">
        <v>0.3116965077319534</v>
      </c>
      <c r="AK259" s="203" t="s">
        <v>601</v>
      </c>
      <c r="AL259" s="220">
        <v>0.37157064478979845</v>
      </c>
      <c r="AM259" s="276" t="s">
        <v>601</v>
      </c>
      <c r="AN259" s="220">
        <v>0.12694085634339869</v>
      </c>
      <c r="AO259" s="82" t="s">
        <v>601</v>
      </c>
      <c r="AP259" s="220">
        <v>5.4716050568793327E-2</v>
      </c>
      <c r="AQ259" s="276" t="s">
        <v>601</v>
      </c>
      <c r="AR259" s="220">
        <v>0</v>
      </c>
      <c r="AS259" s="276" t="s">
        <v>601</v>
      </c>
      <c r="AT259" s="220">
        <v>1</v>
      </c>
      <c r="AU259" s="276" t="s">
        <v>601</v>
      </c>
    </row>
    <row r="260" spans="1:47" s="120" customFormat="1" ht="12.75" customHeight="1" x14ac:dyDescent="0.25">
      <c r="A260" s="124" t="s">
        <v>306</v>
      </c>
      <c r="B260" s="82">
        <v>370.77600000000001</v>
      </c>
      <c r="C260" s="276" t="s">
        <v>601</v>
      </c>
      <c r="D260" s="82">
        <v>1026.0940000000001</v>
      </c>
      <c r="E260" s="276" t="s">
        <v>601</v>
      </c>
      <c r="F260" s="82">
        <v>1941.07</v>
      </c>
      <c r="G260" s="311" t="s">
        <v>601</v>
      </c>
      <c r="H260" s="82">
        <v>627.61199999999997</v>
      </c>
      <c r="I260" s="276" t="s">
        <v>601</v>
      </c>
      <c r="J260" s="82">
        <v>232.76</v>
      </c>
      <c r="K260" s="276" t="s">
        <v>601</v>
      </c>
      <c r="L260" s="82">
        <v>0</v>
      </c>
      <c r="M260" s="276" t="s">
        <v>601</v>
      </c>
      <c r="N260" s="82">
        <v>4198.3109999999997</v>
      </c>
      <c r="O260" s="276" t="s">
        <v>601</v>
      </c>
      <c r="P260" s="136"/>
      <c r="Q260" s="124" t="s">
        <v>306</v>
      </c>
      <c r="R260" s="189">
        <v>0.15152832731857907</v>
      </c>
      <c r="S260" s="202" t="s">
        <v>601</v>
      </c>
      <c r="T260" s="190">
        <v>3.3085925544082351E-2</v>
      </c>
      <c r="U260" s="276" t="s">
        <v>601</v>
      </c>
      <c r="V260" s="190">
        <v>1.9258374502345744E-3</v>
      </c>
      <c r="W260" s="276" t="s">
        <v>601</v>
      </c>
      <c r="X260" s="190">
        <v>-0.14564232828433393</v>
      </c>
      <c r="Y260" s="276" t="s">
        <v>601</v>
      </c>
      <c r="Z260" s="190">
        <v>-3.193741447934819E-2</v>
      </c>
      <c r="AA260" s="276" t="s">
        <v>601</v>
      </c>
      <c r="AB260" s="190" t="s">
        <v>603</v>
      </c>
      <c r="AC260" s="276" t="s">
        <v>601</v>
      </c>
      <c r="AD260" s="190">
        <v>-6.9271030327630566E-3</v>
      </c>
      <c r="AE260" s="276" t="s">
        <v>601</v>
      </c>
      <c r="AF260" s="239"/>
      <c r="AG260" s="124" t="s">
        <v>306</v>
      </c>
      <c r="AH260" s="220">
        <v>8.8315515453714605E-2</v>
      </c>
      <c r="AI260" s="276" t="s">
        <v>601</v>
      </c>
      <c r="AJ260" s="220">
        <v>0.24440638151866312</v>
      </c>
      <c r="AK260" s="203" t="s">
        <v>601</v>
      </c>
      <c r="AL260" s="220">
        <v>0.46234545273087202</v>
      </c>
      <c r="AM260" s="276" t="s">
        <v>601</v>
      </c>
      <c r="AN260" s="220">
        <v>0.14949154552866617</v>
      </c>
      <c r="AO260" s="82" t="s">
        <v>601</v>
      </c>
      <c r="AP260" s="220">
        <v>5.5441342959109033E-2</v>
      </c>
      <c r="AQ260" s="276" t="s">
        <v>601</v>
      </c>
      <c r="AR260" s="220">
        <v>0</v>
      </c>
      <c r="AS260" s="276" t="s">
        <v>601</v>
      </c>
      <c r="AT260" s="220">
        <v>1</v>
      </c>
      <c r="AU260" s="276" t="s">
        <v>601</v>
      </c>
    </row>
    <row r="261" spans="1:47" s="120" customFormat="1" ht="12.75" customHeight="1" x14ac:dyDescent="0.25">
      <c r="A261" s="124" t="s">
        <v>131</v>
      </c>
      <c r="B261" s="82">
        <v>418.78199999999998</v>
      </c>
      <c r="C261" s="276" t="s">
        <v>601</v>
      </c>
      <c r="D261" s="82">
        <v>1010.253</v>
      </c>
      <c r="E261" s="276" t="s">
        <v>601</v>
      </c>
      <c r="F261" s="82">
        <v>2467.4319999999998</v>
      </c>
      <c r="G261" s="311" t="s">
        <v>601</v>
      </c>
      <c r="H261" s="82">
        <v>1391.3320000000001</v>
      </c>
      <c r="I261" s="276" t="s">
        <v>601</v>
      </c>
      <c r="J261" s="82">
        <v>468.88200000000001</v>
      </c>
      <c r="K261" s="276" t="s">
        <v>601</v>
      </c>
      <c r="L261" s="82">
        <v>1E-3</v>
      </c>
      <c r="M261" s="276" t="s">
        <v>601</v>
      </c>
      <c r="N261" s="82">
        <v>5756.6790000000001</v>
      </c>
      <c r="O261" s="276" t="s">
        <v>601</v>
      </c>
      <c r="P261" s="136"/>
      <c r="Q261" s="124" t="s">
        <v>131</v>
      </c>
      <c r="R261" s="189">
        <v>9.1507611950801857E-2</v>
      </c>
      <c r="S261" s="202" t="s">
        <v>601</v>
      </c>
      <c r="T261" s="190">
        <v>0.26635730160461191</v>
      </c>
      <c r="U261" s="276" t="s">
        <v>601</v>
      </c>
      <c r="V261" s="190">
        <v>8.8409999797089203E-2</v>
      </c>
      <c r="W261" s="276" t="s">
        <v>601</v>
      </c>
      <c r="X261" s="190">
        <v>-0.21175993364726997</v>
      </c>
      <c r="Y261" s="276" t="s">
        <v>601</v>
      </c>
      <c r="Z261" s="190">
        <v>-0.10673489449579736</v>
      </c>
      <c r="AA261" s="276" t="s">
        <v>601</v>
      </c>
      <c r="AB261" s="190" t="s">
        <v>603</v>
      </c>
      <c r="AC261" s="276" t="s">
        <v>601</v>
      </c>
      <c r="AD261" s="190">
        <v>3.1748930593063192E-3</v>
      </c>
      <c r="AE261" s="276" t="s">
        <v>601</v>
      </c>
      <c r="AF261" s="239"/>
      <c r="AG261" s="124" t="s">
        <v>131</v>
      </c>
      <c r="AH261" s="220">
        <v>7.2747151612935157E-2</v>
      </c>
      <c r="AI261" s="276" t="s">
        <v>601</v>
      </c>
      <c r="AJ261" s="220">
        <v>0.17549232812877008</v>
      </c>
      <c r="AK261" s="203" t="s">
        <v>601</v>
      </c>
      <c r="AL261" s="220">
        <v>0.42862073775522308</v>
      </c>
      <c r="AM261" s="276" t="s">
        <v>601</v>
      </c>
      <c r="AN261" s="220">
        <v>0.2416900438603577</v>
      </c>
      <c r="AO261" s="82" t="s">
        <v>601</v>
      </c>
      <c r="AP261" s="220">
        <v>8.1450086065246993E-2</v>
      </c>
      <c r="AQ261" s="276" t="s">
        <v>601</v>
      </c>
      <c r="AR261" s="220">
        <v>1.7371126651321014E-7</v>
      </c>
      <c r="AS261" s="276" t="s">
        <v>601</v>
      </c>
      <c r="AT261" s="220">
        <v>1</v>
      </c>
      <c r="AU261" s="276" t="s">
        <v>601</v>
      </c>
    </row>
    <row r="262" spans="1:47" s="120" customFormat="1" ht="12.75" customHeight="1" x14ac:dyDescent="0.25">
      <c r="A262" s="184" t="s">
        <v>307</v>
      </c>
      <c r="B262" s="186">
        <v>383.726</v>
      </c>
      <c r="C262" s="278" t="s">
        <v>601</v>
      </c>
      <c r="D262" s="186">
        <v>895.346</v>
      </c>
      <c r="E262" s="278" t="s">
        <v>601</v>
      </c>
      <c r="F262" s="186">
        <v>1104.2080000000001</v>
      </c>
      <c r="G262" s="314" t="s">
        <v>601</v>
      </c>
      <c r="H262" s="186">
        <v>329.32900000000001</v>
      </c>
      <c r="I262" s="278" t="s">
        <v>601</v>
      </c>
      <c r="J262" s="186">
        <v>151.27500000000001</v>
      </c>
      <c r="K262" s="278" t="s">
        <v>601</v>
      </c>
      <c r="L262" s="186">
        <v>2E-3</v>
      </c>
      <c r="M262" s="278" t="s">
        <v>601</v>
      </c>
      <c r="N262" s="186">
        <v>2863.8829999999998</v>
      </c>
      <c r="O262" s="278" t="s">
        <v>601</v>
      </c>
      <c r="P262" s="136"/>
      <c r="Q262" s="184" t="s">
        <v>307</v>
      </c>
      <c r="R262" s="191">
        <v>2.1324731045422849E-2</v>
      </c>
      <c r="S262" s="273" t="s">
        <v>601</v>
      </c>
      <c r="T262" s="192">
        <v>0.19867888355753577</v>
      </c>
      <c r="U262" s="278" t="s">
        <v>601</v>
      </c>
      <c r="V262" s="192">
        <v>-4.0282355318154838E-3</v>
      </c>
      <c r="W262" s="278" t="s">
        <v>601</v>
      </c>
      <c r="X262" s="192">
        <v>-0.22880994754589734</v>
      </c>
      <c r="Y262" s="278" t="s">
        <v>601</v>
      </c>
      <c r="Z262" s="192">
        <v>-3.6974083764633986E-2</v>
      </c>
      <c r="AA262" s="278" t="s">
        <v>601</v>
      </c>
      <c r="AB262" s="192" t="s">
        <v>603</v>
      </c>
      <c r="AC262" s="278" t="s">
        <v>601</v>
      </c>
      <c r="AD262" s="192">
        <v>1.7200416984110917E-2</v>
      </c>
      <c r="AE262" s="278" t="s">
        <v>601</v>
      </c>
      <c r="AF262" s="239"/>
      <c r="AG262" s="184" t="s">
        <v>307</v>
      </c>
      <c r="AH262" s="191">
        <v>0.13398801557186521</v>
      </c>
      <c r="AI262" s="278" t="s">
        <v>601</v>
      </c>
      <c r="AJ262" s="191">
        <v>0.3126335817489751</v>
      </c>
      <c r="AK262" s="301" t="s">
        <v>601</v>
      </c>
      <c r="AL262" s="191">
        <v>0.38556323704564754</v>
      </c>
      <c r="AM262" s="278" t="s">
        <v>601</v>
      </c>
      <c r="AN262" s="191">
        <v>0.11499387370224273</v>
      </c>
      <c r="AO262" s="186" t="s">
        <v>601</v>
      </c>
      <c r="AP262" s="191">
        <v>5.2821641107545253E-2</v>
      </c>
      <c r="AQ262" s="278" t="s">
        <v>601</v>
      </c>
      <c r="AR262" s="191">
        <v>6.9835255141358786E-7</v>
      </c>
      <c r="AS262" s="278" t="s">
        <v>601</v>
      </c>
      <c r="AT262" s="191">
        <v>1</v>
      </c>
      <c r="AU262" s="278" t="s">
        <v>601</v>
      </c>
    </row>
    <row r="263" spans="1:47" s="120" customFormat="1" ht="12.75" customHeight="1" x14ac:dyDescent="0.25">
      <c r="A263" s="124" t="s">
        <v>146</v>
      </c>
      <c r="B263" s="82">
        <v>328.661</v>
      </c>
      <c r="C263" s="276" t="s">
        <v>601</v>
      </c>
      <c r="D263" s="82">
        <v>877.00800000000004</v>
      </c>
      <c r="E263" s="276" t="s">
        <v>601</v>
      </c>
      <c r="F263" s="82">
        <v>930.97900000000004</v>
      </c>
      <c r="G263" s="311" t="s">
        <v>601</v>
      </c>
      <c r="H263" s="82">
        <v>246.172</v>
      </c>
      <c r="I263" s="276" t="s">
        <v>601</v>
      </c>
      <c r="J263" s="82">
        <v>140.56</v>
      </c>
      <c r="K263" s="276" t="s">
        <v>601</v>
      </c>
      <c r="L263" s="82">
        <v>-1E-3</v>
      </c>
      <c r="M263" s="276" t="s">
        <v>601</v>
      </c>
      <c r="N263" s="82">
        <v>2523.3809999999999</v>
      </c>
      <c r="O263" s="276" t="s">
        <v>601</v>
      </c>
      <c r="P263" s="136"/>
      <c r="Q263" s="124" t="s">
        <v>146</v>
      </c>
      <c r="R263" s="189">
        <v>7.5815174071394414E-3</v>
      </c>
      <c r="S263" s="202" t="s">
        <v>601</v>
      </c>
      <c r="T263" s="190">
        <v>0.1651494619370267</v>
      </c>
      <c r="U263" s="276" t="s">
        <v>601</v>
      </c>
      <c r="V263" s="190">
        <v>3.7548744158780858E-2</v>
      </c>
      <c r="W263" s="276" t="s">
        <v>601</v>
      </c>
      <c r="X263" s="190">
        <v>-0.19694137527198469</v>
      </c>
      <c r="Y263" s="276" t="s">
        <v>601</v>
      </c>
      <c r="Z263" s="190">
        <v>6.3792751133344941E-2</v>
      </c>
      <c r="AA263" s="276" t="s">
        <v>601</v>
      </c>
      <c r="AB263" s="190" t="s">
        <v>603</v>
      </c>
      <c r="AC263" s="276" t="s">
        <v>601</v>
      </c>
      <c r="AD263" s="190">
        <v>4.4943596887424428E-2</v>
      </c>
      <c r="AE263" s="276" t="s">
        <v>601</v>
      </c>
      <c r="AF263" s="239"/>
      <c r="AG263" s="124" t="s">
        <v>146</v>
      </c>
      <c r="AH263" s="220">
        <v>0.13024628464746307</v>
      </c>
      <c r="AI263" s="276" t="s">
        <v>601</v>
      </c>
      <c r="AJ263" s="220">
        <v>0.34755274768257355</v>
      </c>
      <c r="AK263" s="203" t="s">
        <v>601</v>
      </c>
      <c r="AL263" s="220">
        <v>0.36894111511499855</v>
      </c>
      <c r="AM263" s="276" t="s">
        <v>601</v>
      </c>
      <c r="AN263" s="220">
        <v>9.7556413399324166E-2</v>
      </c>
      <c r="AO263" s="82" t="s">
        <v>601</v>
      </c>
      <c r="AP263" s="220">
        <v>5.5703042861938015E-2</v>
      </c>
      <c r="AQ263" s="276" t="s">
        <v>601</v>
      </c>
      <c r="AR263" s="220">
        <v>-3.9629370277417482E-7</v>
      </c>
      <c r="AS263" s="276" t="s">
        <v>601</v>
      </c>
      <c r="AT263" s="220">
        <v>1</v>
      </c>
      <c r="AU263" s="276" t="s">
        <v>601</v>
      </c>
    </row>
    <row r="264" spans="1:47" s="120" customFormat="1" ht="12.75" customHeight="1" x14ac:dyDescent="0.25">
      <c r="A264" s="124" t="s">
        <v>308</v>
      </c>
      <c r="B264" s="82">
        <v>391.45100000000002</v>
      </c>
      <c r="C264" s="276" t="s">
        <v>601</v>
      </c>
      <c r="D264" s="82">
        <v>1075.1790000000001</v>
      </c>
      <c r="E264" s="276" t="s">
        <v>601</v>
      </c>
      <c r="F264" s="82">
        <v>2010.03</v>
      </c>
      <c r="G264" s="311" t="s">
        <v>601</v>
      </c>
      <c r="H264" s="82">
        <v>526.16700000000003</v>
      </c>
      <c r="I264" s="276" t="s">
        <v>601</v>
      </c>
      <c r="J264" s="82">
        <v>213.03899999999999</v>
      </c>
      <c r="K264" s="276" t="s">
        <v>601</v>
      </c>
      <c r="L264" s="82">
        <v>8.2880000000000003</v>
      </c>
      <c r="M264" s="276" t="s">
        <v>601</v>
      </c>
      <c r="N264" s="82">
        <v>4224.1559999999999</v>
      </c>
      <c r="O264" s="276" t="s">
        <v>601</v>
      </c>
      <c r="P264" s="136"/>
      <c r="Q264" s="124" t="s">
        <v>308</v>
      </c>
      <c r="R264" s="189">
        <v>5.5761430081774442E-2</v>
      </c>
      <c r="S264" s="202" t="s">
        <v>601</v>
      </c>
      <c r="T264" s="190">
        <v>4.7836747900289835E-2</v>
      </c>
      <c r="U264" s="276" t="s">
        <v>601</v>
      </c>
      <c r="V264" s="190">
        <v>3.5526797075839611E-2</v>
      </c>
      <c r="W264" s="276" t="s">
        <v>601</v>
      </c>
      <c r="X264" s="190">
        <v>-0.16163648878606526</v>
      </c>
      <c r="Y264" s="276" t="s">
        <v>601</v>
      </c>
      <c r="Z264" s="190">
        <v>-8.4726757174772294E-2</v>
      </c>
      <c r="AA264" s="276" t="s">
        <v>601</v>
      </c>
      <c r="AB264" s="190" t="s">
        <v>603</v>
      </c>
      <c r="AC264" s="276" t="s">
        <v>601</v>
      </c>
      <c r="AD264" s="190">
        <v>6.1558073816333804E-3</v>
      </c>
      <c r="AE264" s="276" t="s">
        <v>601</v>
      </c>
      <c r="AF264" s="239"/>
      <c r="AG264" s="124" t="s">
        <v>308</v>
      </c>
      <c r="AH264" s="220">
        <v>9.2669636253964113E-2</v>
      </c>
      <c r="AI264" s="276" t="s">
        <v>601</v>
      </c>
      <c r="AJ264" s="220">
        <v>0.25453108265887908</v>
      </c>
      <c r="AK264" s="203" t="s">
        <v>601</v>
      </c>
      <c r="AL264" s="220">
        <v>0.47584180129711118</v>
      </c>
      <c r="AM264" s="276" t="s">
        <v>601</v>
      </c>
      <c r="AN264" s="220">
        <v>0.12456145085550818</v>
      </c>
      <c r="AO264" s="82" t="s">
        <v>601</v>
      </c>
      <c r="AP264" s="220">
        <v>5.0433506717081467E-2</v>
      </c>
      <c r="AQ264" s="276" t="s">
        <v>601</v>
      </c>
      <c r="AR264" s="220">
        <v>1.96204875009351E-3</v>
      </c>
      <c r="AS264" s="276" t="s">
        <v>601</v>
      </c>
      <c r="AT264" s="220">
        <v>1</v>
      </c>
      <c r="AU264" s="276" t="s">
        <v>601</v>
      </c>
    </row>
    <row r="265" spans="1:47" s="120" customFormat="1" ht="12.75" customHeight="1" x14ac:dyDescent="0.25">
      <c r="A265" s="124" t="s">
        <v>148</v>
      </c>
      <c r="B265" s="82">
        <v>318.38200000000001</v>
      </c>
      <c r="C265" s="276" t="s">
        <v>601</v>
      </c>
      <c r="D265" s="82">
        <v>841.99699999999996</v>
      </c>
      <c r="E265" s="276" t="s">
        <v>601</v>
      </c>
      <c r="F265" s="82">
        <v>2221.69</v>
      </c>
      <c r="G265" s="311" t="s">
        <v>601</v>
      </c>
      <c r="H265" s="82">
        <v>1250.3869999999999</v>
      </c>
      <c r="I265" s="276" t="s">
        <v>601</v>
      </c>
      <c r="J265" s="82">
        <v>426.00700000000001</v>
      </c>
      <c r="K265" s="276" t="s">
        <v>601</v>
      </c>
      <c r="L265" s="82">
        <v>0</v>
      </c>
      <c r="M265" s="276" t="s">
        <v>601</v>
      </c>
      <c r="N265" s="82">
        <v>5058.4629999999997</v>
      </c>
      <c r="O265" s="276" t="s">
        <v>601</v>
      </c>
      <c r="P265" s="136"/>
      <c r="Q265" s="124" t="s">
        <v>148</v>
      </c>
      <c r="R265" s="189">
        <v>-0.23974287338042227</v>
      </c>
      <c r="S265" s="202" t="s">
        <v>601</v>
      </c>
      <c r="T265" s="190">
        <v>-0.16654837946534184</v>
      </c>
      <c r="U265" s="276" t="s">
        <v>601</v>
      </c>
      <c r="V265" s="190">
        <v>-9.9594234005232971E-2</v>
      </c>
      <c r="W265" s="276" t="s">
        <v>601</v>
      </c>
      <c r="X265" s="190">
        <v>-0.1013022053686683</v>
      </c>
      <c r="Y265" s="276" t="s">
        <v>601</v>
      </c>
      <c r="Z265" s="190">
        <v>-9.1440916904466374E-2</v>
      </c>
      <c r="AA265" s="276" t="s">
        <v>601</v>
      </c>
      <c r="AB265" s="190" t="s">
        <v>603</v>
      </c>
      <c r="AC265" s="276" t="s">
        <v>601</v>
      </c>
      <c r="AD265" s="190">
        <v>-0.12128813830193792</v>
      </c>
      <c r="AE265" s="276" t="s">
        <v>601</v>
      </c>
      <c r="AF265" s="239"/>
      <c r="AG265" s="124" t="s">
        <v>148</v>
      </c>
      <c r="AH265" s="220">
        <v>6.2940462349927243E-2</v>
      </c>
      <c r="AI265" s="276" t="s">
        <v>601</v>
      </c>
      <c r="AJ265" s="220">
        <v>0.16645313013063454</v>
      </c>
      <c r="AK265" s="203" t="s">
        <v>601</v>
      </c>
      <c r="AL265" s="220">
        <v>0.43920257991409645</v>
      </c>
      <c r="AM265" s="276" t="s">
        <v>601</v>
      </c>
      <c r="AN265" s="220">
        <v>0.24718713965091768</v>
      </c>
      <c r="AO265" s="82" t="s">
        <v>601</v>
      </c>
      <c r="AP265" s="220">
        <v>8.4216687954424108E-2</v>
      </c>
      <c r="AQ265" s="276" t="s">
        <v>601</v>
      </c>
      <c r="AR265" s="220">
        <v>0</v>
      </c>
      <c r="AS265" s="276" t="s">
        <v>601</v>
      </c>
      <c r="AT265" s="220">
        <v>1</v>
      </c>
      <c r="AU265" s="276" t="s">
        <v>601</v>
      </c>
    </row>
    <row r="266" spans="1:47" s="120" customFormat="1" ht="12.75" customHeight="1" x14ac:dyDescent="0.25">
      <c r="A266" s="184" t="s">
        <v>309</v>
      </c>
      <c r="B266" s="186">
        <v>224.596</v>
      </c>
      <c r="C266" s="278" t="s">
        <v>601</v>
      </c>
      <c r="D266" s="186">
        <v>550.15</v>
      </c>
      <c r="E266" s="278" t="s">
        <v>601</v>
      </c>
      <c r="F266" s="186">
        <v>1187.9970000000001</v>
      </c>
      <c r="G266" s="314" t="s">
        <v>601</v>
      </c>
      <c r="H266" s="186">
        <v>413.43200000000002</v>
      </c>
      <c r="I266" s="278" t="s">
        <v>601</v>
      </c>
      <c r="J266" s="186">
        <v>151.82599999999999</v>
      </c>
      <c r="K266" s="278" t="s">
        <v>601</v>
      </c>
      <c r="L266" s="186">
        <v>10.336</v>
      </c>
      <c r="M266" s="278" t="s">
        <v>601</v>
      </c>
      <c r="N266" s="186">
        <v>2538.3330000000001</v>
      </c>
      <c r="O266" s="278" t="s">
        <v>601</v>
      </c>
      <c r="P266" s="136"/>
      <c r="Q266" s="184" t="s">
        <v>309</v>
      </c>
      <c r="R266" s="191">
        <v>-0.41469694521611777</v>
      </c>
      <c r="S266" s="273" t="s">
        <v>601</v>
      </c>
      <c r="T266" s="192">
        <v>-0.38554480614198311</v>
      </c>
      <c r="U266" s="278" t="s">
        <v>601</v>
      </c>
      <c r="V266" s="192">
        <v>7.5881536811905001E-2</v>
      </c>
      <c r="W266" s="278" t="s">
        <v>601</v>
      </c>
      <c r="X266" s="192">
        <v>0.25537684200298183</v>
      </c>
      <c r="Y266" s="278" t="s">
        <v>601</v>
      </c>
      <c r="Z266" s="192">
        <v>3.6423731614609153E-3</v>
      </c>
      <c r="AA266" s="278" t="s">
        <v>601</v>
      </c>
      <c r="AB266" s="192" t="s">
        <v>603</v>
      </c>
      <c r="AC266" s="278" t="s">
        <v>601</v>
      </c>
      <c r="AD266" s="192">
        <v>-0.11367402707234446</v>
      </c>
      <c r="AE266" s="278" t="s">
        <v>601</v>
      </c>
      <c r="AF266" s="239"/>
      <c r="AG266" s="184" t="s">
        <v>309</v>
      </c>
      <c r="AH266" s="191">
        <v>8.8481692512369342E-2</v>
      </c>
      <c r="AI266" s="278" t="s">
        <v>601</v>
      </c>
      <c r="AJ266" s="191">
        <v>0.21673673233574947</v>
      </c>
      <c r="AK266" s="301" t="s">
        <v>601</v>
      </c>
      <c r="AL266" s="191">
        <v>0.46802251714018611</v>
      </c>
      <c r="AM266" s="278" t="s">
        <v>601</v>
      </c>
      <c r="AN266" s="191">
        <v>0.16287539893307931</v>
      </c>
      <c r="AO266" s="186" t="s">
        <v>601</v>
      </c>
      <c r="AP266" s="191">
        <v>5.9813271150790694E-2</v>
      </c>
      <c r="AQ266" s="278" t="s">
        <v>601</v>
      </c>
      <c r="AR266" s="191">
        <v>4.0719637651955047E-3</v>
      </c>
      <c r="AS266" s="278" t="s">
        <v>601</v>
      </c>
      <c r="AT266" s="191">
        <v>1</v>
      </c>
      <c r="AU266" s="278" t="s">
        <v>601</v>
      </c>
    </row>
    <row r="267" spans="1:47" s="120" customFormat="1" ht="12.75" customHeight="1" x14ac:dyDescent="0.25">
      <c r="A267" s="124" t="s">
        <v>163</v>
      </c>
      <c r="B267" s="82">
        <v>213.727</v>
      </c>
      <c r="C267" s="276" t="s">
        <v>601</v>
      </c>
      <c r="D267" s="82">
        <v>637.15099999999995</v>
      </c>
      <c r="E267" s="276" t="s">
        <v>601</v>
      </c>
      <c r="F267" s="82">
        <v>864.31700000000001</v>
      </c>
      <c r="G267" s="311" t="s">
        <v>601</v>
      </c>
      <c r="H267" s="82">
        <v>267.53199999999998</v>
      </c>
      <c r="I267" s="276" t="s">
        <v>601</v>
      </c>
      <c r="J267" s="82">
        <v>123.661</v>
      </c>
      <c r="K267" s="276" t="s">
        <v>601</v>
      </c>
      <c r="L267" s="82">
        <v>13.266999999999999</v>
      </c>
      <c r="M267" s="276" t="s">
        <v>601</v>
      </c>
      <c r="N267" s="82">
        <v>2119.6559999999999</v>
      </c>
      <c r="O267" s="276" t="s">
        <v>601</v>
      </c>
      <c r="P267" s="136"/>
      <c r="Q267" s="124" t="s">
        <v>163</v>
      </c>
      <c r="R267" s="189">
        <v>-0.34970379813850744</v>
      </c>
      <c r="S267" s="202" t="s">
        <v>601</v>
      </c>
      <c r="T267" s="190">
        <v>-0.27349465455275207</v>
      </c>
      <c r="U267" s="276" t="s">
        <v>601</v>
      </c>
      <c r="V267" s="190">
        <v>-7.1604193005427613E-2</v>
      </c>
      <c r="W267" s="276" t="s">
        <v>601</v>
      </c>
      <c r="X267" s="190">
        <v>8.6768600815689836E-2</v>
      </c>
      <c r="Y267" s="276" t="s">
        <v>601</v>
      </c>
      <c r="Z267" s="190">
        <v>-0.12022623790552077</v>
      </c>
      <c r="AA267" s="276" t="s">
        <v>601</v>
      </c>
      <c r="AB267" s="190" t="s">
        <v>603</v>
      </c>
      <c r="AC267" s="276" t="s">
        <v>601</v>
      </c>
      <c r="AD267" s="190">
        <v>-0.1599940714462065</v>
      </c>
      <c r="AE267" s="276" t="s">
        <v>601</v>
      </c>
      <c r="AF267" s="239"/>
      <c r="AG267" s="124" t="s">
        <v>163</v>
      </c>
      <c r="AH267" s="220">
        <v>0.10083098389550003</v>
      </c>
      <c r="AI267" s="276" t="s">
        <v>601</v>
      </c>
      <c r="AJ267" s="220">
        <v>0.30059169978524813</v>
      </c>
      <c r="AK267" s="203" t="s">
        <v>601</v>
      </c>
      <c r="AL267" s="220">
        <v>0.4077628634080247</v>
      </c>
      <c r="AM267" s="276" t="s">
        <v>601</v>
      </c>
      <c r="AN267" s="220">
        <v>0.12621481976320686</v>
      </c>
      <c r="AO267" s="82" t="s">
        <v>601</v>
      </c>
      <c r="AP267" s="220">
        <v>5.8340126888513991E-2</v>
      </c>
      <c r="AQ267" s="276" t="s">
        <v>601</v>
      </c>
      <c r="AR267" s="220">
        <v>6.2590344848409366E-3</v>
      </c>
      <c r="AS267" s="276" t="s">
        <v>601</v>
      </c>
      <c r="AT267" s="220">
        <v>1</v>
      </c>
      <c r="AU267" s="276" t="s">
        <v>601</v>
      </c>
    </row>
    <row r="268" spans="1:47" s="120" customFormat="1" ht="12.75" customHeight="1" x14ac:dyDescent="0.25">
      <c r="A268" s="124" t="s">
        <v>302</v>
      </c>
      <c r="B268" s="82">
        <v>288.91000000000003</v>
      </c>
      <c r="C268" s="276" t="s">
        <v>601</v>
      </c>
      <c r="D268" s="82">
        <v>958.16800000000001</v>
      </c>
      <c r="E268" s="276" t="s">
        <v>601</v>
      </c>
      <c r="F268" s="82">
        <v>1721.5889999999999</v>
      </c>
      <c r="G268" s="311" t="s">
        <v>601</v>
      </c>
      <c r="H268" s="82">
        <v>568.79899999999998</v>
      </c>
      <c r="I268" s="276" t="s">
        <v>601</v>
      </c>
      <c r="J268" s="82">
        <v>197.49199999999999</v>
      </c>
      <c r="K268" s="276" t="s">
        <v>601</v>
      </c>
      <c r="L268" s="82">
        <v>21.712</v>
      </c>
      <c r="M268" s="276" t="s">
        <v>601</v>
      </c>
      <c r="N268" s="82">
        <v>3756.6680000000001</v>
      </c>
      <c r="O268" s="276" t="s">
        <v>601</v>
      </c>
      <c r="P268" s="136"/>
      <c r="Q268" s="124" t="s">
        <v>302</v>
      </c>
      <c r="R268" s="189">
        <v>-0.26195104879027004</v>
      </c>
      <c r="S268" s="202" t="s">
        <v>601</v>
      </c>
      <c r="T268" s="190">
        <v>-0.10882932051314247</v>
      </c>
      <c r="U268" s="276" t="s">
        <v>601</v>
      </c>
      <c r="V268" s="190">
        <v>-0.14350084327099596</v>
      </c>
      <c r="W268" s="276" t="s">
        <v>601</v>
      </c>
      <c r="X268" s="190">
        <v>8.1023705401517016E-2</v>
      </c>
      <c r="Y268" s="276" t="s">
        <v>601</v>
      </c>
      <c r="Z268" s="190">
        <v>-7.2977248297260128E-2</v>
      </c>
      <c r="AA268" s="276" t="s">
        <v>601</v>
      </c>
      <c r="AB268" s="190">
        <v>1.6192544335866812</v>
      </c>
      <c r="AC268" s="276" t="s">
        <v>601</v>
      </c>
      <c r="AD268" s="190">
        <v>-0.11067015517419337</v>
      </c>
      <c r="AE268" s="276" t="s">
        <v>601</v>
      </c>
      <c r="AF268" s="239"/>
      <c r="AG268" s="124" t="s">
        <v>302</v>
      </c>
      <c r="AH268" s="220">
        <v>7.6905917690889905E-2</v>
      </c>
      <c r="AI268" s="276" t="s">
        <v>601</v>
      </c>
      <c r="AJ268" s="220">
        <v>0.25505793964225743</v>
      </c>
      <c r="AK268" s="203" t="s">
        <v>601</v>
      </c>
      <c r="AL268" s="220">
        <v>0.4582755250131233</v>
      </c>
      <c r="AM268" s="276" t="s">
        <v>601</v>
      </c>
      <c r="AN268" s="220">
        <v>0.15141050526690139</v>
      </c>
      <c r="AO268" s="82" t="s">
        <v>601</v>
      </c>
      <c r="AP268" s="220">
        <v>5.2571054988090504E-2</v>
      </c>
      <c r="AQ268" s="276" t="s">
        <v>601</v>
      </c>
      <c r="AR268" s="220">
        <v>5.779589785416225E-3</v>
      </c>
      <c r="AS268" s="276" t="s">
        <v>601</v>
      </c>
      <c r="AT268" s="220">
        <v>1</v>
      </c>
      <c r="AU268" s="276" t="s">
        <v>601</v>
      </c>
    </row>
    <row r="269" spans="1:47" s="120" customFormat="1" ht="12.75" customHeight="1" x14ac:dyDescent="0.25">
      <c r="A269" s="124" t="s">
        <v>165</v>
      </c>
      <c r="B269" s="82">
        <v>341.178</v>
      </c>
      <c r="C269" s="276" t="s">
        <v>601</v>
      </c>
      <c r="D269" s="82">
        <v>797.20799999999997</v>
      </c>
      <c r="E269" s="276" t="s">
        <v>601</v>
      </c>
      <c r="F269" s="82">
        <v>1669.0709999999999</v>
      </c>
      <c r="G269" s="311" t="s">
        <v>601</v>
      </c>
      <c r="H269" s="82">
        <v>1201.164</v>
      </c>
      <c r="I269" s="276" t="s">
        <v>601</v>
      </c>
      <c r="J269" s="82">
        <v>432.80099999999999</v>
      </c>
      <c r="K269" s="276" t="s">
        <v>601</v>
      </c>
      <c r="L269" s="82">
        <v>72.608999999999995</v>
      </c>
      <c r="M269" s="276" t="s">
        <v>601</v>
      </c>
      <c r="N269" s="82">
        <v>4514.0330000000004</v>
      </c>
      <c r="O269" s="276" t="s">
        <v>601</v>
      </c>
      <c r="P269" s="136"/>
      <c r="Q269" s="124" t="s">
        <v>165</v>
      </c>
      <c r="R269" s="189">
        <v>7.1599525098780703E-2</v>
      </c>
      <c r="S269" s="202" t="s">
        <v>601</v>
      </c>
      <c r="T269" s="190">
        <v>-5.319377622485591E-2</v>
      </c>
      <c r="U269" s="276" t="s">
        <v>601</v>
      </c>
      <c r="V269" s="190">
        <v>-0.24873812278040591</v>
      </c>
      <c r="W269" s="276" t="s">
        <v>601</v>
      </c>
      <c r="X269" s="190">
        <v>-3.9366212220696473E-2</v>
      </c>
      <c r="Y269" s="276" t="s">
        <v>601</v>
      </c>
      <c r="Z269" s="190">
        <v>1.5948094749616792E-2</v>
      </c>
      <c r="AA269" s="276" t="s">
        <v>601</v>
      </c>
      <c r="AB269" s="190" t="s">
        <v>603</v>
      </c>
      <c r="AC269" s="276" t="s">
        <v>601</v>
      </c>
      <c r="AD269" s="190">
        <v>-0.10762755406138189</v>
      </c>
      <c r="AE269" s="276" t="s">
        <v>601</v>
      </c>
      <c r="AF269" s="239"/>
      <c r="AG269" s="124" t="s">
        <v>165</v>
      </c>
      <c r="AH269" s="220">
        <v>7.5581636199823971E-2</v>
      </c>
      <c r="AI269" s="276" t="s">
        <v>601</v>
      </c>
      <c r="AJ269" s="220">
        <v>0.1766065954768164</v>
      </c>
      <c r="AK269" s="203" t="s">
        <v>601</v>
      </c>
      <c r="AL269" s="220">
        <v>0.36975161679145896</v>
      </c>
      <c r="AM269" s="276" t="s">
        <v>601</v>
      </c>
      <c r="AN269" s="220">
        <v>0.26609552920858132</v>
      </c>
      <c r="AO269" s="82" t="s">
        <v>601</v>
      </c>
      <c r="AP269" s="220">
        <v>9.5879006644390932E-2</v>
      </c>
      <c r="AQ269" s="276" t="s">
        <v>601</v>
      </c>
      <c r="AR269" s="220">
        <v>1.6085172616150566E-2</v>
      </c>
      <c r="AS269" s="276" t="s">
        <v>601</v>
      </c>
      <c r="AT269" s="220">
        <v>1</v>
      </c>
      <c r="AU269" s="276" t="s">
        <v>601</v>
      </c>
    </row>
    <row r="270" spans="1:47" s="120" customFormat="1" ht="12.75" customHeight="1" x14ac:dyDescent="0.25">
      <c r="A270" s="184" t="s">
        <v>303</v>
      </c>
      <c r="B270" s="186">
        <v>250.00299999999999</v>
      </c>
      <c r="C270" s="278" t="s">
        <v>601</v>
      </c>
      <c r="D270" s="186">
        <v>670.84500000000003</v>
      </c>
      <c r="E270" s="278" t="s">
        <v>601</v>
      </c>
      <c r="F270" s="186">
        <v>921.51900000000001</v>
      </c>
      <c r="G270" s="314" t="s">
        <v>601</v>
      </c>
      <c r="H270" s="186">
        <v>274.548</v>
      </c>
      <c r="I270" s="278" t="s">
        <v>601</v>
      </c>
      <c r="J270" s="186">
        <v>127.626</v>
      </c>
      <c r="K270" s="278" t="s">
        <v>601</v>
      </c>
      <c r="L270" s="186">
        <v>69.688000000000002</v>
      </c>
      <c r="M270" s="278" t="s">
        <v>601</v>
      </c>
      <c r="N270" s="186">
        <v>2314.2280000000001</v>
      </c>
      <c r="O270" s="278" t="s">
        <v>601</v>
      </c>
      <c r="P270" s="136"/>
      <c r="Q270" s="184" t="s">
        <v>303</v>
      </c>
      <c r="R270" s="191">
        <v>0.11312311884450302</v>
      </c>
      <c r="S270" s="273" t="s">
        <v>601</v>
      </c>
      <c r="T270" s="192">
        <v>0.21938562210306281</v>
      </c>
      <c r="U270" s="278" t="s">
        <v>601</v>
      </c>
      <c r="V270" s="192">
        <v>-0.22430864724405869</v>
      </c>
      <c r="W270" s="278" t="s">
        <v>601</v>
      </c>
      <c r="X270" s="192">
        <v>-0.33592948779968651</v>
      </c>
      <c r="Y270" s="278" t="s">
        <v>601</v>
      </c>
      <c r="Z270" s="192">
        <v>-0.15939298934306376</v>
      </c>
      <c r="AA270" s="278" t="s">
        <v>601</v>
      </c>
      <c r="AB270" s="192">
        <v>5.7435649312947552</v>
      </c>
      <c r="AC270" s="278" t="s">
        <v>601</v>
      </c>
      <c r="AD270" s="192">
        <v>-8.8287864515806239E-2</v>
      </c>
      <c r="AE270" s="278" t="s">
        <v>601</v>
      </c>
      <c r="AF270" s="239"/>
      <c r="AG270" s="184" t="s">
        <v>303</v>
      </c>
      <c r="AH270" s="191">
        <v>0.10802868170292641</v>
      </c>
      <c r="AI270" s="278" t="s">
        <v>601</v>
      </c>
      <c r="AJ270" s="191">
        <v>0.28987852536569431</v>
      </c>
      <c r="AK270" s="301" t="s">
        <v>601</v>
      </c>
      <c r="AL270" s="191">
        <v>0.39819715257096533</v>
      </c>
      <c r="AM270" s="278" t="s">
        <v>601</v>
      </c>
      <c r="AN270" s="191">
        <v>0.11863481039897537</v>
      </c>
      <c r="AO270" s="186" t="s">
        <v>601</v>
      </c>
      <c r="AP270" s="191">
        <v>5.5148412343122628E-2</v>
      </c>
      <c r="AQ270" s="278" t="s">
        <v>601</v>
      </c>
      <c r="AR270" s="191">
        <v>3.011284972785741E-2</v>
      </c>
      <c r="AS270" s="278" t="s">
        <v>601</v>
      </c>
      <c r="AT270" s="191">
        <v>1</v>
      </c>
      <c r="AU270" s="278" t="s">
        <v>601</v>
      </c>
    </row>
    <row r="271" spans="1:47" s="120" customFormat="1" ht="12.75" customHeight="1" x14ac:dyDescent="0.25">
      <c r="A271" s="124" t="s">
        <v>180</v>
      </c>
      <c r="B271" s="82">
        <v>232.696</v>
      </c>
      <c r="C271" s="276" t="s">
        <v>601</v>
      </c>
      <c r="D271" s="82">
        <v>717.08100000000002</v>
      </c>
      <c r="E271" s="276" t="s">
        <v>601</v>
      </c>
      <c r="F271" s="82">
        <v>781.59199999999998</v>
      </c>
      <c r="G271" s="311" t="s">
        <v>601</v>
      </c>
      <c r="H271" s="82">
        <v>181.21100000000001</v>
      </c>
      <c r="I271" s="276" t="s">
        <v>601</v>
      </c>
      <c r="J271" s="82">
        <v>130.67099999999999</v>
      </c>
      <c r="K271" s="276" t="s">
        <v>601</v>
      </c>
      <c r="L271" s="82">
        <v>52.552999999999997</v>
      </c>
      <c r="M271" s="276" t="s">
        <v>601</v>
      </c>
      <c r="N271" s="82">
        <v>2095.8029999999999</v>
      </c>
      <c r="O271" s="276" t="s">
        <v>601</v>
      </c>
      <c r="P271" s="136"/>
      <c r="Q271" s="124" t="s">
        <v>180</v>
      </c>
      <c r="R271" s="189">
        <v>8.8753409723619378E-2</v>
      </c>
      <c r="S271" s="202" t="s">
        <v>601</v>
      </c>
      <c r="T271" s="190">
        <v>0.12544906937288022</v>
      </c>
      <c r="U271" s="276" t="s">
        <v>601</v>
      </c>
      <c r="V271" s="190">
        <v>-9.5711411438164473E-2</v>
      </c>
      <c r="W271" s="276" t="s">
        <v>601</v>
      </c>
      <c r="X271" s="190">
        <v>-0.3226567289146719</v>
      </c>
      <c r="Y271" s="276" t="s">
        <v>601</v>
      </c>
      <c r="Z271" s="190">
        <v>5.6687233646824785E-2</v>
      </c>
      <c r="AA271" s="276" t="s">
        <v>601</v>
      </c>
      <c r="AB271" s="190">
        <v>2.9611818798522651</v>
      </c>
      <c r="AC271" s="276" t="s">
        <v>601</v>
      </c>
      <c r="AD271" s="190">
        <v>-1.1252302851171535E-2</v>
      </c>
      <c r="AE271" s="276" t="s">
        <v>601</v>
      </c>
      <c r="AF271" s="239"/>
      <c r="AG271" s="124" t="s">
        <v>180</v>
      </c>
      <c r="AH271" s="220">
        <v>0.11102951947296574</v>
      </c>
      <c r="AI271" s="276" t="s">
        <v>601</v>
      </c>
      <c r="AJ271" s="220">
        <v>0.34215095598202694</v>
      </c>
      <c r="AK271" s="203" t="s">
        <v>601</v>
      </c>
      <c r="AL271" s="220">
        <v>0.37293199790247461</v>
      </c>
      <c r="AM271" s="276" t="s">
        <v>601</v>
      </c>
      <c r="AN271" s="220">
        <v>8.6463756374048531E-2</v>
      </c>
      <c r="AO271" s="82" t="s">
        <v>601</v>
      </c>
      <c r="AP271" s="220">
        <v>6.2348894433303131E-2</v>
      </c>
      <c r="AQ271" s="276" t="s">
        <v>601</v>
      </c>
      <c r="AR271" s="220">
        <v>2.5075352979263794E-2</v>
      </c>
      <c r="AS271" s="276" t="s">
        <v>601</v>
      </c>
      <c r="AT271" s="220">
        <v>1</v>
      </c>
      <c r="AU271" s="276" t="s">
        <v>601</v>
      </c>
    </row>
    <row r="272" spans="1:47" s="120" customFormat="1" ht="12.75" customHeight="1" x14ac:dyDescent="0.25">
      <c r="A272" s="124" t="s">
        <v>310</v>
      </c>
      <c r="B272" s="82">
        <v>334.13499999999999</v>
      </c>
      <c r="C272" s="276" t="s">
        <v>601</v>
      </c>
      <c r="D272" s="82">
        <v>1039.845</v>
      </c>
      <c r="E272" s="276" t="s">
        <v>601</v>
      </c>
      <c r="F272" s="82">
        <v>1642.954</v>
      </c>
      <c r="G272" s="311" t="s">
        <v>601</v>
      </c>
      <c r="H272" s="82">
        <v>496.35500000000002</v>
      </c>
      <c r="I272" s="276" t="s">
        <v>601</v>
      </c>
      <c r="J272" s="82">
        <v>168.096</v>
      </c>
      <c r="K272" s="276" t="s">
        <v>601</v>
      </c>
      <c r="L272" s="82">
        <v>47.79</v>
      </c>
      <c r="M272" s="276" t="s">
        <v>601</v>
      </c>
      <c r="N272" s="82">
        <v>3729.174</v>
      </c>
      <c r="O272" s="276" t="s">
        <v>601</v>
      </c>
      <c r="P272" s="136"/>
      <c r="Q272" s="124" t="s">
        <v>310</v>
      </c>
      <c r="R272" s="189">
        <v>0.15653663770724446</v>
      </c>
      <c r="S272" s="202" t="s">
        <v>601</v>
      </c>
      <c r="T272" s="190">
        <v>8.524288016297768E-2</v>
      </c>
      <c r="U272" s="276" t="s">
        <v>601</v>
      </c>
      <c r="V272" s="190">
        <v>-4.5675826227978916E-2</v>
      </c>
      <c r="W272" s="276" t="s">
        <v>601</v>
      </c>
      <c r="X272" s="190">
        <v>-0.12736309311373614</v>
      </c>
      <c r="Y272" s="276" t="s">
        <v>601</v>
      </c>
      <c r="Z272" s="190">
        <v>-0.14884653555587063</v>
      </c>
      <c r="AA272" s="276" t="s">
        <v>601</v>
      </c>
      <c r="AB272" s="190">
        <v>1.2011883377089954</v>
      </c>
      <c r="AC272" s="276" t="s">
        <v>601</v>
      </c>
      <c r="AD272" s="190">
        <v>-7.3184534805843899E-3</v>
      </c>
      <c r="AE272" s="276" t="s">
        <v>601</v>
      </c>
      <c r="AF272" s="239"/>
      <c r="AG272" s="124" t="s">
        <v>310</v>
      </c>
      <c r="AH272" s="220">
        <v>8.9600270730193873E-2</v>
      </c>
      <c r="AI272" s="276" t="s">
        <v>601</v>
      </c>
      <c r="AJ272" s="220">
        <v>0.27884056898390902</v>
      </c>
      <c r="AK272" s="203" t="s">
        <v>601</v>
      </c>
      <c r="AL272" s="220">
        <v>0.44056780402308926</v>
      </c>
      <c r="AM272" s="276" t="s">
        <v>601</v>
      </c>
      <c r="AN272" s="220">
        <v>0.13310052038333423</v>
      </c>
      <c r="AO272" s="82" t="s">
        <v>601</v>
      </c>
      <c r="AP272" s="220">
        <v>4.5075933705426459E-2</v>
      </c>
      <c r="AQ272" s="276" t="s">
        <v>601</v>
      </c>
      <c r="AR272" s="220">
        <v>1.2815170329944378E-2</v>
      </c>
      <c r="AS272" s="276" t="s">
        <v>601</v>
      </c>
      <c r="AT272" s="220">
        <v>1</v>
      </c>
      <c r="AU272" s="276" t="s">
        <v>601</v>
      </c>
    </row>
    <row r="273" spans="1:47" s="120" customFormat="1" ht="12.75" customHeight="1" x14ac:dyDescent="0.25">
      <c r="A273" s="124" t="s">
        <v>182</v>
      </c>
      <c r="B273" s="82">
        <v>289.84899999999999</v>
      </c>
      <c r="C273" s="276" t="s">
        <v>601</v>
      </c>
      <c r="D273" s="82">
        <v>858.05700000000002</v>
      </c>
      <c r="E273" s="276" t="s">
        <v>601</v>
      </c>
      <c r="F273" s="82">
        <v>2100.1260000000002</v>
      </c>
      <c r="G273" s="311" t="s">
        <v>601</v>
      </c>
      <c r="H273" s="82">
        <v>1268.0989999999999</v>
      </c>
      <c r="I273" s="276" t="s">
        <v>601</v>
      </c>
      <c r="J273" s="82">
        <v>366.59300000000002</v>
      </c>
      <c r="K273" s="276" t="s">
        <v>601</v>
      </c>
      <c r="L273" s="82">
        <v>46.411999999999999</v>
      </c>
      <c r="M273" s="276" t="s">
        <v>601</v>
      </c>
      <c r="N273" s="82">
        <v>4929.1329999999998</v>
      </c>
      <c r="O273" s="276" t="s">
        <v>601</v>
      </c>
      <c r="P273" s="136"/>
      <c r="Q273" s="124" t="s">
        <v>182</v>
      </c>
      <c r="R273" s="189">
        <v>-0.15044639455064512</v>
      </c>
      <c r="S273" s="202" t="s">
        <v>601</v>
      </c>
      <c r="T273" s="190">
        <v>7.6327633440708073E-2</v>
      </c>
      <c r="U273" s="276" t="s">
        <v>601</v>
      </c>
      <c r="V273" s="190">
        <v>0.25826043349863487</v>
      </c>
      <c r="W273" s="276" t="s">
        <v>601</v>
      </c>
      <c r="X273" s="190">
        <v>5.5725113306759111E-2</v>
      </c>
      <c r="Y273" s="276" t="s">
        <v>601</v>
      </c>
      <c r="Z273" s="190">
        <v>-0.15297561696946171</v>
      </c>
      <c r="AA273" s="276" t="s">
        <v>601</v>
      </c>
      <c r="AB273" s="190">
        <v>-0.36083184134416746</v>
      </c>
      <c r="AC273" s="276" t="s">
        <v>601</v>
      </c>
      <c r="AD273" s="190">
        <v>9.1957457998202499E-2</v>
      </c>
      <c r="AE273" s="276" t="s">
        <v>601</v>
      </c>
      <c r="AF273" s="239"/>
      <c r="AG273" s="124" t="s">
        <v>182</v>
      </c>
      <c r="AH273" s="220">
        <v>5.8803241868296108E-2</v>
      </c>
      <c r="AI273" s="276" t="s">
        <v>601</v>
      </c>
      <c r="AJ273" s="220">
        <v>0.17407868686034644</v>
      </c>
      <c r="AK273" s="203" t="s">
        <v>601</v>
      </c>
      <c r="AL273" s="220">
        <v>0.42606397514532479</v>
      </c>
      <c r="AM273" s="276" t="s">
        <v>601</v>
      </c>
      <c r="AN273" s="220">
        <v>0.2572661358498543</v>
      </c>
      <c r="AO273" s="82" t="s">
        <v>601</v>
      </c>
      <c r="AP273" s="220">
        <v>7.4372714227836825E-2</v>
      </c>
      <c r="AQ273" s="276" t="s">
        <v>601</v>
      </c>
      <c r="AR273" s="220">
        <v>9.4158546746456219E-3</v>
      </c>
      <c r="AS273" s="276" t="s">
        <v>601</v>
      </c>
      <c r="AT273" s="220">
        <v>1</v>
      </c>
      <c r="AU273" s="276" t="s">
        <v>601</v>
      </c>
    </row>
    <row r="274" spans="1:47" s="120" customFormat="1" ht="12.75" customHeight="1" x14ac:dyDescent="0.25">
      <c r="A274" s="184" t="s">
        <v>311</v>
      </c>
      <c r="B274" s="186">
        <v>231.68199999999999</v>
      </c>
      <c r="C274" s="278" t="s">
        <v>601</v>
      </c>
      <c r="D274" s="186">
        <v>744.68600000000004</v>
      </c>
      <c r="E274" s="278" t="s">
        <v>601</v>
      </c>
      <c r="F274" s="186">
        <v>1010.702</v>
      </c>
      <c r="G274" s="314" t="s">
        <v>601</v>
      </c>
      <c r="H274" s="186">
        <v>267.90800000000002</v>
      </c>
      <c r="I274" s="278" t="s">
        <v>601</v>
      </c>
      <c r="J274" s="186">
        <v>100.77500000000001</v>
      </c>
      <c r="K274" s="278" t="s">
        <v>601</v>
      </c>
      <c r="L274" s="186">
        <v>44.664999999999999</v>
      </c>
      <c r="M274" s="278" t="s">
        <v>601</v>
      </c>
      <c r="N274" s="186">
        <v>2400.4180000000001</v>
      </c>
      <c r="O274" s="278" t="s">
        <v>601</v>
      </c>
      <c r="P274" s="136"/>
      <c r="Q274" s="184" t="s">
        <v>311</v>
      </c>
      <c r="R274" s="191">
        <v>-7.3283120602552765E-2</v>
      </c>
      <c r="S274" s="273" t="s">
        <v>601</v>
      </c>
      <c r="T274" s="192">
        <v>0.11007162608352153</v>
      </c>
      <c r="U274" s="278" t="s">
        <v>601</v>
      </c>
      <c r="V274" s="192">
        <v>9.6778254165133873E-2</v>
      </c>
      <c r="W274" s="278" t="s">
        <v>601</v>
      </c>
      <c r="X274" s="192">
        <v>-2.4185206229876015E-2</v>
      </c>
      <c r="Y274" s="278" t="s">
        <v>601</v>
      </c>
      <c r="Z274" s="192">
        <v>-0.21038816542083902</v>
      </c>
      <c r="AA274" s="278" t="s">
        <v>601</v>
      </c>
      <c r="AB274" s="192">
        <v>-0.3590718631615199</v>
      </c>
      <c r="AC274" s="278" t="s">
        <v>601</v>
      </c>
      <c r="AD274" s="192">
        <v>3.7243073179015561E-2</v>
      </c>
      <c r="AE274" s="278" t="s">
        <v>601</v>
      </c>
      <c r="AF274" s="239"/>
      <c r="AG274" s="184" t="s">
        <v>311</v>
      </c>
      <c r="AH274" s="191">
        <v>9.6517356560399059E-2</v>
      </c>
      <c r="AI274" s="278" t="s">
        <v>601</v>
      </c>
      <c r="AJ274" s="191">
        <v>0.31023180129460787</v>
      </c>
      <c r="AK274" s="301" t="s">
        <v>601</v>
      </c>
      <c r="AL274" s="191">
        <v>0.42105250002291267</v>
      </c>
      <c r="AM274" s="278" t="s">
        <v>601</v>
      </c>
      <c r="AN274" s="191">
        <v>0.11160889478415843</v>
      </c>
      <c r="AO274" s="186" t="s">
        <v>601</v>
      </c>
      <c r="AP274" s="191">
        <v>4.1982271421060834E-2</v>
      </c>
      <c r="AQ274" s="278" t="s">
        <v>601</v>
      </c>
      <c r="AR274" s="191">
        <v>1.8607175916861146E-2</v>
      </c>
      <c r="AS274" s="278" t="s">
        <v>601</v>
      </c>
      <c r="AT274" s="191">
        <v>1</v>
      </c>
      <c r="AU274" s="278" t="s">
        <v>601</v>
      </c>
    </row>
    <row r="275" spans="1:47" s="120" customFormat="1" ht="12.75" customHeight="1" x14ac:dyDescent="0.25">
      <c r="A275" s="124" t="s">
        <v>197</v>
      </c>
      <c r="B275" s="82">
        <v>195.108</v>
      </c>
      <c r="C275" s="276" t="s">
        <v>601</v>
      </c>
      <c r="D275" s="82">
        <v>664.01499999999999</v>
      </c>
      <c r="E275" s="276" t="s">
        <v>601</v>
      </c>
      <c r="F275" s="82">
        <v>775.23099999999999</v>
      </c>
      <c r="G275" s="311" t="s">
        <v>601</v>
      </c>
      <c r="H275" s="82">
        <v>203.47800000000001</v>
      </c>
      <c r="I275" s="276" t="s">
        <v>601</v>
      </c>
      <c r="J275" s="82">
        <v>111.264</v>
      </c>
      <c r="K275" s="276" t="s">
        <v>601</v>
      </c>
      <c r="L275" s="82">
        <v>19.074000000000002</v>
      </c>
      <c r="M275" s="276" t="s">
        <v>601</v>
      </c>
      <c r="N275" s="82">
        <v>1968.171</v>
      </c>
      <c r="O275" s="276" t="s">
        <v>601</v>
      </c>
      <c r="P275" s="136"/>
      <c r="Q275" s="124" t="s">
        <v>197</v>
      </c>
      <c r="R275" s="189">
        <v>-0.16153264344896345</v>
      </c>
      <c r="S275" s="202" t="s">
        <v>601</v>
      </c>
      <c r="T275" s="190">
        <v>-7.4002797452449587E-2</v>
      </c>
      <c r="U275" s="276" t="s">
        <v>601</v>
      </c>
      <c r="V275" s="190">
        <v>-8.1385172826743367E-3</v>
      </c>
      <c r="W275" s="276" t="s">
        <v>601</v>
      </c>
      <c r="X275" s="190">
        <v>0.12287885393270828</v>
      </c>
      <c r="Y275" s="276" t="s">
        <v>601</v>
      </c>
      <c r="Z275" s="190">
        <v>-0.14851803384071446</v>
      </c>
      <c r="AA275" s="276" t="s">
        <v>601</v>
      </c>
      <c r="AB275" s="190">
        <v>-0.63705211881338841</v>
      </c>
      <c r="AC275" s="276" t="s">
        <v>601</v>
      </c>
      <c r="AD275" s="190">
        <v>-6.0899778796108799E-2</v>
      </c>
      <c r="AE275" s="276" t="s">
        <v>601</v>
      </c>
      <c r="AF275" s="239"/>
      <c r="AG275" s="124" t="s">
        <v>197</v>
      </c>
      <c r="AH275" s="220">
        <v>9.9131630330901124E-2</v>
      </c>
      <c r="AI275" s="276" t="s">
        <v>601</v>
      </c>
      <c r="AJ275" s="220">
        <v>0.33737668119284348</v>
      </c>
      <c r="AK275" s="203" t="s">
        <v>601</v>
      </c>
      <c r="AL275" s="220">
        <v>0.39388396638300227</v>
      </c>
      <c r="AM275" s="276" t="s">
        <v>601</v>
      </c>
      <c r="AN275" s="220">
        <v>0.10338430959505043</v>
      </c>
      <c r="AO275" s="82" t="s">
        <v>601</v>
      </c>
      <c r="AP275" s="220">
        <v>5.6531673314971102E-2</v>
      </c>
      <c r="AQ275" s="276" t="s">
        <v>601</v>
      </c>
      <c r="AR275" s="220">
        <v>9.691231097297949E-3</v>
      </c>
      <c r="AS275" s="276" t="s">
        <v>601</v>
      </c>
      <c r="AT275" s="220">
        <v>1</v>
      </c>
      <c r="AU275" s="276" t="s">
        <v>601</v>
      </c>
    </row>
    <row r="276" spans="1:47" s="116" customFormat="1" ht="12.75" customHeight="1" x14ac:dyDescent="0.25">
      <c r="A276" s="124" t="s">
        <v>312</v>
      </c>
      <c r="B276" s="82">
        <v>268.33499999999998</v>
      </c>
      <c r="C276" s="276" t="s">
        <v>601</v>
      </c>
      <c r="D276" s="82">
        <v>1056.018</v>
      </c>
      <c r="E276" s="276" t="s">
        <v>601</v>
      </c>
      <c r="F276" s="82">
        <v>1710.021</v>
      </c>
      <c r="G276" s="311" t="s">
        <v>601</v>
      </c>
      <c r="H276" s="82">
        <v>498.17500000000001</v>
      </c>
      <c r="I276" s="276" t="s">
        <v>601</v>
      </c>
      <c r="J276" s="82">
        <v>171.42599999999999</v>
      </c>
      <c r="K276" s="276" t="s">
        <v>601</v>
      </c>
      <c r="L276" s="82">
        <v>2.7789999999999999</v>
      </c>
      <c r="M276" s="276" t="s">
        <v>601</v>
      </c>
      <c r="N276" s="82">
        <v>3706.7579999999998</v>
      </c>
      <c r="O276" s="276" t="s">
        <v>601</v>
      </c>
      <c r="P276" s="83"/>
      <c r="Q276" s="124" t="s">
        <v>312</v>
      </c>
      <c r="R276" s="189">
        <v>-0.19692639202717466</v>
      </c>
      <c r="S276" s="202" t="s">
        <v>601</v>
      </c>
      <c r="T276" s="190">
        <v>1.5553279575321322E-2</v>
      </c>
      <c r="U276" s="276" t="s">
        <v>601</v>
      </c>
      <c r="V276" s="190">
        <v>4.0820984641079423E-2</v>
      </c>
      <c r="W276" s="276" t="s">
        <v>601</v>
      </c>
      <c r="X276" s="190">
        <v>3.6667304650905099E-3</v>
      </c>
      <c r="Y276" s="276" t="s">
        <v>601</v>
      </c>
      <c r="Z276" s="190">
        <v>1.9810108509423188E-2</v>
      </c>
      <c r="AA276" s="276" t="s">
        <v>601</v>
      </c>
      <c r="AB276" s="190">
        <v>-0.94180790960451977</v>
      </c>
      <c r="AC276" s="276" t="s">
        <v>601</v>
      </c>
      <c r="AD276" s="190">
        <v>-6.0112491368734368E-3</v>
      </c>
      <c r="AE276" s="276" t="s">
        <v>601</v>
      </c>
      <c r="AF276" s="83"/>
      <c r="AG276" s="124" t="s">
        <v>312</v>
      </c>
      <c r="AH276" s="220">
        <v>7.2390752242255899E-2</v>
      </c>
      <c r="AI276" s="276" t="s">
        <v>601</v>
      </c>
      <c r="AJ276" s="220">
        <v>0.2848899226763657</v>
      </c>
      <c r="AK276" s="203" t="s">
        <v>601</v>
      </c>
      <c r="AL276" s="220">
        <v>0.46132523353291477</v>
      </c>
      <c r="AM276" s="276" t="s">
        <v>601</v>
      </c>
      <c r="AN276" s="220">
        <v>0.13439641864939661</v>
      </c>
      <c r="AO276" s="82" t="s">
        <v>601</v>
      </c>
      <c r="AP276" s="220">
        <v>4.6246882046251735E-2</v>
      </c>
      <c r="AQ276" s="276" t="s">
        <v>601</v>
      </c>
      <c r="AR276" s="220">
        <v>7.4971174271425329E-4</v>
      </c>
      <c r="AS276" s="276" t="s">
        <v>601</v>
      </c>
      <c r="AT276" s="220">
        <v>1</v>
      </c>
      <c r="AU276" s="276" t="s">
        <v>601</v>
      </c>
    </row>
    <row r="277" spans="1:47" s="116" customFormat="1" ht="12.75" customHeight="1" x14ac:dyDescent="0.25">
      <c r="A277" s="124" t="s">
        <v>199</v>
      </c>
      <c r="B277" s="82">
        <v>257.82400000000001</v>
      </c>
      <c r="C277" s="276" t="s">
        <v>601</v>
      </c>
      <c r="D277" s="82">
        <v>856.92600000000004</v>
      </c>
      <c r="E277" s="276" t="s">
        <v>601</v>
      </c>
      <c r="F277" s="82">
        <v>2115.2689999999998</v>
      </c>
      <c r="G277" s="311" t="s">
        <v>601</v>
      </c>
      <c r="H277" s="82">
        <v>1395.3820000000001</v>
      </c>
      <c r="I277" s="276" t="s">
        <v>601</v>
      </c>
      <c r="J277" s="82">
        <v>375.48099999999999</v>
      </c>
      <c r="K277" s="276" t="s">
        <v>601</v>
      </c>
      <c r="L277" s="82">
        <v>0.497</v>
      </c>
      <c r="M277" s="276" t="s">
        <v>601</v>
      </c>
      <c r="N277" s="82">
        <v>5001.3760000000002</v>
      </c>
      <c r="O277" s="276" t="s">
        <v>601</v>
      </c>
      <c r="P277" s="83"/>
      <c r="Q277" s="124" t="s">
        <v>199</v>
      </c>
      <c r="R277" s="189">
        <v>-0.11048856473543121</v>
      </c>
      <c r="S277" s="202" t="s">
        <v>601</v>
      </c>
      <c r="T277" s="190">
        <v>-1.3180942524797304E-3</v>
      </c>
      <c r="U277" s="276" t="s">
        <v>601</v>
      </c>
      <c r="V277" s="190">
        <v>7.2105197497673952E-3</v>
      </c>
      <c r="W277" s="276" t="s">
        <v>601</v>
      </c>
      <c r="X277" s="190">
        <v>0.10037307812718092</v>
      </c>
      <c r="Y277" s="276" t="s">
        <v>601</v>
      </c>
      <c r="Z277" s="190">
        <v>2.4244871014994829E-2</v>
      </c>
      <c r="AA277" s="276" t="s">
        <v>601</v>
      </c>
      <c r="AB277" s="190">
        <v>-0.9893341952165482</v>
      </c>
      <c r="AC277" s="276" t="s">
        <v>601</v>
      </c>
      <c r="AD277" s="190">
        <v>1.4656333001429055E-2</v>
      </c>
      <c r="AE277" s="276" t="s">
        <v>601</v>
      </c>
      <c r="AF277" s="83"/>
      <c r="AG277" s="124" t="s">
        <v>199</v>
      </c>
      <c r="AH277" s="220">
        <v>5.1550613271227758E-2</v>
      </c>
      <c r="AI277" s="276" t="s">
        <v>601</v>
      </c>
      <c r="AJ277" s="220">
        <v>0.1713380477692539</v>
      </c>
      <c r="AK277" s="203" t="s">
        <v>601</v>
      </c>
      <c r="AL277" s="220">
        <v>0.42293740762542142</v>
      </c>
      <c r="AM277" s="276" t="s">
        <v>601</v>
      </c>
      <c r="AN277" s="220">
        <v>0.27899961930476735</v>
      </c>
      <c r="AO277" s="82" t="s">
        <v>601</v>
      </c>
      <c r="AP277" s="220">
        <v>7.5075539211608963E-2</v>
      </c>
      <c r="AQ277" s="276" t="s">
        <v>601</v>
      </c>
      <c r="AR277" s="220">
        <v>9.9372652645991812E-5</v>
      </c>
      <c r="AS277" s="276" t="s">
        <v>601</v>
      </c>
      <c r="AT277" s="220">
        <v>1</v>
      </c>
      <c r="AU277" s="276" t="s">
        <v>601</v>
      </c>
    </row>
    <row r="278" spans="1:47" s="120" customFormat="1" ht="12.75" customHeight="1" x14ac:dyDescent="0.25">
      <c r="A278" s="184" t="s">
        <v>313</v>
      </c>
      <c r="B278" s="186">
        <v>180.91200000000001</v>
      </c>
      <c r="C278" s="278" t="s">
        <v>601</v>
      </c>
      <c r="D278" s="186">
        <v>779.08500000000004</v>
      </c>
      <c r="E278" s="278" t="s">
        <v>601</v>
      </c>
      <c r="F278" s="186">
        <v>1098.8800000000001</v>
      </c>
      <c r="G278" s="314" t="s">
        <v>601</v>
      </c>
      <c r="H278" s="186">
        <v>268.98099999999999</v>
      </c>
      <c r="I278" s="278" t="s">
        <v>601</v>
      </c>
      <c r="J278" s="186">
        <v>124.755</v>
      </c>
      <c r="K278" s="278" t="s">
        <v>601</v>
      </c>
      <c r="L278" s="186">
        <v>14.254</v>
      </c>
      <c r="M278" s="278" t="s">
        <v>601</v>
      </c>
      <c r="N278" s="186">
        <v>2466.8649999999998</v>
      </c>
      <c r="O278" s="278" t="s">
        <v>601</v>
      </c>
      <c r="P278" s="136"/>
      <c r="Q278" s="184" t="s">
        <v>313</v>
      </c>
      <c r="R278" s="191">
        <v>-0.21913657513315665</v>
      </c>
      <c r="S278" s="273" t="s">
        <v>601</v>
      </c>
      <c r="T278" s="192">
        <v>4.6192623468146309E-2</v>
      </c>
      <c r="U278" s="278" t="s">
        <v>601</v>
      </c>
      <c r="V278" s="192">
        <v>8.7244311379615358E-2</v>
      </c>
      <c r="W278" s="278" t="s">
        <v>601</v>
      </c>
      <c r="X278" s="192">
        <v>4.005106230497036E-3</v>
      </c>
      <c r="Y278" s="278" t="s">
        <v>601</v>
      </c>
      <c r="Z278" s="192">
        <v>0.23795584222277349</v>
      </c>
      <c r="AA278" s="278" t="s">
        <v>601</v>
      </c>
      <c r="AB278" s="192">
        <v>-0.68089107802529947</v>
      </c>
      <c r="AC278" s="278" t="s">
        <v>601</v>
      </c>
      <c r="AD278" s="192">
        <v>2.7681428817814231E-2</v>
      </c>
      <c r="AE278" s="278" t="s">
        <v>601</v>
      </c>
      <c r="AF278" s="239"/>
      <c r="AG278" s="184" t="s">
        <v>313</v>
      </c>
      <c r="AH278" s="191">
        <v>7.3336806027082965E-2</v>
      </c>
      <c r="AI278" s="278" t="s">
        <v>601</v>
      </c>
      <c r="AJ278" s="191">
        <v>0.31581987664505357</v>
      </c>
      <c r="AK278" s="301" t="s">
        <v>601</v>
      </c>
      <c r="AL278" s="191">
        <v>0.44545607481560612</v>
      </c>
      <c r="AM278" s="278" t="s">
        <v>601</v>
      </c>
      <c r="AN278" s="191">
        <v>0.10903758414019414</v>
      </c>
      <c r="AO278" s="186" t="s">
        <v>601</v>
      </c>
      <c r="AP278" s="191">
        <v>5.0572285066268326E-2</v>
      </c>
      <c r="AQ278" s="278" t="s">
        <v>601</v>
      </c>
      <c r="AR278" s="191">
        <v>5.7781840514174879E-3</v>
      </c>
      <c r="AS278" s="278" t="s">
        <v>601</v>
      </c>
      <c r="AT278" s="191">
        <v>1</v>
      </c>
      <c r="AU278" s="278" t="s">
        <v>601</v>
      </c>
    </row>
    <row r="279" spans="1:47" s="120" customFormat="1" ht="12.75" customHeight="1" x14ac:dyDescent="0.25">
      <c r="A279" s="124" t="s">
        <v>314</v>
      </c>
      <c r="B279" s="82">
        <v>193.84</v>
      </c>
      <c r="C279" s="276" t="s">
        <v>601</v>
      </c>
      <c r="D279" s="82">
        <v>710.06899999999996</v>
      </c>
      <c r="E279" s="276" t="s">
        <v>601</v>
      </c>
      <c r="F279" s="82">
        <v>906.66700000000003</v>
      </c>
      <c r="G279" s="311" t="s">
        <v>601</v>
      </c>
      <c r="H279" s="82">
        <v>240.27500000000001</v>
      </c>
      <c r="I279" s="276" t="s">
        <v>601</v>
      </c>
      <c r="J279" s="82">
        <v>111.761</v>
      </c>
      <c r="K279" s="276" t="s">
        <v>601</v>
      </c>
      <c r="L279" s="82">
        <v>1.8140000000000001</v>
      </c>
      <c r="M279" s="276" t="s">
        <v>601</v>
      </c>
      <c r="N279" s="82">
        <v>2164.4259999999999</v>
      </c>
      <c r="O279" s="276" t="s">
        <v>601</v>
      </c>
      <c r="P279" s="136"/>
      <c r="Q279" s="124" t="s">
        <v>314</v>
      </c>
      <c r="R279" s="189">
        <v>-6.4989646759743324E-3</v>
      </c>
      <c r="S279" s="202" t="s">
        <v>601</v>
      </c>
      <c r="T279" s="190">
        <v>6.9356866938246872E-2</v>
      </c>
      <c r="U279" s="276" t="s">
        <v>601</v>
      </c>
      <c r="V279" s="190">
        <v>0.16954430356887173</v>
      </c>
      <c r="W279" s="276" t="s">
        <v>601</v>
      </c>
      <c r="X279" s="190">
        <v>0.18084018911135355</v>
      </c>
      <c r="Y279" s="276" t="s">
        <v>601</v>
      </c>
      <c r="Z279" s="190">
        <v>4.4668536094334193E-3</v>
      </c>
      <c r="AA279" s="276" t="s">
        <v>601</v>
      </c>
      <c r="AB279" s="190">
        <v>-0.90494914543357452</v>
      </c>
      <c r="AC279" s="276" t="s">
        <v>601</v>
      </c>
      <c r="AD279" s="190">
        <v>9.971496364643298E-2</v>
      </c>
      <c r="AE279" s="276" t="s">
        <v>601</v>
      </c>
      <c r="AF279" s="239"/>
      <c r="AG279" s="124" t="s">
        <v>314</v>
      </c>
      <c r="AH279" s="220">
        <v>8.9557231339856394E-2</v>
      </c>
      <c r="AI279" s="276" t="s">
        <v>601</v>
      </c>
      <c r="AJ279" s="220">
        <v>0.32806342189568966</v>
      </c>
      <c r="AK279" s="203" t="s">
        <v>601</v>
      </c>
      <c r="AL279" s="220">
        <v>0.4188948940735327</v>
      </c>
      <c r="AM279" s="276" t="s">
        <v>601</v>
      </c>
      <c r="AN279" s="220">
        <v>0.11101095625352865</v>
      </c>
      <c r="AO279" s="82" t="s">
        <v>601</v>
      </c>
      <c r="AP279" s="220">
        <v>5.1635398946418123E-2</v>
      </c>
      <c r="AQ279" s="276" t="s">
        <v>601</v>
      </c>
      <c r="AR279" s="220">
        <v>8.3809749097451245E-4</v>
      </c>
      <c r="AS279" s="276" t="s">
        <v>601</v>
      </c>
      <c r="AT279" s="220">
        <v>1</v>
      </c>
      <c r="AU279" s="276" t="s">
        <v>601</v>
      </c>
    </row>
    <row r="280" spans="1:47" s="120" customFormat="1" ht="12.75" customHeight="1" x14ac:dyDescent="0.25">
      <c r="A280" s="124" t="s">
        <v>315</v>
      </c>
      <c r="B280" s="82">
        <v>236.495</v>
      </c>
      <c r="C280" s="276" t="s">
        <v>601</v>
      </c>
      <c r="D280" s="82">
        <v>1059.8520000000001</v>
      </c>
      <c r="E280" s="276" t="s">
        <v>601</v>
      </c>
      <c r="F280" s="82">
        <v>1992.7</v>
      </c>
      <c r="G280" s="311" t="s">
        <v>601</v>
      </c>
      <c r="H280" s="82">
        <v>681.12300000000005</v>
      </c>
      <c r="I280" s="276" t="s">
        <v>601</v>
      </c>
      <c r="J280" s="82">
        <v>186.67099999999999</v>
      </c>
      <c r="K280" s="276" t="s">
        <v>601</v>
      </c>
      <c r="L280" s="82">
        <v>4.7169999999999996</v>
      </c>
      <c r="M280" s="276" t="s">
        <v>601</v>
      </c>
      <c r="N280" s="82">
        <v>4161.558</v>
      </c>
      <c r="O280" s="276" t="s">
        <v>601</v>
      </c>
      <c r="P280" s="136"/>
      <c r="Q280" s="124" t="s">
        <v>315</v>
      </c>
      <c r="R280" s="189">
        <v>-0.11865764808914231</v>
      </c>
      <c r="S280" s="202" t="s">
        <v>601</v>
      </c>
      <c r="T280" s="190">
        <v>3.6306199326147852E-3</v>
      </c>
      <c r="U280" s="276" t="s">
        <v>601</v>
      </c>
      <c r="V280" s="190">
        <v>0.16530732663516998</v>
      </c>
      <c r="W280" s="276" t="s">
        <v>601</v>
      </c>
      <c r="X280" s="190">
        <v>0.36723641290711095</v>
      </c>
      <c r="Y280" s="276" t="s">
        <v>601</v>
      </c>
      <c r="Z280" s="190">
        <v>8.8930500624176026E-2</v>
      </c>
      <c r="AA280" s="276" t="s">
        <v>601</v>
      </c>
      <c r="AB280" s="190">
        <v>0.69579288025889963</v>
      </c>
      <c r="AC280" s="276" t="s">
        <v>601</v>
      </c>
      <c r="AD280" s="190">
        <v>0.12269481849098322</v>
      </c>
      <c r="AE280" s="276" t="s">
        <v>601</v>
      </c>
      <c r="AF280" s="239"/>
      <c r="AG280" s="124" t="s">
        <v>315</v>
      </c>
      <c r="AH280" s="220">
        <v>5.682847625817062E-2</v>
      </c>
      <c r="AI280" s="276" t="s">
        <v>601</v>
      </c>
      <c r="AJ280" s="220">
        <v>0.25467673405008417</v>
      </c>
      <c r="AK280" s="203" t="s">
        <v>601</v>
      </c>
      <c r="AL280" s="220">
        <v>0.4788350901273033</v>
      </c>
      <c r="AM280" s="276" t="s">
        <v>601</v>
      </c>
      <c r="AN280" s="220">
        <v>0.16367019274992683</v>
      </c>
      <c r="AO280" s="82" t="s">
        <v>601</v>
      </c>
      <c r="AP280" s="220">
        <v>4.4856037089955253E-2</v>
      </c>
      <c r="AQ280" s="276" t="s">
        <v>601</v>
      </c>
      <c r="AR280" s="220">
        <v>1.1334697245598882E-3</v>
      </c>
      <c r="AS280" s="276" t="s">
        <v>601</v>
      </c>
      <c r="AT280" s="220">
        <v>1</v>
      </c>
      <c r="AU280" s="276" t="s">
        <v>601</v>
      </c>
    </row>
    <row r="281" spans="1:47" s="120" customFormat="1" ht="12.75" customHeight="1" x14ac:dyDescent="0.25">
      <c r="A281" s="124" t="s">
        <v>316</v>
      </c>
      <c r="B281" s="82">
        <v>280.88200000000001</v>
      </c>
      <c r="C281" s="276" t="s">
        <v>601</v>
      </c>
      <c r="D281" s="82">
        <v>952.279</v>
      </c>
      <c r="E281" s="276" t="s">
        <v>601</v>
      </c>
      <c r="F281" s="82">
        <v>2360.779</v>
      </c>
      <c r="G281" s="311" t="s">
        <v>601</v>
      </c>
      <c r="H281" s="82">
        <v>1558.0550000000001</v>
      </c>
      <c r="I281" s="276" t="s">
        <v>601</v>
      </c>
      <c r="J281" s="82">
        <v>403.428</v>
      </c>
      <c r="K281" s="276" t="s">
        <v>601</v>
      </c>
      <c r="L281" s="82">
        <v>-2E-3</v>
      </c>
      <c r="M281" s="276" t="s">
        <v>601</v>
      </c>
      <c r="N281" s="82">
        <v>5555.4219999999996</v>
      </c>
      <c r="O281" s="276" t="s">
        <v>601</v>
      </c>
      <c r="P281" s="136"/>
      <c r="Q281" s="124" t="s">
        <v>316</v>
      </c>
      <c r="R281" s="189">
        <v>8.9433101650738492E-2</v>
      </c>
      <c r="S281" s="202" t="s">
        <v>601</v>
      </c>
      <c r="T281" s="190">
        <v>0.1112733188163272</v>
      </c>
      <c r="U281" s="276" t="s">
        <v>601</v>
      </c>
      <c r="V281" s="190">
        <v>0.11606561624077127</v>
      </c>
      <c r="W281" s="276" t="s">
        <v>601</v>
      </c>
      <c r="X281" s="190">
        <v>0.1165795459594577</v>
      </c>
      <c r="Y281" s="276" t="s">
        <v>601</v>
      </c>
      <c r="Z281" s="190">
        <v>7.4429864626971806E-2</v>
      </c>
      <c r="AA281" s="276" t="s">
        <v>601</v>
      </c>
      <c r="AB281" s="190" t="s">
        <v>603</v>
      </c>
      <c r="AC281" s="276" t="s">
        <v>601</v>
      </c>
      <c r="AD281" s="190">
        <v>0.1107787358476419</v>
      </c>
      <c r="AE281" s="276" t="s">
        <v>601</v>
      </c>
      <c r="AF281" s="239"/>
      <c r="AG281" s="124" t="s">
        <v>316</v>
      </c>
      <c r="AH281" s="220">
        <v>5.0559975461810104E-2</v>
      </c>
      <c r="AI281" s="276" t="s">
        <v>601</v>
      </c>
      <c r="AJ281" s="220">
        <v>0.17141434080075285</v>
      </c>
      <c r="AK281" s="203" t="s">
        <v>601</v>
      </c>
      <c r="AL281" s="220">
        <v>0.42495043580847686</v>
      </c>
      <c r="AM281" s="276" t="s">
        <v>601</v>
      </c>
      <c r="AN281" s="220">
        <v>0.28045664217767796</v>
      </c>
      <c r="AO281" s="82" t="s">
        <v>601</v>
      </c>
      <c r="AP281" s="220">
        <v>7.2618785755609566E-2</v>
      </c>
      <c r="AQ281" s="276" t="s">
        <v>601</v>
      </c>
      <c r="AR281" s="220">
        <v>-3.6000865460805684E-7</v>
      </c>
      <c r="AS281" s="276" t="s">
        <v>601</v>
      </c>
      <c r="AT281" s="220">
        <v>1</v>
      </c>
      <c r="AU281" s="276" t="s">
        <v>601</v>
      </c>
    </row>
    <row r="282" spans="1:47" s="120" customFormat="1" ht="12.75" customHeight="1" x14ac:dyDescent="0.25">
      <c r="A282" s="184" t="s">
        <v>317</v>
      </c>
      <c r="B282" s="186">
        <v>192.607</v>
      </c>
      <c r="C282" s="278" t="s">
        <v>601</v>
      </c>
      <c r="D282" s="186">
        <v>754.12800000000004</v>
      </c>
      <c r="E282" s="278" t="s">
        <v>601</v>
      </c>
      <c r="F282" s="186">
        <v>1200.8150000000001</v>
      </c>
      <c r="G282" s="314" t="s">
        <v>601</v>
      </c>
      <c r="H282" s="186">
        <v>288.55900000000003</v>
      </c>
      <c r="I282" s="278" t="s">
        <v>601</v>
      </c>
      <c r="J282" s="186">
        <v>122.241</v>
      </c>
      <c r="K282" s="278" t="s">
        <v>601</v>
      </c>
      <c r="L282" s="186">
        <v>-1E-3</v>
      </c>
      <c r="M282" s="278" t="s">
        <v>601</v>
      </c>
      <c r="N282" s="186">
        <v>2558.3490000000002</v>
      </c>
      <c r="O282" s="278" t="s">
        <v>601</v>
      </c>
      <c r="P282" s="136"/>
      <c r="Q282" s="184" t="s">
        <v>317</v>
      </c>
      <c r="R282" s="191">
        <v>6.4644689130627042E-2</v>
      </c>
      <c r="S282" s="273" t="s">
        <v>601</v>
      </c>
      <c r="T282" s="192">
        <v>-3.2033731877779706E-2</v>
      </c>
      <c r="U282" s="278" t="s">
        <v>601</v>
      </c>
      <c r="V282" s="192">
        <v>9.2762631042516017E-2</v>
      </c>
      <c r="W282" s="278" t="s">
        <v>601</v>
      </c>
      <c r="X282" s="192">
        <v>7.2785810150159308E-2</v>
      </c>
      <c r="Y282" s="278" t="s">
        <v>601</v>
      </c>
      <c r="Z282" s="192">
        <v>-2.0151496933990622E-2</v>
      </c>
      <c r="AA282" s="278" t="s">
        <v>601</v>
      </c>
      <c r="AB282" s="192" t="s">
        <v>603</v>
      </c>
      <c r="AC282" s="278" t="s">
        <v>601</v>
      </c>
      <c r="AD282" s="192">
        <v>3.708512626349638E-2</v>
      </c>
      <c r="AE282" s="278" t="s">
        <v>601</v>
      </c>
      <c r="AF282" s="239"/>
      <c r="AG282" s="184" t="s">
        <v>317</v>
      </c>
      <c r="AH282" s="191">
        <v>7.5285662745778623E-2</v>
      </c>
      <c r="AI282" s="278" t="s">
        <v>601</v>
      </c>
      <c r="AJ282" s="191">
        <v>0.29477135449463698</v>
      </c>
      <c r="AK282" s="301" t="s">
        <v>601</v>
      </c>
      <c r="AL282" s="191">
        <v>0.46937106704362852</v>
      </c>
      <c r="AM282" s="184" t="s">
        <v>601</v>
      </c>
      <c r="AN282" s="191">
        <v>0.11279110082322623</v>
      </c>
      <c r="AO282" s="245" t="s">
        <v>601</v>
      </c>
      <c r="AP282" s="191">
        <v>4.778120576981483E-2</v>
      </c>
      <c r="AQ282" s="184" t="s">
        <v>601</v>
      </c>
      <c r="AR282" s="191">
        <v>-3.9087708518267052E-7</v>
      </c>
      <c r="AS282" s="184" t="s">
        <v>601</v>
      </c>
      <c r="AT282" s="191">
        <v>1</v>
      </c>
      <c r="AU282" s="184" t="s">
        <v>601</v>
      </c>
    </row>
    <row r="283" spans="1:47" s="120" customFormat="1" ht="12.75" customHeight="1" x14ac:dyDescent="0.25">
      <c r="A283" s="124" t="s">
        <v>318</v>
      </c>
      <c r="B283" s="82">
        <v>177.262</v>
      </c>
      <c r="C283" s="276" t="s">
        <v>601</v>
      </c>
      <c r="D283" s="82">
        <v>760.01</v>
      </c>
      <c r="E283" s="276" t="s">
        <v>601</v>
      </c>
      <c r="F283" s="82">
        <v>1023.418</v>
      </c>
      <c r="G283" s="311" t="s">
        <v>601</v>
      </c>
      <c r="H283" s="82">
        <v>249.09899999999999</v>
      </c>
      <c r="I283" s="276" t="s">
        <v>601</v>
      </c>
      <c r="J283" s="82">
        <v>110.172</v>
      </c>
      <c r="K283" s="276" t="s">
        <v>601</v>
      </c>
      <c r="L283" s="82">
        <v>-1E-3</v>
      </c>
      <c r="M283" s="276" t="s">
        <v>601</v>
      </c>
      <c r="N283" s="82">
        <v>2319.96</v>
      </c>
      <c r="O283" s="276" t="s">
        <v>601</v>
      </c>
      <c r="P283" s="136"/>
      <c r="Q283" s="124" t="s">
        <v>318</v>
      </c>
      <c r="R283" s="189">
        <v>-8.5524143623607093E-2</v>
      </c>
      <c r="S283" s="202" t="s">
        <v>601</v>
      </c>
      <c r="T283" s="190">
        <v>7.0332601479574514E-2</v>
      </c>
      <c r="U283" s="276" t="s">
        <v>601</v>
      </c>
      <c r="V283" s="190">
        <v>0.12876943795241252</v>
      </c>
      <c r="W283" s="276" t="s">
        <v>601</v>
      </c>
      <c r="X283" s="190">
        <v>3.6724586411403602E-2</v>
      </c>
      <c r="Y283" s="276" t="s">
        <v>601</v>
      </c>
      <c r="Z283" s="190">
        <v>-1.4217839854689919E-2</v>
      </c>
      <c r="AA283" s="276" t="s">
        <v>601</v>
      </c>
      <c r="AB283" s="190" t="s">
        <v>603</v>
      </c>
      <c r="AC283" s="276" t="s">
        <v>601</v>
      </c>
      <c r="AD283" s="190">
        <v>7.1859236582816871E-2</v>
      </c>
      <c r="AE283" s="276" t="s">
        <v>601</v>
      </c>
      <c r="AF283" s="239"/>
      <c r="AG283" s="124" t="s">
        <v>318</v>
      </c>
      <c r="AH283" s="220">
        <v>7.6407351850893979E-2</v>
      </c>
      <c r="AI283" s="276" t="s">
        <v>601</v>
      </c>
      <c r="AJ283" s="220">
        <v>0.32759616545112846</v>
      </c>
      <c r="AK283" s="203" t="s">
        <v>601</v>
      </c>
      <c r="AL283" s="220">
        <v>0.44113605406989775</v>
      </c>
      <c r="AM283" s="276" t="s">
        <v>601</v>
      </c>
      <c r="AN283" s="220">
        <v>0.10737210986396317</v>
      </c>
      <c r="AO283" s="82" t="s">
        <v>601</v>
      </c>
      <c r="AP283" s="220">
        <v>4.7488749806031134E-2</v>
      </c>
      <c r="AQ283" s="276" t="s">
        <v>601</v>
      </c>
      <c r="AR283" s="220">
        <v>-4.310419145157675E-7</v>
      </c>
      <c r="AS283" s="276" t="s">
        <v>601</v>
      </c>
      <c r="AT283" s="220">
        <v>1</v>
      </c>
      <c r="AU283" s="276" t="s">
        <v>601</v>
      </c>
    </row>
    <row r="284" spans="1:47" s="120" customFormat="1" ht="12.75" customHeight="1" x14ac:dyDescent="0.25">
      <c r="A284" s="124" t="s">
        <v>319</v>
      </c>
      <c r="B284" s="82">
        <v>225.18600000000001</v>
      </c>
      <c r="C284" s="276" t="s">
        <v>601</v>
      </c>
      <c r="D284" s="82">
        <v>1171.1679999999999</v>
      </c>
      <c r="E284" s="276" t="s">
        <v>601</v>
      </c>
      <c r="F284" s="82">
        <v>2053.3919999999998</v>
      </c>
      <c r="G284" s="311" t="s">
        <v>601</v>
      </c>
      <c r="H284" s="82">
        <v>713.37</v>
      </c>
      <c r="I284" s="276" t="s">
        <v>601</v>
      </c>
      <c r="J284" s="82">
        <v>200.375</v>
      </c>
      <c r="K284" s="276" t="s">
        <v>601</v>
      </c>
      <c r="L284" s="82">
        <v>0</v>
      </c>
      <c r="M284" s="276" t="s">
        <v>601</v>
      </c>
      <c r="N284" s="82">
        <v>4363.491</v>
      </c>
      <c r="O284" s="276" t="s">
        <v>601</v>
      </c>
      <c r="P284" s="136"/>
      <c r="Q284" s="124" t="s">
        <v>319</v>
      </c>
      <c r="R284" s="189">
        <v>-4.7819192794773674E-2</v>
      </c>
      <c r="S284" s="202" t="s">
        <v>601</v>
      </c>
      <c r="T284" s="190">
        <v>0.10502975887199345</v>
      </c>
      <c r="U284" s="276" t="s">
        <v>601</v>
      </c>
      <c r="V284" s="190">
        <v>3.0457168665629548E-2</v>
      </c>
      <c r="W284" s="276" t="s">
        <v>601</v>
      </c>
      <c r="X284" s="190">
        <v>4.734387181169921E-2</v>
      </c>
      <c r="Y284" s="276" t="s">
        <v>601</v>
      </c>
      <c r="Z284" s="190">
        <v>7.3412581493643894E-2</v>
      </c>
      <c r="AA284" s="276" t="s">
        <v>601</v>
      </c>
      <c r="AB284" s="190" t="s">
        <v>603</v>
      </c>
      <c r="AC284" s="276" t="s">
        <v>601</v>
      </c>
      <c r="AD284" s="190">
        <v>4.8523413586930665E-2</v>
      </c>
      <c r="AE284" s="276" t="s">
        <v>601</v>
      </c>
      <c r="AF284" s="239"/>
      <c r="AG284" s="124" t="s">
        <v>319</v>
      </c>
      <c r="AH284" s="220">
        <v>5.1606844152995851E-2</v>
      </c>
      <c r="AI284" s="276" t="s">
        <v>601</v>
      </c>
      <c r="AJ284" s="220">
        <v>0.26840160779522632</v>
      </c>
      <c r="AK284" s="203" t="s">
        <v>601</v>
      </c>
      <c r="AL284" s="220">
        <v>0.47058467635203094</v>
      </c>
      <c r="AM284" s="276" t="s">
        <v>601</v>
      </c>
      <c r="AN284" s="220">
        <v>0.1634860711297445</v>
      </c>
      <c r="AO284" s="82" t="s">
        <v>601</v>
      </c>
      <c r="AP284" s="220">
        <v>4.5920800570002321E-2</v>
      </c>
      <c r="AQ284" s="276" t="s">
        <v>601</v>
      </c>
      <c r="AR284" s="220">
        <v>0</v>
      </c>
      <c r="AS284" s="276" t="s">
        <v>601</v>
      </c>
      <c r="AT284" s="220">
        <v>1</v>
      </c>
      <c r="AU284" s="276" t="s">
        <v>601</v>
      </c>
    </row>
    <row r="285" spans="1:47" s="120" customFormat="1" ht="12.75" customHeight="1" x14ac:dyDescent="0.25">
      <c r="A285" s="124" t="s">
        <v>320</v>
      </c>
      <c r="B285" s="82">
        <v>290.995</v>
      </c>
      <c r="C285" s="276" t="s">
        <v>601</v>
      </c>
      <c r="D285" s="82">
        <v>1044.23</v>
      </c>
      <c r="E285" s="276" t="s">
        <v>601</v>
      </c>
      <c r="F285" s="82">
        <v>2558.9859999999999</v>
      </c>
      <c r="G285" s="311" t="s">
        <v>601</v>
      </c>
      <c r="H285" s="82">
        <v>1611.1089999999999</v>
      </c>
      <c r="I285" s="276" t="s">
        <v>601</v>
      </c>
      <c r="J285" s="82">
        <v>464.98399999999998</v>
      </c>
      <c r="K285" s="276" t="s">
        <v>601</v>
      </c>
      <c r="L285" s="82">
        <v>-2E-3</v>
      </c>
      <c r="M285" s="276" t="s">
        <v>601</v>
      </c>
      <c r="N285" s="82">
        <v>5970.3019999999997</v>
      </c>
      <c r="O285" s="276" t="s">
        <v>601</v>
      </c>
      <c r="P285" s="136"/>
      <c r="Q285" s="124" t="s">
        <v>320</v>
      </c>
      <c r="R285" s="189">
        <v>3.6004443146944266E-2</v>
      </c>
      <c r="S285" s="202" t="s">
        <v>601</v>
      </c>
      <c r="T285" s="190">
        <v>9.6558886628813609E-2</v>
      </c>
      <c r="U285" s="276" t="s">
        <v>601</v>
      </c>
      <c r="V285" s="190">
        <v>8.3958303593856101E-2</v>
      </c>
      <c r="W285" s="276" t="s">
        <v>601</v>
      </c>
      <c r="X285" s="190">
        <v>3.4051429506660548E-2</v>
      </c>
      <c r="Y285" s="276" t="s">
        <v>601</v>
      </c>
      <c r="Z285" s="190">
        <v>0.15258236909684009</v>
      </c>
      <c r="AA285" s="276" t="s">
        <v>601</v>
      </c>
      <c r="AB285" s="190" t="s">
        <v>603</v>
      </c>
      <c r="AC285" s="276" t="s">
        <v>601</v>
      </c>
      <c r="AD285" s="190">
        <v>7.4680388759015739E-2</v>
      </c>
      <c r="AE285" s="276" t="s">
        <v>601</v>
      </c>
      <c r="AF285" s="239"/>
      <c r="AG285" s="124" t="s">
        <v>320</v>
      </c>
      <c r="AH285" s="236">
        <v>4.8740415476470039E-2</v>
      </c>
      <c r="AI285" s="276" t="s">
        <v>601</v>
      </c>
      <c r="AJ285" s="236">
        <v>0.17490405007987872</v>
      </c>
      <c r="AK285" s="203" t="s">
        <v>601</v>
      </c>
      <c r="AL285" s="236">
        <v>0.4286191887780551</v>
      </c>
      <c r="AM285" s="276" t="s">
        <v>601</v>
      </c>
      <c r="AN285" s="236">
        <v>0.26985385328916361</v>
      </c>
      <c r="AO285" s="82" t="s">
        <v>601</v>
      </c>
      <c r="AP285" s="236">
        <v>7.7882827367861798E-2</v>
      </c>
      <c r="AQ285" s="276" t="s">
        <v>601</v>
      </c>
      <c r="AR285" s="236">
        <v>-3.3499142924428283E-7</v>
      </c>
      <c r="AS285" s="276" t="s">
        <v>601</v>
      </c>
      <c r="AT285" s="236">
        <v>1</v>
      </c>
      <c r="AU285" s="276" t="s">
        <v>601</v>
      </c>
    </row>
    <row r="286" spans="1:47" s="120" customFormat="1" ht="12.75" customHeight="1" x14ac:dyDescent="0.25">
      <c r="A286" s="184" t="s">
        <v>321</v>
      </c>
      <c r="B286" s="186">
        <v>224.631</v>
      </c>
      <c r="C286" s="278" t="s">
        <v>601</v>
      </c>
      <c r="D286" s="186">
        <v>971.21600000000001</v>
      </c>
      <c r="E286" s="278" t="s">
        <v>601</v>
      </c>
      <c r="F286" s="186">
        <v>1313.5039999999999</v>
      </c>
      <c r="G286" s="314" t="s">
        <v>601</v>
      </c>
      <c r="H286" s="186">
        <v>335.267</v>
      </c>
      <c r="I286" s="278" t="s">
        <v>601</v>
      </c>
      <c r="J286" s="186">
        <v>133.143</v>
      </c>
      <c r="K286" s="278" t="s">
        <v>601</v>
      </c>
      <c r="L286" s="186">
        <v>1E-3</v>
      </c>
      <c r="M286" s="278" t="s">
        <v>601</v>
      </c>
      <c r="N286" s="186">
        <v>2977.7629999999999</v>
      </c>
      <c r="O286" s="278" t="s">
        <v>601</v>
      </c>
      <c r="P286" s="136"/>
      <c r="Q286" s="184" t="s">
        <v>321</v>
      </c>
      <c r="R286" s="191">
        <v>0.16626602356092976</v>
      </c>
      <c r="S286" s="273" t="s">
        <v>601</v>
      </c>
      <c r="T286" s="192">
        <v>0.28786625082214162</v>
      </c>
      <c r="U286" s="278" t="s">
        <v>601</v>
      </c>
      <c r="V286" s="192">
        <v>9.3843764443315575E-2</v>
      </c>
      <c r="W286" s="278" t="s">
        <v>601</v>
      </c>
      <c r="X286" s="192">
        <v>0.16186637741328463</v>
      </c>
      <c r="Y286" s="278" t="s">
        <v>601</v>
      </c>
      <c r="Z286" s="192">
        <v>8.9184479839006556E-2</v>
      </c>
      <c r="AA286" s="278" t="s">
        <v>601</v>
      </c>
      <c r="AB286" s="192" t="s">
        <v>603</v>
      </c>
      <c r="AC286" s="278" t="s">
        <v>601</v>
      </c>
      <c r="AD286" s="192">
        <v>0.16393893092771941</v>
      </c>
      <c r="AE286" s="278" t="s">
        <v>601</v>
      </c>
      <c r="AF286" s="239"/>
      <c r="AG286" s="184" t="s">
        <v>321</v>
      </c>
      <c r="AH286" s="191">
        <v>7.5436157948097285E-2</v>
      </c>
      <c r="AI286" s="278" t="s">
        <v>601</v>
      </c>
      <c r="AJ286" s="191">
        <v>0.32615624547688987</v>
      </c>
      <c r="AK286" s="301" t="s">
        <v>601</v>
      </c>
      <c r="AL286" s="191">
        <v>0.44110427861451701</v>
      </c>
      <c r="AM286" s="278" t="s">
        <v>601</v>
      </c>
      <c r="AN286" s="191">
        <v>0.1125902229290914</v>
      </c>
      <c r="AO286" s="186" t="s">
        <v>601</v>
      </c>
      <c r="AP286" s="191">
        <v>4.4712423386280238E-2</v>
      </c>
      <c r="AQ286" s="278" t="s">
        <v>601</v>
      </c>
      <c r="AR286" s="191">
        <v>3.35822562104506E-7</v>
      </c>
      <c r="AS286" s="278" t="s">
        <v>601</v>
      </c>
      <c r="AT286" s="191">
        <v>1</v>
      </c>
      <c r="AU286" s="278" t="s">
        <v>601</v>
      </c>
    </row>
    <row r="287" spans="1:47" s="120" customFormat="1" ht="12.75" customHeight="1" x14ac:dyDescent="0.25">
      <c r="A287" s="124" t="s">
        <v>322</v>
      </c>
      <c r="B287" s="82">
        <v>183.178</v>
      </c>
      <c r="C287" s="276" t="s">
        <v>601</v>
      </c>
      <c r="D287" s="82">
        <v>960.59299999999996</v>
      </c>
      <c r="E287" s="276" t="s">
        <v>601</v>
      </c>
      <c r="F287" s="82">
        <v>1056.42</v>
      </c>
      <c r="G287" s="311" t="s">
        <v>601</v>
      </c>
      <c r="H287" s="82">
        <v>237.59399999999999</v>
      </c>
      <c r="I287" s="276" t="s">
        <v>601</v>
      </c>
      <c r="J287" s="82">
        <v>109.968</v>
      </c>
      <c r="K287" s="276" t="s">
        <v>601</v>
      </c>
      <c r="L287" s="82">
        <v>0</v>
      </c>
      <c r="M287" s="276" t="s">
        <v>601</v>
      </c>
      <c r="N287" s="82">
        <v>2547.752</v>
      </c>
      <c r="O287" s="276" t="s">
        <v>601</v>
      </c>
      <c r="P287" s="136"/>
      <c r="Q287" s="124" t="s">
        <v>322</v>
      </c>
      <c r="R287" s="189">
        <v>3.3374327266983334E-2</v>
      </c>
      <c r="S287" s="202" t="s">
        <v>601</v>
      </c>
      <c r="T287" s="190">
        <v>0.26392152734832436</v>
      </c>
      <c r="U287" s="276" t="s">
        <v>601</v>
      </c>
      <c r="V287" s="190">
        <v>3.2246843420772352E-2</v>
      </c>
      <c r="W287" s="276" t="s">
        <v>601</v>
      </c>
      <c r="X287" s="190">
        <v>-4.6186455987378514E-2</v>
      </c>
      <c r="Y287" s="276" t="s">
        <v>601</v>
      </c>
      <c r="Z287" s="190">
        <v>-1.8516501470428057E-3</v>
      </c>
      <c r="AA287" s="276" t="s">
        <v>601</v>
      </c>
      <c r="AB287" s="190" t="s">
        <v>603</v>
      </c>
      <c r="AC287" s="276" t="s">
        <v>601</v>
      </c>
      <c r="AD287" s="190">
        <v>9.8188330833290233E-2</v>
      </c>
      <c r="AE287" s="276" t="s">
        <v>601</v>
      </c>
      <c r="AF287" s="239"/>
      <c r="AG287" s="124" t="s">
        <v>322</v>
      </c>
      <c r="AH287" s="220">
        <v>7.1897892730532639E-2</v>
      </c>
      <c r="AI287" s="276" t="s">
        <v>601</v>
      </c>
      <c r="AJ287" s="220">
        <v>0.37703551994071638</v>
      </c>
      <c r="AK287" s="203" t="s">
        <v>601</v>
      </c>
      <c r="AL287" s="220">
        <v>0.41464789351553843</v>
      </c>
      <c r="AM287" s="276" t="s">
        <v>601</v>
      </c>
      <c r="AN287" s="220">
        <v>9.325632950145854E-2</v>
      </c>
      <c r="AO287" s="82" t="s">
        <v>601</v>
      </c>
      <c r="AP287" s="220">
        <v>4.3162756814635023E-2</v>
      </c>
      <c r="AQ287" s="276" t="s">
        <v>601</v>
      </c>
      <c r="AR287" s="220">
        <v>0</v>
      </c>
      <c r="AS287" s="276" t="s">
        <v>601</v>
      </c>
      <c r="AT287" s="220">
        <v>1</v>
      </c>
      <c r="AU287" s="276" t="s">
        <v>601</v>
      </c>
    </row>
    <row r="288" spans="1:47" s="120" customFormat="1" ht="12.75" customHeight="1" x14ac:dyDescent="0.25">
      <c r="A288" s="124" t="s">
        <v>323</v>
      </c>
      <c r="B288" s="82">
        <v>243.30500000000001</v>
      </c>
      <c r="C288" s="276" t="s">
        <v>601</v>
      </c>
      <c r="D288" s="82">
        <v>1224.364</v>
      </c>
      <c r="E288" s="276" t="s">
        <v>601</v>
      </c>
      <c r="F288" s="82">
        <v>2209.0459999999998</v>
      </c>
      <c r="G288" s="311" t="s">
        <v>601</v>
      </c>
      <c r="H288" s="82">
        <v>697.63300000000004</v>
      </c>
      <c r="I288" s="276" t="s">
        <v>601</v>
      </c>
      <c r="J288" s="82">
        <v>201.81800000000001</v>
      </c>
      <c r="K288" s="276" t="s">
        <v>601</v>
      </c>
      <c r="L288" s="82">
        <v>-1E-3</v>
      </c>
      <c r="M288" s="276" t="s">
        <v>601</v>
      </c>
      <c r="N288" s="82">
        <v>4576.165</v>
      </c>
      <c r="O288" s="276" t="s">
        <v>601</v>
      </c>
      <c r="P288" s="136"/>
      <c r="Q288" s="124" t="s">
        <v>323</v>
      </c>
      <c r="R288" s="189">
        <v>8.0462373326938619E-2</v>
      </c>
      <c r="S288" s="202" t="s">
        <v>601</v>
      </c>
      <c r="T288" s="190">
        <v>4.5421322986966856E-2</v>
      </c>
      <c r="U288" s="276" t="s">
        <v>601</v>
      </c>
      <c r="V288" s="190">
        <v>7.5803353670414617E-2</v>
      </c>
      <c r="W288" s="276" t="s">
        <v>601</v>
      </c>
      <c r="X288" s="190">
        <v>-2.2060081023872604E-2</v>
      </c>
      <c r="Y288" s="276" t="s">
        <v>601</v>
      </c>
      <c r="Z288" s="190">
        <v>7.2014971927635684E-3</v>
      </c>
      <c r="AA288" s="276" t="s">
        <v>601</v>
      </c>
      <c r="AB288" s="190" t="s">
        <v>603</v>
      </c>
      <c r="AC288" s="276" t="s">
        <v>601</v>
      </c>
      <c r="AD288" s="190">
        <v>4.8739415298438796E-2</v>
      </c>
      <c r="AE288" s="276" t="s">
        <v>601</v>
      </c>
      <c r="AF288" s="239"/>
      <c r="AG288" s="124" t="s">
        <v>323</v>
      </c>
      <c r="AH288" s="220">
        <v>5.3167881839924915E-2</v>
      </c>
      <c r="AI288" s="276" t="s">
        <v>601</v>
      </c>
      <c r="AJ288" s="220">
        <v>0.26755241561438453</v>
      </c>
      <c r="AK288" s="203" t="s">
        <v>601</v>
      </c>
      <c r="AL288" s="220">
        <v>0.4827286603520633</v>
      </c>
      <c r="AM288" s="276" t="s">
        <v>601</v>
      </c>
      <c r="AN288" s="220">
        <v>0.15244926701725137</v>
      </c>
      <c r="AO288" s="82" t="s">
        <v>601</v>
      </c>
      <c r="AP288" s="220">
        <v>4.4101993699964932E-2</v>
      </c>
      <c r="AQ288" s="276" t="s">
        <v>601</v>
      </c>
      <c r="AR288" s="220">
        <v>-2.1852358907513169E-7</v>
      </c>
      <c r="AS288" s="276" t="s">
        <v>601</v>
      </c>
      <c r="AT288" s="220">
        <v>1</v>
      </c>
      <c r="AU288" s="276" t="s">
        <v>601</v>
      </c>
    </row>
    <row r="289" spans="1:47" s="120" customFormat="1" ht="12.75" customHeight="1" x14ac:dyDescent="0.25">
      <c r="A289" s="124" t="s">
        <v>324</v>
      </c>
      <c r="B289" s="82">
        <v>298.82799999999997</v>
      </c>
      <c r="C289" s="276" t="s">
        <v>601</v>
      </c>
      <c r="D289" s="82">
        <v>1162.566</v>
      </c>
      <c r="E289" s="276" t="s">
        <v>601</v>
      </c>
      <c r="F289" s="82">
        <v>2728.288</v>
      </c>
      <c r="G289" s="311" t="s">
        <v>601</v>
      </c>
      <c r="H289" s="82">
        <v>1648.8320000000001</v>
      </c>
      <c r="I289" s="276" t="s">
        <v>601</v>
      </c>
      <c r="J289" s="82">
        <v>517.38199999999995</v>
      </c>
      <c r="K289" s="276" t="s">
        <v>601</v>
      </c>
      <c r="L289" s="82">
        <v>-1E-3</v>
      </c>
      <c r="M289" s="276" t="s">
        <v>601</v>
      </c>
      <c r="N289" s="82">
        <v>6355.8950000000004</v>
      </c>
      <c r="O289" s="276" t="s">
        <v>601</v>
      </c>
      <c r="P289" s="136"/>
      <c r="Q289" s="124" t="s">
        <v>324</v>
      </c>
      <c r="R289" s="189">
        <v>2.6917988281585595E-2</v>
      </c>
      <c r="S289" s="202" t="s">
        <v>601</v>
      </c>
      <c r="T289" s="190">
        <v>0.11332369305612748</v>
      </c>
      <c r="U289" s="276" t="s">
        <v>601</v>
      </c>
      <c r="V289" s="190">
        <v>6.6159799232977434E-2</v>
      </c>
      <c r="W289" s="276" t="s">
        <v>601</v>
      </c>
      <c r="X289" s="190">
        <v>2.3414306542884435E-2</v>
      </c>
      <c r="Y289" s="276" t="s">
        <v>601</v>
      </c>
      <c r="Z289" s="190">
        <v>0.11268774839564372</v>
      </c>
      <c r="AA289" s="276" t="s">
        <v>601</v>
      </c>
      <c r="AB289" s="190" t="s">
        <v>603</v>
      </c>
      <c r="AC289" s="276" t="s">
        <v>601</v>
      </c>
      <c r="AD289" s="190">
        <v>6.4585175088295366E-2</v>
      </c>
      <c r="AE289" s="276" t="s">
        <v>601</v>
      </c>
      <c r="AF289" s="239"/>
      <c r="AG289" s="124" t="s">
        <v>324</v>
      </c>
      <c r="AH289" s="220">
        <v>4.7015880532954045E-2</v>
      </c>
      <c r="AI289" s="276" t="s">
        <v>601</v>
      </c>
      <c r="AJ289" s="220">
        <v>0.18291145464171449</v>
      </c>
      <c r="AK289" s="203" t="s">
        <v>601</v>
      </c>
      <c r="AL289" s="220">
        <v>0.42925315789515084</v>
      </c>
      <c r="AM289" s="276" t="s">
        <v>601</v>
      </c>
      <c r="AN289" s="220">
        <v>0.25941775312524828</v>
      </c>
      <c r="AO289" s="82" t="s">
        <v>601</v>
      </c>
      <c r="AP289" s="220">
        <v>8.1401911139186517E-2</v>
      </c>
      <c r="AQ289" s="276" t="s">
        <v>601</v>
      </c>
      <c r="AR289" s="220">
        <v>-1.5733425426316829E-7</v>
      </c>
      <c r="AS289" s="276" t="s">
        <v>601</v>
      </c>
      <c r="AT289" s="220">
        <v>1</v>
      </c>
      <c r="AU289" s="276" t="s">
        <v>601</v>
      </c>
    </row>
    <row r="290" spans="1:47" s="120" customFormat="1" ht="12.75" customHeight="1" x14ac:dyDescent="0.25">
      <c r="A290" s="184" t="s">
        <v>325</v>
      </c>
      <c r="B290" s="186">
        <v>223.905</v>
      </c>
      <c r="C290" s="278" t="s">
        <v>601</v>
      </c>
      <c r="D290" s="186">
        <v>1116.4290000000001</v>
      </c>
      <c r="E290" s="278" t="s">
        <v>601</v>
      </c>
      <c r="F290" s="186">
        <v>1498.8610000000001</v>
      </c>
      <c r="G290" s="314" t="s">
        <v>601</v>
      </c>
      <c r="H290" s="186">
        <v>338.928</v>
      </c>
      <c r="I290" s="278" t="s">
        <v>601</v>
      </c>
      <c r="J290" s="186">
        <v>135.88300000000001</v>
      </c>
      <c r="K290" s="278" t="s">
        <v>601</v>
      </c>
      <c r="L290" s="186">
        <v>-1E-3</v>
      </c>
      <c r="M290" s="278" t="s">
        <v>601</v>
      </c>
      <c r="N290" s="186">
        <v>3314.0059999999999</v>
      </c>
      <c r="O290" s="278" t="s">
        <v>601</v>
      </c>
      <c r="P290" s="136"/>
      <c r="Q290" s="184" t="s">
        <v>325</v>
      </c>
      <c r="R290" s="191">
        <v>-3.2319670926986926E-3</v>
      </c>
      <c r="S290" s="273" t="s">
        <v>601</v>
      </c>
      <c r="T290" s="192">
        <v>0.14951668835768769</v>
      </c>
      <c r="U290" s="278" t="s">
        <v>601</v>
      </c>
      <c r="V290" s="192">
        <v>0.14111643360050674</v>
      </c>
      <c r="W290" s="278" t="s">
        <v>601</v>
      </c>
      <c r="X290" s="192">
        <v>1.0919655080875839E-2</v>
      </c>
      <c r="Y290" s="278" t="s">
        <v>601</v>
      </c>
      <c r="Z290" s="192">
        <v>2.0579377060754227E-2</v>
      </c>
      <c r="AA290" s="278" t="s">
        <v>601</v>
      </c>
      <c r="AB290" s="192" t="s">
        <v>603</v>
      </c>
      <c r="AC290" s="278" t="s">
        <v>601</v>
      </c>
      <c r="AD290" s="192">
        <v>0.11291802367012542</v>
      </c>
      <c r="AE290" s="278" t="s">
        <v>601</v>
      </c>
      <c r="AF290" s="239"/>
      <c r="AG290" s="184" t="s">
        <v>325</v>
      </c>
      <c r="AH290" s="191">
        <v>6.7563245208367151E-2</v>
      </c>
      <c r="AI290" s="278" t="s">
        <v>601</v>
      </c>
      <c r="AJ290" s="191">
        <v>0.33688200926612688</v>
      </c>
      <c r="AK290" s="301" t="s">
        <v>601</v>
      </c>
      <c r="AL290" s="191">
        <v>0.4522807140361243</v>
      </c>
      <c r="AM290" s="278" t="s">
        <v>601</v>
      </c>
      <c r="AN290" s="191">
        <v>0.10227138997334344</v>
      </c>
      <c r="AO290" s="186" t="s">
        <v>601</v>
      </c>
      <c r="AP290" s="191">
        <v>4.1002641516038295E-2</v>
      </c>
      <c r="AQ290" s="278" t="s">
        <v>601</v>
      </c>
      <c r="AR290" s="191">
        <v>-3.0174960455714323E-7</v>
      </c>
      <c r="AS290" s="278" t="s">
        <v>601</v>
      </c>
      <c r="AT290" s="191">
        <v>1</v>
      </c>
      <c r="AU290" s="278" t="s">
        <v>601</v>
      </c>
    </row>
    <row r="291" spans="1:47" s="120" customFormat="1" ht="12.75" customHeight="1" x14ac:dyDescent="0.25">
      <c r="A291" s="124" t="s">
        <v>338</v>
      </c>
      <c r="B291" s="82">
        <v>218.483</v>
      </c>
      <c r="C291" s="276" t="s">
        <v>601</v>
      </c>
      <c r="D291" s="82">
        <v>1053.7819999999999</v>
      </c>
      <c r="E291" s="276" t="s">
        <v>601</v>
      </c>
      <c r="F291" s="82">
        <v>1102.8320000000001</v>
      </c>
      <c r="G291" s="311" t="s">
        <v>601</v>
      </c>
      <c r="H291" s="82">
        <v>208.273</v>
      </c>
      <c r="I291" s="276" t="s">
        <v>601</v>
      </c>
      <c r="J291" s="82">
        <v>97.516999999999996</v>
      </c>
      <c r="K291" s="276" t="s">
        <v>601</v>
      </c>
      <c r="L291" s="82">
        <v>2E-3</v>
      </c>
      <c r="M291" s="276" t="s">
        <v>601</v>
      </c>
      <c r="N291" s="82">
        <v>2680.8879999999999</v>
      </c>
      <c r="O291" s="276" t="s">
        <v>601</v>
      </c>
      <c r="P291" s="136"/>
      <c r="Q291" s="124" t="s">
        <v>338</v>
      </c>
      <c r="R291" s="189">
        <v>0.19273602725218095</v>
      </c>
      <c r="S291" s="202" t="s">
        <v>601</v>
      </c>
      <c r="T291" s="190">
        <v>9.7011949910107614E-2</v>
      </c>
      <c r="U291" s="276" t="s">
        <v>601</v>
      </c>
      <c r="V291" s="190">
        <v>4.3933284110486359E-2</v>
      </c>
      <c r="W291" s="276" t="s">
        <v>601</v>
      </c>
      <c r="X291" s="190">
        <v>-0.12340799851848111</v>
      </c>
      <c r="Y291" s="276" t="s">
        <v>601</v>
      </c>
      <c r="Z291" s="190">
        <v>-0.11322384693729085</v>
      </c>
      <c r="AA291" s="276" t="s">
        <v>601</v>
      </c>
      <c r="AB291" s="190" t="s">
        <v>603</v>
      </c>
      <c r="AC291" s="276" t="s">
        <v>601</v>
      </c>
      <c r="AD291" s="190">
        <v>5.2256243050248591E-2</v>
      </c>
      <c r="AE291" s="276" t="s">
        <v>601</v>
      </c>
      <c r="AF291" s="239"/>
      <c r="AG291" s="124" t="s">
        <v>338</v>
      </c>
      <c r="AH291" s="220">
        <v>8.1496504143403231E-2</v>
      </c>
      <c r="AI291" s="276" t="s">
        <v>601</v>
      </c>
      <c r="AJ291" s="220">
        <v>0.39307199703978679</v>
      </c>
      <c r="AK291" s="203" t="s">
        <v>601</v>
      </c>
      <c r="AL291" s="220">
        <v>0.41136817353056154</v>
      </c>
      <c r="AM291" s="276" t="s">
        <v>601</v>
      </c>
      <c r="AN291" s="220">
        <v>7.7688064551745539E-2</v>
      </c>
      <c r="AO291" s="82" t="s">
        <v>601</v>
      </c>
      <c r="AP291" s="220">
        <v>3.6374887723769136E-2</v>
      </c>
      <c r="AQ291" s="276" t="s">
        <v>601</v>
      </c>
      <c r="AR291" s="220">
        <v>7.4602146751374918E-7</v>
      </c>
      <c r="AS291" s="276" t="s">
        <v>601</v>
      </c>
      <c r="AT291" s="220">
        <v>1</v>
      </c>
      <c r="AU291" s="276" t="s">
        <v>601</v>
      </c>
    </row>
    <row r="292" spans="1:47" s="120" customFormat="1" ht="12.75" customHeight="1" x14ac:dyDescent="0.25">
      <c r="A292" s="124" t="s">
        <v>341</v>
      </c>
      <c r="B292" s="82">
        <v>284.68200000000002</v>
      </c>
      <c r="C292" s="276" t="s">
        <v>601</v>
      </c>
      <c r="D292" s="82">
        <v>1369.2760000000001</v>
      </c>
      <c r="E292" s="276" t="s">
        <v>601</v>
      </c>
      <c r="F292" s="82">
        <v>2279.5949999999998</v>
      </c>
      <c r="G292" s="311" t="s">
        <v>601</v>
      </c>
      <c r="H292" s="82">
        <v>606.95299999999997</v>
      </c>
      <c r="I292" s="276" t="s">
        <v>601</v>
      </c>
      <c r="J292" s="82">
        <v>218.982</v>
      </c>
      <c r="K292" s="276" t="s">
        <v>601</v>
      </c>
      <c r="L292" s="82">
        <v>0</v>
      </c>
      <c r="M292" s="276" t="s">
        <v>601</v>
      </c>
      <c r="N292" s="82">
        <v>4759.4880000000003</v>
      </c>
      <c r="O292" s="276" t="s">
        <v>601</v>
      </c>
      <c r="P292" s="136"/>
      <c r="Q292" s="124" t="s">
        <v>341</v>
      </c>
      <c r="R292" s="189">
        <v>0.17006226752430079</v>
      </c>
      <c r="S292" s="202" t="s">
        <v>601</v>
      </c>
      <c r="T292" s="190">
        <v>0.11835695920494232</v>
      </c>
      <c r="U292" s="276" t="s">
        <v>601</v>
      </c>
      <c r="V292" s="190">
        <v>3.1936410559128242E-2</v>
      </c>
      <c r="W292" s="276" t="s">
        <v>601</v>
      </c>
      <c r="X292" s="190">
        <v>-0.12998238328748785</v>
      </c>
      <c r="Y292" s="276" t="s">
        <v>601</v>
      </c>
      <c r="Z292" s="190">
        <v>8.5046923465696811E-2</v>
      </c>
      <c r="AA292" s="276" t="s">
        <v>601</v>
      </c>
      <c r="AB292" s="190" t="s">
        <v>603</v>
      </c>
      <c r="AC292" s="276" t="s">
        <v>601</v>
      </c>
      <c r="AD292" s="190">
        <v>4.0060399920020369E-2</v>
      </c>
      <c r="AE292" s="276" t="s">
        <v>601</v>
      </c>
      <c r="AF292" s="239"/>
      <c r="AG292" s="124" t="s">
        <v>341</v>
      </c>
      <c r="AH292" s="220">
        <v>5.9813576586389125E-2</v>
      </c>
      <c r="AI292" s="276" t="s">
        <v>601</v>
      </c>
      <c r="AJ292" s="220">
        <v>0.28769397044387968</v>
      </c>
      <c r="AK292" s="203" t="s">
        <v>601</v>
      </c>
      <c r="AL292" s="220">
        <v>0.47895803077978127</v>
      </c>
      <c r="AM292" s="276" t="s">
        <v>601</v>
      </c>
      <c r="AN292" s="220">
        <v>0.1275248514125889</v>
      </c>
      <c r="AO292" s="82" t="s">
        <v>601</v>
      </c>
      <c r="AP292" s="220">
        <v>4.6009570777360925E-2</v>
      </c>
      <c r="AQ292" s="276" t="s">
        <v>601</v>
      </c>
      <c r="AR292" s="220">
        <v>0</v>
      </c>
      <c r="AS292" s="276" t="s">
        <v>601</v>
      </c>
      <c r="AT292" s="220">
        <v>1</v>
      </c>
      <c r="AU292" s="276" t="s">
        <v>601</v>
      </c>
    </row>
    <row r="293" spans="1:47" s="120" customFormat="1" ht="12.75" customHeight="1" x14ac:dyDescent="0.25">
      <c r="A293" s="124" t="s">
        <v>339</v>
      </c>
      <c r="B293" s="82">
        <v>356.76299999999998</v>
      </c>
      <c r="C293" s="276" t="s">
        <v>601</v>
      </c>
      <c r="D293" s="82">
        <v>1320.8</v>
      </c>
      <c r="E293" s="276" t="s">
        <v>601</v>
      </c>
      <c r="F293" s="82">
        <v>2719.3879999999999</v>
      </c>
      <c r="G293" s="311" t="s">
        <v>601</v>
      </c>
      <c r="H293" s="82">
        <v>1588.124</v>
      </c>
      <c r="I293" s="276" t="s">
        <v>601</v>
      </c>
      <c r="J293" s="82">
        <v>515.30700000000002</v>
      </c>
      <c r="K293" s="276" t="s">
        <v>601</v>
      </c>
      <c r="L293" s="82">
        <v>1E-3</v>
      </c>
      <c r="M293" s="276" t="s">
        <v>601</v>
      </c>
      <c r="N293" s="82">
        <v>6500.3829999999998</v>
      </c>
      <c r="O293" s="276" t="s">
        <v>601</v>
      </c>
      <c r="P293" s="136"/>
      <c r="Q293" s="124" t="s">
        <v>339</v>
      </c>
      <c r="R293" s="189">
        <v>0.19387406802575394</v>
      </c>
      <c r="S293" s="202" t="s">
        <v>601</v>
      </c>
      <c r="T293" s="190">
        <v>0.13610754142130424</v>
      </c>
      <c r="U293" s="276" t="s">
        <v>601</v>
      </c>
      <c r="V293" s="190">
        <v>-3.2621189551836171E-3</v>
      </c>
      <c r="W293" s="276" t="s">
        <v>601</v>
      </c>
      <c r="X293" s="190">
        <v>-3.6818790513527148E-2</v>
      </c>
      <c r="Y293" s="276" t="s">
        <v>601</v>
      </c>
      <c r="Z293" s="190">
        <v>-4.0105763246498722E-3</v>
      </c>
      <c r="AA293" s="276" t="s">
        <v>601</v>
      </c>
      <c r="AB293" s="190" t="s">
        <v>603</v>
      </c>
      <c r="AC293" s="276" t="s">
        <v>601</v>
      </c>
      <c r="AD293" s="190">
        <v>2.273291172997666E-2</v>
      </c>
      <c r="AE293" s="276" t="s">
        <v>601</v>
      </c>
      <c r="AF293" s="239"/>
      <c r="AG293" s="124" t="s">
        <v>339</v>
      </c>
      <c r="AH293" s="220">
        <v>5.4883381486906233E-2</v>
      </c>
      <c r="AI293" s="276" t="s">
        <v>601</v>
      </c>
      <c r="AJ293" s="220">
        <v>0.20318802753622364</v>
      </c>
      <c r="AK293" s="203" t="s">
        <v>601</v>
      </c>
      <c r="AL293" s="220">
        <v>0.41834273457425508</v>
      </c>
      <c r="AM293" s="276" t="s">
        <v>601</v>
      </c>
      <c r="AN293" s="220">
        <v>0.24431237359398669</v>
      </c>
      <c r="AO293" s="82" t="s">
        <v>601</v>
      </c>
      <c r="AP293" s="220">
        <v>7.9273328971539062E-2</v>
      </c>
      <c r="AQ293" s="276" t="s">
        <v>601</v>
      </c>
      <c r="AR293" s="220">
        <v>1.5383708929150791E-7</v>
      </c>
      <c r="AS293" s="276" t="s">
        <v>601</v>
      </c>
      <c r="AT293" s="220">
        <v>1</v>
      </c>
      <c r="AU293" s="276" t="s">
        <v>601</v>
      </c>
    </row>
    <row r="294" spans="1:47" s="116" customFormat="1" ht="12.75" customHeight="1" x14ac:dyDescent="0.25">
      <c r="A294" s="184" t="s">
        <v>342</v>
      </c>
      <c r="B294" s="186">
        <v>231.60820292251984</v>
      </c>
      <c r="C294" s="278" t="s">
        <v>601</v>
      </c>
      <c r="D294" s="186">
        <v>1079.6236461155036</v>
      </c>
      <c r="E294" s="278" t="s">
        <v>601</v>
      </c>
      <c r="F294" s="186">
        <v>1593.1330102370353</v>
      </c>
      <c r="G294" s="314" t="s">
        <v>601</v>
      </c>
      <c r="H294" s="186">
        <v>366.06912876625438</v>
      </c>
      <c r="I294" s="278" t="s">
        <v>601</v>
      </c>
      <c r="J294" s="186">
        <v>170.89505890384203</v>
      </c>
      <c r="K294" s="278" t="s">
        <v>601</v>
      </c>
      <c r="L294" s="186">
        <v>0</v>
      </c>
      <c r="M294" s="278" t="s">
        <v>601</v>
      </c>
      <c r="N294" s="186">
        <v>3441.3290469451667</v>
      </c>
      <c r="O294" s="278" t="s">
        <v>601</v>
      </c>
      <c r="P294" s="83"/>
      <c r="Q294" s="184" t="s">
        <v>342</v>
      </c>
      <c r="R294" s="191" t="s">
        <v>603</v>
      </c>
      <c r="S294" s="273" t="s">
        <v>601</v>
      </c>
      <c r="T294" s="192" t="s">
        <v>603</v>
      </c>
      <c r="U294" s="278" t="s">
        <v>601</v>
      </c>
      <c r="V294" s="192" t="s">
        <v>603</v>
      </c>
      <c r="W294" s="278" t="s">
        <v>601</v>
      </c>
      <c r="X294" s="192" t="s">
        <v>603</v>
      </c>
      <c r="Y294" s="278" t="s">
        <v>601</v>
      </c>
      <c r="Z294" s="192" t="s">
        <v>603</v>
      </c>
      <c r="AA294" s="278" t="s">
        <v>601</v>
      </c>
      <c r="AB294" s="192" t="s">
        <v>603</v>
      </c>
      <c r="AC294" s="278" t="s">
        <v>601</v>
      </c>
      <c r="AD294" s="192">
        <v>4.0311292987602616E-2</v>
      </c>
      <c r="AE294" s="278" t="s">
        <v>601</v>
      </c>
      <c r="AF294" s="83"/>
      <c r="AG294" s="184" t="s">
        <v>342</v>
      </c>
      <c r="AH294" s="191">
        <v>6.7301963794515987E-2</v>
      </c>
      <c r="AI294" s="278" t="s">
        <v>601</v>
      </c>
      <c r="AJ294" s="191">
        <v>0.31372287607134652</v>
      </c>
      <c r="AK294" s="301" t="s">
        <v>601</v>
      </c>
      <c r="AL294" s="191">
        <v>0.46294120338514083</v>
      </c>
      <c r="AM294" s="278" t="s">
        <v>601</v>
      </c>
      <c r="AN294" s="191">
        <v>0.10637434658891752</v>
      </c>
      <c r="AO294" s="186" t="s">
        <v>601</v>
      </c>
      <c r="AP294" s="191">
        <v>4.9659610160075758E-2</v>
      </c>
      <c r="AQ294" s="278" t="s">
        <v>601</v>
      </c>
      <c r="AR294" s="191">
        <v>0</v>
      </c>
      <c r="AS294" s="278" t="s">
        <v>601</v>
      </c>
      <c r="AT294" s="191">
        <v>1</v>
      </c>
      <c r="AU294" s="278" t="s">
        <v>601</v>
      </c>
    </row>
    <row r="295" spans="1:47" s="120" customFormat="1" ht="12.75" customHeight="1" x14ac:dyDescent="0.25">
      <c r="A295" s="124" t="s">
        <v>356</v>
      </c>
      <c r="B295" s="82">
        <v>199.76070890230451</v>
      </c>
      <c r="C295" s="276" t="s">
        <v>601</v>
      </c>
      <c r="D295" s="82">
        <v>1042.3389901278019</v>
      </c>
      <c r="E295" s="276" t="s">
        <v>601</v>
      </c>
      <c r="F295" s="82">
        <v>1179.7315313767433</v>
      </c>
      <c r="G295" s="311" t="s">
        <v>601</v>
      </c>
      <c r="H295" s="82">
        <v>335.67388825323144</v>
      </c>
      <c r="I295" s="276" t="s">
        <v>601</v>
      </c>
      <c r="J295" s="82">
        <v>115.12517206402006</v>
      </c>
      <c r="K295" s="276" t="s">
        <v>601</v>
      </c>
      <c r="L295" s="82" t="s">
        <v>602</v>
      </c>
      <c r="M295" s="276" t="s">
        <v>601</v>
      </c>
      <c r="N295" s="82">
        <v>2872.6302907240952</v>
      </c>
      <c r="O295" s="276" t="s">
        <v>601</v>
      </c>
      <c r="P295" s="136"/>
      <c r="Q295" s="124" t="s">
        <v>356</v>
      </c>
      <c r="R295" s="189" t="s">
        <v>603</v>
      </c>
      <c r="S295" s="202" t="s">
        <v>601</v>
      </c>
      <c r="T295" s="190" t="s">
        <v>603</v>
      </c>
      <c r="U295" s="276" t="s">
        <v>601</v>
      </c>
      <c r="V295" s="190" t="s">
        <v>603</v>
      </c>
      <c r="W295" s="276" t="s">
        <v>601</v>
      </c>
      <c r="X295" s="190" t="s">
        <v>603</v>
      </c>
      <c r="Y295" s="276" t="s">
        <v>601</v>
      </c>
      <c r="Z295" s="190" t="s">
        <v>603</v>
      </c>
      <c r="AA295" s="276" t="s">
        <v>601</v>
      </c>
      <c r="AB295" s="190" t="s">
        <v>603</v>
      </c>
      <c r="AC295" s="276" t="s">
        <v>601</v>
      </c>
      <c r="AD295" s="190">
        <v>9.2277788491986687E-2</v>
      </c>
      <c r="AE295" s="276" t="s">
        <v>601</v>
      </c>
      <c r="AF295" s="239"/>
      <c r="AG295" s="124" t="s">
        <v>356</v>
      </c>
      <c r="AH295" s="220">
        <v>6.9539303246695008E-2</v>
      </c>
      <c r="AI295" s="276" t="s">
        <v>601</v>
      </c>
      <c r="AJ295" s="220">
        <v>0.36285177159538434</v>
      </c>
      <c r="AK295" s="203" t="s">
        <v>601</v>
      </c>
      <c r="AL295" s="220">
        <v>0.41067990377535563</v>
      </c>
      <c r="AM295" s="276" t="s">
        <v>601</v>
      </c>
      <c r="AN295" s="220">
        <v>0.11685245029168691</v>
      </c>
      <c r="AO295" s="82" t="s">
        <v>601</v>
      </c>
      <c r="AP295" s="220">
        <v>4.0076571090880204E-2</v>
      </c>
      <c r="AQ295" s="276" t="s">
        <v>601</v>
      </c>
      <c r="AR295" s="220" t="s">
        <v>603</v>
      </c>
      <c r="AS295" s="276" t="s">
        <v>601</v>
      </c>
      <c r="AT295" s="220">
        <v>1</v>
      </c>
      <c r="AU295" s="276" t="s">
        <v>601</v>
      </c>
    </row>
    <row r="296" spans="1:47" s="120" customFormat="1" ht="12.75" customHeight="1" x14ac:dyDescent="0.25">
      <c r="A296" s="124" t="s">
        <v>362</v>
      </c>
      <c r="B296" s="82">
        <v>317.32717705739509</v>
      </c>
      <c r="C296" s="276" t="s">
        <v>601</v>
      </c>
      <c r="D296" s="82">
        <v>1386.3967810280519</v>
      </c>
      <c r="E296" s="276" t="s">
        <v>601</v>
      </c>
      <c r="F296" s="82">
        <v>2357.1396563688659</v>
      </c>
      <c r="G296" s="311" t="s">
        <v>601</v>
      </c>
      <c r="H296" s="82">
        <v>754.50117661015133</v>
      </c>
      <c r="I296" s="276" t="s">
        <v>601</v>
      </c>
      <c r="J296" s="82">
        <v>148.91262804300513</v>
      </c>
      <c r="K296" s="276" t="s">
        <v>601</v>
      </c>
      <c r="L296" s="82" t="s">
        <v>602</v>
      </c>
      <c r="M296" s="276" t="s">
        <v>601</v>
      </c>
      <c r="N296" s="82">
        <v>4964.2774191074259</v>
      </c>
      <c r="O296" s="276" t="s">
        <v>601</v>
      </c>
      <c r="P296" s="136"/>
      <c r="Q296" s="124" t="s">
        <v>362</v>
      </c>
      <c r="R296" s="189" t="s">
        <v>603</v>
      </c>
      <c r="S296" s="202" t="s">
        <v>601</v>
      </c>
      <c r="T296" s="190" t="s">
        <v>603</v>
      </c>
      <c r="U296" s="276" t="s">
        <v>601</v>
      </c>
      <c r="V296" s="190" t="s">
        <v>603</v>
      </c>
      <c r="W296" s="276" t="s">
        <v>601</v>
      </c>
      <c r="X296" s="190" t="s">
        <v>603</v>
      </c>
      <c r="Y296" s="276" t="s">
        <v>601</v>
      </c>
      <c r="Z296" s="190" t="s">
        <v>603</v>
      </c>
      <c r="AA296" s="276" t="s">
        <v>601</v>
      </c>
      <c r="AB296" s="190" t="s">
        <v>603</v>
      </c>
      <c r="AC296" s="276" t="s">
        <v>601</v>
      </c>
      <c r="AD296" s="190">
        <v>3.7626591495476265E-2</v>
      </c>
      <c r="AE296" s="276" t="s">
        <v>601</v>
      </c>
      <c r="AF296" s="239"/>
      <c r="AG296" s="124" t="s">
        <v>362</v>
      </c>
      <c r="AH296" s="220">
        <v>6.3922128089781566E-2</v>
      </c>
      <c r="AI296" s="276" t="s">
        <v>601</v>
      </c>
      <c r="AJ296" s="220">
        <v>0.27927463837774907</v>
      </c>
      <c r="AK296" s="203" t="s">
        <v>601</v>
      </c>
      <c r="AL296" s="220">
        <v>0.47482029253568148</v>
      </c>
      <c r="AM296" s="276" t="s">
        <v>601</v>
      </c>
      <c r="AN296" s="220">
        <v>0.15198610249018077</v>
      </c>
      <c r="AO296" s="82" t="s">
        <v>601</v>
      </c>
      <c r="AP296" s="220">
        <v>2.9996838506615837E-2</v>
      </c>
      <c r="AQ296" s="276" t="s">
        <v>601</v>
      </c>
      <c r="AR296" s="220" t="s">
        <v>603</v>
      </c>
      <c r="AS296" s="276" t="s">
        <v>601</v>
      </c>
      <c r="AT296" s="220">
        <v>1</v>
      </c>
      <c r="AU296" s="276" t="s">
        <v>601</v>
      </c>
    </row>
    <row r="297" spans="1:47" s="120" customFormat="1" ht="12.75" customHeight="1" x14ac:dyDescent="0.25">
      <c r="A297" s="124" t="s">
        <v>357</v>
      </c>
      <c r="B297" s="82">
        <v>381.91090134892306</v>
      </c>
      <c r="C297" s="276" t="s">
        <v>601</v>
      </c>
      <c r="D297" s="82">
        <v>1372.5426736796383</v>
      </c>
      <c r="E297" s="276" t="s">
        <v>601</v>
      </c>
      <c r="F297" s="82">
        <v>2878.6795889251957</v>
      </c>
      <c r="G297" s="311" t="s">
        <v>601</v>
      </c>
      <c r="H297" s="82">
        <v>1699.5221723371708</v>
      </c>
      <c r="I297" s="276" t="s">
        <v>601</v>
      </c>
      <c r="J297" s="82">
        <v>440.27741571319103</v>
      </c>
      <c r="K297" s="276" t="s">
        <v>601</v>
      </c>
      <c r="L297" s="82" t="s">
        <v>602</v>
      </c>
      <c r="M297" s="276" t="s">
        <v>601</v>
      </c>
      <c r="N297" s="82">
        <v>6772.9327520041534</v>
      </c>
      <c r="O297" s="276" t="s">
        <v>601</v>
      </c>
      <c r="P297" s="136"/>
      <c r="Q297" s="124" t="s">
        <v>357</v>
      </c>
      <c r="R297" s="189" t="s">
        <v>603</v>
      </c>
      <c r="S297" s="202" t="s">
        <v>601</v>
      </c>
      <c r="T297" s="190" t="s">
        <v>603</v>
      </c>
      <c r="U297" s="276" t="s">
        <v>601</v>
      </c>
      <c r="V297" s="190" t="s">
        <v>603</v>
      </c>
      <c r="W297" s="276" t="s">
        <v>601</v>
      </c>
      <c r="X297" s="190" t="s">
        <v>603</v>
      </c>
      <c r="Y297" s="276" t="s">
        <v>601</v>
      </c>
      <c r="Z297" s="190" t="s">
        <v>603</v>
      </c>
      <c r="AA297" s="276" t="s">
        <v>601</v>
      </c>
      <c r="AB297" s="190" t="s">
        <v>603</v>
      </c>
      <c r="AC297" s="276" t="s">
        <v>601</v>
      </c>
      <c r="AD297" s="190">
        <v>3.8231006828713741E-2</v>
      </c>
      <c r="AE297" s="276" t="s">
        <v>601</v>
      </c>
      <c r="AF297" s="239"/>
      <c r="AG297" s="124" t="s">
        <v>357</v>
      </c>
      <c r="AH297" s="220">
        <v>5.6387818295687821E-2</v>
      </c>
      <c r="AI297" s="276" t="s">
        <v>601</v>
      </c>
      <c r="AJ297" s="220">
        <v>0.202651159244641</v>
      </c>
      <c r="AK297" s="203" t="s">
        <v>601</v>
      </c>
      <c r="AL297" s="220">
        <v>0.42502704431449972</v>
      </c>
      <c r="AM297" s="276" t="s">
        <v>601</v>
      </c>
      <c r="AN297" s="220">
        <v>0.25092854669703779</v>
      </c>
      <c r="AO297" s="82" t="s">
        <v>601</v>
      </c>
      <c r="AP297" s="220">
        <v>6.5005431448128606E-2</v>
      </c>
      <c r="AQ297" s="276" t="s">
        <v>601</v>
      </c>
      <c r="AR297" s="220" t="s">
        <v>603</v>
      </c>
      <c r="AS297" s="276" t="s">
        <v>601</v>
      </c>
      <c r="AT297" s="220">
        <v>1</v>
      </c>
      <c r="AU297" s="276" t="s">
        <v>601</v>
      </c>
    </row>
    <row r="298" spans="1:47" s="120" customFormat="1" ht="12.75" customHeight="1" x14ac:dyDescent="0.25">
      <c r="A298" s="184" t="s">
        <v>363</v>
      </c>
      <c r="B298" s="186">
        <v>281.76438833819026</v>
      </c>
      <c r="C298" s="278" t="s">
        <v>601</v>
      </c>
      <c r="D298" s="186">
        <v>1312.3742040891648</v>
      </c>
      <c r="E298" s="278" t="s">
        <v>601</v>
      </c>
      <c r="F298" s="186">
        <v>1416.9714013448106</v>
      </c>
      <c r="G298" s="314" t="s">
        <v>601</v>
      </c>
      <c r="H298" s="186">
        <v>365.44622485169759</v>
      </c>
      <c r="I298" s="278" t="s">
        <v>601</v>
      </c>
      <c r="J298" s="186">
        <v>152.78025530607138</v>
      </c>
      <c r="K298" s="278" t="s">
        <v>601</v>
      </c>
      <c r="L298" s="186" t="s">
        <v>602</v>
      </c>
      <c r="M298" s="278" t="s">
        <v>601</v>
      </c>
      <c r="N298" s="186">
        <v>3529.3364739299491</v>
      </c>
      <c r="O298" s="278" t="s">
        <v>601</v>
      </c>
      <c r="P298" s="136"/>
      <c r="Q298" s="184" t="s">
        <v>363</v>
      </c>
      <c r="R298" s="191">
        <v>0.21655617021668799</v>
      </c>
      <c r="S298" s="273" t="s">
        <v>601</v>
      </c>
      <c r="T298" s="192">
        <v>0.21558490202683128</v>
      </c>
      <c r="U298" s="278" t="s">
        <v>601</v>
      </c>
      <c r="V298" s="192">
        <v>-0.11057558142368436</v>
      </c>
      <c r="W298" s="278" t="s">
        <v>601</v>
      </c>
      <c r="X298" s="192">
        <v>-1.7016018713627411E-3</v>
      </c>
      <c r="Y298" s="278" t="s">
        <v>601</v>
      </c>
      <c r="Z298" s="192">
        <v>-0.10599957490850188</v>
      </c>
      <c r="AA298" s="278" t="s">
        <v>601</v>
      </c>
      <c r="AB298" s="192" t="s">
        <v>603</v>
      </c>
      <c r="AC298" s="278" t="s">
        <v>601</v>
      </c>
      <c r="AD298" s="192">
        <v>2.5573674798694466E-2</v>
      </c>
      <c r="AE298" s="278" t="s">
        <v>601</v>
      </c>
      <c r="AF298" s="239"/>
      <c r="AG298" s="184" t="s">
        <v>363</v>
      </c>
      <c r="AH298" s="191">
        <v>7.9834946432421894E-2</v>
      </c>
      <c r="AI298" s="278" t="s">
        <v>601</v>
      </c>
      <c r="AJ298" s="191">
        <v>0.3718472902153826</v>
      </c>
      <c r="AK298" s="301" t="s">
        <v>601</v>
      </c>
      <c r="AL298" s="191">
        <v>0.40148379498852366</v>
      </c>
      <c r="AM298" s="278" t="s">
        <v>601</v>
      </c>
      <c r="AN298" s="191">
        <v>0.10354530590980174</v>
      </c>
      <c r="AO298" s="186" t="s">
        <v>601</v>
      </c>
      <c r="AP298" s="191">
        <v>4.3288662453866047E-2</v>
      </c>
      <c r="AQ298" s="278" t="s">
        <v>601</v>
      </c>
      <c r="AR298" s="191" t="s">
        <v>603</v>
      </c>
      <c r="AS298" s="278" t="s">
        <v>601</v>
      </c>
      <c r="AT298" s="191">
        <v>1</v>
      </c>
      <c r="AU298" s="278" t="s">
        <v>601</v>
      </c>
    </row>
    <row r="299" spans="1:47" s="120" customFormat="1" ht="12.75" customHeight="1" x14ac:dyDescent="0.25">
      <c r="A299" s="124" t="s">
        <v>365</v>
      </c>
      <c r="B299" s="82">
        <v>232.96009193835332</v>
      </c>
      <c r="C299" s="276" t="s">
        <v>601</v>
      </c>
      <c r="D299" s="82">
        <v>1184.5056368710152</v>
      </c>
      <c r="E299" s="276" t="s">
        <v>601</v>
      </c>
      <c r="F299" s="82">
        <v>1132.8274627188712</v>
      </c>
      <c r="G299" s="311" t="s">
        <v>601</v>
      </c>
      <c r="H299" s="82">
        <v>300.97815894187454</v>
      </c>
      <c r="I299" s="276" t="s">
        <v>601</v>
      </c>
      <c r="J299" s="82">
        <v>139.1428001399089</v>
      </c>
      <c r="K299" s="276" t="s">
        <v>601</v>
      </c>
      <c r="L299" s="82" t="s">
        <v>602</v>
      </c>
      <c r="M299" s="276" t="s">
        <v>601</v>
      </c>
      <c r="N299" s="82">
        <v>2990.41415061003</v>
      </c>
      <c r="O299" s="276" t="s">
        <v>601</v>
      </c>
      <c r="P299" s="136"/>
      <c r="Q299" s="124" t="s">
        <v>365</v>
      </c>
      <c r="R299" s="189">
        <v>0.1661957610106668</v>
      </c>
      <c r="S299" s="202" t="s">
        <v>601</v>
      </c>
      <c r="T299" s="190">
        <v>0.13639194934632726</v>
      </c>
      <c r="U299" s="276" t="s">
        <v>601</v>
      </c>
      <c r="V299" s="190">
        <v>-3.975825635781316E-2</v>
      </c>
      <c r="W299" s="276" t="s">
        <v>601</v>
      </c>
      <c r="X299" s="190">
        <v>-0.10336141870285287</v>
      </c>
      <c r="Y299" s="276" t="s">
        <v>601</v>
      </c>
      <c r="Z299" s="190">
        <v>0.20862186475198374</v>
      </c>
      <c r="AA299" s="276" t="s">
        <v>601</v>
      </c>
      <c r="AB299" s="190" t="s">
        <v>603</v>
      </c>
      <c r="AC299" s="276" t="s">
        <v>601</v>
      </c>
      <c r="AD299" s="190">
        <v>4.1002094932392374E-2</v>
      </c>
      <c r="AE299" s="276" t="s">
        <v>601</v>
      </c>
      <c r="AF299" s="239"/>
      <c r="AG299" s="124" t="s">
        <v>365</v>
      </c>
      <c r="AH299" s="220">
        <v>7.7902283832769648E-2</v>
      </c>
      <c r="AI299" s="276" t="s">
        <v>601</v>
      </c>
      <c r="AJ299" s="220">
        <v>0.39610086670750333</v>
      </c>
      <c r="AK299" s="203" t="s">
        <v>601</v>
      </c>
      <c r="AL299" s="220">
        <v>0.3788195900851325</v>
      </c>
      <c r="AM299" s="276" t="s">
        <v>601</v>
      </c>
      <c r="AN299" s="220">
        <v>0.10064765072104694</v>
      </c>
      <c r="AO299" s="82" t="s">
        <v>601</v>
      </c>
      <c r="AP299" s="220">
        <v>4.6529608653545343E-2</v>
      </c>
      <c r="AQ299" s="276" t="s">
        <v>601</v>
      </c>
      <c r="AR299" s="220" t="s">
        <v>603</v>
      </c>
      <c r="AS299" s="276" t="s">
        <v>601</v>
      </c>
      <c r="AT299" s="220">
        <v>1</v>
      </c>
      <c r="AU299" s="276" t="s">
        <v>601</v>
      </c>
    </row>
    <row r="300" spans="1:47" s="120" customFormat="1" ht="12.75" customHeight="1" x14ac:dyDescent="0.25">
      <c r="A300" s="124" t="s">
        <v>366</v>
      </c>
      <c r="B300" s="82">
        <v>409.50635617231791</v>
      </c>
      <c r="C300" s="276" t="s">
        <v>601</v>
      </c>
      <c r="D300" s="82">
        <v>1743.1970566715381</v>
      </c>
      <c r="E300" s="276" t="s">
        <v>601</v>
      </c>
      <c r="F300" s="82">
        <v>2596.4293957567907</v>
      </c>
      <c r="G300" s="311" t="s">
        <v>601</v>
      </c>
      <c r="H300" s="82">
        <v>758.13961242435153</v>
      </c>
      <c r="I300" s="276" t="s">
        <v>601</v>
      </c>
      <c r="J300" s="82">
        <v>195.04918205882819</v>
      </c>
      <c r="K300" s="276" t="s">
        <v>601</v>
      </c>
      <c r="L300" s="82" t="s">
        <v>602</v>
      </c>
      <c r="M300" s="276" t="s">
        <v>601</v>
      </c>
      <c r="N300" s="82">
        <v>5702.3216030838094</v>
      </c>
      <c r="O300" s="276" t="s">
        <v>601</v>
      </c>
      <c r="P300" s="136"/>
      <c r="Q300" s="124" t="s">
        <v>366</v>
      </c>
      <c r="R300" s="189">
        <v>0.29048624189616867</v>
      </c>
      <c r="S300" s="202" t="s">
        <v>601</v>
      </c>
      <c r="T300" s="190">
        <v>0.25735798043249125</v>
      </c>
      <c r="U300" s="276" t="s">
        <v>601</v>
      </c>
      <c r="V300" s="190">
        <v>0.10151699698461925</v>
      </c>
      <c r="W300" s="276" t="s">
        <v>601</v>
      </c>
      <c r="X300" s="190">
        <v>4.8223063488741502E-3</v>
      </c>
      <c r="Y300" s="276" t="s">
        <v>601</v>
      </c>
      <c r="Z300" s="190">
        <v>0.30982297889806287</v>
      </c>
      <c r="AA300" s="276" t="s">
        <v>601</v>
      </c>
      <c r="AB300" s="190" t="s">
        <v>603</v>
      </c>
      <c r="AC300" s="276" t="s">
        <v>601</v>
      </c>
      <c r="AD300" s="190">
        <v>0.14867101929792681</v>
      </c>
      <c r="AE300" s="276" t="s">
        <v>601</v>
      </c>
      <c r="AF300" s="239"/>
      <c r="AG300" s="124" t="s">
        <v>366</v>
      </c>
      <c r="AH300" s="220">
        <v>7.1813970638004238E-2</v>
      </c>
      <c r="AI300" s="276" t="s">
        <v>601</v>
      </c>
      <c r="AJ300" s="220">
        <v>0.30569953398082966</v>
      </c>
      <c r="AK300" s="203" t="s">
        <v>601</v>
      </c>
      <c r="AL300" s="220">
        <v>0.45532847434501844</v>
      </c>
      <c r="AM300" s="276" t="s">
        <v>601</v>
      </c>
      <c r="AN300" s="220">
        <v>0.13295279803481277</v>
      </c>
      <c r="AO300" s="82" t="s">
        <v>601</v>
      </c>
      <c r="AP300" s="220">
        <v>3.4205223001337874E-2</v>
      </c>
      <c r="AQ300" s="276" t="s">
        <v>601</v>
      </c>
      <c r="AR300" s="220" t="s">
        <v>603</v>
      </c>
      <c r="AS300" s="276" t="s">
        <v>601</v>
      </c>
      <c r="AT300" s="220">
        <v>1</v>
      </c>
      <c r="AU300" s="276" t="s">
        <v>601</v>
      </c>
    </row>
    <row r="301" spans="1:47" s="120" customFormat="1" ht="12.75" customHeight="1" x14ac:dyDescent="0.25">
      <c r="A301" s="124" t="s">
        <v>367</v>
      </c>
      <c r="B301" s="82">
        <v>421.24934384057661</v>
      </c>
      <c r="C301" s="276" t="s">
        <v>601</v>
      </c>
      <c r="D301" s="82">
        <v>1514.7499917809007</v>
      </c>
      <c r="E301" s="276" t="s">
        <v>601</v>
      </c>
      <c r="F301" s="82">
        <v>2985.1679821775247</v>
      </c>
      <c r="G301" s="311" t="s">
        <v>601</v>
      </c>
      <c r="H301" s="82">
        <v>1753.3135900049597</v>
      </c>
      <c r="I301" s="276" t="s">
        <v>601</v>
      </c>
      <c r="J301" s="82">
        <v>449.94528817059165</v>
      </c>
      <c r="K301" s="276" t="s">
        <v>601</v>
      </c>
      <c r="L301" s="82" t="s">
        <v>602</v>
      </c>
      <c r="M301" s="276" t="s">
        <v>601</v>
      </c>
      <c r="N301" s="82">
        <v>7124.4261959744972</v>
      </c>
      <c r="O301" s="276" t="s">
        <v>601</v>
      </c>
      <c r="P301" s="136"/>
      <c r="Q301" s="124" t="s">
        <v>367</v>
      </c>
      <c r="R301" s="189">
        <v>0.1030042409177343</v>
      </c>
      <c r="S301" s="202" t="s">
        <v>601</v>
      </c>
      <c r="T301" s="190">
        <v>0.10360866793308521</v>
      </c>
      <c r="U301" s="276" t="s">
        <v>601</v>
      </c>
      <c r="V301" s="190">
        <v>3.6992096536901498E-2</v>
      </c>
      <c r="W301" s="276" t="s">
        <v>601</v>
      </c>
      <c r="X301" s="190">
        <v>3.1650906674442147E-2</v>
      </c>
      <c r="Y301" s="276" t="s">
        <v>601</v>
      </c>
      <c r="Z301" s="190">
        <v>2.1958592724407477E-2</v>
      </c>
      <c r="AA301" s="276" t="s">
        <v>601</v>
      </c>
      <c r="AB301" s="190" t="s">
        <v>603</v>
      </c>
      <c r="AC301" s="276" t="s">
        <v>601</v>
      </c>
      <c r="AD301" s="190">
        <v>5.1896786346554924E-2</v>
      </c>
      <c r="AE301" s="276" t="s">
        <v>601</v>
      </c>
      <c r="AF301" s="239"/>
      <c r="AG301" s="124" t="s">
        <v>367</v>
      </c>
      <c r="AH301" s="220">
        <v>5.912747669118875E-2</v>
      </c>
      <c r="AI301" s="276" t="s">
        <v>601</v>
      </c>
      <c r="AJ301" s="220">
        <v>0.21261361267757639</v>
      </c>
      <c r="AK301" s="203" t="s">
        <v>601</v>
      </c>
      <c r="AL301" s="220">
        <v>0.41900468894803478</v>
      </c>
      <c r="AM301" s="276" t="s">
        <v>601</v>
      </c>
      <c r="AN301" s="220">
        <v>0.24609891965694466</v>
      </c>
      <c r="AO301" s="82" t="s">
        <v>601</v>
      </c>
      <c r="AP301" s="220">
        <v>6.3155302026263321E-2</v>
      </c>
      <c r="AQ301" s="276" t="s">
        <v>601</v>
      </c>
      <c r="AR301" s="220" t="s">
        <v>603</v>
      </c>
      <c r="AS301" s="276" t="s">
        <v>601</v>
      </c>
      <c r="AT301" s="220">
        <v>1</v>
      </c>
      <c r="AU301" s="276" t="s">
        <v>601</v>
      </c>
    </row>
    <row r="302" spans="1:47" s="120" customFormat="1" ht="12.75" customHeight="1" x14ac:dyDescent="0.25">
      <c r="A302" s="184" t="s">
        <v>368</v>
      </c>
      <c r="B302" s="186">
        <v>304.60073297051531</v>
      </c>
      <c r="C302" s="278" t="s">
        <v>601</v>
      </c>
      <c r="D302" s="186">
        <v>1201.3351131888767</v>
      </c>
      <c r="E302" s="278" t="s">
        <v>601</v>
      </c>
      <c r="F302" s="186">
        <v>1284.5878578093948</v>
      </c>
      <c r="G302" s="314" t="s">
        <v>601</v>
      </c>
      <c r="H302" s="186">
        <v>321.48607105056567</v>
      </c>
      <c r="I302" s="278" t="s">
        <v>601</v>
      </c>
      <c r="J302" s="186">
        <v>189.24884501685983</v>
      </c>
      <c r="K302" s="278" t="s">
        <v>601</v>
      </c>
      <c r="L302" s="186" t="s">
        <v>602</v>
      </c>
      <c r="M302" s="278" t="s">
        <v>601</v>
      </c>
      <c r="N302" s="186">
        <v>3301.2586200361879</v>
      </c>
      <c r="O302" s="278" t="s">
        <v>601</v>
      </c>
      <c r="P302" s="136"/>
      <c r="Q302" s="184" t="s">
        <v>368</v>
      </c>
      <c r="R302" s="191">
        <v>8.1047661015683614E-2</v>
      </c>
      <c r="S302" s="273" t="s">
        <v>601</v>
      </c>
      <c r="T302" s="192">
        <v>-8.4609321452910669E-2</v>
      </c>
      <c r="U302" s="278" t="s">
        <v>601</v>
      </c>
      <c r="V302" s="192">
        <v>-9.34271103917651E-2</v>
      </c>
      <c r="W302" s="278" t="s">
        <v>601</v>
      </c>
      <c r="X302" s="192">
        <v>-0.12029171684280338</v>
      </c>
      <c r="Y302" s="278" t="s">
        <v>601</v>
      </c>
      <c r="Z302" s="192">
        <v>0.23869962540466583</v>
      </c>
      <c r="AA302" s="278" t="s">
        <v>601</v>
      </c>
      <c r="AB302" s="192" t="s">
        <v>603</v>
      </c>
      <c r="AC302" s="278" t="s">
        <v>601</v>
      </c>
      <c r="AD302" s="192">
        <v>-6.4623437175372E-2</v>
      </c>
      <c r="AE302" s="278" t="s">
        <v>601</v>
      </c>
      <c r="AF302" s="239"/>
      <c r="AG302" s="184" t="s">
        <v>368</v>
      </c>
      <c r="AH302" s="191">
        <v>9.226806137568716E-2</v>
      </c>
      <c r="AI302" s="278" t="s">
        <v>601</v>
      </c>
      <c r="AJ302" s="191">
        <v>0.36390215110614627</v>
      </c>
      <c r="AK302" s="301" t="s">
        <v>601</v>
      </c>
      <c r="AL302" s="191">
        <v>0.38912063720573137</v>
      </c>
      <c r="AM302" s="278" t="s">
        <v>601</v>
      </c>
      <c r="AN302" s="191">
        <v>9.7382879699089306E-2</v>
      </c>
      <c r="AO302" s="186" t="s">
        <v>601</v>
      </c>
      <c r="AP302" s="191">
        <v>5.7326270613353311E-2</v>
      </c>
      <c r="AQ302" s="278" t="s">
        <v>601</v>
      </c>
      <c r="AR302" s="191" t="s">
        <v>603</v>
      </c>
      <c r="AS302" s="278" t="s">
        <v>601</v>
      </c>
      <c r="AT302" s="191">
        <v>1</v>
      </c>
      <c r="AU302" s="278" t="s">
        <v>601</v>
      </c>
    </row>
    <row r="303" spans="1:47" s="120" customFormat="1" ht="12.75" customHeight="1" x14ac:dyDescent="0.25">
      <c r="A303" s="124" t="s">
        <v>382</v>
      </c>
      <c r="B303" s="82">
        <v>286.24959434500613</v>
      </c>
      <c r="C303" s="276" t="s">
        <v>601</v>
      </c>
      <c r="D303" s="82">
        <v>1084.7485586871089</v>
      </c>
      <c r="E303" s="276" t="s">
        <v>601</v>
      </c>
      <c r="F303" s="82">
        <v>1275.0361508579342</v>
      </c>
      <c r="G303" s="311" t="s">
        <v>601</v>
      </c>
      <c r="H303" s="82">
        <v>325.746226809966</v>
      </c>
      <c r="I303" s="276" t="s">
        <v>601</v>
      </c>
      <c r="J303" s="82">
        <v>126.13957545732003</v>
      </c>
      <c r="K303" s="276" t="s">
        <v>601</v>
      </c>
      <c r="L303" s="82" t="s">
        <v>602</v>
      </c>
      <c r="M303" s="276" t="s">
        <v>601</v>
      </c>
      <c r="N303" s="82">
        <v>3097.9201061573149</v>
      </c>
      <c r="O303" s="276" t="s">
        <v>601</v>
      </c>
      <c r="P303" s="136"/>
      <c r="Q303" s="124" t="s">
        <v>382</v>
      </c>
      <c r="R303" s="189">
        <v>0.22874949079585027</v>
      </c>
      <c r="S303" s="202" t="s">
        <v>601</v>
      </c>
      <c r="T303" s="190">
        <v>-8.421832288398734E-2</v>
      </c>
      <c r="U303" s="276" t="s">
        <v>601</v>
      </c>
      <c r="V303" s="190">
        <v>0.12553428727597371</v>
      </c>
      <c r="W303" s="276" t="s">
        <v>601</v>
      </c>
      <c r="X303" s="190">
        <v>8.2291910998348428E-2</v>
      </c>
      <c r="Y303" s="276" t="s">
        <v>601</v>
      </c>
      <c r="Z303" s="190">
        <v>-9.3452371732594575E-2</v>
      </c>
      <c r="AA303" s="276" t="s">
        <v>601</v>
      </c>
      <c r="AB303" s="190" t="s">
        <v>603</v>
      </c>
      <c r="AC303" s="276" t="s">
        <v>601</v>
      </c>
      <c r="AD303" s="190">
        <v>3.5950189549950551E-2</v>
      </c>
      <c r="AE303" s="276" t="s">
        <v>601</v>
      </c>
      <c r="AF303" s="239"/>
      <c r="AG303" s="124" t="s">
        <v>382</v>
      </c>
      <c r="AH303" s="220">
        <v>9.2400573460905827E-2</v>
      </c>
      <c r="AI303" s="276" t="s">
        <v>601</v>
      </c>
      <c r="AJ303" s="220">
        <v>0.35015381982611549</v>
      </c>
      <c r="AK303" s="203" t="s">
        <v>601</v>
      </c>
      <c r="AL303" s="220">
        <v>0.41157812569914831</v>
      </c>
      <c r="AM303" s="276" t="s">
        <v>601</v>
      </c>
      <c r="AN303" s="220">
        <v>0.10514997664482195</v>
      </c>
      <c r="AO303" s="82" t="s">
        <v>601</v>
      </c>
      <c r="AP303" s="220">
        <v>4.0717504369015049E-2</v>
      </c>
      <c r="AQ303" s="276" t="s">
        <v>601</v>
      </c>
      <c r="AR303" s="220" t="s">
        <v>603</v>
      </c>
      <c r="AS303" s="276" t="s">
        <v>601</v>
      </c>
      <c r="AT303" s="220">
        <v>1</v>
      </c>
      <c r="AU303" s="276" t="s">
        <v>601</v>
      </c>
    </row>
    <row r="304" spans="1:47" s="120" customFormat="1" ht="12.75" customHeight="1" x14ac:dyDescent="0.25">
      <c r="A304" s="124" t="s">
        <v>383</v>
      </c>
      <c r="B304" s="82">
        <v>486.10265498500911</v>
      </c>
      <c r="C304" s="276" t="s">
        <v>601</v>
      </c>
      <c r="D304" s="82">
        <v>1623.6183177422668</v>
      </c>
      <c r="E304" s="276" t="s">
        <v>601</v>
      </c>
      <c r="F304" s="82">
        <v>2512.8550566074841</v>
      </c>
      <c r="G304" s="311" t="s">
        <v>601</v>
      </c>
      <c r="H304" s="82">
        <v>749.81319325053505</v>
      </c>
      <c r="I304" s="276" t="s">
        <v>601</v>
      </c>
      <c r="J304" s="82">
        <v>188.24804700400605</v>
      </c>
      <c r="K304" s="276" t="s">
        <v>601</v>
      </c>
      <c r="L304" s="82" t="s">
        <v>602</v>
      </c>
      <c r="M304" s="276" t="s">
        <v>601</v>
      </c>
      <c r="N304" s="82">
        <v>5560.6372695893451</v>
      </c>
      <c r="O304" s="276" t="s">
        <v>601</v>
      </c>
      <c r="P304" s="136"/>
      <c r="Q304" s="124" t="s">
        <v>383</v>
      </c>
      <c r="R304" s="189">
        <v>0.18704544546912949</v>
      </c>
      <c r="S304" s="202" t="s">
        <v>601</v>
      </c>
      <c r="T304" s="190">
        <v>-6.8597373126360828E-2</v>
      </c>
      <c r="U304" s="276" t="s">
        <v>601</v>
      </c>
      <c r="V304" s="190">
        <v>-3.2188180924883847E-2</v>
      </c>
      <c r="W304" s="276" t="s">
        <v>601</v>
      </c>
      <c r="X304" s="190">
        <v>-1.0982699013959318E-2</v>
      </c>
      <c r="Y304" s="276" t="s">
        <v>601</v>
      </c>
      <c r="Z304" s="190">
        <v>-3.4868821202084677E-2</v>
      </c>
      <c r="AA304" s="276" t="s">
        <v>601</v>
      </c>
      <c r="AB304" s="190" t="s">
        <v>603</v>
      </c>
      <c r="AC304" s="276" t="s">
        <v>601</v>
      </c>
      <c r="AD304" s="190">
        <v>-2.4846780549494296E-2</v>
      </c>
      <c r="AE304" s="276" t="s">
        <v>601</v>
      </c>
      <c r="AF304" s="239"/>
      <c r="AG304" s="124" t="s">
        <v>383</v>
      </c>
      <c r="AH304" s="220">
        <v>8.7418515435894989E-2</v>
      </c>
      <c r="AI304" s="276" t="s">
        <v>601</v>
      </c>
      <c r="AJ304" s="220">
        <v>0.29198421674107355</v>
      </c>
      <c r="AK304" s="203" t="s">
        <v>601</v>
      </c>
      <c r="AL304" s="220">
        <v>0.45190055290066766</v>
      </c>
      <c r="AM304" s="276" t="s">
        <v>601</v>
      </c>
      <c r="AN304" s="220">
        <v>0.1348430327133906</v>
      </c>
      <c r="AO304" s="82" t="s">
        <v>601</v>
      </c>
      <c r="AP304" s="220">
        <v>3.3853682208965272E-2</v>
      </c>
      <c r="AQ304" s="276" t="s">
        <v>601</v>
      </c>
      <c r="AR304" s="220" t="s">
        <v>603</v>
      </c>
      <c r="AS304" s="276" t="s">
        <v>601</v>
      </c>
      <c r="AT304" s="220">
        <v>1</v>
      </c>
      <c r="AU304" s="276" t="s">
        <v>601</v>
      </c>
    </row>
    <row r="305" spans="1:47" s="120" customFormat="1" ht="12.75" customHeight="1" x14ac:dyDescent="0.25">
      <c r="A305" s="124" t="s">
        <v>384</v>
      </c>
      <c r="B305" s="82">
        <v>501.88676418863309</v>
      </c>
      <c r="C305" s="276" t="s">
        <v>601</v>
      </c>
      <c r="D305" s="82">
        <v>1355.6343552066837</v>
      </c>
      <c r="E305" s="276" t="s">
        <v>601</v>
      </c>
      <c r="F305" s="82">
        <v>2939.8261069320242</v>
      </c>
      <c r="G305" s="311" t="s">
        <v>601</v>
      </c>
      <c r="H305" s="82">
        <v>1649.5425670454019</v>
      </c>
      <c r="I305" s="276" t="s">
        <v>601</v>
      </c>
      <c r="J305" s="82">
        <v>421.72643234634421</v>
      </c>
      <c r="K305" s="276" t="s">
        <v>601</v>
      </c>
      <c r="L305" s="82" t="s">
        <v>602</v>
      </c>
      <c r="M305" s="276" t="s">
        <v>601</v>
      </c>
      <c r="N305" s="82">
        <v>6868.6162257192418</v>
      </c>
      <c r="O305" s="276" t="s">
        <v>601</v>
      </c>
      <c r="P305" s="136"/>
      <c r="Q305" s="124" t="s">
        <v>384</v>
      </c>
      <c r="R305" s="189">
        <v>0.19142444143147208</v>
      </c>
      <c r="S305" s="202" t="s">
        <v>601</v>
      </c>
      <c r="T305" s="190">
        <v>-0.10504415741052009</v>
      </c>
      <c r="U305" s="276" t="s">
        <v>601</v>
      </c>
      <c r="V305" s="190">
        <v>-1.5189053184345824E-2</v>
      </c>
      <c r="W305" s="276" t="s">
        <v>601</v>
      </c>
      <c r="X305" s="190">
        <v>-5.9185660540773011E-2</v>
      </c>
      <c r="Y305" s="276" t="s">
        <v>601</v>
      </c>
      <c r="Z305" s="190">
        <v>-6.2716193648745477E-2</v>
      </c>
      <c r="AA305" s="276" t="s">
        <v>601</v>
      </c>
      <c r="AB305" s="190" t="s">
        <v>603</v>
      </c>
      <c r="AC305" s="276" t="s">
        <v>601</v>
      </c>
      <c r="AD305" s="190">
        <v>-3.590604537384301E-2</v>
      </c>
      <c r="AE305" s="276" t="s">
        <v>601</v>
      </c>
      <c r="AF305" s="239"/>
      <c r="AG305" s="124" t="s">
        <v>384</v>
      </c>
      <c r="AH305" s="220">
        <v>7.3069559820410315E-2</v>
      </c>
      <c r="AI305" s="276" t="s">
        <v>601</v>
      </c>
      <c r="AJ305" s="220">
        <v>0.19736644335005477</v>
      </c>
      <c r="AK305" s="203" t="s">
        <v>601</v>
      </c>
      <c r="AL305" s="220">
        <v>0.42800849695517568</v>
      </c>
      <c r="AM305" s="276" t="s">
        <v>601</v>
      </c>
      <c r="AN305" s="220">
        <v>0.24015646133623827</v>
      </c>
      <c r="AO305" s="82" t="s">
        <v>601</v>
      </c>
      <c r="AP305" s="220">
        <v>6.1399038538098472E-2</v>
      </c>
      <c r="AQ305" s="276" t="s">
        <v>601</v>
      </c>
      <c r="AR305" s="220" t="s">
        <v>603</v>
      </c>
      <c r="AS305" s="276" t="s">
        <v>601</v>
      </c>
      <c r="AT305" s="220">
        <v>1</v>
      </c>
      <c r="AU305" s="276" t="s">
        <v>601</v>
      </c>
    </row>
    <row r="306" spans="1:47" s="120" customFormat="1" ht="12.75" customHeight="1" x14ac:dyDescent="0.25">
      <c r="A306" s="184" t="s">
        <v>385</v>
      </c>
      <c r="B306" s="186">
        <v>306.76768772986486</v>
      </c>
      <c r="C306" s="278" t="s">
        <v>601</v>
      </c>
      <c r="D306" s="186">
        <v>1191.0763905496131</v>
      </c>
      <c r="E306" s="278" t="s">
        <v>601</v>
      </c>
      <c r="F306" s="186">
        <v>1616.3139169408325</v>
      </c>
      <c r="G306" s="314" t="s">
        <v>601</v>
      </c>
      <c r="H306" s="186">
        <v>427.10969918332762</v>
      </c>
      <c r="I306" s="278" t="s">
        <v>601</v>
      </c>
      <c r="J306" s="186">
        <v>127.90310098105186</v>
      </c>
      <c r="K306" s="278" t="s">
        <v>601</v>
      </c>
      <c r="L306" s="186" t="s">
        <v>602</v>
      </c>
      <c r="M306" s="278" t="s">
        <v>601</v>
      </c>
      <c r="N306" s="186">
        <v>3669.1707953847699</v>
      </c>
      <c r="O306" s="278" t="s">
        <v>601</v>
      </c>
      <c r="P306" s="136"/>
      <c r="Q306" s="184" t="s">
        <v>385</v>
      </c>
      <c r="R306" s="191">
        <v>7.1140825506788019E-3</v>
      </c>
      <c r="S306" s="273" t="s">
        <v>601</v>
      </c>
      <c r="T306" s="192">
        <v>-8.5394346062460658E-3</v>
      </c>
      <c r="U306" s="278" t="s">
        <v>601</v>
      </c>
      <c r="V306" s="192">
        <v>0.25823539987146504</v>
      </c>
      <c r="W306" s="278" t="s">
        <v>601</v>
      </c>
      <c r="X306" s="192">
        <v>0.32854806986691698</v>
      </c>
      <c r="Y306" s="278" t="s">
        <v>601</v>
      </c>
      <c r="Z306" s="192">
        <v>-0.32415386223542231</v>
      </c>
      <c r="AA306" s="278" t="s">
        <v>601</v>
      </c>
      <c r="AB306" s="192" t="s">
        <v>603</v>
      </c>
      <c r="AC306" s="278" t="s">
        <v>601</v>
      </c>
      <c r="AD306" s="192">
        <v>0.11144603246641394</v>
      </c>
      <c r="AE306" s="278" t="s">
        <v>601</v>
      </c>
      <c r="AF306" s="239"/>
      <c r="AG306" s="184" t="s">
        <v>385</v>
      </c>
      <c r="AH306" s="191">
        <v>8.360681604566611E-2</v>
      </c>
      <c r="AI306" s="278" t="s">
        <v>601</v>
      </c>
      <c r="AJ306" s="191">
        <v>0.32461732008981337</v>
      </c>
      <c r="AK306" s="301" t="s">
        <v>601</v>
      </c>
      <c r="AL306" s="191">
        <v>0.44051204129660493</v>
      </c>
      <c r="AM306" s="278" t="s">
        <v>601</v>
      </c>
      <c r="AN306" s="191">
        <v>0.11640496531820305</v>
      </c>
      <c r="AO306" s="186" t="s">
        <v>601</v>
      </c>
      <c r="AP306" s="191">
        <v>3.4858857249690726E-2</v>
      </c>
      <c r="AQ306" s="278" t="s">
        <v>601</v>
      </c>
      <c r="AR306" s="191" t="s">
        <v>603</v>
      </c>
      <c r="AS306" s="278" t="s">
        <v>601</v>
      </c>
      <c r="AT306" s="191">
        <v>1</v>
      </c>
      <c r="AU306" s="278" t="s">
        <v>601</v>
      </c>
    </row>
    <row r="307" spans="1:47" s="120" customFormat="1" ht="12.75" customHeight="1" x14ac:dyDescent="0.25">
      <c r="A307" s="124" t="s">
        <v>399</v>
      </c>
      <c r="B307" s="82">
        <v>284.83890367490244</v>
      </c>
      <c r="C307" s="276" t="s">
        <v>601</v>
      </c>
      <c r="D307" s="82">
        <v>1110.1285559710409</v>
      </c>
      <c r="E307" s="276" t="s">
        <v>601</v>
      </c>
      <c r="F307" s="82">
        <v>1315.7882401622633</v>
      </c>
      <c r="G307" s="311" t="s">
        <v>601</v>
      </c>
      <c r="H307" s="82">
        <v>364.76866148421703</v>
      </c>
      <c r="I307" s="276" t="s">
        <v>601</v>
      </c>
      <c r="J307" s="82">
        <v>145.96735870524361</v>
      </c>
      <c r="K307" s="276" t="s">
        <v>601</v>
      </c>
      <c r="L307" s="82" t="s">
        <v>602</v>
      </c>
      <c r="M307" s="276" t="s">
        <v>601</v>
      </c>
      <c r="N307" s="82">
        <v>3221.4917199976621</v>
      </c>
      <c r="O307" s="276" t="s">
        <v>601</v>
      </c>
      <c r="P307" s="136"/>
      <c r="Q307" s="124" t="s">
        <v>399</v>
      </c>
      <c r="R307" s="189">
        <v>-4.9281839973662755E-3</v>
      </c>
      <c r="S307" s="202" t="s">
        <v>601</v>
      </c>
      <c r="T307" s="190">
        <v>2.3397124689107374E-2</v>
      </c>
      <c r="U307" s="276" t="s">
        <v>601</v>
      </c>
      <c r="V307" s="190">
        <v>3.1961516759276165E-2</v>
      </c>
      <c r="W307" s="276" t="s">
        <v>601</v>
      </c>
      <c r="X307" s="190">
        <v>0.11979397292302618</v>
      </c>
      <c r="Y307" s="276" t="s">
        <v>601</v>
      </c>
      <c r="Z307" s="190">
        <v>0.15718923403727803</v>
      </c>
      <c r="AA307" s="276" t="s">
        <v>601</v>
      </c>
      <c r="AB307" s="190" t="s">
        <v>603</v>
      </c>
      <c r="AC307" s="276" t="s">
        <v>601</v>
      </c>
      <c r="AD307" s="190">
        <v>3.9888573496372759E-2</v>
      </c>
      <c r="AE307" s="276" t="s">
        <v>601</v>
      </c>
      <c r="AF307" s="239"/>
      <c r="AG307" s="124" t="s">
        <v>399</v>
      </c>
      <c r="AH307" s="220">
        <v>8.8418325556059219E-2</v>
      </c>
      <c r="AI307" s="276" t="s">
        <v>601</v>
      </c>
      <c r="AJ307" s="220">
        <v>0.34460077891239976</v>
      </c>
      <c r="AK307" s="203" t="s">
        <v>601</v>
      </c>
      <c r="AL307" s="220">
        <v>0.40844067113207361</v>
      </c>
      <c r="AM307" s="276" t="s">
        <v>601</v>
      </c>
      <c r="AN307" s="220">
        <v>0.11322973739770523</v>
      </c>
      <c r="AO307" s="82" t="s">
        <v>601</v>
      </c>
      <c r="AP307" s="220">
        <v>4.5310487001763745E-2</v>
      </c>
      <c r="AQ307" s="276" t="s">
        <v>601</v>
      </c>
      <c r="AR307" s="220" t="s">
        <v>603</v>
      </c>
      <c r="AS307" s="276" t="s">
        <v>601</v>
      </c>
      <c r="AT307" s="220">
        <v>1</v>
      </c>
      <c r="AU307" s="276" t="s">
        <v>601</v>
      </c>
    </row>
    <row r="308" spans="1:47" s="120" customFormat="1" ht="12.75" customHeight="1" x14ac:dyDescent="0.25">
      <c r="A308" s="124" t="s">
        <v>400</v>
      </c>
      <c r="B308" s="82">
        <v>377.31851777394184</v>
      </c>
      <c r="C308" s="276" t="s">
        <v>601</v>
      </c>
      <c r="D308" s="82">
        <v>1665.3033776450632</v>
      </c>
      <c r="E308" s="276" t="s">
        <v>601</v>
      </c>
      <c r="F308" s="82">
        <v>2665.1327119324933</v>
      </c>
      <c r="G308" s="311" t="s">
        <v>601</v>
      </c>
      <c r="H308" s="82">
        <v>815.91083987530953</v>
      </c>
      <c r="I308" s="276" t="s">
        <v>601</v>
      </c>
      <c r="J308" s="82">
        <v>159.61590349746396</v>
      </c>
      <c r="K308" s="276" t="s">
        <v>601</v>
      </c>
      <c r="L308" s="82" t="s">
        <v>602</v>
      </c>
      <c r="M308" s="276" t="s">
        <v>601</v>
      </c>
      <c r="N308" s="82">
        <v>5683.2813507242199</v>
      </c>
      <c r="O308" s="276" t="s">
        <v>601</v>
      </c>
      <c r="P308" s="136"/>
      <c r="Q308" s="124" t="s">
        <v>400</v>
      </c>
      <c r="R308" s="189">
        <v>-0.22378840373628905</v>
      </c>
      <c r="S308" s="202" t="s">
        <v>601</v>
      </c>
      <c r="T308" s="190">
        <v>2.5674174433288011E-2</v>
      </c>
      <c r="U308" s="276" t="s">
        <v>601</v>
      </c>
      <c r="V308" s="190">
        <v>6.0599458343050472E-2</v>
      </c>
      <c r="W308" s="276" t="s">
        <v>601</v>
      </c>
      <c r="X308" s="190">
        <v>8.8152152055677835E-2</v>
      </c>
      <c r="Y308" s="276" t="s">
        <v>601</v>
      </c>
      <c r="Z308" s="190">
        <v>-0.15209795778615842</v>
      </c>
      <c r="AA308" s="276" t="s">
        <v>601</v>
      </c>
      <c r="AB308" s="190" t="s">
        <v>603</v>
      </c>
      <c r="AC308" s="276" t="s">
        <v>601</v>
      </c>
      <c r="AD308" s="190">
        <v>2.2055760012544834E-2</v>
      </c>
      <c r="AE308" s="276" t="s">
        <v>601</v>
      </c>
      <c r="AF308" s="239"/>
      <c r="AG308" s="124" t="s">
        <v>400</v>
      </c>
      <c r="AH308" s="220">
        <v>6.6390962278483748E-2</v>
      </c>
      <c r="AI308" s="276" t="s">
        <v>601</v>
      </c>
      <c r="AJ308" s="220">
        <v>0.29301793715224989</v>
      </c>
      <c r="AK308" s="203" t="s">
        <v>601</v>
      </c>
      <c r="AL308" s="220">
        <v>0.46894259626841733</v>
      </c>
      <c r="AM308" s="276" t="s">
        <v>601</v>
      </c>
      <c r="AN308" s="220">
        <v>0.14356333771357951</v>
      </c>
      <c r="AO308" s="82" t="s">
        <v>601</v>
      </c>
      <c r="AP308" s="220">
        <v>2.8085166587278689E-2</v>
      </c>
      <c r="AQ308" s="276" t="s">
        <v>601</v>
      </c>
      <c r="AR308" s="220" t="s">
        <v>603</v>
      </c>
      <c r="AS308" s="276" t="s">
        <v>601</v>
      </c>
      <c r="AT308" s="220">
        <v>1</v>
      </c>
      <c r="AU308" s="276" t="s">
        <v>601</v>
      </c>
    </row>
    <row r="309" spans="1:47" s="120" customFormat="1" ht="12.75" customHeight="1" x14ac:dyDescent="0.25">
      <c r="A309" s="124" t="s">
        <v>401</v>
      </c>
      <c r="B309" s="82">
        <v>425.22398887516044</v>
      </c>
      <c r="C309" s="276" t="s">
        <v>601</v>
      </c>
      <c r="D309" s="82">
        <v>1307.4076114708696</v>
      </c>
      <c r="E309" s="276" t="s">
        <v>601</v>
      </c>
      <c r="F309" s="82">
        <v>3040.8324641878335</v>
      </c>
      <c r="G309" s="311" t="s">
        <v>601</v>
      </c>
      <c r="H309" s="82">
        <v>1636.2536832911915</v>
      </c>
      <c r="I309" s="276" t="s">
        <v>601</v>
      </c>
      <c r="J309" s="82">
        <v>343.91000217766526</v>
      </c>
      <c r="K309" s="276" t="s">
        <v>601</v>
      </c>
      <c r="L309" s="82" t="s">
        <v>602</v>
      </c>
      <c r="M309" s="276" t="s">
        <v>601</v>
      </c>
      <c r="N309" s="82">
        <v>6753.6277500026245</v>
      </c>
      <c r="O309" s="276" t="s">
        <v>601</v>
      </c>
      <c r="P309" s="136"/>
      <c r="Q309" s="124" t="s">
        <v>401</v>
      </c>
      <c r="R309" s="189">
        <v>-0.15274914738468592</v>
      </c>
      <c r="S309" s="202" t="s">
        <v>601</v>
      </c>
      <c r="T309" s="190">
        <v>-3.5575038025988492E-2</v>
      </c>
      <c r="U309" s="276" t="s">
        <v>601</v>
      </c>
      <c r="V309" s="190">
        <v>3.4357936007724854E-2</v>
      </c>
      <c r="W309" s="276" t="s">
        <v>601</v>
      </c>
      <c r="X309" s="190">
        <v>-8.0561023520678843E-3</v>
      </c>
      <c r="Y309" s="276" t="s">
        <v>601</v>
      </c>
      <c r="Z309" s="190">
        <v>-0.18451874058672235</v>
      </c>
      <c r="AA309" s="276" t="s">
        <v>601</v>
      </c>
      <c r="AB309" s="190" t="s">
        <v>603</v>
      </c>
      <c r="AC309" s="276" t="s">
        <v>601</v>
      </c>
      <c r="AD309" s="190">
        <v>-1.6741141437782936E-2</v>
      </c>
      <c r="AE309" s="276" t="s">
        <v>601</v>
      </c>
      <c r="AF309" s="239"/>
      <c r="AG309" s="124" t="s">
        <v>401</v>
      </c>
      <c r="AH309" s="220">
        <v>6.2962307757485625E-2</v>
      </c>
      <c r="AI309" s="276" t="s">
        <v>601</v>
      </c>
      <c r="AJ309" s="220">
        <v>0.19358597480744502</v>
      </c>
      <c r="AK309" s="203" t="s">
        <v>601</v>
      </c>
      <c r="AL309" s="220">
        <v>0.4502517131162066</v>
      </c>
      <c r="AM309" s="276" t="s">
        <v>601</v>
      </c>
      <c r="AN309" s="220">
        <v>0.24227774225349563</v>
      </c>
      <c r="AO309" s="82" t="s">
        <v>601</v>
      </c>
      <c r="AP309" s="220">
        <v>5.0922262065381321E-2</v>
      </c>
      <c r="AQ309" s="276" t="s">
        <v>601</v>
      </c>
      <c r="AR309" s="220" t="s">
        <v>603</v>
      </c>
      <c r="AS309" s="276" t="s">
        <v>601</v>
      </c>
      <c r="AT309" s="220">
        <v>1</v>
      </c>
      <c r="AU309" s="276" t="s">
        <v>601</v>
      </c>
    </row>
    <row r="310" spans="1:47" s="120" customFormat="1" ht="12.75" customHeight="1" x14ac:dyDescent="0.25">
      <c r="A310" s="184" t="s">
        <v>402</v>
      </c>
      <c r="B310" s="186">
        <v>328.16960962174187</v>
      </c>
      <c r="C310" s="278" t="s">
        <v>601</v>
      </c>
      <c r="D310" s="186">
        <v>1214.3897954943761</v>
      </c>
      <c r="E310" s="278" t="s">
        <v>601</v>
      </c>
      <c r="F310" s="186">
        <v>1589.1696144551991</v>
      </c>
      <c r="G310" s="314" t="s">
        <v>601</v>
      </c>
      <c r="H310" s="186">
        <v>441.2410795672414</v>
      </c>
      <c r="I310" s="278" t="s">
        <v>601</v>
      </c>
      <c r="J310" s="186">
        <v>143.78156086319296</v>
      </c>
      <c r="K310" s="278" t="s">
        <v>601</v>
      </c>
      <c r="L310" s="186" t="s">
        <v>602</v>
      </c>
      <c r="M310" s="278" t="s">
        <v>601</v>
      </c>
      <c r="N310" s="186">
        <v>3716.7516600017866</v>
      </c>
      <c r="O310" s="278" t="s">
        <v>601</v>
      </c>
      <c r="P310" s="136"/>
      <c r="Q310" s="184" t="s">
        <v>402</v>
      </c>
      <c r="R310" s="191">
        <v>6.9765893697132819E-2</v>
      </c>
      <c r="S310" s="273" t="s">
        <v>601</v>
      </c>
      <c r="T310" s="192">
        <v>1.9573391874559087E-2</v>
      </c>
      <c r="U310" s="278" t="s">
        <v>601</v>
      </c>
      <c r="V310" s="192">
        <v>-1.6793954566083902E-2</v>
      </c>
      <c r="W310" s="278" t="s">
        <v>601</v>
      </c>
      <c r="X310" s="192">
        <v>3.3086067609642944E-2</v>
      </c>
      <c r="Y310" s="278" t="s">
        <v>601</v>
      </c>
      <c r="Z310" s="192">
        <v>0.12414444810445557</v>
      </c>
      <c r="AA310" s="278" t="s">
        <v>601</v>
      </c>
      <c r="AB310" s="192" t="s">
        <v>603</v>
      </c>
      <c r="AC310" s="278" t="s">
        <v>601</v>
      </c>
      <c r="AD310" s="192">
        <v>1.2967743196055537E-2</v>
      </c>
      <c r="AE310" s="278" t="s">
        <v>601</v>
      </c>
      <c r="AF310" s="239"/>
      <c r="AG310" s="184" t="s">
        <v>402</v>
      </c>
      <c r="AH310" s="191">
        <v>8.8294736813700411E-2</v>
      </c>
      <c r="AI310" s="278" t="s">
        <v>601</v>
      </c>
      <c r="AJ310" s="191">
        <v>0.32673417720187214</v>
      </c>
      <c r="AK310" s="301" t="s">
        <v>601</v>
      </c>
      <c r="AL310" s="191">
        <v>0.42756949073493794</v>
      </c>
      <c r="AM310" s="184" t="s">
        <v>601</v>
      </c>
      <c r="AN310" s="191">
        <v>0.11871685814139901</v>
      </c>
      <c r="AO310" s="245" t="s">
        <v>601</v>
      </c>
      <c r="AP310" s="191">
        <v>3.8684737108081055E-2</v>
      </c>
      <c r="AQ310" s="184" t="s">
        <v>601</v>
      </c>
      <c r="AR310" s="191" t="s">
        <v>603</v>
      </c>
      <c r="AS310" s="184" t="s">
        <v>601</v>
      </c>
      <c r="AT310" s="191">
        <v>1</v>
      </c>
      <c r="AU310" s="184" t="s">
        <v>601</v>
      </c>
    </row>
    <row r="311" spans="1:47" s="120" customFormat="1" ht="12.75" customHeight="1" x14ac:dyDescent="0.25">
      <c r="A311" s="124" t="s">
        <v>417</v>
      </c>
      <c r="B311" s="82">
        <v>190.72925915305566</v>
      </c>
      <c r="C311" s="276" t="s">
        <v>601</v>
      </c>
      <c r="D311" s="82">
        <v>704.93067636034721</v>
      </c>
      <c r="E311" s="276" t="s">
        <v>601</v>
      </c>
      <c r="F311" s="82">
        <v>1003.3339682588806</v>
      </c>
      <c r="G311" s="311" t="s">
        <v>601</v>
      </c>
      <c r="H311" s="82">
        <v>227.99890386474144</v>
      </c>
      <c r="I311" s="276" t="s">
        <v>601</v>
      </c>
      <c r="J311" s="82">
        <v>108.66011717646948</v>
      </c>
      <c r="K311" s="276" t="s">
        <v>601</v>
      </c>
      <c r="L311" s="82" t="s">
        <v>602</v>
      </c>
      <c r="M311" s="276" t="s">
        <v>601</v>
      </c>
      <c r="N311" s="82">
        <v>2235.6529248134802</v>
      </c>
      <c r="O311" s="276" t="s">
        <v>601</v>
      </c>
      <c r="P311" s="136"/>
      <c r="Q311" s="124" t="s">
        <v>417</v>
      </c>
      <c r="R311" s="372">
        <v>-0.33039603547013274</v>
      </c>
      <c r="S311" s="379" t="s">
        <v>601</v>
      </c>
      <c r="T311" s="373">
        <v>-0.36500086177520485</v>
      </c>
      <c r="U311" s="375" t="s">
        <v>601</v>
      </c>
      <c r="V311" s="373">
        <v>-0.23746546926491041</v>
      </c>
      <c r="W311" s="375" t="s">
        <v>601</v>
      </c>
      <c r="X311" s="373">
        <v>-0.37494930914012581</v>
      </c>
      <c r="Y311" s="375" t="s">
        <v>601</v>
      </c>
      <c r="Z311" s="373">
        <v>-0.2555861931030059</v>
      </c>
      <c r="AA311" s="375" t="s">
        <v>601</v>
      </c>
      <c r="AB311" s="373" t="s">
        <v>603</v>
      </c>
      <c r="AC311" s="375" t="s">
        <v>601</v>
      </c>
      <c r="AD311" s="373">
        <v>-0.30601934782712947</v>
      </c>
      <c r="AE311" s="276" t="s">
        <v>601</v>
      </c>
      <c r="AF311" s="239"/>
      <c r="AG311" s="124" t="s">
        <v>417</v>
      </c>
      <c r="AH311" s="220">
        <v>8.5312553230492222E-2</v>
      </c>
      <c r="AI311" s="276" t="s">
        <v>601</v>
      </c>
      <c r="AJ311" s="220">
        <v>0.31531310989122308</v>
      </c>
      <c r="AK311" s="203" t="s">
        <v>601</v>
      </c>
      <c r="AL311" s="220">
        <v>0.4487878941864773</v>
      </c>
      <c r="AM311" s="276" t="s">
        <v>601</v>
      </c>
      <c r="AN311" s="220">
        <v>0.10198313939260643</v>
      </c>
      <c r="AO311" s="82" t="s">
        <v>601</v>
      </c>
      <c r="AP311" s="220">
        <v>4.8603303299207305E-2</v>
      </c>
      <c r="AQ311" s="276" t="s">
        <v>601</v>
      </c>
      <c r="AR311" s="220" t="s">
        <v>603</v>
      </c>
      <c r="AS311" s="276" t="s">
        <v>601</v>
      </c>
      <c r="AT311" s="220">
        <v>1</v>
      </c>
      <c r="AU311" s="276" t="s">
        <v>601</v>
      </c>
    </row>
    <row r="312" spans="1:47" s="116" customFormat="1" ht="12.75" customHeight="1" x14ac:dyDescent="0.25">
      <c r="A312" s="124" t="s">
        <v>418</v>
      </c>
      <c r="B312" s="82">
        <v>6.4859615785751021</v>
      </c>
      <c r="C312" s="276" t="s">
        <v>604</v>
      </c>
      <c r="D312" s="82">
        <v>24.456606788517597</v>
      </c>
      <c r="E312" s="276" t="s">
        <v>601</v>
      </c>
      <c r="F312" s="82">
        <v>29.232889695119535</v>
      </c>
      <c r="G312" s="311" t="s">
        <v>601</v>
      </c>
      <c r="H312" s="82">
        <v>11.473384007157803</v>
      </c>
      <c r="I312" s="276" t="s">
        <v>601</v>
      </c>
      <c r="J312" s="82">
        <v>5.1309079309398014</v>
      </c>
      <c r="K312" s="276" t="s">
        <v>601</v>
      </c>
      <c r="L312" s="82" t="s">
        <v>602</v>
      </c>
      <c r="M312" s="276" t="s">
        <v>601</v>
      </c>
      <c r="N312" s="82">
        <v>76.779750000309846</v>
      </c>
      <c r="O312" s="276" t="s">
        <v>601</v>
      </c>
      <c r="P312" s="83"/>
      <c r="Q312" s="124" t="s">
        <v>418</v>
      </c>
      <c r="R312" s="372">
        <v>-0.98281038095654516</v>
      </c>
      <c r="S312" s="379" t="s">
        <v>604</v>
      </c>
      <c r="T312" s="373">
        <v>-0.98531402318831407</v>
      </c>
      <c r="U312" s="375" t="s">
        <v>601</v>
      </c>
      <c r="V312" s="373">
        <v>-0.98903135683854082</v>
      </c>
      <c r="W312" s="375" t="s">
        <v>601</v>
      </c>
      <c r="X312" s="373">
        <v>-0.98593794389481182</v>
      </c>
      <c r="Y312" s="375" t="s">
        <v>601</v>
      </c>
      <c r="Z312" s="373">
        <v>-0.96785465722078678</v>
      </c>
      <c r="AA312" s="375" t="s">
        <v>601</v>
      </c>
      <c r="AB312" s="373" t="s">
        <v>603</v>
      </c>
      <c r="AC312" s="375" t="s">
        <v>601</v>
      </c>
      <c r="AD312" s="373">
        <v>-0.98649024300186616</v>
      </c>
      <c r="AE312" s="276" t="s">
        <v>601</v>
      </c>
      <c r="AF312" s="83"/>
      <c r="AG312" s="124" t="s">
        <v>418</v>
      </c>
      <c r="AH312" s="220">
        <v>8.4474898375534277E-2</v>
      </c>
      <c r="AI312" s="276" t="s">
        <v>604</v>
      </c>
      <c r="AJ312" s="220">
        <v>0.31852938813188247</v>
      </c>
      <c r="AK312" s="203" t="s">
        <v>601</v>
      </c>
      <c r="AL312" s="220">
        <v>0.38073697420220259</v>
      </c>
      <c r="AM312" s="276" t="s">
        <v>601</v>
      </c>
      <c r="AN312" s="220">
        <v>0.14943242205283946</v>
      </c>
      <c r="AO312" s="82" t="s">
        <v>601</v>
      </c>
      <c r="AP312" s="220">
        <v>6.6826317237541094E-2</v>
      </c>
      <c r="AQ312" s="276" t="s">
        <v>601</v>
      </c>
      <c r="AR312" s="220" t="s">
        <v>603</v>
      </c>
      <c r="AS312" s="276" t="s">
        <v>601</v>
      </c>
      <c r="AT312" s="220">
        <v>1</v>
      </c>
      <c r="AU312" s="276" t="s">
        <v>601</v>
      </c>
    </row>
    <row r="313" spans="1:47" s="120" customFormat="1" ht="12.75" customHeight="1" x14ac:dyDescent="0.25">
      <c r="A313" s="124" t="s">
        <v>419</v>
      </c>
      <c r="B313" s="82">
        <v>121.49054355628023</v>
      </c>
      <c r="C313" s="276" t="s">
        <v>601</v>
      </c>
      <c r="D313" s="82">
        <v>226.38148018808374</v>
      </c>
      <c r="E313" s="276" t="s">
        <v>601</v>
      </c>
      <c r="F313" s="82">
        <v>454.63546810673319</v>
      </c>
      <c r="G313" s="311" t="s">
        <v>601</v>
      </c>
      <c r="H313" s="82">
        <v>280.07260034592889</v>
      </c>
      <c r="I313" s="276" t="s">
        <v>601</v>
      </c>
      <c r="J313" s="82">
        <v>87.915657802209438</v>
      </c>
      <c r="K313" s="276" t="s">
        <v>601</v>
      </c>
      <c r="L313" s="82" t="s">
        <v>602</v>
      </c>
      <c r="M313" s="276" t="s">
        <v>601</v>
      </c>
      <c r="N313" s="82">
        <v>1170.495749999244</v>
      </c>
      <c r="O313" s="276" t="s">
        <v>601</v>
      </c>
      <c r="P313" s="136"/>
      <c r="Q313" s="124" t="s">
        <v>419</v>
      </c>
      <c r="R313" s="372">
        <v>-0.71429047576159188</v>
      </c>
      <c r="S313" s="379" t="s">
        <v>601</v>
      </c>
      <c r="T313" s="373">
        <v>-0.82684705351118581</v>
      </c>
      <c r="U313" s="375" t="s">
        <v>601</v>
      </c>
      <c r="V313" s="373">
        <v>-0.85048980058552481</v>
      </c>
      <c r="W313" s="375" t="s">
        <v>601</v>
      </c>
      <c r="X313" s="373">
        <v>-0.82883302069481946</v>
      </c>
      <c r="Y313" s="375" t="s">
        <v>601</v>
      </c>
      <c r="Z313" s="373">
        <v>-0.74436434751673242</v>
      </c>
      <c r="AA313" s="375" t="s">
        <v>601</v>
      </c>
      <c r="AB313" s="373" t="s">
        <v>603</v>
      </c>
      <c r="AC313" s="375" t="s">
        <v>601</v>
      </c>
      <c r="AD313" s="373">
        <v>-0.826686368670706</v>
      </c>
      <c r="AE313" s="276" t="s">
        <v>601</v>
      </c>
      <c r="AF313" s="239"/>
      <c r="AG313" s="124" t="s">
        <v>419</v>
      </c>
      <c r="AH313" s="220">
        <v>0.10379409199594163</v>
      </c>
      <c r="AI313" s="276" t="s">
        <v>601</v>
      </c>
      <c r="AJ313" s="220">
        <v>0.19340649480207847</v>
      </c>
      <c r="AK313" s="203" t="s">
        <v>601</v>
      </c>
      <c r="AL313" s="220">
        <v>0.38841274571652806</v>
      </c>
      <c r="AM313" s="276" t="s">
        <v>601</v>
      </c>
      <c r="AN313" s="220">
        <v>0.23927690497475942</v>
      </c>
      <c r="AO313" s="82" t="s">
        <v>601</v>
      </c>
      <c r="AP313" s="220">
        <v>7.5109762510685088E-2</v>
      </c>
      <c r="AQ313" s="276" t="s">
        <v>601</v>
      </c>
      <c r="AR313" s="220" t="s">
        <v>603</v>
      </c>
      <c r="AS313" s="276" t="s">
        <v>601</v>
      </c>
      <c r="AT313" s="220">
        <v>1</v>
      </c>
      <c r="AU313" s="276" t="s">
        <v>601</v>
      </c>
    </row>
    <row r="314" spans="1:47" s="120" customFormat="1" ht="12.75" customHeight="1" x14ac:dyDescent="0.25">
      <c r="A314" s="184" t="s">
        <v>420</v>
      </c>
      <c r="B314" s="186">
        <v>56.012542515982886</v>
      </c>
      <c r="C314" s="278" t="s">
        <v>601</v>
      </c>
      <c r="D314" s="186">
        <v>98.192929467171311</v>
      </c>
      <c r="E314" s="278" t="s">
        <v>601</v>
      </c>
      <c r="F314" s="186">
        <v>153.20441405614093</v>
      </c>
      <c r="G314" s="314" t="s">
        <v>601</v>
      </c>
      <c r="H314" s="186">
        <v>48.765093198999018</v>
      </c>
      <c r="I314" s="278" t="s">
        <v>601</v>
      </c>
      <c r="J314" s="186">
        <v>31.155310761963882</v>
      </c>
      <c r="K314" s="278" t="s">
        <v>601</v>
      </c>
      <c r="L314" s="186" t="s">
        <v>602</v>
      </c>
      <c r="M314" s="278" t="s">
        <v>601</v>
      </c>
      <c r="N314" s="186">
        <v>387.33029000025488</v>
      </c>
      <c r="O314" s="278" t="s">
        <v>601</v>
      </c>
      <c r="P314" s="136"/>
      <c r="Q314" s="184" t="s">
        <v>420</v>
      </c>
      <c r="R314" s="377">
        <v>-0.82931831323276817</v>
      </c>
      <c r="S314" s="380" t="s">
        <v>601</v>
      </c>
      <c r="T314" s="374">
        <v>-0.91914216519976844</v>
      </c>
      <c r="U314" s="376" t="s">
        <v>601</v>
      </c>
      <c r="V314" s="374">
        <v>-0.9035946744371508</v>
      </c>
      <c r="W314" s="376" t="s">
        <v>601</v>
      </c>
      <c r="X314" s="374">
        <v>-0.8894819737844295</v>
      </c>
      <c r="Y314" s="376" t="s">
        <v>601</v>
      </c>
      <c r="Z314" s="374">
        <v>-0.7833149774218412</v>
      </c>
      <c r="AA314" s="376" t="s">
        <v>601</v>
      </c>
      <c r="AB314" s="374" t="s">
        <v>603</v>
      </c>
      <c r="AC314" s="376" t="s">
        <v>601</v>
      </c>
      <c r="AD314" s="374">
        <v>-0.89578795533515176</v>
      </c>
      <c r="AE314" s="278" t="s">
        <v>601</v>
      </c>
      <c r="AF314" s="239"/>
      <c r="AG314" s="184" t="s">
        <v>420</v>
      </c>
      <c r="AH314" s="191">
        <v>0.14461183119953264</v>
      </c>
      <c r="AI314" s="278" t="s">
        <v>601</v>
      </c>
      <c r="AJ314" s="191">
        <v>0.25351213680475826</v>
      </c>
      <c r="AK314" s="301" t="s">
        <v>601</v>
      </c>
      <c r="AL314" s="191">
        <v>0.39553946079466212</v>
      </c>
      <c r="AM314" s="278" t="s">
        <v>601</v>
      </c>
      <c r="AN314" s="191">
        <v>0.12590054136733517</v>
      </c>
      <c r="AO314" s="186" t="s">
        <v>601</v>
      </c>
      <c r="AP314" s="191">
        <v>8.0436029833719905E-2</v>
      </c>
      <c r="AQ314" s="278" t="s">
        <v>601</v>
      </c>
      <c r="AR314" s="191" t="s">
        <v>603</v>
      </c>
      <c r="AS314" s="278" t="s">
        <v>601</v>
      </c>
      <c r="AT314" s="191">
        <v>1</v>
      </c>
      <c r="AU314" s="278" t="s">
        <v>601</v>
      </c>
    </row>
    <row r="315" spans="1:47" s="120" customFormat="1" ht="12.75" customHeight="1" x14ac:dyDescent="0.25">
      <c r="A315" s="124" t="s">
        <v>472</v>
      </c>
      <c r="B315" s="82">
        <v>36.094462568963586</v>
      </c>
      <c r="C315" s="276" t="s">
        <v>601</v>
      </c>
      <c r="D315" s="82">
        <v>68.638649599056976</v>
      </c>
      <c r="E315" s="276" t="s">
        <v>601</v>
      </c>
      <c r="F315" s="82">
        <v>67.861654642959536</v>
      </c>
      <c r="G315" s="311" t="s">
        <v>601</v>
      </c>
      <c r="H315" s="82">
        <v>28.249469072540421</v>
      </c>
      <c r="I315" s="276" t="s">
        <v>601</v>
      </c>
      <c r="J315" s="82">
        <v>24.570994116583382</v>
      </c>
      <c r="K315" s="276" t="s">
        <v>601</v>
      </c>
      <c r="L315" s="82" t="s">
        <v>602</v>
      </c>
      <c r="M315" s="276" t="s">
        <v>601</v>
      </c>
      <c r="N315" s="82">
        <v>225.41523000010449</v>
      </c>
      <c r="O315" s="276" t="s">
        <v>601</v>
      </c>
      <c r="P315" s="136"/>
      <c r="Q315" s="124" t="s">
        <v>472</v>
      </c>
      <c r="R315" s="372">
        <v>-0.81075550374786154</v>
      </c>
      <c r="S315" s="379" t="s">
        <v>601</v>
      </c>
      <c r="T315" s="373">
        <v>-0.90263063886870742</v>
      </c>
      <c r="U315" s="375" t="s">
        <v>601</v>
      </c>
      <c r="V315" s="373">
        <v>-0.93236384216043022</v>
      </c>
      <c r="W315" s="375" t="s">
        <v>601</v>
      </c>
      <c r="X315" s="373">
        <v>-0.87609822418576544</v>
      </c>
      <c r="Y315" s="375" t="s">
        <v>601</v>
      </c>
      <c r="Z315" s="373">
        <v>-0.7738729282181902</v>
      </c>
      <c r="AA315" s="375" t="s">
        <v>601</v>
      </c>
      <c r="AB315" s="373" t="s">
        <v>603</v>
      </c>
      <c r="AC315" s="375" t="s">
        <v>601</v>
      </c>
      <c r="AD315" s="373">
        <v>-0.89917252919796986</v>
      </c>
      <c r="AE315" s="276" t="s">
        <v>601</v>
      </c>
      <c r="AF315" s="239"/>
      <c r="AG315" s="124" t="s">
        <v>472</v>
      </c>
      <c r="AH315" s="220">
        <v>0.16012432952709918</v>
      </c>
      <c r="AI315" s="276" t="s">
        <v>601</v>
      </c>
      <c r="AJ315" s="220">
        <v>0.30449872264187811</v>
      </c>
      <c r="AK315" s="203" t="s">
        <v>601</v>
      </c>
      <c r="AL315" s="220">
        <v>0.30105177295663688</v>
      </c>
      <c r="AM315" s="276" t="s">
        <v>601</v>
      </c>
      <c r="AN315" s="220">
        <v>0.12532191845478821</v>
      </c>
      <c r="AO315" s="82" t="s">
        <v>601</v>
      </c>
      <c r="AP315" s="220">
        <v>0.10900325641959505</v>
      </c>
      <c r="AQ315" s="276" t="s">
        <v>601</v>
      </c>
      <c r="AR315" s="220" t="s">
        <v>603</v>
      </c>
      <c r="AS315" s="276" t="s">
        <v>601</v>
      </c>
      <c r="AT315" s="220">
        <v>1</v>
      </c>
      <c r="AU315" s="276" t="s">
        <v>601</v>
      </c>
    </row>
    <row r="316" spans="1:47" s="120" customFormat="1" ht="12.75" customHeight="1" x14ac:dyDescent="0.25">
      <c r="A316" s="124" t="s">
        <v>473</v>
      </c>
      <c r="B316" s="82">
        <v>75.816467987109178</v>
      </c>
      <c r="C316" s="276" t="s">
        <v>601</v>
      </c>
      <c r="D316" s="82">
        <v>245.90772522941546</v>
      </c>
      <c r="E316" s="276" t="s">
        <v>601</v>
      </c>
      <c r="F316" s="82">
        <v>306.47411940381562</v>
      </c>
      <c r="G316" s="311" t="s">
        <v>601</v>
      </c>
      <c r="H316" s="82">
        <v>86.36070067047288</v>
      </c>
      <c r="I316" s="276" t="s">
        <v>601</v>
      </c>
      <c r="J316" s="82">
        <v>34.466906709329656</v>
      </c>
      <c r="K316" s="276" t="s">
        <v>601</v>
      </c>
      <c r="L316" s="82" t="s">
        <v>602</v>
      </c>
      <c r="M316" s="276" t="s">
        <v>601</v>
      </c>
      <c r="N316" s="82">
        <v>749.0259200001268</v>
      </c>
      <c r="O316" s="276" t="s">
        <v>601</v>
      </c>
      <c r="P316" s="136"/>
      <c r="Q316" s="124" t="s">
        <v>473</v>
      </c>
      <c r="R316" s="372">
        <v>10.68931808624208</v>
      </c>
      <c r="S316" s="379" t="s">
        <v>601</v>
      </c>
      <c r="T316" s="373">
        <v>9.0548586873003742</v>
      </c>
      <c r="U316" s="375" t="s">
        <v>601</v>
      </c>
      <c r="V316" s="373">
        <v>9.4838804032083708</v>
      </c>
      <c r="W316" s="375" t="s">
        <v>601</v>
      </c>
      <c r="X316" s="373">
        <v>6.527046999960584</v>
      </c>
      <c r="Y316" s="375" t="s">
        <v>601</v>
      </c>
      <c r="Z316" s="373">
        <v>5.7175063698748794</v>
      </c>
      <c r="AA316" s="375" t="s">
        <v>601</v>
      </c>
      <c r="AB316" s="373" t="s">
        <v>603</v>
      </c>
      <c r="AC316" s="375" t="s">
        <v>601</v>
      </c>
      <c r="AD316" s="373">
        <v>8.7555139212761723</v>
      </c>
      <c r="AE316" s="276" t="s">
        <v>601</v>
      </c>
      <c r="AF316" s="239"/>
      <c r="AG316" s="124" t="s">
        <v>473</v>
      </c>
      <c r="AH316" s="220">
        <v>0.10122008593120027</v>
      </c>
      <c r="AI316" s="276" t="s">
        <v>601</v>
      </c>
      <c r="AJ316" s="220">
        <v>0.32830335861991777</v>
      </c>
      <c r="AK316" s="203" t="s">
        <v>601</v>
      </c>
      <c r="AL316" s="220">
        <v>0.40916356993862607</v>
      </c>
      <c r="AM316" s="276" t="s">
        <v>601</v>
      </c>
      <c r="AN316" s="220">
        <v>0.1152973460123493</v>
      </c>
      <c r="AO316" s="82" t="s">
        <v>601</v>
      </c>
      <c r="AP316" s="220">
        <v>4.6015639497927953E-2</v>
      </c>
      <c r="AQ316" s="276" t="s">
        <v>601</v>
      </c>
      <c r="AR316" s="220" t="s">
        <v>603</v>
      </c>
      <c r="AS316" s="276" t="s">
        <v>601</v>
      </c>
      <c r="AT316" s="220">
        <v>1</v>
      </c>
      <c r="AU316" s="276" t="s">
        <v>601</v>
      </c>
    </row>
    <row r="317" spans="1:47" s="120" customFormat="1" ht="12.75" customHeight="1" x14ac:dyDescent="0.25">
      <c r="A317" s="124" t="s">
        <v>474</v>
      </c>
      <c r="B317" s="82">
        <v>130.03348636800689</v>
      </c>
      <c r="C317" s="276" t="s">
        <v>601</v>
      </c>
      <c r="D317" s="82">
        <v>564.26586049312868</v>
      </c>
      <c r="E317" s="276" t="s">
        <v>601</v>
      </c>
      <c r="F317" s="82">
        <v>1239.9283347669943</v>
      </c>
      <c r="G317" s="311" t="s">
        <v>601</v>
      </c>
      <c r="H317" s="82">
        <v>644.07249984502209</v>
      </c>
      <c r="I317" s="276" t="s">
        <v>601</v>
      </c>
      <c r="J317" s="82">
        <v>191.93449868192664</v>
      </c>
      <c r="K317" s="276" t="s">
        <v>601</v>
      </c>
      <c r="L317" s="82" t="s">
        <v>602</v>
      </c>
      <c r="M317" s="276" t="s">
        <v>601</v>
      </c>
      <c r="N317" s="82">
        <v>2770.2346801550639</v>
      </c>
      <c r="O317" s="276" t="s">
        <v>601</v>
      </c>
      <c r="P317" s="136"/>
      <c r="Q317" s="124" t="s">
        <v>474</v>
      </c>
      <c r="R317" s="372">
        <v>7.0317759404617153E-2</v>
      </c>
      <c r="S317" s="379" t="s">
        <v>601</v>
      </c>
      <c r="T317" s="373">
        <v>1.4925442665377116</v>
      </c>
      <c r="U317" s="375" t="s">
        <v>601</v>
      </c>
      <c r="V317" s="373">
        <v>1.7273022492734786</v>
      </c>
      <c r="W317" s="375" t="s">
        <v>601</v>
      </c>
      <c r="X317" s="373">
        <v>1.2996626555025461</v>
      </c>
      <c r="Y317" s="375" t="s">
        <v>601</v>
      </c>
      <c r="Z317" s="373">
        <v>1.1831662695823346</v>
      </c>
      <c r="AA317" s="375" t="s">
        <v>601</v>
      </c>
      <c r="AB317" s="373" t="s">
        <v>603</v>
      </c>
      <c r="AC317" s="375" t="s">
        <v>601</v>
      </c>
      <c r="AD317" s="373">
        <v>1.3667191274781247</v>
      </c>
      <c r="AE317" s="276" t="s">
        <v>601</v>
      </c>
      <c r="AF317" s="239"/>
      <c r="AG317" s="124" t="s">
        <v>474</v>
      </c>
      <c r="AH317" s="220">
        <v>4.6939520070093221E-2</v>
      </c>
      <c r="AI317" s="276" t="s">
        <v>601</v>
      </c>
      <c r="AJ317" s="220">
        <v>0.20368882987976453</v>
      </c>
      <c r="AK317" s="203" t="s">
        <v>601</v>
      </c>
      <c r="AL317" s="220">
        <v>0.44758963695364229</v>
      </c>
      <c r="AM317" s="276" t="s">
        <v>601</v>
      </c>
      <c r="AN317" s="220">
        <v>0.23249745029145694</v>
      </c>
      <c r="AO317" s="82" t="s">
        <v>601</v>
      </c>
      <c r="AP317" s="220">
        <v>6.9284562805048383E-2</v>
      </c>
      <c r="AQ317" s="276" t="s">
        <v>601</v>
      </c>
      <c r="AR317" s="220" t="s">
        <v>603</v>
      </c>
      <c r="AS317" s="276" t="s">
        <v>601</v>
      </c>
      <c r="AT317" s="220">
        <v>1</v>
      </c>
      <c r="AU317" s="276" t="s">
        <v>601</v>
      </c>
    </row>
    <row r="318" spans="1:47" s="120" customFormat="1" ht="12.75" customHeight="1" x14ac:dyDescent="0.25">
      <c r="A318" s="184" t="s">
        <v>475</v>
      </c>
      <c r="B318" s="186">
        <v>156.50051758139622</v>
      </c>
      <c r="C318" s="278" t="s">
        <v>601</v>
      </c>
      <c r="D318" s="186">
        <v>670.39481544537864</v>
      </c>
      <c r="E318" s="278" t="s">
        <v>601</v>
      </c>
      <c r="F318" s="186">
        <v>901.75351068809675</v>
      </c>
      <c r="G318" s="314" t="s">
        <v>601</v>
      </c>
      <c r="H318" s="186">
        <v>220.52133450262068</v>
      </c>
      <c r="I318" s="278" t="s">
        <v>601</v>
      </c>
      <c r="J318" s="186">
        <v>93.991164268788268</v>
      </c>
      <c r="K318" s="278" t="s">
        <v>601</v>
      </c>
      <c r="L318" s="186" t="s">
        <v>602</v>
      </c>
      <c r="M318" s="278" t="s">
        <v>601</v>
      </c>
      <c r="N318" s="186">
        <v>2043.1613424862744</v>
      </c>
      <c r="O318" s="278" t="s">
        <v>601</v>
      </c>
      <c r="P318" s="136"/>
      <c r="Q318" s="184" t="s">
        <v>475</v>
      </c>
      <c r="R318" s="377">
        <v>1.7940263118164936</v>
      </c>
      <c r="S318" s="380" t="s">
        <v>601</v>
      </c>
      <c r="T318" s="374">
        <v>5.8273226909836788</v>
      </c>
      <c r="U318" s="376" t="s">
        <v>601</v>
      </c>
      <c r="V318" s="374">
        <v>4.8859499332548868</v>
      </c>
      <c r="W318" s="376" t="s">
        <v>601</v>
      </c>
      <c r="X318" s="374">
        <v>3.5221144887947684</v>
      </c>
      <c r="Y318" s="376" t="s">
        <v>601</v>
      </c>
      <c r="Z318" s="374">
        <v>2.0168585056624715</v>
      </c>
      <c r="AA318" s="376" t="s">
        <v>601</v>
      </c>
      <c r="AB318" s="374" t="s">
        <v>603</v>
      </c>
      <c r="AC318" s="376" t="s">
        <v>601</v>
      </c>
      <c r="AD318" s="374">
        <v>4.2749846713122537</v>
      </c>
      <c r="AE318" s="278" t="s">
        <v>601</v>
      </c>
      <c r="AF318" s="239"/>
      <c r="AG318" s="184" t="s">
        <v>475</v>
      </c>
      <c r="AH318" s="191">
        <v>7.659723895860053E-2</v>
      </c>
      <c r="AI318" s="278" t="s">
        <v>601</v>
      </c>
      <c r="AJ318" s="191">
        <v>0.32811643481350872</v>
      </c>
      <c r="AK318" s="301" t="s">
        <v>601</v>
      </c>
      <c r="AL318" s="191">
        <v>0.44135208117767849</v>
      </c>
      <c r="AM318" s="278" t="s">
        <v>601</v>
      </c>
      <c r="AN318" s="191">
        <v>0.10793143444769443</v>
      </c>
      <c r="AO318" s="186" t="s">
        <v>601</v>
      </c>
      <c r="AP318" s="191">
        <v>4.6002810602520823E-2</v>
      </c>
      <c r="AQ318" s="278" t="s">
        <v>601</v>
      </c>
      <c r="AR318" s="191" t="s">
        <v>603</v>
      </c>
      <c r="AS318" s="278" t="s">
        <v>601</v>
      </c>
      <c r="AT318" s="191">
        <v>1</v>
      </c>
      <c r="AU318" s="278" t="s">
        <v>601</v>
      </c>
    </row>
    <row r="319" spans="1:47" s="120" customFormat="1" ht="12.75" customHeight="1" x14ac:dyDescent="0.25">
      <c r="A319" s="124" t="s">
        <v>489</v>
      </c>
      <c r="B319" s="82">
        <v>141.07531419431947</v>
      </c>
      <c r="C319" s="276" t="s">
        <v>601</v>
      </c>
      <c r="D319" s="82">
        <v>507.89861344476157</v>
      </c>
      <c r="E319" s="276" t="s">
        <v>601</v>
      </c>
      <c r="F319" s="82">
        <v>835.52644693187904</v>
      </c>
      <c r="G319" s="311" t="s">
        <v>601</v>
      </c>
      <c r="H319" s="82">
        <v>198.55645246228605</v>
      </c>
      <c r="I319" s="276" t="s">
        <v>601</v>
      </c>
      <c r="J319" s="82">
        <v>110.15389290836369</v>
      </c>
      <c r="K319" s="276" t="s">
        <v>601</v>
      </c>
      <c r="L319" s="82" t="s">
        <v>602</v>
      </c>
      <c r="M319" s="276" t="s">
        <v>601</v>
      </c>
      <c r="N319" s="82">
        <v>1793.2107199416128</v>
      </c>
      <c r="O319" s="276" t="s">
        <v>601</v>
      </c>
      <c r="P319" s="136"/>
      <c r="Q319" s="124" t="s">
        <v>489</v>
      </c>
      <c r="R319" s="372">
        <v>2.9085029711905279</v>
      </c>
      <c r="S319" s="379" t="s">
        <v>601</v>
      </c>
      <c r="T319" s="373">
        <v>6.3996009014102091</v>
      </c>
      <c r="U319" s="375" t="s">
        <v>601</v>
      </c>
      <c r="V319" s="373">
        <v>11.312202691311223</v>
      </c>
      <c r="W319" s="375" t="s">
        <v>601</v>
      </c>
      <c r="X319" s="373">
        <v>6.0286790860537129</v>
      </c>
      <c r="Y319" s="375" t="s">
        <v>601</v>
      </c>
      <c r="Z319" s="373">
        <v>3.4830865363326495</v>
      </c>
      <c r="AA319" s="375" t="s">
        <v>601</v>
      </c>
      <c r="AB319" s="373" t="s">
        <v>603</v>
      </c>
      <c r="AC319" s="375" t="s">
        <v>601</v>
      </c>
      <c r="AD319" s="373">
        <v>6.9551444680147902</v>
      </c>
      <c r="AE319" s="276" t="s">
        <v>601</v>
      </c>
      <c r="AF319" s="239"/>
      <c r="AG319" s="124" t="s">
        <v>489</v>
      </c>
      <c r="AH319" s="220">
        <v>7.8671911017190954E-2</v>
      </c>
      <c r="AI319" s="276" t="s">
        <v>601</v>
      </c>
      <c r="AJ319" s="220">
        <v>0.28323420543755107</v>
      </c>
      <c r="AK319" s="203" t="s">
        <v>601</v>
      </c>
      <c r="AL319" s="220">
        <v>0.46593879773319885</v>
      </c>
      <c r="AM319" s="276" t="s">
        <v>601</v>
      </c>
      <c r="AN319" s="220">
        <v>0.11072678199735003</v>
      </c>
      <c r="AO319" s="82" t="s">
        <v>601</v>
      </c>
      <c r="AP319" s="220">
        <v>6.1428303814707465E-2</v>
      </c>
      <c r="AQ319" s="276" t="s">
        <v>601</v>
      </c>
      <c r="AR319" s="220" t="s">
        <v>603</v>
      </c>
      <c r="AS319" s="276" t="s">
        <v>601</v>
      </c>
      <c r="AT319" s="220">
        <v>1</v>
      </c>
      <c r="AU319" s="276" t="s">
        <v>601</v>
      </c>
    </row>
    <row r="320" spans="1:47" s="120" customFormat="1" ht="12.75" customHeight="1" x14ac:dyDescent="0.25">
      <c r="A320" s="124" t="s">
        <v>522</v>
      </c>
      <c r="B320" s="82">
        <v>305.25762373737325</v>
      </c>
      <c r="C320" s="276" t="s">
        <v>601</v>
      </c>
      <c r="D320" s="82">
        <v>1341.3512658612547</v>
      </c>
      <c r="E320" s="276" t="s">
        <v>601</v>
      </c>
      <c r="F320" s="82">
        <v>2040.8187353762803</v>
      </c>
      <c r="G320" s="311" t="s">
        <v>601</v>
      </c>
      <c r="H320" s="82">
        <v>437.01148815186127</v>
      </c>
      <c r="I320" s="276" t="s">
        <v>601</v>
      </c>
      <c r="J320" s="82">
        <v>138.44916218204042</v>
      </c>
      <c r="K320" s="276" t="s">
        <v>601</v>
      </c>
      <c r="L320" s="82" t="s">
        <v>602</v>
      </c>
      <c r="M320" s="276" t="s">
        <v>601</v>
      </c>
      <c r="N320" s="82">
        <v>4262.8882753088064</v>
      </c>
      <c r="O320" s="276" t="s">
        <v>601</v>
      </c>
      <c r="P320" s="136"/>
      <c r="Q320" s="124" t="s">
        <v>522</v>
      </c>
      <c r="R320" s="372">
        <v>3.0262707013636563</v>
      </c>
      <c r="S320" s="379" t="s">
        <v>601</v>
      </c>
      <c r="T320" s="373">
        <v>4.4546934815076007</v>
      </c>
      <c r="U320" s="375" t="s">
        <v>601</v>
      </c>
      <c r="V320" s="373">
        <v>5.6590247142117152</v>
      </c>
      <c r="W320" s="375" t="s">
        <v>601</v>
      </c>
      <c r="X320" s="373">
        <v>4.0603050317918221</v>
      </c>
      <c r="Y320" s="375" t="s">
        <v>601</v>
      </c>
      <c r="Z320" s="373">
        <v>3.0168722812762425</v>
      </c>
      <c r="AA320" s="375" t="s">
        <v>601</v>
      </c>
      <c r="AB320" s="373" t="s">
        <v>603</v>
      </c>
      <c r="AC320" s="375" t="s">
        <v>601</v>
      </c>
      <c r="AD320" s="373">
        <v>4.6912426679547812</v>
      </c>
      <c r="AE320" s="276" t="s">
        <v>601</v>
      </c>
      <c r="AF320" s="239"/>
      <c r="AG320" s="124" t="s">
        <v>522</v>
      </c>
      <c r="AH320" s="220">
        <v>7.1608168927500257E-2</v>
      </c>
      <c r="AI320" s="276" t="s">
        <v>601</v>
      </c>
      <c r="AJ320" s="220">
        <v>0.31465785149250391</v>
      </c>
      <c r="AK320" s="203" t="s">
        <v>601</v>
      </c>
      <c r="AL320" s="220">
        <v>0.47874084507374098</v>
      </c>
      <c r="AM320" s="276" t="s">
        <v>601</v>
      </c>
      <c r="AN320" s="220">
        <v>0.10251535107853697</v>
      </c>
      <c r="AO320" s="82" t="s">
        <v>601</v>
      </c>
      <c r="AP320" s="220">
        <v>3.2477783427718634E-2</v>
      </c>
      <c r="AQ320" s="276" t="s">
        <v>601</v>
      </c>
      <c r="AR320" s="220" t="s">
        <v>603</v>
      </c>
      <c r="AS320" s="276" t="s">
        <v>601</v>
      </c>
      <c r="AT320" s="220">
        <v>1</v>
      </c>
      <c r="AU320" s="276" t="s">
        <v>601</v>
      </c>
    </row>
    <row r="321" spans="1:47" s="120" customFormat="1" ht="12.75" customHeight="1" x14ac:dyDescent="0.25">
      <c r="A321" s="124" t="s">
        <v>490</v>
      </c>
      <c r="B321" s="82">
        <v>337.85396134506038</v>
      </c>
      <c r="C321" s="276" t="s">
        <v>601</v>
      </c>
      <c r="D321" s="82">
        <v>1211.3042750844097</v>
      </c>
      <c r="E321" s="276" t="s">
        <v>601</v>
      </c>
      <c r="F321" s="82">
        <v>2736.729293907234</v>
      </c>
      <c r="G321" s="311" t="s">
        <v>601</v>
      </c>
      <c r="H321" s="82">
        <v>1042.2689617472852</v>
      </c>
      <c r="I321" s="276" t="s">
        <v>601</v>
      </c>
      <c r="J321" s="82">
        <v>211.7138379524217</v>
      </c>
      <c r="K321" s="276" t="s">
        <v>601</v>
      </c>
      <c r="L321" s="82" t="s">
        <v>602</v>
      </c>
      <c r="M321" s="276" t="s">
        <v>601</v>
      </c>
      <c r="N321" s="82">
        <v>5539.8703300364341</v>
      </c>
      <c r="O321" s="276" t="s">
        <v>601</v>
      </c>
      <c r="P321" s="136"/>
      <c r="Q321" s="124" t="s">
        <v>490</v>
      </c>
      <c r="R321" s="372">
        <v>1.598207360132621</v>
      </c>
      <c r="S321" s="379" t="s">
        <v>601</v>
      </c>
      <c r="T321" s="373">
        <v>1.1466907000643545</v>
      </c>
      <c r="U321" s="375" t="s">
        <v>601</v>
      </c>
      <c r="V321" s="373">
        <v>1.2071673153767524</v>
      </c>
      <c r="W321" s="375" t="s">
        <v>601</v>
      </c>
      <c r="X321" s="373">
        <v>0.61824788668679043</v>
      </c>
      <c r="Y321" s="375" t="s">
        <v>601</v>
      </c>
      <c r="Z321" s="373">
        <v>0.10305254868888025</v>
      </c>
      <c r="AA321" s="375" t="s">
        <v>601</v>
      </c>
      <c r="AB321" s="373" t="s">
        <v>603</v>
      </c>
      <c r="AC321" s="375" t="s">
        <v>601</v>
      </c>
      <c r="AD321" s="373">
        <v>0.99978376190364493</v>
      </c>
      <c r="AE321" s="276" t="s">
        <v>601</v>
      </c>
      <c r="AF321" s="239"/>
      <c r="AG321" s="124" t="s">
        <v>490</v>
      </c>
      <c r="AH321" s="220">
        <v>6.0985897000740523E-2</v>
      </c>
      <c r="AI321" s="276" t="s">
        <v>601</v>
      </c>
      <c r="AJ321" s="220">
        <v>0.21865209886175138</v>
      </c>
      <c r="AK321" s="203" t="s">
        <v>601</v>
      </c>
      <c r="AL321" s="220">
        <v>0.49400602015340589</v>
      </c>
      <c r="AM321" s="276" t="s">
        <v>601</v>
      </c>
      <c r="AN321" s="220">
        <v>0.18813959527107388</v>
      </c>
      <c r="AO321" s="82" t="s">
        <v>601</v>
      </c>
      <c r="AP321" s="220">
        <v>3.8216388713024144E-2</v>
      </c>
      <c r="AQ321" s="276" t="s">
        <v>601</v>
      </c>
      <c r="AR321" s="220" t="s">
        <v>603</v>
      </c>
      <c r="AS321" s="276" t="s">
        <v>601</v>
      </c>
      <c r="AT321" s="220">
        <v>1</v>
      </c>
      <c r="AU321" s="276" t="s">
        <v>601</v>
      </c>
    </row>
    <row r="322" spans="1:47" s="120" customFormat="1" ht="12.75" customHeight="1" x14ac:dyDescent="0.25">
      <c r="A322" s="184" t="s">
        <v>523</v>
      </c>
      <c r="B322" s="186">
        <v>251.48288123311772</v>
      </c>
      <c r="C322" s="278" t="s">
        <v>601</v>
      </c>
      <c r="D322" s="186">
        <v>1098.5820119391929</v>
      </c>
      <c r="E322" s="278" t="s">
        <v>601</v>
      </c>
      <c r="F322" s="186">
        <v>1458.1299563434709</v>
      </c>
      <c r="G322" s="314" t="s">
        <v>601</v>
      </c>
      <c r="H322" s="186">
        <v>303.43014308390264</v>
      </c>
      <c r="I322" s="278" t="s">
        <v>601</v>
      </c>
      <c r="J322" s="186">
        <v>144.44751737292012</v>
      </c>
      <c r="K322" s="278" t="s">
        <v>601</v>
      </c>
      <c r="L322" s="186" t="s">
        <v>602</v>
      </c>
      <c r="M322" s="278" t="s">
        <v>601</v>
      </c>
      <c r="N322" s="186">
        <v>3256.0725099726069</v>
      </c>
      <c r="O322" s="278" t="s">
        <v>601</v>
      </c>
      <c r="P322" s="136"/>
      <c r="Q322" s="184" t="s">
        <v>523</v>
      </c>
      <c r="R322" s="377">
        <v>0.60691405446835667</v>
      </c>
      <c r="S322" s="380" t="s">
        <v>601</v>
      </c>
      <c r="T322" s="374">
        <v>0.63870899152068605</v>
      </c>
      <c r="U322" s="376" t="s">
        <v>601</v>
      </c>
      <c r="V322" s="374">
        <v>0.61699393355377419</v>
      </c>
      <c r="W322" s="376" t="s">
        <v>601</v>
      </c>
      <c r="X322" s="374">
        <v>0.37596729027728926</v>
      </c>
      <c r="Y322" s="376" t="s">
        <v>601</v>
      </c>
      <c r="Z322" s="374">
        <v>0.53682017343503574</v>
      </c>
      <c r="AA322" s="376" t="s">
        <v>601</v>
      </c>
      <c r="AB322" s="374" t="s">
        <v>603</v>
      </c>
      <c r="AC322" s="376" t="s">
        <v>601</v>
      </c>
      <c r="AD322" s="374">
        <v>0.59364434039769454</v>
      </c>
      <c r="AE322" s="278" t="s">
        <v>601</v>
      </c>
      <c r="AF322" s="239"/>
      <c r="AG322" s="184" t="s">
        <v>523</v>
      </c>
      <c r="AH322" s="191">
        <v>7.7235037138418464E-2</v>
      </c>
      <c r="AI322" s="278" t="s">
        <v>601</v>
      </c>
      <c r="AJ322" s="191">
        <v>0.33739482415532424</v>
      </c>
      <c r="AK322" s="301" t="s">
        <v>601</v>
      </c>
      <c r="AL322" s="191">
        <v>0.44781863790734133</v>
      </c>
      <c r="AM322" s="278" t="s">
        <v>601</v>
      </c>
      <c r="AN322" s="191">
        <v>9.318900059951532E-2</v>
      </c>
      <c r="AO322" s="186" t="s">
        <v>601</v>
      </c>
      <c r="AP322" s="191">
        <v>4.4362500199399843E-2</v>
      </c>
      <c r="AQ322" s="278" t="s">
        <v>601</v>
      </c>
      <c r="AR322" s="191" t="s">
        <v>603</v>
      </c>
      <c r="AS322" s="278" t="s">
        <v>601</v>
      </c>
      <c r="AT322" s="191">
        <v>1</v>
      </c>
      <c r="AU322" s="278" t="s">
        <v>601</v>
      </c>
    </row>
    <row r="323" spans="1:47" s="120" customFormat="1" ht="12.75" customHeight="1" x14ac:dyDescent="0.25">
      <c r="A323" s="124" t="s">
        <v>495</v>
      </c>
      <c r="B323" s="82">
        <v>219.18259475124515</v>
      </c>
      <c r="C323" s="276" t="s">
        <v>601</v>
      </c>
      <c r="D323" s="82">
        <v>943.35752368495616</v>
      </c>
      <c r="E323" s="276" t="s">
        <v>601</v>
      </c>
      <c r="F323" s="82">
        <v>1202.1910749463023</v>
      </c>
      <c r="G323" s="311" t="s">
        <v>601</v>
      </c>
      <c r="H323" s="82">
        <v>278.61451938948011</v>
      </c>
      <c r="I323" s="276" t="s">
        <v>601</v>
      </c>
      <c r="J323" s="82">
        <v>136.62011920790547</v>
      </c>
      <c r="K323" s="276" t="s">
        <v>601</v>
      </c>
      <c r="L323" s="82" t="s">
        <v>602</v>
      </c>
      <c r="M323" s="276" t="s">
        <v>601</v>
      </c>
      <c r="N323" s="82">
        <v>2779.9658319798505</v>
      </c>
      <c r="O323" s="276" t="s">
        <v>601</v>
      </c>
      <c r="P323" s="136"/>
      <c r="Q323" s="124" t="s">
        <v>495</v>
      </c>
      <c r="R323" s="372">
        <v>0.55365661244843589</v>
      </c>
      <c r="S323" s="379" t="s">
        <v>601</v>
      </c>
      <c r="T323" s="373">
        <v>0.85737369371171668</v>
      </c>
      <c r="U323" s="375" t="s">
        <v>601</v>
      </c>
      <c r="V323" s="373">
        <v>0.43884263551542313</v>
      </c>
      <c r="W323" s="375" t="s">
        <v>601</v>
      </c>
      <c r="X323" s="373">
        <v>0.40320053029956493</v>
      </c>
      <c r="Y323" s="375" t="s">
        <v>601</v>
      </c>
      <c r="Z323" s="373">
        <v>0.24026591889547544</v>
      </c>
      <c r="AA323" s="375" t="s">
        <v>601</v>
      </c>
      <c r="AB323" s="373" t="s">
        <v>603</v>
      </c>
      <c r="AC323" s="375" t="s">
        <v>601</v>
      </c>
      <c r="AD323" s="373">
        <v>0.55027281571814735</v>
      </c>
      <c r="AE323" s="276" t="s">
        <v>601</v>
      </c>
      <c r="AF323" s="239"/>
      <c r="AG323" s="124" t="s">
        <v>495</v>
      </c>
      <c r="AH323" s="220">
        <v>7.8843629022284256E-2</v>
      </c>
      <c r="AI323" s="276" t="s">
        <v>601</v>
      </c>
      <c r="AJ323" s="220">
        <v>0.33934140946369507</v>
      </c>
      <c r="AK323" s="203" t="s">
        <v>601</v>
      </c>
      <c r="AL323" s="220">
        <v>0.43244814778537027</v>
      </c>
      <c r="AM323" s="276" t="s">
        <v>601</v>
      </c>
      <c r="AN323" s="220">
        <v>0.10022228193756431</v>
      </c>
      <c r="AO323" s="82" t="s">
        <v>601</v>
      </c>
      <c r="AP323" s="220">
        <v>4.9144531791099982E-2</v>
      </c>
      <c r="AQ323" s="276" t="s">
        <v>601</v>
      </c>
      <c r="AR323" s="220" t="s">
        <v>603</v>
      </c>
      <c r="AS323" s="276" t="s">
        <v>601</v>
      </c>
      <c r="AT323" s="220">
        <v>1</v>
      </c>
      <c r="AU323" s="276" t="s">
        <v>601</v>
      </c>
    </row>
    <row r="324" spans="1:47" s="120" customFormat="1" ht="12.75" customHeight="1" x14ac:dyDescent="0.25">
      <c r="A324" s="124" t="s">
        <v>524</v>
      </c>
      <c r="B324" s="82">
        <v>367.42626518642362</v>
      </c>
      <c r="C324" s="276" t="s">
        <v>601</v>
      </c>
      <c r="D324" s="82">
        <v>1612.9633587907404</v>
      </c>
      <c r="E324" s="276" t="s">
        <v>601</v>
      </c>
      <c r="F324" s="82">
        <v>2561.5521904666975</v>
      </c>
      <c r="G324" s="311" t="s">
        <v>601</v>
      </c>
      <c r="H324" s="82">
        <v>594.40653727303743</v>
      </c>
      <c r="I324" s="276" t="s">
        <v>601</v>
      </c>
      <c r="J324" s="82">
        <v>148.90741294995965</v>
      </c>
      <c r="K324" s="276" t="s">
        <v>601</v>
      </c>
      <c r="L324" s="82" t="s">
        <v>602</v>
      </c>
      <c r="M324" s="276" t="s">
        <v>601</v>
      </c>
      <c r="N324" s="82">
        <v>5285.255764666822</v>
      </c>
      <c r="O324" s="276" t="s">
        <v>601</v>
      </c>
      <c r="P324" s="136"/>
      <c r="Q324" s="124" t="s">
        <v>524</v>
      </c>
      <c r="R324" s="372">
        <v>0.20365958657444305</v>
      </c>
      <c r="S324" s="379" t="s">
        <v>601</v>
      </c>
      <c r="T324" s="373">
        <v>0.20249139792259352</v>
      </c>
      <c r="U324" s="375" t="s">
        <v>601</v>
      </c>
      <c r="V324" s="373">
        <v>0.25515909182125651</v>
      </c>
      <c r="W324" s="375" t="s">
        <v>601</v>
      </c>
      <c r="X324" s="373">
        <v>0.36016226892983072</v>
      </c>
      <c r="Y324" s="375" t="s">
        <v>601</v>
      </c>
      <c r="Z324" s="373">
        <v>7.5538563058750396E-2</v>
      </c>
      <c r="AA324" s="375" t="s">
        <v>601</v>
      </c>
      <c r="AB324" s="373" t="s">
        <v>603</v>
      </c>
      <c r="AC324" s="375" t="s">
        <v>601</v>
      </c>
      <c r="AD324" s="373">
        <v>0.23982976407796053</v>
      </c>
      <c r="AE324" s="276" t="s">
        <v>601</v>
      </c>
      <c r="AF324" s="239"/>
      <c r="AG324" s="124" t="s">
        <v>524</v>
      </c>
      <c r="AH324" s="220">
        <v>6.9519107787130122E-2</v>
      </c>
      <c r="AI324" s="276" t="s">
        <v>601</v>
      </c>
      <c r="AJ324" s="220">
        <v>0.30518170370746861</v>
      </c>
      <c r="AK324" s="203" t="s">
        <v>601</v>
      </c>
      <c r="AL324" s="220">
        <v>0.48466002489250881</v>
      </c>
      <c r="AM324" s="276" t="s">
        <v>601</v>
      </c>
      <c r="AN324" s="220">
        <v>0.11246504686618668</v>
      </c>
      <c r="AO324" s="82" t="s">
        <v>601</v>
      </c>
      <c r="AP324" s="220">
        <v>2.8174116746712757E-2</v>
      </c>
      <c r="AQ324" s="276" t="s">
        <v>601</v>
      </c>
      <c r="AR324" s="220" t="s">
        <v>603</v>
      </c>
      <c r="AS324" s="276" t="s">
        <v>601</v>
      </c>
      <c r="AT324" s="220">
        <v>1</v>
      </c>
      <c r="AU324" s="276" t="s">
        <v>601</v>
      </c>
    </row>
    <row r="325" spans="1:47" s="120" customFormat="1" ht="12.75" customHeight="1" x14ac:dyDescent="0.25">
      <c r="A325" s="124" t="s">
        <v>496</v>
      </c>
      <c r="B325" s="82">
        <v>466.61122056132768</v>
      </c>
      <c r="C325" s="276" t="s">
        <v>601</v>
      </c>
      <c r="D325" s="82">
        <v>1461.1000360896937</v>
      </c>
      <c r="E325" s="276" t="s">
        <v>601</v>
      </c>
      <c r="F325" s="82">
        <v>2999.2330685958559</v>
      </c>
      <c r="G325" s="311" t="s">
        <v>601</v>
      </c>
      <c r="H325" s="82">
        <v>1114.621743979829</v>
      </c>
      <c r="I325" s="276" t="s">
        <v>601</v>
      </c>
      <c r="J325" s="82">
        <v>240.33518076818734</v>
      </c>
      <c r="K325" s="276" t="s">
        <v>601</v>
      </c>
      <c r="L325" s="82" t="s">
        <v>602</v>
      </c>
      <c r="M325" s="276" t="s">
        <v>601</v>
      </c>
      <c r="N325" s="82">
        <v>6281.9012499948049</v>
      </c>
      <c r="O325" s="276" t="s">
        <v>601</v>
      </c>
      <c r="P325" s="136"/>
      <c r="Q325" s="124" t="s">
        <v>496</v>
      </c>
      <c r="R325" s="372">
        <v>0.3811032989036458</v>
      </c>
      <c r="S325" s="379" t="s">
        <v>601</v>
      </c>
      <c r="T325" s="373">
        <v>0.20622048988300401</v>
      </c>
      <c r="U325" s="375" t="s">
        <v>601</v>
      </c>
      <c r="V325" s="373">
        <v>9.5918794479612046E-2</v>
      </c>
      <c r="W325" s="375" t="s">
        <v>601</v>
      </c>
      <c r="X325" s="373">
        <v>6.941853291999589E-2</v>
      </c>
      <c r="Y325" s="375" t="s">
        <v>601</v>
      </c>
      <c r="Z325" s="373">
        <v>0.13518881473490496</v>
      </c>
      <c r="AA325" s="375" t="s">
        <v>601</v>
      </c>
      <c r="AB325" s="373" t="s">
        <v>603</v>
      </c>
      <c r="AC325" s="375" t="s">
        <v>601</v>
      </c>
      <c r="AD325" s="373">
        <v>0.13394373437500495</v>
      </c>
      <c r="AE325" s="276" t="s">
        <v>601</v>
      </c>
      <c r="AF325" s="239"/>
      <c r="AG325" s="124" t="s">
        <v>496</v>
      </c>
      <c r="AH325" s="220">
        <v>7.4278662142566079E-2</v>
      </c>
      <c r="AI325" s="276" t="s">
        <v>601</v>
      </c>
      <c r="AJ325" s="220">
        <v>0.23258882588943947</v>
      </c>
      <c r="AK325" s="203" t="s">
        <v>601</v>
      </c>
      <c r="AL325" s="220">
        <v>0.47744033999234486</v>
      </c>
      <c r="AM325" s="276" t="s">
        <v>601</v>
      </c>
      <c r="AN325" s="220">
        <v>0.17743382132610741</v>
      </c>
      <c r="AO325" s="82" t="s">
        <v>601</v>
      </c>
      <c r="AP325" s="220">
        <v>3.8258350649556308E-2</v>
      </c>
      <c r="AQ325" s="276" t="s">
        <v>601</v>
      </c>
      <c r="AR325" s="220" t="s">
        <v>603</v>
      </c>
      <c r="AS325" s="276" t="s">
        <v>601</v>
      </c>
      <c r="AT325" s="220">
        <v>1</v>
      </c>
      <c r="AU325" s="276" t="s">
        <v>601</v>
      </c>
    </row>
    <row r="326" spans="1:47" s="120" customFormat="1" ht="12.75" customHeight="1" x14ac:dyDescent="0.25">
      <c r="A326" s="184" t="s">
        <v>525</v>
      </c>
      <c r="B326" s="186">
        <v>332.51012144219328</v>
      </c>
      <c r="C326" s="278" t="s">
        <v>601</v>
      </c>
      <c r="D326" s="186">
        <v>1313.3215499362311</v>
      </c>
      <c r="E326" s="278" t="s">
        <v>601</v>
      </c>
      <c r="F326" s="186">
        <v>1686.8728361049264</v>
      </c>
      <c r="G326" s="314" t="s">
        <v>601</v>
      </c>
      <c r="H326" s="186">
        <v>349.17792397631553</v>
      </c>
      <c r="I326" s="278" t="s">
        <v>601</v>
      </c>
      <c r="J326" s="186">
        <v>153.60669820042759</v>
      </c>
      <c r="K326" s="278" t="s">
        <v>601</v>
      </c>
      <c r="L326" s="186" t="s">
        <v>602</v>
      </c>
      <c r="M326" s="278" t="s">
        <v>601</v>
      </c>
      <c r="N326" s="186">
        <v>3835.4891296601404</v>
      </c>
      <c r="O326" s="278" t="s">
        <v>601</v>
      </c>
      <c r="P326" s="136"/>
      <c r="Q326" s="184" t="s">
        <v>525</v>
      </c>
      <c r="R326" s="377">
        <v>0.32219783633688182</v>
      </c>
      <c r="S326" s="380" t="s">
        <v>601</v>
      </c>
      <c r="T326" s="374">
        <v>0.19546973795609923</v>
      </c>
      <c r="U326" s="376" t="s">
        <v>601</v>
      </c>
      <c r="V326" s="374">
        <v>0.15687413784095794</v>
      </c>
      <c r="W326" s="376" t="s">
        <v>601</v>
      </c>
      <c r="X326" s="374">
        <v>0.15076874178503408</v>
      </c>
      <c r="Y326" s="376" t="s">
        <v>601</v>
      </c>
      <c r="Z326" s="374">
        <v>6.3408364464037081E-2</v>
      </c>
      <c r="AA326" s="376" t="s">
        <v>601</v>
      </c>
      <c r="AB326" s="374" t="s">
        <v>603</v>
      </c>
      <c r="AC326" s="376" t="s">
        <v>601</v>
      </c>
      <c r="AD326" s="374">
        <v>0.17794954440139543</v>
      </c>
      <c r="AE326" s="278" t="s">
        <v>601</v>
      </c>
      <c r="AF326" s="239"/>
      <c r="AG326" s="184" t="s">
        <v>525</v>
      </c>
      <c r="AH326" s="191">
        <v>8.6693016249444241E-2</v>
      </c>
      <c r="AI326" s="278" t="s">
        <v>601</v>
      </c>
      <c r="AJ326" s="191">
        <v>0.34241305490353546</v>
      </c>
      <c r="AK326" s="301" t="s">
        <v>601</v>
      </c>
      <c r="AL326" s="191">
        <v>0.43980644425771032</v>
      </c>
      <c r="AM326" s="278" t="s">
        <v>601</v>
      </c>
      <c r="AN326" s="191">
        <v>9.1038694719819457E-2</v>
      </c>
      <c r="AO326" s="186" t="s">
        <v>601</v>
      </c>
      <c r="AP326" s="191">
        <v>4.0048789869478407E-2</v>
      </c>
      <c r="AQ326" s="278" t="s">
        <v>601</v>
      </c>
      <c r="AR326" s="191" t="s">
        <v>603</v>
      </c>
      <c r="AS326" s="278" t="s">
        <v>601</v>
      </c>
      <c r="AT326" s="191">
        <v>1</v>
      </c>
      <c r="AU326" s="278" t="s">
        <v>601</v>
      </c>
    </row>
    <row r="327" spans="1:47" s="120" customFormat="1" ht="12.75" customHeight="1" x14ac:dyDescent="0.25">
      <c r="A327" s="124" t="s">
        <v>526</v>
      </c>
      <c r="B327" s="82">
        <v>252.02306616717286</v>
      </c>
      <c r="C327" s="276" t="s">
        <v>601</v>
      </c>
      <c r="D327" s="82">
        <v>1165.9323959438359</v>
      </c>
      <c r="E327" s="276" t="s">
        <v>601</v>
      </c>
      <c r="F327" s="82">
        <v>1459.5242207938134</v>
      </c>
      <c r="G327" s="311" t="s">
        <v>601</v>
      </c>
      <c r="H327" s="82">
        <v>325.28685965186531</v>
      </c>
      <c r="I327" s="276" t="s">
        <v>601</v>
      </c>
      <c r="J327" s="82">
        <v>152.13244882285187</v>
      </c>
      <c r="K327" s="276" t="s">
        <v>601</v>
      </c>
      <c r="L327" s="82" t="s">
        <v>602</v>
      </c>
      <c r="M327" s="276" t="s">
        <v>601</v>
      </c>
      <c r="N327" s="82">
        <v>3354.8989913795062</v>
      </c>
      <c r="O327" s="276" t="s">
        <v>601</v>
      </c>
      <c r="P327" s="136"/>
      <c r="Q327" s="124" t="s">
        <v>526</v>
      </c>
      <c r="R327" s="372">
        <v>0.14983156602009862</v>
      </c>
      <c r="S327" s="379" t="s">
        <v>601</v>
      </c>
      <c r="T327" s="373">
        <v>0.23593904396866905</v>
      </c>
      <c r="U327" s="375" t="s">
        <v>601</v>
      </c>
      <c r="V327" s="373">
        <v>0.21405344891535272</v>
      </c>
      <c r="W327" s="375" t="s">
        <v>601</v>
      </c>
      <c r="X327" s="373">
        <v>0.16751582209231941</v>
      </c>
      <c r="Y327" s="375" t="s">
        <v>601</v>
      </c>
      <c r="Z327" s="373">
        <v>0.11354352276138813</v>
      </c>
      <c r="AA327" s="375" t="s">
        <v>601</v>
      </c>
      <c r="AB327" s="373" t="s">
        <v>603</v>
      </c>
      <c r="AC327" s="375" t="s">
        <v>601</v>
      </c>
      <c r="AD327" s="373">
        <v>0.20681303086023806</v>
      </c>
      <c r="AE327" s="276" t="s">
        <v>601</v>
      </c>
      <c r="AF327" s="239"/>
      <c r="AG327" s="124" t="s">
        <v>526</v>
      </c>
      <c r="AH327" s="220">
        <v>7.5120910291115228E-2</v>
      </c>
      <c r="AI327" s="276" t="s">
        <v>601</v>
      </c>
      <c r="AJ327" s="220">
        <v>0.34753129645325453</v>
      </c>
      <c r="AK327" s="203" t="s">
        <v>601</v>
      </c>
      <c r="AL327" s="220">
        <v>0.43504267178955192</v>
      </c>
      <c r="AM327" s="276" t="s">
        <v>601</v>
      </c>
      <c r="AN327" s="220">
        <v>9.6958764030660158E-2</v>
      </c>
      <c r="AO327" s="82" t="s">
        <v>601</v>
      </c>
      <c r="AP327" s="220">
        <v>4.5346357435427968E-2</v>
      </c>
      <c r="AQ327" s="276" t="s">
        <v>601</v>
      </c>
      <c r="AR327" s="220" t="s">
        <v>603</v>
      </c>
      <c r="AS327" s="276" t="s">
        <v>601</v>
      </c>
      <c r="AT327" s="220">
        <v>1</v>
      </c>
      <c r="AU327" s="276" t="s">
        <v>601</v>
      </c>
    </row>
    <row r="328" spans="1:47" s="116" customFormat="1" ht="12.75" customHeight="1" x14ac:dyDescent="0.25">
      <c r="A328" s="128" t="s">
        <v>527</v>
      </c>
      <c r="B328" s="125">
        <v>414.60691168791055</v>
      </c>
      <c r="C328" s="279" t="s">
        <v>601</v>
      </c>
      <c r="D328" s="125">
        <v>1845.5735476379534</v>
      </c>
      <c r="E328" s="279" t="s">
        <v>601</v>
      </c>
      <c r="F328" s="125">
        <v>2638.2004851547758</v>
      </c>
      <c r="G328" s="315" t="s">
        <v>601</v>
      </c>
      <c r="H328" s="125">
        <v>661.87912199487391</v>
      </c>
      <c r="I328" s="279" t="s">
        <v>601</v>
      </c>
      <c r="J328" s="125">
        <v>151.68314922788136</v>
      </c>
      <c r="K328" s="279" t="s">
        <v>601</v>
      </c>
      <c r="L328" s="125" t="s">
        <v>602</v>
      </c>
      <c r="M328" s="279" t="s">
        <v>601</v>
      </c>
      <c r="N328" s="125">
        <v>5711.9432157035426</v>
      </c>
      <c r="O328" s="279" t="s">
        <v>601</v>
      </c>
      <c r="P328" s="83"/>
      <c r="Q328" s="128" t="s">
        <v>527</v>
      </c>
      <c r="R328" s="193">
        <v>0.12840847531013755</v>
      </c>
      <c r="S328" s="274" t="s">
        <v>601</v>
      </c>
      <c r="T328" s="194">
        <v>0.1442129404734922</v>
      </c>
      <c r="U328" s="279" t="s">
        <v>601</v>
      </c>
      <c r="V328" s="194">
        <v>2.9922597311637711E-2</v>
      </c>
      <c r="W328" s="279" t="s">
        <v>601</v>
      </c>
      <c r="X328" s="194">
        <v>0.1135125212979331</v>
      </c>
      <c r="Y328" s="279" t="s">
        <v>601</v>
      </c>
      <c r="Z328" s="194">
        <v>1.8640685664551127E-2</v>
      </c>
      <c r="AA328" s="279" t="s">
        <v>601</v>
      </c>
      <c r="AB328" s="194" t="s">
        <v>603</v>
      </c>
      <c r="AC328" s="279" t="s">
        <v>601</v>
      </c>
      <c r="AD328" s="194">
        <v>8.0731656145995201E-2</v>
      </c>
      <c r="AE328" s="279" t="s">
        <v>601</v>
      </c>
      <c r="AF328" s="83"/>
      <c r="AG328" s="128" t="s">
        <v>527</v>
      </c>
      <c r="AH328" s="244">
        <v>7.2585965236498462E-2</v>
      </c>
      <c r="AI328" s="279" t="s">
        <v>601</v>
      </c>
      <c r="AJ328" s="217">
        <v>0.32310782477038918</v>
      </c>
      <c r="AK328" s="302" t="s">
        <v>601</v>
      </c>
      <c r="AL328" s="217">
        <v>0.46187442443435206</v>
      </c>
      <c r="AM328" s="279" t="s">
        <v>601</v>
      </c>
      <c r="AN328" s="217">
        <v>0.11587634838091611</v>
      </c>
      <c r="AO328" s="125" t="s">
        <v>601</v>
      </c>
      <c r="AP328" s="217">
        <v>2.6555437177818386E-2</v>
      </c>
      <c r="AQ328" s="279" t="s">
        <v>601</v>
      </c>
      <c r="AR328" s="217" t="s">
        <v>603</v>
      </c>
      <c r="AS328" s="279" t="s">
        <v>601</v>
      </c>
      <c r="AT328" s="217">
        <v>1</v>
      </c>
      <c r="AU328" s="279" t="s">
        <v>601</v>
      </c>
    </row>
    <row r="329" spans="1:47" s="150" customFormat="1" x14ac:dyDescent="0.25">
      <c r="A329" s="124"/>
      <c r="B329" s="84"/>
      <c r="C329" s="276"/>
      <c r="D329" s="84"/>
      <c r="E329" s="276"/>
      <c r="F329" s="82"/>
      <c r="G329" s="311"/>
      <c r="H329" s="82"/>
      <c r="I329" s="276"/>
      <c r="J329" s="84"/>
      <c r="K329" s="276"/>
      <c r="L329" s="84"/>
      <c r="M329" s="276"/>
      <c r="N329" s="82"/>
      <c r="O329" s="276"/>
      <c r="P329" s="121"/>
      <c r="Q329" s="124"/>
      <c r="R329" s="189"/>
      <c r="S329" s="202"/>
      <c r="T329" s="190"/>
      <c r="U329" s="276"/>
      <c r="V329" s="190"/>
      <c r="W329" s="276"/>
      <c r="X329" s="190"/>
      <c r="Y329" s="276"/>
      <c r="Z329" s="190"/>
      <c r="AA329" s="276"/>
      <c r="AB329" s="190"/>
      <c r="AC329" s="276"/>
      <c r="AD329" s="190"/>
      <c r="AE329" s="276"/>
      <c r="AF329" s="121"/>
      <c r="AG329" s="124"/>
      <c r="AH329" s="221"/>
      <c r="AI329" s="276"/>
      <c r="AJ329" s="216"/>
      <c r="AK329" s="203"/>
      <c r="AL329" s="189"/>
      <c r="AM329" s="276"/>
      <c r="AN329" s="189"/>
      <c r="AO329" s="82"/>
      <c r="AP329" s="189"/>
      <c r="AQ329" s="276"/>
      <c r="AR329" s="189"/>
      <c r="AS329" s="276"/>
      <c r="AT329" s="189"/>
      <c r="AU329" s="276"/>
    </row>
    <row r="330" spans="1:47" s="120" customFormat="1" ht="12.75" customHeight="1" x14ac:dyDescent="0.25">
      <c r="A330" s="180" t="s">
        <v>528</v>
      </c>
      <c r="B330" s="181"/>
      <c r="C330" s="271"/>
      <c r="D330" s="181"/>
      <c r="E330" s="271"/>
      <c r="F330" s="181"/>
      <c r="G330" s="312"/>
      <c r="H330" s="181"/>
      <c r="I330" s="271"/>
      <c r="J330" s="181"/>
      <c r="K330" s="271"/>
      <c r="L330" s="181"/>
      <c r="M330" s="271"/>
      <c r="N330" s="181"/>
      <c r="O330" s="271"/>
      <c r="P330" s="136"/>
      <c r="Q330" s="180" t="s">
        <v>528</v>
      </c>
      <c r="R330" s="195"/>
      <c r="S330" s="271"/>
      <c r="T330" s="195"/>
      <c r="U330" s="271"/>
      <c r="V330" s="195"/>
      <c r="W330" s="271"/>
      <c r="X330" s="195"/>
      <c r="Y330" s="271"/>
      <c r="Z330" s="195"/>
      <c r="AA330" s="271"/>
      <c r="AB330" s="195"/>
      <c r="AC330" s="271"/>
      <c r="AD330" s="195"/>
      <c r="AE330" s="271"/>
      <c r="AF330" s="239"/>
      <c r="AG330" s="180" t="s">
        <v>528</v>
      </c>
      <c r="AH330" s="195"/>
      <c r="AI330" s="271"/>
      <c r="AJ330" s="195"/>
      <c r="AK330" s="303"/>
      <c r="AL330" s="195"/>
      <c r="AM330" s="271"/>
      <c r="AN330" s="195"/>
      <c r="AO330" s="181"/>
      <c r="AP330" s="195"/>
      <c r="AQ330" s="271"/>
      <c r="AR330" s="195"/>
      <c r="AS330" s="271"/>
      <c r="AT330" s="195"/>
      <c r="AU330" s="271"/>
    </row>
    <row r="331" spans="1:47" s="120" customFormat="1" ht="12.75" customHeight="1" x14ac:dyDescent="0.25">
      <c r="A331" s="182" t="s">
        <v>243</v>
      </c>
      <c r="B331" s="82">
        <v>433.88499999999999</v>
      </c>
      <c r="C331" s="276" t="s">
        <v>601</v>
      </c>
      <c r="D331" s="82">
        <v>1070.1099999999999</v>
      </c>
      <c r="E331" s="276" t="s">
        <v>601</v>
      </c>
      <c r="F331" s="82">
        <v>2535.4810000000002</v>
      </c>
      <c r="G331" s="311" t="s">
        <v>601</v>
      </c>
      <c r="H331" s="82">
        <v>2087.9670000000001</v>
      </c>
      <c r="I331" s="276" t="s">
        <v>601</v>
      </c>
      <c r="J331" s="82">
        <v>646.529</v>
      </c>
      <c r="K331" s="276" t="s">
        <v>601</v>
      </c>
      <c r="L331" s="82">
        <v>-1E-3</v>
      </c>
      <c r="M331" s="276" t="s">
        <v>601</v>
      </c>
      <c r="N331" s="82">
        <v>6773.973</v>
      </c>
      <c r="O331" s="276" t="s">
        <v>601</v>
      </c>
      <c r="P331" s="136"/>
      <c r="Q331" s="182" t="s">
        <v>243</v>
      </c>
      <c r="R331" s="187">
        <v>0.13675901133392371</v>
      </c>
      <c r="S331" s="272" t="s">
        <v>601</v>
      </c>
      <c r="T331" s="187">
        <v>0.26530327502500789</v>
      </c>
      <c r="U331" s="272" t="s">
        <v>601</v>
      </c>
      <c r="V331" s="187">
        <v>0.10919058009942761</v>
      </c>
      <c r="W331" s="272" t="s">
        <v>601</v>
      </c>
      <c r="X331" s="187">
        <v>0.12186927437337131</v>
      </c>
      <c r="Y331" s="272" t="s">
        <v>601</v>
      </c>
      <c r="Z331" s="187">
        <v>2.7807585245383022E-2</v>
      </c>
      <c r="AA331" s="272" t="s">
        <v>601</v>
      </c>
      <c r="AB331" s="187" t="s">
        <v>603</v>
      </c>
      <c r="AC331" s="272" t="s">
        <v>601</v>
      </c>
      <c r="AD331" s="187">
        <v>0.12833899476154792</v>
      </c>
      <c r="AE331" s="276" t="s">
        <v>601</v>
      </c>
      <c r="AF331" s="239"/>
      <c r="AG331" s="182" t="s">
        <v>243</v>
      </c>
      <c r="AH331" s="220">
        <v>6.4051775819006063E-2</v>
      </c>
      <c r="AI331" s="276" t="s">
        <v>601</v>
      </c>
      <c r="AJ331" s="216">
        <v>0.15797376222196338</v>
      </c>
      <c r="AK331" s="203" t="s">
        <v>601</v>
      </c>
      <c r="AL331" s="187">
        <v>0.37429747653260503</v>
      </c>
      <c r="AM331" s="276" t="s">
        <v>601</v>
      </c>
      <c r="AN331" s="187">
        <v>0.30823373520975061</v>
      </c>
      <c r="AO331" s="82" t="s">
        <v>601</v>
      </c>
      <c r="AP331" s="187">
        <v>9.5443102592821086E-2</v>
      </c>
      <c r="AQ331" s="276" t="s">
        <v>601</v>
      </c>
      <c r="AR331" s="187">
        <v>-1.4762385382994588E-7</v>
      </c>
      <c r="AS331" s="276" t="s">
        <v>601</v>
      </c>
      <c r="AT331" s="187">
        <v>1</v>
      </c>
      <c r="AU331" s="276" t="s">
        <v>601</v>
      </c>
    </row>
    <row r="332" spans="1:47" s="120" customFormat="1" ht="12.75" customHeight="1" x14ac:dyDescent="0.25">
      <c r="A332" s="132" t="s">
        <v>250</v>
      </c>
      <c r="B332" s="82">
        <v>469.45699999999999</v>
      </c>
      <c r="C332" s="276" t="s">
        <v>601</v>
      </c>
      <c r="D332" s="82">
        <v>1079.741</v>
      </c>
      <c r="E332" s="276" t="s">
        <v>601</v>
      </c>
      <c r="F332" s="82">
        <v>2890.82</v>
      </c>
      <c r="G332" s="311" t="s">
        <v>601</v>
      </c>
      <c r="H332" s="82">
        <v>2057.348</v>
      </c>
      <c r="I332" s="276" t="s">
        <v>601</v>
      </c>
      <c r="J332" s="82">
        <v>619.96</v>
      </c>
      <c r="K332" s="276" t="s">
        <v>601</v>
      </c>
      <c r="L332" s="82">
        <v>0</v>
      </c>
      <c r="M332" s="276" t="s">
        <v>601</v>
      </c>
      <c r="N332" s="82">
        <v>7117.326</v>
      </c>
      <c r="O332" s="276" t="s">
        <v>601</v>
      </c>
      <c r="P332" s="136"/>
      <c r="Q332" s="132" t="s">
        <v>250</v>
      </c>
      <c r="R332" s="189">
        <v>8.198485773880175E-2</v>
      </c>
      <c r="S332" s="202" t="s">
        <v>601</v>
      </c>
      <c r="T332" s="189">
        <v>9.0000093448337082E-3</v>
      </c>
      <c r="U332" s="202" t="s">
        <v>601</v>
      </c>
      <c r="V332" s="189">
        <v>0.1401465836265387</v>
      </c>
      <c r="W332" s="202" t="s">
        <v>601</v>
      </c>
      <c r="X332" s="189">
        <v>-1.4664503797234343E-2</v>
      </c>
      <c r="Y332" s="202" t="s">
        <v>601</v>
      </c>
      <c r="Z332" s="189">
        <v>-4.1094831012994E-2</v>
      </c>
      <c r="AA332" s="202" t="s">
        <v>601</v>
      </c>
      <c r="AB332" s="189" t="s">
        <v>603</v>
      </c>
      <c r="AC332" s="202" t="s">
        <v>601</v>
      </c>
      <c r="AD332" s="189">
        <v>5.068709308407341E-2</v>
      </c>
      <c r="AE332" s="276" t="s">
        <v>601</v>
      </c>
      <c r="AF332" s="239"/>
      <c r="AG332" s="132" t="s">
        <v>250</v>
      </c>
      <c r="AH332" s="220">
        <v>6.5959743870099521E-2</v>
      </c>
      <c r="AI332" s="276" t="s">
        <v>601</v>
      </c>
      <c r="AJ332" s="216">
        <v>0.15170599182895372</v>
      </c>
      <c r="AK332" s="203" t="s">
        <v>601</v>
      </c>
      <c r="AL332" s="189">
        <v>0.40616658559689411</v>
      </c>
      <c r="AM332" s="276" t="s">
        <v>601</v>
      </c>
      <c r="AN332" s="189">
        <v>0.28906193140513725</v>
      </c>
      <c r="AO332" s="82" t="s">
        <v>601</v>
      </c>
      <c r="AP332" s="189">
        <v>8.7105747298915362E-2</v>
      </c>
      <c r="AQ332" s="276" t="s">
        <v>601</v>
      </c>
      <c r="AR332" s="189">
        <v>0</v>
      </c>
      <c r="AS332" s="276" t="s">
        <v>601</v>
      </c>
      <c r="AT332" s="189">
        <v>1</v>
      </c>
      <c r="AU332" s="276" t="s">
        <v>601</v>
      </c>
    </row>
    <row r="333" spans="1:47" s="120" customFormat="1" ht="12.75" customHeight="1" x14ac:dyDescent="0.25">
      <c r="A333" s="132" t="s">
        <v>249</v>
      </c>
      <c r="B333" s="82">
        <v>540.654</v>
      </c>
      <c r="C333" s="276" t="s">
        <v>601</v>
      </c>
      <c r="D333" s="82">
        <v>1368.5630000000001</v>
      </c>
      <c r="E333" s="276" t="s">
        <v>601</v>
      </c>
      <c r="F333" s="82">
        <v>3089.7530000000002</v>
      </c>
      <c r="G333" s="311" t="s">
        <v>601</v>
      </c>
      <c r="H333" s="82">
        <v>1652.729</v>
      </c>
      <c r="I333" s="276" t="s">
        <v>601</v>
      </c>
      <c r="J333" s="82">
        <v>559.64400000000001</v>
      </c>
      <c r="K333" s="276" t="s">
        <v>601</v>
      </c>
      <c r="L333" s="82">
        <v>0</v>
      </c>
      <c r="M333" s="276" t="s">
        <v>601</v>
      </c>
      <c r="N333" s="82">
        <v>7211.3429999999998</v>
      </c>
      <c r="O333" s="276" t="s">
        <v>601</v>
      </c>
      <c r="P333" s="136"/>
      <c r="Q333" s="132" t="s">
        <v>249</v>
      </c>
      <c r="R333" s="189">
        <v>0.15165819233710437</v>
      </c>
      <c r="S333" s="202" t="s">
        <v>601</v>
      </c>
      <c r="T333" s="189">
        <v>0.26749192630454899</v>
      </c>
      <c r="U333" s="202" t="s">
        <v>601</v>
      </c>
      <c r="V333" s="189">
        <v>6.881542261365288E-2</v>
      </c>
      <c r="W333" s="202" t="s">
        <v>601</v>
      </c>
      <c r="X333" s="189">
        <v>-0.19667017927934408</v>
      </c>
      <c r="Y333" s="202" t="s">
        <v>601</v>
      </c>
      <c r="Z333" s="189">
        <v>-9.729014775146784E-2</v>
      </c>
      <c r="AA333" s="202" t="s">
        <v>601</v>
      </c>
      <c r="AB333" s="189" t="s">
        <v>603</v>
      </c>
      <c r="AC333" s="202" t="s">
        <v>601</v>
      </c>
      <c r="AD333" s="189">
        <v>1.3209595851026074E-2</v>
      </c>
      <c r="AE333" s="276" t="s">
        <v>601</v>
      </c>
      <c r="AF333" s="239"/>
      <c r="AG333" s="132" t="s">
        <v>249</v>
      </c>
      <c r="AH333" s="220">
        <v>7.4972720060604528E-2</v>
      </c>
      <c r="AI333" s="276" t="s">
        <v>601</v>
      </c>
      <c r="AJ333" s="216">
        <v>0.18977921310912546</v>
      </c>
      <c r="AK333" s="203" t="s">
        <v>601</v>
      </c>
      <c r="AL333" s="189">
        <v>0.42845736224167957</v>
      </c>
      <c r="AM333" s="276" t="s">
        <v>601</v>
      </c>
      <c r="AN333" s="189">
        <v>0.22918463315363033</v>
      </c>
      <c r="AO333" s="82" t="s">
        <v>601</v>
      </c>
      <c r="AP333" s="189">
        <v>7.7606071434960178E-2</v>
      </c>
      <c r="AQ333" s="276" t="s">
        <v>601</v>
      </c>
      <c r="AR333" s="189">
        <v>0</v>
      </c>
      <c r="AS333" s="276" t="s">
        <v>601</v>
      </c>
      <c r="AT333" s="189">
        <v>1</v>
      </c>
      <c r="AU333" s="276" t="s">
        <v>601</v>
      </c>
    </row>
    <row r="334" spans="1:47" s="120" customFormat="1" ht="12.75" customHeight="1" x14ac:dyDescent="0.25">
      <c r="A334" s="132" t="s">
        <v>248</v>
      </c>
      <c r="B334" s="82">
        <v>441.40100000000001</v>
      </c>
      <c r="C334" s="276" t="s">
        <v>601</v>
      </c>
      <c r="D334" s="82">
        <v>1214.105</v>
      </c>
      <c r="E334" s="276" t="s">
        <v>601</v>
      </c>
      <c r="F334" s="82">
        <v>2888.5720000000001</v>
      </c>
      <c r="G334" s="311" t="s">
        <v>601</v>
      </c>
      <c r="H334" s="82">
        <v>1492.8689999999999</v>
      </c>
      <c r="I334" s="276" t="s">
        <v>601</v>
      </c>
      <c r="J334" s="82">
        <v>525.61599999999999</v>
      </c>
      <c r="K334" s="276" t="s">
        <v>601</v>
      </c>
      <c r="L334" s="82">
        <v>0</v>
      </c>
      <c r="M334" s="276" t="s">
        <v>601</v>
      </c>
      <c r="N334" s="82">
        <v>6562.5630000000001</v>
      </c>
      <c r="O334" s="276" t="s">
        <v>601</v>
      </c>
      <c r="P334" s="136"/>
      <c r="Q334" s="132" t="s">
        <v>248</v>
      </c>
      <c r="R334" s="189">
        <v>-0.18357951665945318</v>
      </c>
      <c r="S334" s="202" t="s">
        <v>601</v>
      </c>
      <c r="T334" s="189">
        <v>-0.11286144664147722</v>
      </c>
      <c r="U334" s="202" t="s">
        <v>601</v>
      </c>
      <c r="V334" s="189">
        <v>-6.5112324512671405E-2</v>
      </c>
      <c r="W334" s="202" t="s">
        <v>601</v>
      </c>
      <c r="X334" s="189">
        <v>-9.6724871409650345E-2</v>
      </c>
      <c r="Y334" s="202" t="s">
        <v>601</v>
      </c>
      <c r="Z334" s="189">
        <v>-6.0802939011228567E-2</v>
      </c>
      <c r="AA334" s="202" t="s">
        <v>601</v>
      </c>
      <c r="AB334" s="189" t="s">
        <v>603</v>
      </c>
      <c r="AC334" s="202" t="s">
        <v>601</v>
      </c>
      <c r="AD334" s="189">
        <v>-8.9966598454684521E-2</v>
      </c>
      <c r="AE334" s="276" t="s">
        <v>601</v>
      </c>
      <c r="AF334" s="239"/>
      <c r="AG334" s="132" t="s">
        <v>248</v>
      </c>
      <c r="AH334" s="220">
        <v>6.7260459061497774E-2</v>
      </c>
      <c r="AI334" s="276" t="s">
        <v>601</v>
      </c>
      <c r="AJ334" s="216">
        <v>0.18500470014535481</v>
      </c>
      <c r="AK334" s="203" t="s">
        <v>601</v>
      </c>
      <c r="AL334" s="189">
        <v>0.44015912685333458</v>
      </c>
      <c r="AM334" s="276" t="s">
        <v>601</v>
      </c>
      <c r="AN334" s="189">
        <v>0.22748261616688478</v>
      </c>
      <c r="AO334" s="82" t="s">
        <v>601</v>
      </c>
      <c r="AP334" s="189">
        <v>8.0093097772928043E-2</v>
      </c>
      <c r="AQ334" s="276" t="s">
        <v>601</v>
      </c>
      <c r="AR334" s="189">
        <v>0</v>
      </c>
      <c r="AS334" s="276" t="s">
        <v>601</v>
      </c>
      <c r="AT334" s="189">
        <v>1</v>
      </c>
      <c r="AU334" s="276" t="s">
        <v>601</v>
      </c>
    </row>
    <row r="335" spans="1:47" s="120" customFormat="1" ht="12.75" customHeight="1" x14ac:dyDescent="0.25">
      <c r="A335" s="132" t="s">
        <v>247</v>
      </c>
      <c r="B335" s="82">
        <v>452.15699999999998</v>
      </c>
      <c r="C335" s="276" t="s">
        <v>601</v>
      </c>
      <c r="D335" s="82">
        <v>1120.1780000000001</v>
      </c>
      <c r="E335" s="276" t="s">
        <v>601</v>
      </c>
      <c r="F335" s="82">
        <v>2170.2910000000002</v>
      </c>
      <c r="G335" s="311" t="s">
        <v>601</v>
      </c>
      <c r="H335" s="82">
        <v>1443.0360000000001</v>
      </c>
      <c r="I335" s="276" t="s">
        <v>601</v>
      </c>
      <c r="J335" s="82">
        <v>517.28499999999997</v>
      </c>
      <c r="K335" s="276" t="s">
        <v>601</v>
      </c>
      <c r="L335" s="82">
        <v>80.393000000000001</v>
      </c>
      <c r="M335" s="276" t="s">
        <v>601</v>
      </c>
      <c r="N335" s="82">
        <v>5783.3419999999996</v>
      </c>
      <c r="O335" s="276" t="s">
        <v>601</v>
      </c>
      <c r="P335" s="136"/>
      <c r="Q335" s="132" t="s">
        <v>247</v>
      </c>
      <c r="R335" s="189">
        <v>2.4367865047881632E-2</v>
      </c>
      <c r="S335" s="202" t="s">
        <v>601</v>
      </c>
      <c r="T335" s="189">
        <v>-7.7363160517418178E-2</v>
      </c>
      <c r="U335" s="202" t="s">
        <v>601</v>
      </c>
      <c r="V335" s="189">
        <v>-0.24866300718832696</v>
      </c>
      <c r="W335" s="202" t="s">
        <v>601</v>
      </c>
      <c r="X335" s="189">
        <v>-3.3380691808859317E-2</v>
      </c>
      <c r="Y335" s="202" t="s">
        <v>601</v>
      </c>
      <c r="Z335" s="189">
        <v>-1.5849974125597393E-2</v>
      </c>
      <c r="AA335" s="202" t="s">
        <v>601</v>
      </c>
      <c r="AB335" s="189" t="s">
        <v>603</v>
      </c>
      <c r="AC335" s="202" t="s">
        <v>601</v>
      </c>
      <c r="AD335" s="189">
        <v>-0.11873729821717521</v>
      </c>
      <c r="AE335" s="276" t="s">
        <v>601</v>
      </c>
      <c r="AF335" s="239"/>
      <c r="AG335" s="132" t="s">
        <v>247</v>
      </c>
      <c r="AH335" s="220">
        <v>7.8182649409286195E-2</v>
      </c>
      <c r="AI335" s="276" t="s">
        <v>601</v>
      </c>
      <c r="AJ335" s="216">
        <v>0.19369043020454266</v>
      </c>
      <c r="AK335" s="203" t="s">
        <v>601</v>
      </c>
      <c r="AL335" s="189">
        <v>0.37526589297330165</v>
      </c>
      <c r="AM335" s="276" t="s">
        <v>601</v>
      </c>
      <c r="AN335" s="189">
        <v>0.24951593732482016</v>
      </c>
      <c r="AO335" s="82" t="s">
        <v>601</v>
      </c>
      <c r="AP335" s="189">
        <v>8.9443958181964683E-2</v>
      </c>
      <c r="AQ335" s="276" t="s">
        <v>601</v>
      </c>
      <c r="AR335" s="189">
        <v>1.3900786085277337E-2</v>
      </c>
      <c r="AS335" s="276" t="s">
        <v>601</v>
      </c>
      <c r="AT335" s="189">
        <v>1</v>
      </c>
      <c r="AU335" s="276" t="s">
        <v>601</v>
      </c>
    </row>
    <row r="336" spans="1:47" s="120" customFormat="1" ht="12.75" customHeight="1" x14ac:dyDescent="0.25">
      <c r="A336" s="132" t="s">
        <v>246</v>
      </c>
      <c r="B336" s="82">
        <v>391.27499999999998</v>
      </c>
      <c r="C336" s="276" t="s">
        <v>601</v>
      </c>
      <c r="D336" s="82">
        <v>1175.2190000000001</v>
      </c>
      <c r="E336" s="276" t="s">
        <v>601</v>
      </c>
      <c r="F336" s="82">
        <v>2685.136</v>
      </c>
      <c r="G336" s="311" t="s">
        <v>601</v>
      </c>
      <c r="H336" s="82">
        <v>1482.375</v>
      </c>
      <c r="I336" s="276" t="s">
        <v>601</v>
      </c>
      <c r="J336" s="82">
        <v>434.10500000000002</v>
      </c>
      <c r="K336" s="276" t="s">
        <v>601</v>
      </c>
      <c r="L336" s="82">
        <v>62.088000000000001</v>
      </c>
      <c r="M336" s="276" t="s">
        <v>601</v>
      </c>
      <c r="N336" s="82">
        <v>6230.1959999999999</v>
      </c>
      <c r="O336" s="276" t="s">
        <v>601</v>
      </c>
      <c r="P336" s="136"/>
      <c r="Q336" s="132" t="s">
        <v>246</v>
      </c>
      <c r="R336" s="189">
        <v>-0.13464792096550535</v>
      </c>
      <c r="S336" s="202" t="s">
        <v>601</v>
      </c>
      <c r="T336" s="189">
        <v>4.9135940895107741E-2</v>
      </c>
      <c r="U336" s="202" t="s">
        <v>601</v>
      </c>
      <c r="V336" s="189">
        <v>0.23722394830923596</v>
      </c>
      <c r="W336" s="202" t="s">
        <v>601</v>
      </c>
      <c r="X336" s="189">
        <v>2.7261274147006728E-2</v>
      </c>
      <c r="Y336" s="202" t="s">
        <v>601</v>
      </c>
      <c r="Z336" s="189">
        <v>-0.16080110577341311</v>
      </c>
      <c r="AA336" s="202" t="s">
        <v>601</v>
      </c>
      <c r="AB336" s="189">
        <v>-0.22771599870637113</v>
      </c>
      <c r="AC336" s="202" t="s">
        <v>601</v>
      </c>
      <c r="AD336" s="189">
        <v>7.7265705538423976E-2</v>
      </c>
      <c r="AE336" s="276" t="s">
        <v>601</v>
      </c>
      <c r="AF336" s="239"/>
      <c r="AG336" s="132" t="s">
        <v>246</v>
      </c>
      <c r="AH336" s="220">
        <v>6.2803000098231254E-2</v>
      </c>
      <c r="AI336" s="276" t="s">
        <v>601</v>
      </c>
      <c r="AJ336" s="216">
        <v>0.18863274927466167</v>
      </c>
      <c r="AK336" s="203" t="s">
        <v>601</v>
      </c>
      <c r="AL336" s="189">
        <v>0.43098740392758111</v>
      </c>
      <c r="AM336" s="276" t="s">
        <v>601</v>
      </c>
      <c r="AN336" s="189">
        <v>0.23793392695831719</v>
      </c>
      <c r="AO336" s="82" t="s">
        <v>601</v>
      </c>
      <c r="AP336" s="189">
        <v>6.967758317715847E-2</v>
      </c>
      <c r="AQ336" s="276" t="s">
        <v>601</v>
      </c>
      <c r="AR336" s="189">
        <v>9.9656575812382148E-3</v>
      </c>
      <c r="AS336" s="276" t="s">
        <v>601</v>
      </c>
      <c r="AT336" s="189">
        <v>1</v>
      </c>
      <c r="AU336" s="276" t="s">
        <v>601</v>
      </c>
    </row>
    <row r="337" spans="1:48" s="120" customFormat="1" ht="12.75" customHeight="1" x14ac:dyDescent="0.25">
      <c r="A337" s="132" t="s">
        <v>245</v>
      </c>
      <c r="B337" s="82">
        <v>353.82299999999998</v>
      </c>
      <c r="C337" s="276" t="s">
        <v>601</v>
      </c>
      <c r="D337" s="82">
        <v>1237.681</v>
      </c>
      <c r="E337" s="276" t="s">
        <v>601</v>
      </c>
      <c r="F337" s="82">
        <v>2701.297</v>
      </c>
      <c r="G337" s="311" t="s">
        <v>601</v>
      </c>
      <c r="H337" s="82">
        <v>1642.171</v>
      </c>
      <c r="I337" s="276" t="s">
        <v>601</v>
      </c>
      <c r="J337" s="82">
        <v>443.88</v>
      </c>
      <c r="K337" s="276" t="s">
        <v>601</v>
      </c>
      <c r="L337" s="82">
        <v>1.1759999999999999</v>
      </c>
      <c r="M337" s="276" t="s">
        <v>601</v>
      </c>
      <c r="N337" s="82">
        <v>6380.0240000000003</v>
      </c>
      <c r="O337" s="276" t="s">
        <v>601</v>
      </c>
      <c r="P337" s="136"/>
      <c r="Q337" s="132" t="s">
        <v>245</v>
      </c>
      <c r="R337" s="189">
        <v>-9.5717845505079543E-2</v>
      </c>
      <c r="S337" s="202" t="s">
        <v>601</v>
      </c>
      <c r="T337" s="189">
        <v>5.314924282197616E-2</v>
      </c>
      <c r="U337" s="202" t="s">
        <v>601</v>
      </c>
      <c r="V337" s="189">
        <v>6.018689556134214E-3</v>
      </c>
      <c r="W337" s="202" t="s">
        <v>601</v>
      </c>
      <c r="X337" s="189">
        <v>0.10779728476262754</v>
      </c>
      <c r="Y337" s="202" t="s">
        <v>601</v>
      </c>
      <c r="Z337" s="189">
        <v>2.2517593669734281E-2</v>
      </c>
      <c r="AA337" s="202" t="s">
        <v>601</v>
      </c>
      <c r="AB337" s="189">
        <v>-0.9810910496561277</v>
      </c>
      <c r="AC337" s="202" t="s">
        <v>601</v>
      </c>
      <c r="AD337" s="189">
        <v>2.4048681614511003E-2</v>
      </c>
      <c r="AE337" s="276" t="s">
        <v>601</v>
      </c>
      <c r="AF337" s="239"/>
      <c r="AG337" s="132" t="s">
        <v>245</v>
      </c>
      <c r="AH337" s="220">
        <v>5.5457941851002432E-2</v>
      </c>
      <c r="AI337" s="276" t="s">
        <v>601</v>
      </c>
      <c r="AJ337" s="216">
        <v>0.19399315739251138</v>
      </c>
      <c r="AK337" s="203" t="s">
        <v>601</v>
      </c>
      <c r="AL337" s="189">
        <v>0.4233991909748302</v>
      </c>
      <c r="AM337" s="276" t="s">
        <v>601</v>
      </c>
      <c r="AN337" s="189">
        <v>0.25739260541966613</v>
      </c>
      <c r="AO337" s="82" t="s">
        <v>601</v>
      </c>
      <c r="AP337" s="189">
        <v>6.9573405993457071E-2</v>
      </c>
      <c r="AQ337" s="276" t="s">
        <v>601</v>
      </c>
      <c r="AR337" s="189">
        <v>1.8432532542197333E-4</v>
      </c>
      <c r="AS337" s="276" t="s">
        <v>601</v>
      </c>
      <c r="AT337" s="189">
        <v>1</v>
      </c>
      <c r="AU337" s="276" t="s">
        <v>601</v>
      </c>
    </row>
    <row r="338" spans="1:48" s="120" customFormat="1" ht="12.75" customHeight="1" x14ac:dyDescent="0.25">
      <c r="A338" s="132" t="s">
        <v>244</v>
      </c>
      <c r="B338" s="82">
        <v>366.935</v>
      </c>
      <c r="C338" s="276" t="s">
        <v>601</v>
      </c>
      <c r="D338" s="82">
        <v>1309.327</v>
      </c>
      <c r="E338" s="276" t="s">
        <v>601</v>
      </c>
      <c r="F338" s="82">
        <v>3032.9549999999999</v>
      </c>
      <c r="G338" s="311" t="s">
        <v>601</v>
      </c>
      <c r="H338" s="82">
        <v>1891.98</v>
      </c>
      <c r="I338" s="276" t="s">
        <v>601</v>
      </c>
      <c r="J338" s="82">
        <v>486.80200000000002</v>
      </c>
      <c r="K338" s="276" t="s">
        <v>601</v>
      </c>
      <c r="L338" s="82">
        <v>0.316</v>
      </c>
      <c r="M338" s="276" t="s">
        <v>601</v>
      </c>
      <c r="N338" s="82">
        <v>7088.3149999999996</v>
      </c>
      <c r="O338" s="276" t="s">
        <v>601</v>
      </c>
      <c r="P338" s="136"/>
      <c r="Q338" s="132" t="s">
        <v>244</v>
      </c>
      <c r="R338" s="189">
        <v>3.7058077061129437E-2</v>
      </c>
      <c r="S338" s="202" t="s">
        <v>601</v>
      </c>
      <c r="T338" s="189">
        <v>5.7887290828573759E-2</v>
      </c>
      <c r="U338" s="202" t="s">
        <v>601</v>
      </c>
      <c r="V338" s="189">
        <v>0.12277731771071453</v>
      </c>
      <c r="W338" s="202" t="s">
        <v>601</v>
      </c>
      <c r="X338" s="189">
        <v>0.15212118591790988</v>
      </c>
      <c r="Y338" s="202" t="s">
        <v>601</v>
      </c>
      <c r="Z338" s="189">
        <v>9.6697305578084161E-2</v>
      </c>
      <c r="AA338" s="202" t="s">
        <v>601</v>
      </c>
      <c r="AB338" s="189">
        <v>-0.72998296422487219</v>
      </c>
      <c r="AC338" s="202" t="s">
        <v>601</v>
      </c>
      <c r="AD338" s="189">
        <v>0.11101698050038683</v>
      </c>
      <c r="AE338" s="276" t="s">
        <v>601</v>
      </c>
      <c r="AF338" s="239"/>
      <c r="AG338" s="132" t="s">
        <v>244</v>
      </c>
      <c r="AH338" s="220">
        <v>5.1766181384433396E-2</v>
      </c>
      <c r="AI338" s="276" t="s">
        <v>601</v>
      </c>
      <c r="AJ338" s="216">
        <v>0.18471625485041226</v>
      </c>
      <c r="AK338" s="203" t="s">
        <v>601</v>
      </c>
      <c r="AL338" s="189">
        <v>0.42788095619339717</v>
      </c>
      <c r="AM338" s="276" t="s">
        <v>601</v>
      </c>
      <c r="AN338" s="189">
        <v>0.26691533883581642</v>
      </c>
      <c r="AO338" s="82" t="s">
        <v>601</v>
      </c>
      <c r="AP338" s="189">
        <v>6.8676688324376109E-2</v>
      </c>
      <c r="AQ338" s="276" t="s">
        <v>601</v>
      </c>
      <c r="AR338" s="189">
        <v>4.4580411564666641E-5</v>
      </c>
      <c r="AS338" s="276" t="s">
        <v>601</v>
      </c>
      <c r="AT338" s="189">
        <v>1</v>
      </c>
      <c r="AU338" s="276" t="s">
        <v>601</v>
      </c>
    </row>
    <row r="339" spans="1:48" s="120" customFormat="1" ht="12.75" customHeight="1" x14ac:dyDescent="0.25">
      <c r="A339" s="132" t="s">
        <v>275</v>
      </c>
      <c r="B339" s="82">
        <v>360.928</v>
      </c>
      <c r="C339" s="276" t="s">
        <v>601</v>
      </c>
      <c r="D339" s="82">
        <v>1391.721</v>
      </c>
      <c r="E339" s="276" t="s">
        <v>601</v>
      </c>
      <c r="F339" s="82">
        <v>3286.7350000000001</v>
      </c>
      <c r="G339" s="311" t="s">
        <v>601</v>
      </c>
      <c r="H339" s="82">
        <v>2005.9559999999999</v>
      </c>
      <c r="I339" s="276" t="s">
        <v>601</v>
      </c>
      <c r="J339" s="82">
        <v>562.90200000000004</v>
      </c>
      <c r="K339" s="276" t="s">
        <v>601</v>
      </c>
      <c r="L339" s="82">
        <v>-1E-3</v>
      </c>
      <c r="M339" s="276" t="s">
        <v>601</v>
      </c>
      <c r="N339" s="82">
        <v>7608.241</v>
      </c>
      <c r="O339" s="276" t="s">
        <v>601</v>
      </c>
      <c r="P339" s="136"/>
      <c r="Q339" s="132" t="s">
        <v>275</v>
      </c>
      <c r="R339" s="189">
        <v>-1.6370746862523336E-2</v>
      </c>
      <c r="S339" s="202" t="s">
        <v>601</v>
      </c>
      <c r="T339" s="189">
        <v>6.2928512128750114E-2</v>
      </c>
      <c r="U339" s="202" t="s">
        <v>601</v>
      </c>
      <c r="V339" s="189">
        <v>8.3674172547894707E-2</v>
      </c>
      <c r="W339" s="202" t="s">
        <v>601</v>
      </c>
      <c r="X339" s="189">
        <v>6.0241651603082487E-2</v>
      </c>
      <c r="Y339" s="202" t="s">
        <v>601</v>
      </c>
      <c r="Z339" s="189">
        <v>0.15632639142813712</v>
      </c>
      <c r="AA339" s="202" t="s">
        <v>601</v>
      </c>
      <c r="AB339" s="189" t="s">
        <v>603</v>
      </c>
      <c r="AC339" s="202" t="s">
        <v>601</v>
      </c>
      <c r="AD339" s="189">
        <v>7.3349731212566036E-2</v>
      </c>
      <c r="AE339" s="276" t="s">
        <v>601</v>
      </c>
      <c r="AF339" s="239"/>
      <c r="AG339" s="132" t="s">
        <v>275</v>
      </c>
      <c r="AH339" s="220">
        <v>4.7439086117277304E-2</v>
      </c>
      <c r="AI339" s="276" t="s">
        <v>601</v>
      </c>
      <c r="AJ339" s="216">
        <v>0.18292283328038636</v>
      </c>
      <c r="AK339" s="203" t="s">
        <v>601</v>
      </c>
      <c r="AL339" s="189">
        <v>0.43199669936848745</v>
      </c>
      <c r="AM339" s="276" t="s">
        <v>601</v>
      </c>
      <c r="AN339" s="189">
        <v>0.263655685985762</v>
      </c>
      <c r="AO339" s="82" t="s">
        <v>601</v>
      </c>
      <c r="AP339" s="189">
        <v>7.3985826684512229E-2</v>
      </c>
      <c r="AQ339" s="276" t="s">
        <v>601</v>
      </c>
      <c r="AR339" s="189">
        <v>-1.3143642531828316E-7</v>
      </c>
      <c r="AS339" s="276" t="s">
        <v>601</v>
      </c>
      <c r="AT339" s="189">
        <v>1</v>
      </c>
      <c r="AU339" s="276" t="s">
        <v>601</v>
      </c>
    </row>
    <row r="340" spans="1:48" s="120" customFormat="1" ht="12.75" customHeight="1" x14ac:dyDescent="0.25">
      <c r="A340" s="132" t="s">
        <v>293</v>
      </c>
      <c r="B340" s="82">
        <v>367.29</v>
      </c>
      <c r="C340" s="276" t="s">
        <v>601</v>
      </c>
      <c r="D340" s="82">
        <v>1602.297</v>
      </c>
      <c r="E340" s="276" t="s">
        <v>601</v>
      </c>
      <c r="F340" s="82">
        <v>3448.5549999999998</v>
      </c>
      <c r="G340" s="311" t="s">
        <v>601</v>
      </c>
      <c r="H340" s="82">
        <v>2006.0940000000001</v>
      </c>
      <c r="I340" s="276" t="s">
        <v>601</v>
      </c>
      <c r="J340" s="82">
        <v>608.46699999999998</v>
      </c>
      <c r="K340" s="276" t="s">
        <v>601</v>
      </c>
      <c r="L340" s="82">
        <v>-1E-3</v>
      </c>
      <c r="M340" s="276" t="s">
        <v>601</v>
      </c>
      <c r="N340" s="82">
        <v>8032.7020000000002</v>
      </c>
      <c r="O340" s="276" t="s">
        <v>601</v>
      </c>
      <c r="P340" s="136"/>
      <c r="Q340" s="132" t="s">
        <v>293</v>
      </c>
      <c r="R340" s="189">
        <v>1.7626784289387357E-2</v>
      </c>
      <c r="S340" s="202" t="s">
        <v>601</v>
      </c>
      <c r="T340" s="189">
        <v>0.1513061885248552</v>
      </c>
      <c r="U340" s="202" t="s">
        <v>601</v>
      </c>
      <c r="V340" s="189">
        <v>4.9234270484234358E-2</v>
      </c>
      <c r="W340" s="202" t="s">
        <v>601</v>
      </c>
      <c r="X340" s="189">
        <v>6.8795128108492911E-5</v>
      </c>
      <c r="Y340" s="202" t="s">
        <v>601</v>
      </c>
      <c r="Z340" s="189">
        <v>8.0946594611495434E-2</v>
      </c>
      <c r="AA340" s="202" t="s">
        <v>601</v>
      </c>
      <c r="AB340" s="189" t="s">
        <v>603</v>
      </c>
      <c r="AC340" s="202" t="s">
        <v>601</v>
      </c>
      <c r="AD340" s="189">
        <v>5.5789636527023789E-2</v>
      </c>
      <c r="AE340" s="276" t="s">
        <v>601</v>
      </c>
      <c r="AF340" s="239"/>
      <c r="AG340" s="132" t="s">
        <v>293</v>
      </c>
      <c r="AH340" s="220">
        <v>4.5724340327824936E-2</v>
      </c>
      <c r="AI340" s="276" t="s">
        <v>601</v>
      </c>
      <c r="AJ340" s="216">
        <v>0.1994717344176343</v>
      </c>
      <c r="AK340" s="203" t="s">
        <v>601</v>
      </c>
      <c r="AL340" s="189">
        <v>0.42931444487795012</v>
      </c>
      <c r="AM340" s="276" t="s">
        <v>601</v>
      </c>
      <c r="AN340" s="189">
        <v>0.24974087175149781</v>
      </c>
      <c r="AO340" s="82" t="s">
        <v>601</v>
      </c>
      <c r="AP340" s="189">
        <v>7.5748733116204225E-2</v>
      </c>
      <c r="AQ340" s="276" t="s">
        <v>601</v>
      </c>
      <c r="AR340" s="189">
        <v>-1.2449111145913292E-7</v>
      </c>
      <c r="AS340" s="276" t="s">
        <v>601</v>
      </c>
      <c r="AT340" s="189">
        <v>1</v>
      </c>
      <c r="AU340" s="276" t="s">
        <v>601</v>
      </c>
    </row>
    <row r="341" spans="1:48" s="120" customFormat="1" ht="12.75" customHeight="1" x14ac:dyDescent="0.25">
      <c r="A341" s="132" t="s">
        <v>340</v>
      </c>
      <c r="B341" s="82">
        <v>441.38099999999997</v>
      </c>
      <c r="C341" s="276" t="s">
        <v>601</v>
      </c>
      <c r="D341" s="82">
        <v>1799.2670000000001</v>
      </c>
      <c r="E341" s="276" t="s">
        <v>601</v>
      </c>
      <c r="F341" s="82">
        <v>3482.9630000000002</v>
      </c>
      <c r="G341" s="311" t="s">
        <v>601</v>
      </c>
      <c r="H341" s="82">
        <v>1869.8879999999999</v>
      </c>
      <c r="I341" s="276" t="s">
        <v>601</v>
      </c>
      <c r="J341" s="82">
        <v>613.76300000000003</v>
      </c>
      <c r="K341" s="276" t="s">
        <v>601</v>
      </c>
      <c r="L341" s="82">
        <v>0</v>
      </c>
      <c r="M341" s="276" t="s">
        <v>601</v>
      </c>
      <c r="N341" s="82">
        <v>8207.2620000000006</v>
      </c>
      <c r="O341" s="276" t="s">
        <v>601</v>
      </c>
      <c r="P341" s="136"/>
      <c r="Q341" s="132" t="s">
        <v>340</v>
      </c>
      <c r="R341" s="189">
        <v>0.2017234337989055</v>
      </c>
      <c r="S341" s="202" t="s">
        <v>601</v>
      </c>
      <c r="T341" s="189">
        <v>0.1229297689504505</v>
      </c>
      <c r="U341" s="202" t="s">
        <v>601</v>
      </c>
      <c r="V341" s="189">
        <v>9.9775123203776662E-3</v>
      </c>
      <c r="W341" s="202" t="s">
        <v>601</v>
      </c>
      <c r="X341" s="189">
        <v>-6.7896120520773207E-2</v>
      </c>
      <c r="Y341" s="202" t="s">
        <v>601</v>
      </c>
      <c r="Z341" s="189">
        <v>8.7038409642593607E-3</v>
      </c>
      <c r="AA341" s="202" t="s">
        <v>601</v>
      </c>
      <c r="AB341" s="189" t="s">
        <v>603</v>
      </c>
      <c r="AC341" s="202" t="s">
        <v>601</v>
      </c>
      <c r="AD341" s="189">
        <v>2.1731168416306245E-2</v>
      </c>
      <c r="AE341" s="276" t="s">
        <v>601</v>
      </c>
      <c r="AF341" s="239"/>
      <c r="AG341" s="132" t="s">
        <v>340</v>
      </c>
      <c r="AH341" s="220">
        <v>5.3779323725744337E-2</v>
      </c>
      <c r="AI341" s="276" t="s">
        <v>601</v>
      </c>
      <c r="AJ341" s="216">
        <v>0.21922865384338894</v>
      </c>
      <c r="AK341" s="203" t="s">
        <v>601</v>
      </c>
      <c r="AL341" s="189">
        <v>0.42437575405780881</v>
      </c>
      <c r="AM341" s="276" t="s">
        <v>601</v>
      </c>
      <c r="AN341" s="189">
        <v>0.22783335051324055</v>
      </c>
      <c r="AO341" s="82" t="s">
        <v>601</v>
      </c>
      <c r="AP341" s="189">
        <v>7.4782917859817319E-2</v>
      </c>
      <c r="AQ341" s="276" t="s">
        <v>601</v>
      </c>
      <c r="AR341" s="189">
        <v>0</v>
      </c>
      <c r="AS341" s="276" t="s">
        <v>601</v>
      </c>
      <c r="AT341" s="189">
        <v>1</v>
      </c>
      <c r="AU341" s="276" t="s">
        <v>601</v>
      </c>
    </row>
    <row r="342" spans="1:48" s="120" customFormat="1" ht="12.75" customHeight="1" x14ac:dyDescent="0.25">
      <c r="A342" s="132" t="s">
        <v>358</v>
      </c>
      <c r="B342" s="82">
        <v>526.82288783656804</v>
      </c>
      <c r="C342" s="276" t="s">
        <v>601</v>
      </c>
      <c r="D342" s="82">
        <v>1820.6820713428508</v>
      </c>
      <c r="E342" s="276" t="s">
        <v>601</v>
      </c>
      <c r="F342" s="82">
        <v>3663.401374924777</v>
      </c>
      <c r="G342" s="311" t="s">
        <v>601</v>
      </c>
      <c r="H342" s="82">
        <v>2093.5261048493244</v>
      </c>
      <c r="I342" s="276" t="s">
        <v>601</v>
      </c>
      <c r="J342" s="82">
        <v>519.32302214441825</v>
      </c>
      <c r="K342" s="276" t="s">
        <v>601</v>
      </c>
      <c r="L342" s="82" t="s">
        <v>602</v>
      </c>
      <c r="M342" s="276" t="s">
        <v>601</v>
      </c>
      <c r="N342" s="82">
        <v>8623.7554610979805</v>
      </c>
      <c r="O342" s="276" t="s">
        <v>601</v>
      </c>
      <c r="P342" s="136"/>
      <c r="Q342" s="132" t="s">
        <v>358</v>
      </c>
      <c r="R342" s="189" t="s">
        <v>603</v>
      </c>
      <c r="S342" s="202" t="s">
        <v>601</v>
      </c>
      <c r="T342" s="189" t="s">
        <v>603</v>
      </c>
      <c r="U342" s="202" t="s">
        <v>601</v>
      </c>
      <c r="V342" s="189" t="s">
        <v>603</v>
      </c>
      <c r="W342" s="202" t="s">
        <v>601</v>
      </c>
      <c r="X342" s="189" t="s">
        <v>603</v>
      </c>
      <c r="Y342" s="202" t="s">
        <v>601</v>
      </c>
      <c r="Z342" s="189" t="s">
        <v>603</v>
      </c>
      <c r="AA342" s="202" t="s">
        <v>601</v>
      </c>
      <c r="AB342" s="189" t="s">
        <v>603</v>
      </c>
      <c r="AC342" s="202" t="s">
        <v>601</v>
      </c>
      <c r="AD342" s="189">
        <v>4.7458280793998865E-2</v>
      </c>
      <c r="AE342" s="276" t="s">
        <v>601</v>
      </c>
      <c r="AF342" s="239"/>
      <c r="AG342" s="132" t="s">
        <v>358</v>
      </c>
      <c r="AH342" s="220">
        <v>6.1089729435520511E-2</v>
      </c>
      <c r="AI342" s="276" t="s">
        <v>601</v>
      </c>
      <c r="AJ342" s="216">
        <v>0.21112403749804853</v>
      </c>
      <c r="AK342" s="203" t="s">
        <v>601</v>
      </c>
      <c r="AL342" s="189">
        <v>0.42480348514640637</v>
      </c>
      <c r="AM342" s="276" t="s">
        <v>601</v>
      </c>
      <c r="AN342" s="189">
        <v>0.24276269361918754</v>
      </c>
      <c r="AO342" s="82" t="s">
        <v>601</v>
      </c>
      <c r="AP342" s="189">
        <v>6.022005430083216E-2</v>
      </c>
      <c r="AQ342" s="276" t="s">
        <v>601</v>
      </c>
      <c r="AR342" s="189" t="s">
        <v>603</v>
      </c>
      <c r="AS342" s="276" t="s">
        <v>601</v>
      </c>
      <c r="AT342" s="189">
        <v>1</v>
      </c>
      <c r="AU342" s="276" t="s">
        <v>601</v>
      </c>
    </row>
    <row r="343" spans="1:48" s="120" customFormat="1" ht="12.75" customHeight="1" x14ac:dyDescent="0.25">
      <c r="A343" s="132" t="s">
        <v>369</v>
      </c>
      <c r="B343" s="82">
        <v>579.6065534537064</v>
      </c>
      <c r="C343" s="276" t="s">
        <v>601</v>
      </c>
      <c r="D343" s="82">
        <v>2113.6358392940415</v>
      </c>
      <c r="E343" s="276" t="s">
        <v>601</v>
      </c>
      <c r="F343" s="82">
        <v>3866.8504966357677</v>
      </c>
      <c r="G343" s="311" t="s">
        <v>601</v>
      </c>
      <c r="H343" s="82">
        <v>2057.454520919578</v>
      </c>
      <c r="I343" s="276" t="s">
        <v>601</v>
      </c>
      <c r="J343" s="82">
        <v>533.23484875584552</v>
      </c>
      <c r="K343" s="276" t="s">
        <v>601</v>
      </c>
      <c r="L343" s="82" t="s">
        <v>602</v>
      </c>
      <c r="M343" s="276" t="s">
        <v>601</v>
      </c>
      <c r="N343" s="82">
        <v>9150.7822590588858</v>
      </c>
      <c r="O343" s="276" t="s">
        <v>601</v>
      </c>
      <c r="P343" s="136"/>
      <c r="Q343" s="132" t="s">
        <v>369</v>
      </c>
      <c r="R343" s="189">
        <v>0.10019243057927474</v>
      </c>
      <c r="S343" s="202" t="s">
        <v>601</v>
      </c>
      <c r="T343" s="189">
        <v>0.16090330792081753</v>
      </c>
      <c r="U343" s="202" t="s">
        <v>601</v>
      </c>
      <c r="V343" s="189">
        <v>5.5535580431769649E-2</v>
      </c>
      <c r="W343" s="202" t="s">
        <v>601</v>
      </c>
      <c r="X343" s="189">
        <v>-1.7230061686927423E-2</v>
      </c>
      <c r="Y343" s="202" t="s">
        <v>601</v>
      </c>
      <c r="Z343" s="189">
        <v>2.678838799401162E-2</v>
      </c>
      <c r="AA343" s="202" t="s">
        <v>601</v>
      </c>
      <c r="AB343" s="189" t="s">
        <v>603</v>
      </c>
      <c r="AC343" s="202" t="s">
        <v>601</v>
      </c>
      <c r="AD343" s="189">
        <v>6.1113374600930914E-2</v>
      </c>
      <c r="AE343" s="276" t="s">
        <v>601</v>
      </c>
      <c r="AF343" s="239"/>
      <c r="AG343" s="132" t="s">
        <v>369</v>
      </c>
      <c r="AH343" s="220">
        <v>6.3339563443324268E-2</v>
      </c>
      <c r="AI343" s="276" t="s">
        <v>601</v>
      </c>
      <c r="AJ343" s="216">
        <v>0.23097870536714299</v>
      </c>
      <c r="AK343" s="203" t="s">
        <v>601</v>
      </c>
      <c r="AL343" s="189">
        <v>0.42257048492305127</v>
      </c>
      <c r="AM343" s="276" t="s">
        <v>601</v>
      </c>
      <c r="AN343" s="189">
        <v>0.22483919545597159</v>
      </c>
      <c r="AO343" s="82" t="s">
        <v>601</v>
      </c>
      <c r="AP343" s="189">
        <v>5.8272050810515751E-2</v>
      </c>
      <c r="AQ343" s="276" t="s">
        <v>601</v>
      </c>
      <c r="AR343" s="189" t="s">
        <v>603</v>
      </c>
      <c r="AS343" s="276" t="s">
        <v>601</v>
      </c>
      <c r="AT343" s="189">
        <v>1</v>
      </c>
      <c r="AU343" s="276" t="s">
        <v>601</v>
      </c>
    </row>
    <row r="344" spans="1:48" s="120" customFormat="1" ht="12.75" customHeight="1" x14ac:dyDescent="0.25">
      <c r="A344" s="132" t="s">
        <v>386</v>
      </c>
      <c r="B344" s="82">
        <v>685.67512703606371</v>
      </c>
      <c r="C344" s="276" t="s">
        <v>601</v>
      </c>
      <c r="D344" s="82">
        <v>1900.825880318082</v>
      </c>
      <c r="E344" s="276" t="s">
        <v>601</v>
      </c>
      <c r="F344" s="82">
        <v>3866.443115697758</v>
      </c>
      <c r="G344" s="311" t="s">
        <v>601</v>
      </c>
      <c r="H344" s="82">
        <v>2001.786545929247</v>
      </c>
      <c r="I344" s="276" t="s">
        <v>601</v>
      </c>
      <c r="J344" s="82">
        <v>518.25871145938629</v>
      </c>
      <c r="K344" s="276" t="s">
        <v>601</v>
      </c>
      <c r="L344" s="82" t="s">
        <v>602</v>
      </c>
      <c r="M344" s="276" t="s">
        <v>601</v>
      </c>
      <c r="N344" s="82">
        <v>8972.989380440642</v>
      </c>
      <c r="O344" s="276" t="s">
        <v>601</v>
      </c>
      <c r="P344" s="136"/>
      <c r="Q344" s="132" t="s">
        <v>386</v>
      </c>
      <c r="R344" s="189">
        <v>0.18300099084512689</v>
      </c>
      <c r="S344" s="202" t="s">
        <v>601</v>
      </c>
      <c r="T344" s="189">
        <v>-0.10068430664339911</v>
      </c>
      <c r="U344" s="202" t="s">
        <v>601</v>
      </c>
      <c r="V344" s="189">
        <v>-1.0535213046491965E-4</v>
      </c>
      <c r="W344" s="202" t="s">
        <v>601</v>
      </c>
      <c r="X344" s="189">
        <v>-2.7056721995220578E-2</v>
      </c>
      <c r="Y344" s="202" t="s">
        <v>601</v>
      </c>
      <c r="Z344" s="189">
        <v>-2.8085443649082387E-2</v>
      </c>
      <c r="AA344" s="202" t="s">
        <v>601</v>
      </c>
      <c r="AB344" s="189" t="s">
        <v>603</v>
      </c>
      <c r="AC344" s="202" t="s">
        <v>601</v>
      </c>
      <c r="AD344" s="189">
        <v>-1.9429254634732107E-2</v>
      </c>
      <c r="AE344" s="276" t="s">
        <v>601</v>
      </c>
      <c r="AF344" s="239"/>
      <c r="AG344" s="132" t="s">
        <v>386</v>
      </c>
      <c r="AH344" s="220">
        <v>7.6415461778067087E-2</v>
      </c>
      <c r="AI344" s="276" t="s">
        <v>601</v>
      </c>
      <c r="AJ344" s="216">
        <v>0.21183864147454692</v>
      </c>
      <c r="AK344" s="203" t="s">
        <v>601</v>
      </c>
      <c r="AL344" s="189">
        <v>0.43089799305077148</v>
      </c>
      <c r="AM344" s="276" t="s">
        <v>601</v>
      </c>
      <c r="AN344" s="189">
        <v>0.22309026134509302</v>
      </c>
      <c r="AO344" s="82" t="s">
        <v>601</v>
      </c>
      <c r="AP344" s="189">
        <v>5.7757642351509819E-2</v>
      </c>
      <c r="AQ344" s="276" t="s">
        <v>601</v>
      </c>
      <c r="AR344" s="189" t="s">
        <v>603</v>
      </c>
      <c r="AS344" s="276" t="s">
        <v>601</v>
      </c>
      <c r="AT344" s="189">
        <v>1</v>
      </c>
      <c r="AU344" s="276" t="s">
        <v>601</v>
      </c>
    </row>
    <row r="345" spans="1:48" s="120" customFormat="1" ht="12.75" customHeight="1" x14ac:dyDescent="0.25">
      <c r="A345" s="132" t="s">
        <v>403</v>
      </c>
      <c r="B345" s="82">
        <v>538.45295670617907</v>
      </c>
      <c r="C345" s="276" t="s">
        <v>601</v>
      </c>
      <c r="D345" s="82">
        <v>1935.5553910809629</v>
      </c>
      <c r="E345" s="276" t="s">
        <v>601</v>
      </c>
      <c r="F345" s="82">
        <v>3991.3462884272089</v>
      </c>
      <c r="G345" s="311" t="s">
        <v>601</v>
      </c>
      <c r="H345" s="82">
        <v>2047.5010242287165</v>
      </c>
      <c r="I345" s="276" t="s">
        <v>601</v>
      </c>
      <c r="J345" s="82">
        <v>417.49788028142763</v>
      </c>
      <c r="K345" s="276" t="s">
        <v>601</v>
      </c>
      <c r="L345" s="82" t="s">
        <v>602</v>
      </c>
      <c r="M345" s="276" t="s">
        <v>601</v>
      </c>
      <c r="N345" s="82">
        <v>8930.3535407244799</v>
      </c>
      <c r="O345" s="276" t="s">
        <v>601</v>
      </c>
      <c r="P345" s="136"/>
      <c r="Q345" s="132" t="s">
        <v>403</v>
      </c>
      <c r="R345" s="189">
        <v>-0.21471125978606675</v>
      </c>
      <c r="S345" s="202" t="s">
        <v>601</v>
      </c>
      <c r="T345" s="189">
        <v>1.8270748058769826E-2</v>
      </c>
      <c r="U345" s="202" t="s">
        <v>601</v>
      </c>
      <c r="V345" s="189">
        <v>3.2304412347964995E-2</v>
      </c>
      <c r="W345" s="202" t="s">
        <v>601</v>
      </c>
      <c r="X345" s="189">
        <v>2.2836839618306293E-2</v>
      </c>
      <c r="Y345" s="202" t="s">
        <v>601</v>
      </c>
      <c r="Z345" s="189">
        <v>-0.19442187646826437</v>
      </c>
      <c r="AA345" s="202" t="s">
        <v>601</v>
      </c>
      <c r="AB345" s="189" t="s">
        <v>603</v>
      </c>
      <c r="AC345" s="202" t="s">
        <v>601</v>
      </c>
      <c r="AD345" s="189">
        <v>-4.7515758582193923E-3</v>
      </c>
      <c r="AE345" s="276" t="s">
        <v>601</v>
      </c>
      <c r="AF345" s="239"/>
      <c r="AG345" s="132" t="s">
        <v>403</v>
      </c>
      <c r="AH345" s="220">
        <v>6.0294696537008183E-2</v>
      </c>
      <c r="AI345" s="276" t="s">
        <v>601</v>
      </c>
      <c r="AJ345" s="216">
        <v>0.21673894345328906</v>
      </c>
      <c r="AK345" s="203" t="s">
        <v>601</v>
      </c>
      <c r="AL345" s="189">
        <v>0.44694157630218623</v>
      </c>
      <c r="AM345" s="276" t="s">
        <v>601</v>
      </c>
      <c r="AN345" s="189">
        <v>0.22927435234133092</v>
      </c>
      <c r="AO345" s="82" t="s">
        <v>601</v>
      </c>
      <c r="AP345" s="189">
        <v>4.6750431366187312E-2</v>
      </c>
      <c r="AQ345" s="276" t="s">
        <v>601</v>
      </c>
      <c r="AR345" s="189" t="s">
        <v>603</v>
      </c>
      <c r="AS345" s="276" t="s">
        <v>601</v>
      </c>
      <c r="AT345" s="189">
        <v>1</v>
      </c>
      <c r="AU345" s="276" t="s">
        <v>601</v>
      </c>
    </row>
    <row r="346" spans="1:48" s="116" customFormat="1" ht="12.75" customHeight="1" x14ac:dyDescent="0.25">
      <c r="A346" s="132" t="s">
        <v>421</v>
      </c>
      <c r="B346" s="82">
        <v>127.97650513485534</v>
      </c>
      <c r="C346" s="276" t="s">
        <v>601</v>
      </c>
      <c r="D346" s="82">
        <v>250.83808697660135</v>
      </c>
      <c r="E346" s="276" t="s">
        <v>601</v>
      </c>
      <c r="F346" s="82">
        <v>483.86835780185277</v>
      </c>
      <c r="G346" s="311" t="s">
        <v>601</v>
      </c>
      <c r="H346" s="82">
        <v>291.54598435308668</v>
      </c>
      <c r="I346" s="276" t="s">
        <v>601</v>
      </c>
      <c r="J346" s="82">
        <v>93.046565733149237</v>
      </c>
      <c r="K346" s="276" t="s">
        <v>601</v>
      </c>
      <c r="L346" s="82" t="s">
        <v>602</v>
      </c>
      <c r="M346" s="276" t="s">
        <v>601</v>
      </c>
      <c r="N346" s="82">
        <v>1247.2754999995539</v>
      </c>
      <c r="O346" s="276" t="s">
        <v>601</v>
      </c>
      <c r="P346" s="83"/>
      <c r="Q346" s="132" t="s">
        <v>421</v>
      </c>
      <c r="R346" s="189">
        <v>-0.76232555965945026</v>
      </c>
      <c r="S346" s="202" t="s">
        <v>601</v>
      </c>
      <c r="T346" s="189">
        <v>-0.87040511052669278</v>
      </c>
      <c r="U346" s="202" t="s">
        <v>601</v>
      </c>
      <c r="V346" s="189">
        <v>-0.87877063956970736</v>
      </c>
      <c r="W346" s="202" t="s">
        <v>601</v>
      </c>
      <c r="X346" s="189">
        <v>-0.85760887007960807</v>
      </c>
      <c r="Y346" s="202" t="s">
        <v>601</v>
      </c>
      <c r="Z346" s="189">
        <v>-0.77713284275736139</v>
      </c>
      <c r="AA346" s="202" t="s">
        <v>601</v>
      </c>
      <c r="AB346" s="189" t="s">
        <v>603</v>
      </c>
      <c r="AC346" s="202" t="s">
        <v>601</v>
      </c>
      <c r="AD346" s="189">
        <v>-0.86033302104875364</v>
      </c>
      <c r="AE346" s="276" t="s">
        <v>601</v>
      </c>
      <c r="AF346" s="83"/>
      <c r="AG346" s="132" t="s">
        <v>421</v>
      </c>
      <c r="AH346" s="220">
        <v>0.10260484162071741</v>
      </c>
      <c r="AI346" s="276" t="s">
        <v>601</v>
      </c>
      <c r="AJ346" s="216">
        <v>0.20110880633564202</v>
      </c>
      <c r="AK346" s="203" t="s">
        <v>601</v>
      </c>
      <c r="AL346" s="189">
        <v>0.38794024079044753</v>
      </c>
      <c r="AM346" s="276" t="s">
        <v>601</v>
      </c>
      <c r="AN346" s="189">
        <v>0.23374626083266364</v>
      </c>
      <c r="AO346" s="82" t="s">
        <v>601</v>
      </c>
      <c r="AP346" s="189">
        <v>7.4599850420522584E-2</v>
      </c>
      <c r="AQ346" s="276" t="s">
        <v>601</v>
      </c>
      <c r="AR346" s="189" t="s">
        <v>603</v>
      </c>
      <c r="AS346" s="276" t="s">
        <v>601</v>
      </c>
      <c r="AT346" s="189">
        <v>1</v>
      </c>
      <c r="AU346" s="276" t="s">
        <v>601</v>
      </c>
    </row>
    <row r="347" spans="1:48" s="116" customFormat="1" ht="12.75" customHeight="1" x14ac:dyDescent="0.25">
      <c r="A347" s="132" t="s">
        <v>476</v>
      </c>
      <c r="B347" s="82">
        <v>167.65673246395531</v>
      </c>
      <c r="C347" s="276" t="s">
        <v>601</v>
      </c>
      <c r="D347" s="82">
        <v>692.98053224817988</v>
      </c>
      <c r="E347" s="276" t="s">
        <v>601</v>
      </c>
      <c r="F347" s="82">
        <v>1405.2182315529401</v>
      </c>
      <c r="G347" s="311" t="s">
        <v>601</v>
      </c>
      <c r="H347" s="82">
        <v>698.54014944061191</v>
      </c>
      <c r="I347" s="276" t="s">
        <v>601</v>
      </c>
      <c r="J347" s="82">
        <v>210.1748744494553</v>
      </c>
      <c r="K347" s="276" t="s">
        <v>601</v>
      </c>
      <c r="L347" s="82" t="s">
        <v>602</v>
      </c>
      <c r="M347" s="276" t="s">
        <v>601</v>
      </c>
      <c r="N347" s="82">
        <v>3174.5705201551159</v>
      </c>
      <c r="O347" s="276" t="s">
        <v>601</v>
      </c>
      <c r="P347" s="83"/>
      <c r="Q347" s="132" t="s">
        <v>476</v>
      </c>
      <c r="R347" s="189">
        <v>0.31005868840758621</v>
      </c>
      <c r="S347" s="202" t="s">
        <v>601</v>
      </c>
      <c r="T347" s="189">
        <v>1.7626607290814751</v>
      </c>
      <c r="U347" s="202" t="s">
        <v>601</v>
      </c>
      <c r="V347" s="189">
        <v>1.9041333430783793</v>
      </c>
      <c r="W347" s="202" t="s">
        <v>601</v>
      </c>
      <c r="X347" s="189">
        <v>1.3959861803296909</v>
      </c>
      <c r="Y347" s="202" t="s">
        <v>601</v>
      </c>
      <c r="Z347" s="189">
        <v>1.2588138830639006</v>
      </c>
      <c r="AA347" s="202" t="s">
        <v>601</v>
      </c>
      <c r="AB347" s="189" t="s">
        <v>603</v>
      </c>
      <c r="AC347" s="202" t="s">
        <v>601</v>
      </c>
      <c r="AD347" s="189">
        <v>1.5452039426383757</v>
      </c>
      <c r="AE347" s="276" t="s">
        <v>601</v>
      </c>
      <c r="AF347" s="83"/>
      <c r="AG347" s="132" t="s">
        <v>476</v>
      </c>
      <c r="AH347" s="220">
        <v>5.2812413962617932E-2</v>
      </c>
      <c r="AI347" s="276" t="s">
        <v>601</v>
      </c>
      <c r="AJ347" s="216">
        <v>0.21829111303355753</v>
      </c>
      <c r="AK347" s="203" t="s">
        <v>601</v>
      </c>
      <c r="AL347" s="189">
        <v>0.4426482960864509</v>
      </c>
      <c r="AM347" s="276" t="s">
        <v>601</v>
      </c>
      <c r="AN347" s="189">
        <v>0.22004241046328366</v>
      </c>
      <c r="AO347" s="82" t="s">
        <v>601</v>
      </c>
      <c r="AP347" s="189">
        <v>6.6205766454098411E-2</v>
      </c>
      <c r="AQ347" s="276" t="s">
        <v>601</v>
      </c>
      <c r="AR347" s="189" t="s">
        <v>603</v>
      </c>
      <c r="AS347" s="276" t="s">
        <v>601</v>
      </c>
      <c r="AT347" s="189">
        <v>1</v>
      </c>
      <c r="AU347" s="276" t="s">
        <v>601</v>
      </c>
    </row>
    <row r="348" spans="1:48" s="116" customFormat="1" ht="12.75" customHeight="1" x14ac:dyDescent="0.25">
      <c r="A348" s="132" t="s">
        <v>491</v>
      </c>
      <c r="B348" s="82">
        <v>431.78179048250047</v>
      </c>
      <c r="C348" s="276" t="s">
        <v>601</v>
      </c>
      <c r="D348" s="82">
        <v>1671.5117639874786</v>
      </c>
      <c r="E348" s="276" t="s">
        <v>601</v>
      </c>
      <c r="F348" s="82">
        <v>3531.3631481328721</v>
      </c>
      <c r="G348" s="311" t="s">
        <v>601</v>
      </c>
      <c r="H348" s="82">
        <v>1260.2396849779113</v>
      </c>
      <c r="I348" s="276" t="s">
        <v>601</v>
      </c>
      <c r="J348" s="82">
        <v>276.04098357377205</v>
      </c>
      <c r="K348" s="276" t="s">
        <v>601</v>
      </c>
      <c r="L348" s="82" t="s">
        <v>602</v>
      </c>
      <c r="M348" s="276" t="s">
        <v>601</v>
      </c>
      <c r="N348" s="82">
        <v>7170.9373711545459</v>
      </c>
      <c r="O348" s="276" t="s">
        <v>601</v>
      </c>
      <c r="P348" s="83"/>
      <c r="Q348" s="132" t="s">
        <v>491</v>
      </c>
      <c r="R348" s="189">
        <v>1.5753918982962984</v>
      </c>
      <c r="S348" s="202" t="s">
        <v>601</v>
      </c>
      <c r="T348" s="189">
        <v>1.4120616470490592</v>
      </c>
      <c r="U348" s="202" t="s">
        <v>601</v>
      </c>
      <c r="V348" s="189">
        <v>1.5130353911152139</v>
      </c>
      <c r="W348" s="202" t="s">
        <v>601</v>
      </c>
      <c r="X348" s="189">
        <v>0.80410486925784608</v>
      </c>
      <c r="Y348" s="202" t="s">
        <v>601</v>
      </c>
      <c r="Z348" s="189">
        <v>0.31338717007373229</v>
      </c>
      <c r="AA348" s="202" t="s">
        <v>601</v>
      </c>
      <c r="AB348" s="189" t="s">
        <v>603</v>
      </c>
      <c r="AC348" s="202" t="s">
        <v>601</v>
      </c>
      <c r="AD348" s="189">
        <v>1.2588685069765466</v>
      </c>
      <c r="AE348" s="276" t="s">
        <v>601</v>
      </c>
      <c r="AF348" s="83"/>
      <c r="AG348" s="132" t="s">
        <v>491</v>
      </c>
      <c r="AH348" s="220">
        <v>6.0212740417921413E-2</v>
      </c>
      <c r="AI348" s="276" t="s">
        <v>601</v>
      </c>
      <c r="AJ348" s="216">
        <v>0.23309529528332212</v>
      </c>
      <c r="AK348" s="203" t="s">
        <v>601</v>
      </c>
      <c r="AL348" s="189">
        <v>0.49245488634972007</v>
      </c>
      <c r="AM348" s="276" t="s">
        <v>601</v>
      </c>
      <c r="AN348" s="189">
        <v>0.17574267069285648</v>
      </c>
      <c r="AO348" s="82" t="s">
        <v>601</v>
      </c>
      <c r="AP348" s="189">
        <v>3.8494407256178351E-2</v>
      </c>
      <c r="AQ348" s="276" t="s">
        <v>601</v>
      </c>
      <c r="AR348" s="189" t="s">
        <v>603</v>
      </c>
      <c r="AS348" s="276" t="s">
        <v>601</v>
      </c>
      <c r="AT348" s="189">
        <v>1</v>
      </c>
      <c r="AU348" s="276" t="s">
        <v>601</v>
      </c>
    </row>
    <row r="349" spans="1:48" s="142" customFormat="1" x14ac:dyDescent="0.2">
      <c r="A349" s="183" t="s">
        <v>497</v>
      </c>
      <c r="B349" s="138">
        <v>606.76413953095073</v>
      </c>
      <c r="C349" s="279" t="s">
        <v>601</v>
      </c>
      <c r="D349" s="138">
        <v>1973.0417651713922</v>
      </c>
      <c r="E349" s="279" t="s">
        <v>601</v>
      </c>
      <c r="F349" s="125">
        <v>3882.1166640963029</v>
      </c>
      <c r="G349" s="315" t="s">
        <v>601</v>
      </c>
      <c r="H349" s="125">
        <v>1348.0605315556472</v>
      </c>
      <c r="I349" s="279" t="s">
        <v>601</v>
      </c>
      <c r="J349" s="138">
        <v>291.62611964331887</v>
      </c>
      <c r="K349" s="279" t="s">
        <v>601</v>
      </c>
      <c r="L349" s="138" t="s">
        <v>602</v>
      </c>
      <c r="M349" s="279" t="s">
        <v>601</v>
      </c>
      <c r="N349" s="125">
        <v>8101.6092199975701</v>
      </c>
      <c r="O349" s="279" t="s">
        <v>601</v>
      </c>
      <c r="P349" s="151"/>
      <c r="Q349" s="183" t="s">
        <v>497</v>
      </c>
      <c r="R349" s="193">
        <v>0.40525643486010332</v>
      </c>
      <c r="S349" s="274" t="s">
        <v>601</v>
      </c>
      <c r="T349" s="194">
        <v>0.1803935860221515</v>
      </c>
      <c r="U349" s="279" t="s">
        <v>601</v>
      </c>
      <c r="V349" s="194">
        <v>9.9325246724875527E-2</v>
      </c>
      <c r="W349" s="279" t="s">
        <v>601</v>
      </c>
      <c r="X349" s="194">
        <v>6.9685828517037196E-2</v>
      </c>
      <c r="Y349" s="279" t="s">
        <v>601</v>
      </c>
      <c r="Z349" s="194">
        <v>5.6459500570434917E-2</v>
      </c>
      <c r="AA349" s="279" t="s">
        <v>601</v>
      </c>
      <c r="AB349" s="194" t="s">
        <v>603</v>
      </c>
      <c r="AC349" s="279" t="s">
        <v>601</v>
      </c>
      <c r="AD349" s="194">
        <v>0.12978384842499091</v>
      </c>
      <c r="AE349" s="279" t="s">
        <v>601</v>
      </c>
      <c r="AF349" s="151"/>
      <c r="AG349" s="183" t="s">
        <v>497</v>
      </c>
      <c r="AH349" s="244">
        <v>7.4894273847872991E-2</v>
      </c>
      <c r="AI349" s="279" t="s">
        <v>601</v>
      </c>
      <c r="AJ349" s="217">
        <v>0.2435370198183891</v>
      </c>
      <c r="AK349" s="302" t="s">
        <v>601</v>
      </c>
      <c r="AL349" s="193">
        <v>0.47917846426286498</v>
      </c>
      <c r="AM349" s="279" t="s">
        <v>601</v>
      </c>
      <c r="AN349" s="193">
        <v>0.16639416873232643</v>
      </c>
      <c r="AO349" s="125" t="s">
        <v>601</v>
      </c>
      <c r="AP349" s="193">
        <v>3.5996073338551662E-2</v>
      </c>
      <c r="AQ349" s="279" t="s">
        <v>601</v>
      </c>
      <c r="AR349" s="193" t="s">
        <v>603</v>
      </c>
      <c r="AS349" s="279" t="s">
        <v>601</v>
      </c>
      <c r="AT349" s="193">
        <v>1</v>
      </c>
      <c r="AU349" s="279" t="s">
        <v>601</v>
      </c>
      <c r="AV349" s="151"/>
    </row>
    <row r="350" spans="1:48" s="142" customFormat="1" ht="12.45" customHeight="1" x14ac:dyDescent="0.2">
      <c r="A350" s="124"/>
      <c r="B350" s="84"/>
      <c r="C350" s="276"/>
      <c r="D350" s="84"/>
      <c r="E350" s="276"/>
      <c r="F350" s="82"/>
      <c r="G350" s="311"/>
      <c r="H350" s="82"/>
      <c r="I350" s="276"/>
      <c r="J350" s="84"/>
      <c r="K350" s="276"/>
      <c r="L350" s="84"/>
      <c r="M350" s="276"/>
      <c r="N350" s="82"/>
      <c r="O350" s="276"/>
      <c r="P350" s="151"/>
      <c r="Q350" s="124"/>
      <c r="R350" s="189"/>
      <c r="S350" s="202"/>
      <c r="T350" s="190"/>
      <c r="U350" s="276"/>
      <c r="V350" s="190"/>
      <c r="W350" s="276"/>
      <c r="X350" s="190"/>
      <c r="Y350" s="276"/>
      <c r="Z350" s="190"/>
      <c r="AA350" s="276"/>
      <c r="AB350" s="190"/>
      <c r="AC350" s="276"/>
      <c r="AD350" s="190"/>
      <c r="AE350" s="276"/>
      <c r="AF350" s="151"/>
      <c r="AG350" s="124"/>
      <c r="AH350" s="221"/>
      <c r="AI350" s="276"/>
      <c r="AJ350" s="216"/>
      <c r="AK350" s="203"/>
      <c r="AL350" s="189"/>
      <c r="AM350" s="276"/>
      <c r="AN350" s="189"/>
      <c r="AO350" s="82"/>
      <c r="AP350" s="189"/>
      <c r="AQ350" s="276"/>
      <c r="AR350" s="189"/>
      <c r="AS350" s="276"/>
      <c r="AT350" s="189"/>
      <c r="AU350" s="276"/>
      <c r="AV350" s="151"/>
    </row>
    <row r="351" spans="1:48" s="142" customFormat="1" x14ac:dyDescent="0.25">
      <c r="A351" s="180" t="s">
        <v>531</v>
      </c>
      <c r="B351" s="181"/>
      <c r="C351" s="271"/>
      <c r="D351" s="181"/>
      <c r="E351" s="271"/>
      <c r="F351" s="181"/>
      <c r="G351" s="312"/>
      <c r="H351" s="181"/>
      <c r="I351" s="271"/>
      <c r="J351" s="181"/>
      <c r="K351" s="271"/>
      <c r="L351" s="181"/>
      <c r="M351" s="271"/>
      <c r="N351" s="181"/>
      <c r="O351" s="271"/>
      <c r="P351" s="151"/>
      <c r="Q351" s="180" t="s">
        <v>531</v>
      </c>
      <c r="R351" s="195"/>
      <c r="S351" s="271"/>
      <c r="T351" s="195"/>
      <c r="U351" s="271"/>
      <c r="V351" s="195"/>
      <c r="W351" s="271"/>
      <c r="X351" s="195"/>
      <c r="Y351" s="271"/>
      <c r="Z351" s="195"/>
      <c r="AA351" s="271"/>
      <c r="AB351" s="195"/>
      <c r="AC351" s="271"/>
      <c r="AD351" s="195"/>
      <c r="AE351" s="271"/>
      <c r="AF351" s="151"/>
      <c r="AG351" s="180" t="s">
        <v>531</v>
      </c>
      <c r="AH351" s="195"/>
      <c r="AI351" s="271"/>
      <c r="AJ351" s="195"/>
      <c r="AK351" s="303"/>
      <c r="AL351" s="195"/>
      <c r="AM351" s="271"/>
      <c r="AN351" s="195"/>
      <c r="AO351" s="181"/>
      <c r="AP351" s="195"/>
      <c r="AQ351" s="271"/>
      <c r="AR351" s="195"/>
      <c r="AS351" s="271"/>
      <c r="AT351" s="195"/>
      <c r="AU351" s="271"/>
      <c r="AV351" s="151"/>
    </row>
    <row r="352" spans="1:48" s="142" customFormat="1" ht="12.45" customHeight="1" x14ac:dyDescent="0.2">
      <c r="A352" s="182">
        <v>2005</v>
      </c>
      <c r="B352" s="82">
        <v>1206.1099999999999</v>
      </c>
      <c r="C352" s="276" t="s">
        <v>601</v>
      </c>
      <c r="D352" s="82">
        <v>2904.799</v>
      </c>
      <c r="E352" s="276" t="s">
        <v>601</v>
      </c>
      <c r="F352" s="82">
        <v>5570.1909999999998</v>
      </c>
      <c r="G352" s="311" t="s">
        <v>601</v>
      </c>
      <c r="H352" s="82">
        <v>3255.7640000000001</v>
      </c>
      <c r="I352" s="276" t="s">
        <v>601</v>
      </c>
      <c r="J352" s="82">
        <v>1091.769</v>
      </c>
      <c r="K352" s="276" t="s">
        <v>601</v>
      </c>
      <c r="L352" s="82">
        <v>0</v>
      </c>
      <c r="M352" s="276" t="s">
        <v>601</v>
      </c>
      <c r="N352" s="82">
        <v>14028.633</v>
      </c>
      <c r="O352" s="276" t="s">
        <v>601</v>
      </c>
      <c r="P352" s="151"/>
      <c r="Q352" s="182">
        <v>2005</v>
      </c>
      <c r="R352" s="187">
        <v>0.31931804259936641</v>
      </c>
      <c r="S352" s="202" t="s">
        <v>601</v>
      </c>
      <c r="T352" s="190">
        <v>0.16581762782038023</v>
      </c>
      <c r="U352" s="276" t="s">
        <v>601</v>
      </c>
      <c r="V352" s="188">
        <v>0.10215389498119676</v>
      </c>
      <c r="W352" s="276" t="s">
        <v>601</v>
      </c>
      <c r="X352" s="188">
        <v>0.10154467652467236</v>
      </c>
      <c r="Y352" s="276" t="s">
        <v>601</v>
      </c>
      <c r="Z352" s="188">
        <v>8.243115576311617E-3</v>
      </c>
      <c r="AA352" s="276" t="s">
        <v>601</v>
      </c>
      <c r="AB352" s="188" t="s">
        <v>603</v>
      </c>
      <c r="AC352" s="276" t="s">
        <v>601</v>
      </c>
      <c r="AD352" s="190">
        <v>0.12245002790396237</v>
      </c>
      <c r="AE352" s="276" t="s">
        <v>601</v>
      </c>
      <c r="AF352" s="151"/>
      <c r="AG352" s="182">
        <v>2005</v>
      </c>
      <c r="AH352" s="220">
        <v>8.5974877238573416E-2</v>
      </c>
      <c r="AI352" s="276" t="s">
        <v>601</v>
      </c>
      <c r="AJ352" s="216">
        <v>0.20706215637689004</v>
      </c>
      <c r="AK352" s="203" t="s">
        <v>601</v>
      </c>
      <c r="AL352" s="189">
        <v>0.39705871555696126</v>
      </c>
      <c r="AM352" s="276" t="s">
        <v>601</v>
      </c>
      <c r="AN352" s="189">
        <v>0.23207991826430988</v>
      </c>
      <c r="AO352" s="82" t="s">
        <v>601</v>
      </c>
      <c r="AP352" s="189">
        <v>7.782433256326543E-2</v>
      </c>
      <c r="AQ352" s="276" t="s">
        <v>601</v>
      </c>
      <c r="AR352" s="189">
        <v>0</v>
      </c>
      <c r="AS352" s="276" t="s">
        <v>601</v>
      </c>
      <c r="AT352" s="189">
        <v>1</v>
      </c>
      <c r="AU352" s="276" t="s">
        <v>601</v>
      </c>
      <c r="AV352" s="151"/>
    </row>
    <row r="353" spans="1:48" s="142" customFormat="1" x14ac:dyDescent="0.2">
      <c r="A353" s="132">
        <v>2006</v>
      </c>
      <c r="B353" s="82">
        <v>1400.0070000000001</v>
      </c>
      <c r="C353" s="276" t="s">
        <v>601</v>
      </c>
      <c r="D353" s="82">
        <v>3140.7240000000002</v>
      </c>
      <c r="E353" s="276" t="s">
        <v>601</v>
      </c>
      <c r="F353" s="82">
        <v>6225.1689999999999</v>
      </c>
      <c r="G353" s="311" t="s">
        <v>601</v>
      </c>
      <c r="H353" s="82">
        <v>3295.1970000000001</v>
      </c>
      <c r="I353" s="276" t="s">
        <v>601</v>
      </c>
      <c r="J353" s="82">
        <v>1055.989</v>
      </c>
      <c r="K353" s="276" t="s">
        <v>601</v>
      </c>
      <c r="L353" s="82">
        <v>0</v>
      </c>
      <c r="M353" s="276" t="s">
        <v>601</v>
      </c>
      <c r="N353" s="82">
        <v>15117.085999999999</v>
      </c>
      <c r="O353" s="276" t="s">
        <v>601</v>
      </c>
      <c r="P353" s="151"/>
      <c r="Q353" s="132">
        <v>2006</v>
      </c>
      <c r="R353" s="189">
        <v>0.16076228536368989</v>
      </c>
      <c r="S353" s="202" t="s">
        <v>601</v>
      </c>
      <c r="T353" s="190">
        <v>8.1219044760067735E-2</v>
      </c>
      <c r="U353" s="276" t="s">
        <v>601</v>
      </c>
      <c r="V353" s="190">
        <v>0.11758627307393947</v>
      </c>
      <c r="W353" s="276" t="s">
        <v>601</v>
      </c>
      <c r="X353" s="190">
        <v>1.2111750114566043E-2</v>
      </c>
      <c r="Y353" s="276" t="s">
        <v>601</v>
      </c>
      <c r="Z353" s="190">
        <v>-3.277250040988524E-2</v>
      </c>
      <c r="AA353" s="276" t="s">
        <v>601</v>
      </c>
      <c r="AB353" s="190" t="s">
        <v>603</v>
      </c>
      <c r="AC353" s="276" t="s">
        <v>601</v>
      </c>
      <c r="AD353" s="190">
        <v>7.7587958855292599E-2</v>
      </c>
      <c r="AE353" s="276" t="s">
        <v>601</v>
      </c>
      <c r="AF353" s="151"/>
      <c r="AG353" s="132">
        <v>2006</v>
      </c>
      <c r="AH353" s="220">
        <v>9.261090397977495E-2</v>
      </c>
      <c r="AI353" s="276" t="s">
        <v>601</v>
      </c>
      <c r="AJ353" s="216">
        <v>0.20775988176557308</v>
      </c>
      <c r="AK353" s="203" t="s">
        <v>601</v>
      </c>
      <c r="AL353" s="189">
        <v>0.41179688995617281</v>
      </c>
      <c r="AM353" s="276" t="s">
        <v>601</v>
      </c>
      <c r="AN353" s="189">
        <v>0.21797831936657636</v>
      </c>
      <c r="AO353" s="82" t="s">
        <v>601</v>
      </c>
      <c r="AP353" s="189">
        <v>6.9854004931902886E-2</v>
      </c>
      <c r="AQ353" s="276" t="s">
        <v>601</v>
      </c>
      <c r="AR353" s="189">
        <v>0</v>
      </c>
      <c r="AS353" s="276" t="s">
        <v>601</v>
      </c>
      <c r="AT353" s="189">
        <v>1</v>
      </c>
      <c r="AU353" s="276" t="s">
        <v>601</v>
      </c>
      <c r="AV353" s="151"/>
    </row>
    <row r="354" spans="1:48" s="142" customFormat="1" x14ac:dyDescent="0.2">
      <c r="A354" s="132">
        <v>2007</v>
      </c>
      <c r="B354" s="82">
        <v>1499.471</v>
      </c>
      <c r="C354" s="276" t="s">
        <v>601</v>
      </c>
      <c r="D354" s="82">
        <v>3684.3919999999998</v>
      </c>
      <c r="E354" s="276" t="s">
        <v>601</v>
      </c>
      <c r="F354" s="82">
        <v>6409.9970000000003</v>
      </c>
      <c r="G354" s="311" t="s">
        <v>601</v>
      </c>
      <c r="H354" s="82">
        <v>2654.8150000000001</v>
      </c>
      <c r="I354" s="276" t="s">
        <v>601</v>
      </c>
      <c r="J354" s="82">
        <v>985.04700000000003</v>
      </c>
      <c r="K354" s="276" t="s">
        <v>601</v>
      </c>
      <c r="L354" s="82">
        <v>-1E-3</v>
      </c>
      <c r="M354" s="276" t="s">
        <v>601</v>
      </c>
      <c r="N354" s="82">
        <v>15233.723</v>
      </c>
      <c r="O354" s="276" t="s">
        <v>601</v>
      </c>
      <c r="P354" s="151"/>
      <c r="Q354" s="132">
        <v>2007</v>
      </c>
      <c r="R354" s="189">
        <v>7.1045359058918997E-2</v>
      </c>
      <c r="S354" s="202" t="s">
        <v>601</v>
      </c>
      <c r="T354" s="190">
        <v>0.17310276229302543</v>
      </c>
      <c r="U354" s="276" t="s">
        <v>601</v>
      </c>
      <c r="V354" s="190">
        <v>2.9690438926236379E-2</v>
      </c>
      <c r="W354" s="276" t="s">
        <v>601</v>
      </c>
      <c r="X354" s="190">
        <v>-0.19433800164299736</v>
      </c>
      <c r="Y354" s="276" t="s">
        <v>601</v>
      </c>
      <c r="Z354" s="190">
        <v>-6.718062404059133E-2</v>
      </c>
      <c r="AA354" s="276" t="s">
        <v>601</v>
      </c>
      <c r="AB354" s="190" t="s">
        <v>603</v>
      </c>
      <c r="AC354" s="276" t="s">
        <v>601</v>
      </c>
      <c r="AD354" s="190">
        <v>7.7155742846207265E-3</v>
      </c>
      <c r="AE354" s="276" t="s">
        <v>601</v>
      </c>
      <c r="AF354" s="151"/>
      <c r="AG354" s="132">
        <v>2007</v>
      </c>
      <c r="AH354" s="220">
        <v>9.8431027005020377E-2</v>
      </c>
      <c r="AI354" s="276" t="s">
        <v>601</v>
      </c>
      <c r="AJ354" s="216">
        <v>0.24185762075363978</v>
      </c>
      <c r="AK354" s="203" t="s">
        <v>601</v>
      </c>
      <c r="AL354" s="189">
        <v>0.42077678581919864</v>
      </c>
      <c r="AM354" s="276" t="s">
        <v>601</v>
      </c>
      <c r="AN354" s="189">
        <v>0.17427223798148359</v>
      </c>
      <c r="AO354" s="82" t="s">
        <v>601</v>
      </c>
      <c r="AP354" s="189">
        <v>6.4662262796822551E-2</v>
      </c>
      <c r="AQ354" s="276" t="s">
        <v>601</v>
      </c>
      <c r="AR354" s="189">
        <v>-6.5643835062512301E-8</v>
      </c>
      <c r="AS354" s="276" t="s">
        <v>601</v>
      </c>
      <c r="AT354" s="189">
        <v>1</v>
      </c>
      <c r="AU354" s="276" t="s">
        <v>601</v>
      </c>
      <c r="AV354" s="151"/>
    </row>
    <row r="355" spans="1:48" s="142" customFormat="1" x14ac:dyDescent="0.2">
      <c r="A355" s="132">
        <v>2008</v>
      </c>
      <c r="B355" s="82">
        <v>1263.0909999999999</v>
      </c>
      <c r="C355" s="276" t="s">
        <v>601</v>
      </c>
      <c r="D355" s="82">
        <v>3344.335</v>
      </c>
      <c r="E355" s="276" t="s">
        <v>601</v>
      </c>
      <c r="F355" s="82">
        <v>6350.6959999999999</v>
      </c>
      <c r="G355" s="311" t="s">
        <v>601</v>
      </c>
      <c r="H355" s="82">
        <v>2436.1550000000002</v>
      </c>
      <c r="I355" s="276" t="s">
        <v>601</v>
      </c>
      <c r="J355" s="82">
        <v>931.43200000000002</v>
      </c>
      <c r="K355" s="276" t="s">
        <v>601</v>
      </c>
      <c r="L355" s="82">
        <v>18.623000000000001</v>
      </c>
      <c r="M355" s="276" t="s">
        <v>601</v>
      </c>
      <c r="N355" s="82">
        <v>14344.334000000001</v>
      </c>
      <c r="O355" s="276" t="s">
        <v>601</v>
      </c>
      <c r="P355" s="151"/>
      <c r="Q355" s="132">
        <v>2008</v>
      </c>
      <c r="R355" s="189">
        <v>-0.15764226183767474</v>
      </c>
      <c r="S355" s="202" t="s">
        <v>601</v>
      </c>
      <c r="T355" s="190">
        <v>-9.2296639445531306E-2</v>
      </c>
      <c r="U355" s="276" t="s">
        <v>601</v>
      </c>
      <c r="V355" s="190">
        <v>-9.2513303828379335E-3</v>
      </c>
      <c r="W355" s="276" t="s">
        <v>601</v>
      </c>
      <c r="X355" s="190">
        <v>-8.2363554522631527E-2</v>
      </c>
      <c r="Y355" s="276" t="s">
        <v>601</v>
      </c>
      <c r="Z355" s="190">
        <v>-5.4428874967387346E-2</v>
      </c>
      <c r="AA355" s="276" t="s">
        <v>601</v>
      </c>
      <c r="AB355" s="190" t="s">
        <v>603</v>
      </c>
      <c r="AC355" s="276" t="s">
        <v>601</v>
      </c>
      <c r="AD355" s="190">
        <v>-5.8382904822412748E-2</v>
      </c>
      <c r="AE355" s="276" t="s">
        <v>601</v>
      </c>
      <c r="AF355" s="151"/>
      <c r="AG355" s="132">
        <v>2008</v>
      </c>
      <c r="AH355" s="220">
        <v>8.8055046682543769E-2</v>
      </c>
      <c r="AI355" s="276" t="s">
        <v>601</v>
      </c>
      <c r="AJ355" s="216">
        <v>0.23314676024693792</v>
      </c>
      <c r="AK355" s="203" t="s">
        <v>601</v>
      </c>
      <c r="AL355" s="189">
        <v>0.44273202227443947</v>
      </c>
      <c r="AM355" s="276" t="s">
        <v>601</v>
      </c>
      <c r="AN355" s="189">
        <v>0.16983395673859797</v>
      </c>
      <c r="AO355" s="82" t="s">
        <v>601</v>
      </c>
      <c r="AP355" s="189">
        <v>6.4933791976678729E-2</v>
      </c>
      <c r="AQ355" s="276" t="s">
        <v>601</v>
      </c>
      <c r="AR355" s="189">
        <v>1.2982826529276299E-3</v>
      </c>
      <c r="AS355" s="276" t="s">
        <v>601</v>
      </c>
      <c r="AT355" s="189">
        <v>1</v>
      </c>
      <c r="AU355" s="276" t="s">
        <v>601</v>
      </c>
      <c r="AV355" s="151"/>
    </row>
    <row r="356" spans="1:48" s="142" customFormat="1" x14ac:dyDescent="0.2">
      <c r="A356" s="132">
        <v>2009</v>
      </c>
      <c r="B356" s="82">
        <v>1093.819</v>
      </c>
      <c r="C356" s="276" t="s">
        <v>601</v>
      </c>
      <c r="D356" s="82">
        <v>3063.373</v>
      </c>
      <c r="E356" s="276" t="s">
        <v>601</v>
      </c>
      <c r="F356" s="82">
        <v>5176.4949999999999</v>
      </c>
      <c r="G356" s="311" t="s">
        <v>601</v>
      </c>
      <c r="H356" s="82">
        <v>2312.0430000000001</v>
      </c>
      <c r="I356" s="276" t="s">
        <v>601</v>
      </c>
      <c r="J356" s="82">
        <v>881.57899999999995</v>
      </c>
      <c r="K356" s="276" t="s">
        <v>601</v>
      </c>
      <c r="L356" s="82">
        <v>177.27500000000001</v>
      </c>
      <c r="M356" s="276" t="s">
        <v>601</v>
      </c>
      <c r="N356" s="82">
        <v>12704.584000000001</v>
      </c>
      <c r="O356" s="276" t="s">
        <v>601</v>
      </c>
      <c r="P356" s="151"/>
      <c r="Q356" s="132">
        <v>2009</v>
      </c>
      <c r="R356" s="189">
        <v>-0.13401409716322893</v>
      </c>
      <c r="S356" s="202" t="s">
        <v>601</v>
      </c>
      <c r="T356" s="190">
        <v>-8.4011320636240089E-2</v>
      </c>
      <c r="U356" s="276" t="s">
        <v>601</v>
      </c>
      <c r="V356" s="190">
        <v>-0.18489327783915338</v>
      </c>
      <c r="W356" s="276" t="s">
        <v>601</v>
      </c>
      <c r="X356" s="190">
        <v>-5.0945855251410523E-2</v>
      </c>
      <c r="Y356" s="276" t="s">
        <v>601</v>
      </c>
      <c r="Z356" s="190">
        <v>-5.3522962492162603E-2</v>
      </c>
      <c r="AA356" s="276" t="s">
        <v>601</v>
      </c>
      <c r="AB356" s="190">
        <v>8.5186318728522341</v>
      </c>
      <c r="AC356" s="276" t="s">
        <v>601</v>
      </c>
      <c r="AD356" s="190">
        <v>-0.1143134285635011</v>
      </c>
      <c r="AE356" s="276" t="s">
        <v>601</v>
      </c>
      <c r="AF356" s="151"/>
      <c r="AG356" s="132">
        <v>2009</v>
      </c>
      <c r="AH356" s="220">
        <v>8.6096404258494408E-2</v>
      </c>
      <c r="AI356" s="276" t="s">
        <v>601</v>
      </c>
      <c r="AJ356" s="216">
        <v>0.24112344016931211</v>
      </c>
      <c r="AK356" s="203" t="s">
        <v>601</v>
      </c>
      <c r="AL356" s="189">
        <v>0.40745096415592985</v>
      </c>
      <c r="AM356" s="276" t="s">
        <v>601</v>
      </c>
      <c r="AN356" s="189">
        <v>0.18198494338736318</v>
      </c>
      <c r="AO356" s="82" t="s">
        <v>601</v>
      </c>
      <c r="AP356" s="189">
        <v>6.9390623101079102E-2</v>
      </c>
      <c r="AQ356" s="276" t="s">
        <v>601</v>
      </c>
      <c r="AR356" s="189">
        <v>1.3953624927821328E-2</v>
      </c>
      <c r="AS356" s="276" t="s">
        <v>601</v>
      </c>
      <c r="AT356" s="189">
        <v>1</v>
      </c>
      <c r="AU356" s="276" t="s">
        <v>601</v>
      </c>
      <c r="AV356" s="151"/>
    </row>
    <row r="357" spans="1:48" s="142" customFormat="1" x14ac:dyDescent="0.2">
      <c r="A357" s="132">
        <v>2010</v>
      </c>
      <c r="B357" s="82">
        <v>1088.3610000000001</v>
      </c>
      <c r="C357" s="276" t="s">
        <v>601</v>
      </c>
      <c r="D357" s="82">
        <v>3359.67</v>
      </c>
      <c r="E357" s="276" t="s">
        <v>601</v>
      </c>
      <c r="F357" s="82">
        <v>5535.3739999999998</v>
      </c>
      <c r="G357" s="311" t="s">
        <v>601</v>
      </c>
      <c r="H357" s="82">
        <v>2213.5720000000001</v>
      </c>
      <c r="I357" s="276" t="s">
        <v>601</v>
      </c>
      <c r="J357" s="82">
        <v>766.13400000000001</v>
      </c>
      <c r="K357" s="276" t="s">
        <v>601</v>
      </c>
      <c r="L357" s="82">
        <v>191.417</v>
      </c>
      <c r="M357" s="276" t="s">
        <v>601</v>
      </c>
      <c r="N357" s="82">
        <v>13154.528</v>
      </c>
      <c r="O357" s="276" t="s">
        <v>601</v>
      </c>
      <c r="P357" s="151"/>
      <c r="Q357" s="132">
        <v>2010</v>
      </c>
      <c r="R357" s="189">
        <v>-4.9898566399011173E-3</v>
      </c>
      <c r="S357" s="202" t="s">
        <v>601</v>
      </c>
      <c r="T357" s="190">
        <v>9.6722468990880314E-2</v>
      </c>
      <c r="U357" s="276" t="s">
        <v>601</v>
      </c>
      <c r="V357" s="190">
        <v>6.9328570780035528E-2</v>
      </c>
      <c r="W357" s="276" t="s">
        <v>601</v>
      </c>
      <c r="X357" s="190">
        <v>-4.2590470851969452E-2</v>
      </c>
      <c r="Y357" s="276" t="s">
        <v>601</v>
      </c>
      <c r="Z357" s="190">
        <v>-0.13095252949537137</v>
      </c>
      <c r="AA357" s="276" t="s">
        <v>601</v>
      </c>
      <c r="AB357" s="190">
        <v>7.9774361867155544E-2</v>
      </c>
      <c r="AC357" s="276" t="s">
        <v>601</v>
      </c>
      <c r="AD357" s="190">
        <v>3.5415878237335434E-2</v>
      </c>
      <c r="AE357" s="276" t="s">
        <v>601</v>
      </c>
      <c r="AF357" s="151"/>
      <c r="AG357" s="132">
        <v>2010</v>
      </c>
      <c r="AH357" s="220">
        <v>8.2736605980845535E-2</v>
      </c>
      <c r="AI357" s="276" t="s">
        <v>601</v>
      </c>
      <c r="AJ357" s="216">
        <v>0.25540026977782859</v>
      </c>
      <c r="AK357" s="203" t="s">
        <v>601</v>
      </c>
      <c r="AL357" s="189">
        <v>0.4207960939381481</v>
      </c>
      <c r="AM357" s="276" t="s">
        <v>601</v>
      </c>
      <c r="AN357" s="189">
        <v>0.16827452874021781</v>
      </c>
      <c r="AO357" s="82" t="s">
        <v>601</v>
      </c>
      <c r="AP357" s="189">
        <v>5.8241086263224343E-2</v>
      </c>
      <c r="AQ357" s="276" t="s">
        <v>601</v>
      </c>
      <c r="AR357" s="189">
        <v>1.4551415299735573E-2</v>
      </c>
      <c r="AS357" s="276" t="s">
        <v>601</v>
      </c>
      <c r="AT357" s="189">
        <v>1</v>
      </c>
      <c r="AU357" s="276" t="s">
        <v>601</v>
      </c>
    </row>
    <row r="358" spans="1:48" s="142" customFormat="1" x14ac:dyDescent="0.2">
      <c r="A358" s="132">
        <v>2011</v>
      </c>
      <c r="B358" s="82">
        <v>902.17899999999997</v>
      </c>
      <c r="C358" s="276" t="s">
        <v>601</v>
      </c>
      <c r="D358" s="82">
        <v>3356.0439999999999</v>
      </c>
      <c r="E358" s="276" t="s">
        <v>601</v>
      </c>
      <c r="F358" s="82">
        <v>5699.4</v>
      </c>
      <c r="G358" s="311" t="s">
        <v>601</v>
      </c>
      <c r="H358" s="82">
        <v>2366.0149999999999</v>
      </c>
      <c r="I358" s="276" t="s">
        <v>601</v>
      </c>
      <c r="J358" s="82">
        <v>782.92700000000002</v>
      </c>
      <c r="K358" s="276" t="s">
        <v>601</v>
      </c>
      <c r="L358" s="82">
        <v>36.604999999999997</v>
      </c>
      <c r="M358" s="276" t="s">
        <v>601</v>
      </c>
      <c r="N358" s="82">
        <v>13143.168</v>
      </c>
      <c r="O358" s="276" t="s">
        <v>601</v>
      </c>
      <c r="P358" s="141"/>
      <c r="Q358" s="132">
        <v>2011</v>
      </c>
      <c r="R358" s="189">
        <v>-0.17106640168105988</v>
      </c>
      <c r="S358" s="202" t="s">
        <v>601</v>
      </c>
      <c r="T358" s="190">
        <v>-1.0792726666607137E-3</v>
      </c>
      <c r="U358" s="276" t="s">
        <v>601</v>
      </c>
      <c r="V358" s="190">
        <v>2.9632324753485491E-2</v>
      </c>
      <c r="W358" s="276" t="s">
        <v>601</v>
      </c>
      <c r="X358" s="190">
        <v>6.8867423332062389E-2</v>
      </c>
      <c r="Y358" s="276" t="s">
        <v>601</v>
      </c>
      <c r="Z358" s="190">
        <v>2.19191420821945E-2</v>
      </c>
      <c r="AA358" s="276" t="s">
        <v>601</v>
      </c>
      <c r="AB358" s="190">
        <v>-0.80877351541399145</v>
      </c>
      <c r="AC358" s="276" t="s">
        <v>601</v>
      </c>
      <c r="AD358" s="190">
        <v>-8.6358096618898068E-4</v>
      </c>
      <c r="AE358" s="276" t="s">
        <v>601</v>
      </c>
      <c r="AF358" s="141"/>
      <c r="AG358" s="132">
        <v>2011</v>
      </c>
      <c r="AH358" s="220">
        <v>6.8642430805114868E-2</v>
      </c>
      <c r="AI358" s="276" t="s">
        <v>601</v>
      </c>
      <c r="AJ358" s="216">
        <v>0.25534513444551571</v>
      </c>
      <c r="AK358" s="203" t="s">
        <v>601</v>
      </c>
      <c r="AL358" s="189">
        <v>0.43363974347737166</v>
      </c>
      <c r="AM358" s="276" t="s">
        <v>601</v>
      </c>
      <c r="AN358" s="189">
        <v>0.18001862260301321</v>
      </c>
      <c r="AO358" s="82" t="s">
        <v>601</v>
      </c>
      <c r="AP358" s="189">
        <v>5.9569123669422776E-2</v>
      </c>
      <c r="AQ358" s="276" t="s">
        <v>601</v>
      </c>
      <c r="AR358" s="189">
        <v>2.7850971698756342E-3</v>
      </c>
      <c r="AS358" s="276" t="s">
        <v>601</v>
      </c>
      <c r="AT358" s="189">
        <v>1</v>
      </c>
      <c r="AU358" s="276" t="s">
        <v>601</v>
      </c>
    </row>
    <row r="359" spans="1:48" s="142" customFormat="1" x14ac:dyDescent="0.2">
      <c r="A359" s="132">
        <v>2012</v>
      </c>
      <c r="B359" s="82">
        <v>903.82500000000005</v>
      </c>
      <c r="C359" s="276" t="s">
        <v>601</v>
      </c>
      <c r="D359" s="82">
        <v>3476.328</v>
      </c>
      <c r="E359" s="276" t="s">
        <v>601</v>
      </c>
      <c r="F359" s="82">
        <v>6460.9610000000002</v>
      </c>
      <c r="G359" s="311" t="s">
        <v>601</v>
      </c>
      <c r="H359" s="82">
        <v>2768.011</v>
      </c>
      <c r="I359" s="276" t="s">
        <v>601</v>
      </c>
      <c r="J359" s="82">
        <v>824.101</v>
      </c>
      <c r="K359" s="276" t="s">
        <v>601</v>
      </c>
      <c r="L359" s="82">
        <v>6.5279999999999996</v>
      </c>
      <c r="M359" s="276" t="s">
        <v>601</v>
      </c>
      <c r="N359" s="82">
        <v>14439.754000000001</v>
      </c>
      <c r="O359" s="276" t="s">
        <v>601</v>
      </c>
      <c r="P359" s="141"/>
      <c r="Q359" s="132">
        <v>2012</v>
      </c>
      <c r="R359" s="189">
        <v>1.8244716403285823E-3</v>
      </c>
      <c r="S359" s="202" t="s">
        <v>601</v>
      </c>
      <c r="T359" s="190">
        <v>3.5841008043994656E-2</v>
      </c>
      <c r="U359" s="276" t="s">
        <v>601</v>
      </c>
      <c r="V359" s="190">
        <v>0.1336212583780749</v>
      </c>
      <c r="W359" s="276" t="s">
        <v>601</v>
      </c>
      <c r="X359" s="190">
        <v>0.1699042482824496</v>
      </c>
      <c r="Y359" s="276" t="s">
        <v>601</v>
      </c>
      <c r="Z359" s="190">
        <v>5.2589832768572292E-2</v>
      </c>
      <c r="AA359" s="276" t="s">
        <v>601</v>
      </c>
      <c r="AB359" s="190">
        <v>-0.82163151568134629</v>
      </c>
      <c r="AC359" s="276" t="s">
        <v>601</v>
      </c>
      <c r="AD359" s="190">
        <v>9.8650949299286139E-2</v>
      </c>
      <c r="AE359" s="276" t="s">
        <v>601</v>
      </c>
      <c r="AF359" s="141"/>
      <c r="AG359" s="132">
        <v>2012</v>
      </c>
      <c r="AH359" s="220">
        <v>6.2592825334836039E-2</v>
      </c>
      <c r="AI359" s="276" t="s">
        <v>601</v>
      </c>
      <c r="AJ359" s="216">
        <v>0.24074703765728972</v>
      </c>
      <c r="AK359" s="203" t="s">
        <v>601</v>
      </c>
      <c r="AL359" s="189">
        <v>0.44744259493617411</v>
      </c>
      <c r="AM359" s="276" t="s">
        <v>601</v>
      </c>
      <c r="AN359" s="189">
        <v>0.19169377816270275</v>
      </c>
      <c r="AO359" s="82" t="s">
        <v>601</v>
      </c>
      <c r="AP359" s="189">
        <v>5.70716786449409E-2</v>
      </c>
      <c r="AQ359" s="276" t="s">
        <v>601</v>
      </c>
      <c r="AR359" s="189">
        <v>4.5208526405643749E-4</v>
      </c>
      <c r="AS359" s="276" t="s">
        <v>601</v>
      </c>
      <c r="AT359" s="189">
        <v>1</v>
      </c>
      <c r="AU359" s="276" t="s">
        <v>601</v>
      </c>
    </row>
    <row r="360" spans="1:48" s="116" customFormat="1" x14ac:dyDescent="0.25">
      <c r="A360" s="132">
        <v>2013</v>
      </c>
      <c r="B360" s="82">
        <v>918.07500000000005</v>
      </c>
      <c r="C360" s="276" t="s">
        <v>601</v>
      </c>
      <c r="D360" s="82">
        <v>3946.623</v>
      </c>
      <c r="E360" s="276" t="s">
        <v>601</v>
      </c>
      <c r="F360" s="82">
        <v>6949.3</v>
      </c>
      <c r="G360" s="311" t="s">
        <v>601</v>
      </c>
      <c r="H360" s="82">
        <v>2908.8440000000001</v>
      </c>
      <c r="I360" s="276" t="s">
        <v>601</v>
      </c>
      <c r="J360" s="82">
        <v>908.67399999999998</v>
      </c>
      <c r="K360" s="276" t="s">
        <v>601</v>
      </c>
      <c r="L360" s="82">
        <v>0</v>
      </c>
      <c r="M360" s="276" t="s">
        <v>601</v>
      </c>
      <c r="N360" s="82">
        <v>15631.516</v>
      </c>
      <c r="O360" s="276" t="s">
        <v>601</v>
      </c>
      <c r="P360" s="83"/>
      <c r="Q360" s="132">
        <v>2013</v>
      </c>
      <c r="R360" s="189">
        <v>1.5766326445938096E-2</v>
      </c>
      <c r="S360" s="202" t="s">
        <v>601</v>
      </c>
      <c r="T360" s="190">
        <v>0.13528499036914812</v>
      </c>
      <c r="U360" s="276" t="s">
        <v>601</v>
      </c>
      <c r="V360" s="190">
        <v>7.5583028592805315E-2</v>
      </c>
      <c r="W360" s="276" t="s">
        <v>601</v>
      </c>
      <c r="X360" s="190">
        <v>5.0878771796788382E-2</v>
      </c>
      <c r="Y360" s="276" t="s">
        <v>601</v>
      </c>
      <c r="Z360" s="190">
        <v>0.10262455694144286</v>
      </c>
      <c r="AA360" s="276" t="s">
        <v>601</v>
      </c>
      <c r="AB360" s="190" t="s">
        <v>603</v>
      </c>
      <c r="AC360" s="276" t="s">
        <v>601</v>
      </c>
      <c r="AD360" s="190">
        <v>8.2533400499759213E-2</v>
      </c>
      <c r="AE360" s="276" t="s">
        <v>601</v>
      </c>
      <c r="AF360" s="83"/>
      <c r="AG360" s="132">
        <v>2013</v>
      </c>
      <c r="AH360" s="220">
        <v>5.8732307218314593E-2</v>
      </c>
      <c r="AI360" s="276" t="s">
        <v>601</v>
      </c>
      <c r="AJ360" s="216">
        <v>0.25247858237166504</v>
      </c>
      <c r="AK360" s="203" t="s">
        <v>601</v>
      </c>
      <c r="AL360" s="189">
        <v>0.44456980372217259</v>
      </c>
      <c r="AM360" s="276" t="s">
        <v>601</v>
      </c>
      <c r="AN360" s="189">
        <v>0.18608841266579645</v>
      </c>
      <c r="AO360" s="82" t="s">
        <v>601</v>
      </c>
      <c r="AP360" s="189">
        <v>5.8130894022051349E-2</v>
      </c>
      <c r="AQ360" s="276" t="s">
        <v>601</v>
      </c>
      <c r="AR360" s="189">
        <v>0</v>
      </c>
      <c r="AS360" s="276" t="s">
        <v>601</v>
      </c>
      <c r="AT360" s="189">
        <v>1</v>
      </c>
      <c r="AU360" s="276" t="s">
        <v>601</v>
      </c>
    </row>
    <row r="361" spans="1:48" s="116" customFormat="1" x14ac:dyDescent="0.25">
      <c r="A361" s="132">
        <v>2014</v>
      </c>
      <c r="B361" s="82">
        <v>949.21500000000003</v>
      </c>
      <c r="C361" s="276" t="s">
        <v>601</v>
      </c>
      <c r="D361" s="82">
        <v>4463.9520000000002</v>
      </c>
      <c r="E361" s="276" t="s">
        <v>601</v>
      </c>
      <c r="F361" s="82">
        <v>7492.6149999999998</v>
      </c>
      <c r="G361" s="311" t="s">
        <v>601</v>
      </c>
      <c r="H361" s="82">
        <v>2922.9859999999999</v>
      </c>
      <c r="I361" s="276" t="s">
        <v>601</v>
      </c>
      <c r="J361" s="82">
        <v>965.05</v>
      </c>
      <c r="K361" s="276" t="s">
        <v>601</v>
      </c>
      <c r="L361" s="82">
        <v>0</v>
      </c>
      <c r="M361" s="276" t="s">
        <v>601</v>
      </c>
      <c r="N361" s="82">
        <v>16793.817999999999</v>
      </c>
      <c r="O361" s="276" t="s">
        <v>601</v>
      </c>
      <c r="P361" s="83"/>
      <c r="Q361" s="132">
        <v>2014</v>
      </c>
      <c r="R361" s="189">
        <v>3.3918797483865698E-2</v>
      </c>
      <c r="S361" s="202" t="s">
        <v>601</v>
      </c>
      <c r="T361" s="190">
        <v>0.13108143341788664</v>
      </c>
      <c r="U361" s="276" t="s">
        <v>601</v>
      </c>
      <c r="V361" s="190">
        <v>7.8182694659893803E-2</v>
      </c>
      <c r="W361" s="276" t="s">
        <v>601</v>
      </c>
      <c r="X361" s="190">
        <v>4.8617251389211661E-3</v>
      </c>
      <c r="Y361" s="276" t="s">
        <v>601</v>
      </c>
      <c r="Z361" s="190">
        <v>6.2042052485269741E-2</v>
      </c>
      <c r="AA361" s="276" t="s">
        <v>601</v>
      </c>
      <c r="AB361" s="190" t="s">
        <v>603</v>
      </c>
      <c r="AC361" s="276" t="s">
        <v>601</v>
      </c>
      <c r="AD361" s="190">
        <v>7.4356319630162551E-2</v>
      </c>
      <c r="AE361" s="276" t="s">
        <v>601</v>
      </c>
      <c r="AF361" s="83"/>
      <c r="AG361" s="132">
        <v>2014</v>
      </c>
      <c r="AH361" s="220">
        <v>5.6521691493858044E-2</v>
      </c>
      <c r="AI361" s="276" t="s">
        <v>601</v>
      </c>
      <c r="AJ361" s="216">
        <v>0.26580924004297296</v>
      </c>
      <c r="AK361" s="203" t="s">
        <v>601</v>
      </c>
      <c r="AL361" s="189">
        <v>0.44615316183609943</v>
      </c>
      <c r="AM361" s="276" t="s">
        <v>601</v>
      </c>
      <c r="AN361" s="189">
        <v>0.17405130864226348</v>
      </c>
      <c r="AO361" s="82" t="s">
        <v>601</v>
      </c>
      <c r="AP361" s="189">
        <v>5.7464597984806076E-2</v>
      </c>
      <c r="AQ361" s="276" t="s">
        <v>601</v>
      </c>
      <c r="AR361" s="189">
        <v>0</v>
      </c>
      <c r="AS361" s="276" t="s">
        <v>601</v>
      </c>
      <c r="AT361" s="189">
        <v>1</v>
      </c>
      <c r="AU361" s="276" t="s">
        <v>601</v>
      </c>
    </row>
    <row r="362" spans="1:48" s="116" customFormat="1" x14ac:dyDescent="0.25">
      <c r="A362" s="132">
        <v>2015</v>
      </c>
      <c r="B362" s="82" t="s">
        <v>603</v>
      </c>
      <c r="C362" s="276" t="s">
        <v>601</v>
      </c>
      <c r="D362" s="82" t="s">
        <v>603</v>
      </c>
      <c r="E362" s="276" t="s">
        <v>601</v>
      </c>
      <c r="F362" s="82" t="s">
        <v>603</v>
      </c>
      <c r="G362" s="311" t="s">
        <v>601</v>
      </c>
      <c r="H362" s="82" t="s">
        <v>603</v>
      </c>
      <c r="I362" s="276" t="s">
        <v>601</v>
      </c>
      <c r="J362" s="82" t="s">
        <v>603</v>
      </c>
      <c r="K362" s="276" t="s">
        <v>601</v>
      </c>
      <c r="L362" s="82" t="s">
        <v>603</v>
      </c>
      <c r="M362" s="276" t="s">
        <v>601</v>
      </c>
      <c r="N362" s="82">
        <v>17388.3558265174</v>
      </c>
      <c r="O362" s="276" t="s">
        <v>601</v>
      </c>
      <c r="P362" s="83"/>
      <c r="Q362" s="132">
        <v>2015</v>
      </c>
      <c r="R362" s="189" t="s">
        <v>603</v>
      </c>
      <c r="S362" s="202" t="s">
        <v>601</v>
      </c>
      <c r="T362" s="190" t="s">
        <v>603</v>
      </c>
      <c r="U362" s="276" t="s">
        <v>601</v>
      </c>
      <c r="V362" s="190" t="s">
        <v>603</v>
      </c>
      <c r="W362" s="276" t="s">
        <v>601</v>
      </c>
      <c r="X362" s="190" t="s">
        <v>603</v>
      </c>
      <c r="Y362" s="276" t="s">
        <v>601</v>
      </c>
      <c r="Z362" s="190" t="s">
        <v>603</v>
      </c>
      <c r="AA362" s="276" t="s">
        <v>601</v>
      </c>
      <c r="AB362" s="190" t="s">
        <v>603</v>
      </c>
      <c r="AC362" s="276" t="s">
        <v>601</v>
      </c>
      <c r="AD362" s="190">
        <v>3.5402183500939585E-2</v>
      </c>
      <c r="AE362" s="276" t="s">
        <v>601</v>
      </c>
      <c r="AF362" s="83"/>
      <c r="AG362" s="132">
        <v>2015</v>
      </c>
      <c r="AH362" s="220" t="s">
        <v>603</v>
      </c>
      <c r="AI362" s="276" t="s">
        <v>601</v>
      </c>
      <c r="AJ362" s="220" t="s">
        <v>603</v>
      </c>
      <c r="AK362" s="203" t="s">
        <v>601</v>
      </c>
      <c r="AL362" s="189" t="s">
        <v>603</v>
      </c>
      <c r="AM362" s="276" t="s">
        <v>601</v>
      </c>
      <c r="AN362" s="189" t="s">
        <v>603</v>
      </c>
      <c r="AO362" s="82" t="s">
        <v>601</v>
      </c>
      <c r="AP362" s="189" t="s">
        <v>603</v>
      </c>
      <c r="AQ362" s="276" t="s">
        <v>601</v>
      </c>
      <c r="AR362" s="189" t="s">
        <v>603</v>
      </c>
      <c r="AS362" s="276" t="s">
        <v>601</v>
      </c>
      <c r="AT362" s="189">
        <v>1</v>
      </c>
      <c r="AU362" s="276" t="s">
        <v>601</v>
      </c>
    </row>
    <row r="363" spans="1:48" s="116" customFormat="1" x14ac:dyDescent="0.25">
      <c r="A363" s="132">
        <v>2016</v>
      </c>
      <c r="B363" s="82">
        <v>1180.7631756468131</v>
      </c>
      <c r="C363" s="276" t="s">
        <v>601</v>
      </c>
      <c r="D363" s="82">
        <v>5113.6526489246571</v>
      </c>
      <c r="E363" s="276" t="s">
        <v>601</v>
      </c>
      <c r="F363" s="82">
        <v>7832.5221780156162</v>
      </c>
      <c r="G363" s="311" t="s">
        <v>601</v>
      </c>
      <c r="H363" s="82">
        <v>3155.1434620522514</v>
      </c>
      <c r="I363" s="276" t="s">
        <v>601</v>
      </c>
      <c r="J363" s="82">
        <v>857.09547112628763</v>
      </c>
      <c r="K363" s="276" t="s">
        <v>601</v>
      </c>
      <c r="L363" s="82" t="s">
        <v>602</v>
      </c>
      <c r="M363" s="276" t="s">
        <v>601</v>
      </c>
      <c r="N363" s="82">
        <v>18139.176935765623</v>
      </c>
      <c r="O363" s="276" t="s">
        <v>601</v>
      </c>
      <c r="P363" s="83"/>
      <c r="Q363" s="132">
        <v>2016</v>
      </c>
      <c r="R363" s="189" t="s">
        <v>603</v>
      </c>
      <c r="S363" s="202" t="s">
        <v>601</v>
      </c>
      <c r="T363" s="190" t="s">
        <v>603</v>
      </c>
      <c r="U363" s="276" t="s">
        <v>601</v>
      </c>
      <c r="V363" s="190" t="s">
        <v>603</v>
      </c>
      <c r="W363" s="276" t="s">
        <v>601</v>
      </c>
      <c r="X363" s="190" t="s">
        <v>603</v>
      </c>
      <c r="Y363" s="276" t="s">
        <v>601</v>
      </c>
      <c r="Z363" s="190" t="s">
        <v>603</v>
      </c>
      <c r="AA363" s="276" t="s">
        <v>601</v>
      </c>
      <c r="AB363" s="190" t="s">
        <v>603</v>
      </c>
      <c r="AC363" s="276" t="s">
        <v>601</v>
      </c>
      <c r="AD363" s="190">
        <v>4.3737074827853682E-2</v>
      </c>
      <c r="AE363" s="276" t="s">
        <v>601</v>
      </c>
      <c r="AF363" s="83"/>
      <c r="AG363" s="132">
        <v>2016</v>
      </c>
      <c r="AH363" s="220">
        <v>6.5094639069243704E-2</v>
      </c>
      <c r="AI363" s="276" t="s">
        <v>601</v>
      </c>
      <c r="AJ363" s="216">
        <v>0.28191205516287215</v>
      </c>
      <c r="AK363" s="203" t="s">
        <v>601</v>
      </c>
      <c r="AL363" s="189">
        <v>0.4318014100503077</v>
      </c>
      <c r="AM363" s="276" t="s">
        <v>601</v>
      </c>
      <c r="AN363" s="189">
        <v>0.17394082836422139</v>
      </c>
      <c r="AO363" s="82" t="s">
        <v>601</v>
      </c>
      <c r="AP363" s="189">
        <v>4.7251067353355145E-2</v>
      </c>
      <c r="AQ363" s="276" t="s">
        <v>601</v>
      </c>
      <c r="AR363" s="189" t="s">
        <v>603</v>
      </c>
      <c r="AS363" s="276" t="s">
        <v>601</v>
      </c>
      <c r="AT363" s="189">
        <v>1</v>
      </c>
      <c r="AU363" s="276" t="s">
        <v>601</v>
      </c>
    </row>
    <row r="364" spans="1:48" x14ac:dyDescent="0.25">
      <c r="A364" s="132">
        <v>2017</v>
      </c>
      <c r="B364" s="82">
        <v>1368.3165249217632</v>
      </c>
      <c r="C364" s="276" t="s">
        <v>601</v>
      </c>
      <c r="D364" s="82">
        <v>5643.7877985123314</v>
      </c>
      <c r="E364" s="276" t="s">
        <v>601</v>
      </c>
      <c r="F364" s="82">
        <v>7999.0126984625831</v>
      </c>
      <c r="G364" s="311" t="s">
        <v>601</v>
      </c>
      <c r="H364" s="82">
        <v>3133.9174324217511</v>
      </c>
      <c r="I364" s="276" t="s">
        <v>601</v>
      </c>
      <c r="J364" s="82">
        <v>973.38611538618852</v>
      </c>
      <c r="K364" s="276" t="s">
        <v>601</v>
      </c>
      <c r="L364" s="82" t="s">
        <v>602</v>
      </c>
      <c r="M364" s="276" t="s">
        <v>601</v>
      </c>
      <c r="N364" s="82">
        <v>19118.420569704525</v>
      </c>
      <c r="O364" s="276" t="s">
        <v>601</v>
      </c>
      <c r="Q364" s="132">
        <v>2017</v>
      </c>
      <c r="R364" s="189">
        <v>0.15884078462407136</v>
      </c>
      <c r="S364" s="202" t="s">
        <v>601</v>
      </c>
      <c r="T364" s="190">
        <v>0.10367054353978378</v>
      </c>
      <c r="U364" s="276" t="s">
        <v>601</v>
      </c>
      <c r="V364" s="190">
        <v>2.1256310121186006E-2</v>
      </c>
      <c r="W364" s="276" t="s">
        <v>601</v>
      </c>
      <c r="X364" s="190">
        <v>-6.7274372420117468E-3</v>
      </c>
      <c r="Y364" s="276" t="s">
        <v>601</v>
      </c>
      <c r="Z364" s="190">
        <v>0.13567991918926636</v>
      </c>
      <c r="AA364" s="276" t="s">
        <v>601</v>
      </c>
      <c r="AB364" s="190" t="s">
        <v>603</v>
      </c>
      <c r="AC364" s="276" t="s">
        <v>601</v>
      </c>
      <c r="AD364" s="190">
        <v>5.3985009209987611E-2</v>
      </c>
      <c r="AE364" s="276" t="s">
        <v>601</v>
      </c>
      <c r="AG364" s="132">
        <v>2017</v>
      </c>
      <c r="AH364" s="220">
        <v>7.1570583978575505E-2</v>
      </c>
      <c r="AI364" s="276" t="s">
        <v>601</v>
      </c>
      <c r="AJ364" s="216">
        <v>0.29520157159088772</v>
      </c>
      <c r="AK364" s="203" t="s">
        <v>601</v>
      </c>
      <c r="AL364" s="189">
        <v>0.41839296657894409</v>
      </c>
      <c r="AM364" s="276" t="s">
        <v>601</v>
      </c>
      <c r="AN364" s="189">
        <v>0.16392135642145181</v>
      </c>
      <c r="AO364" s="82" t="s">
        <v>601</v>
      </c>
      <c r="AP364" s="189">
        <v>5.0913521430145638E-2</v>
      </c>
      <c r="AQ364" s="276" t="s">
        <v>601</v>
      </c>
      <c r="AR364" s="189" t="s">
        <v>603</v>
      </c>
      <c r="AS364" s="276" t="s">
        <v>601</v>
      </c>
      <c r="AT364" s="189">
        <v>1</v>
      </c>
      <c r="AU364" s="276" t="s">
        <v>601</v>
      </c>
    </row>
    <row r="365" spans="1:48" x14ac:dyDescent="0.25">
      <c r="A365" s="132">
        <v>2018</v>
      </c>
      <c r="B365" s="82">
        <v>1581.0067012485131</v>
      </c>
      <c r="C365" s="276" t="s">
        <v>601</v>
      </c>
      <c r="D365" s="82">
        <v>5255.0776221856731</v>
      </c>
      <c r="E365" s="276" t="s">
        <v>601</v>
      </c>
      <c r="F365" s="82">
        <v>8344.0312313382765</v>
      </c>
      <c r="G365" s="311" t="s">
        <v>601</v>
      </c>
      <c r="H365" s="82">
        <v>3152.2116862892303</v>
      </c>
      <c r="I365" s="276" t="s">
        <v>601</v>
      </c>
      <c r="J365" s="82">
        <v>864.01715578872222</v>
      </c>
      <c r="K365" s="276" t="s">
        <v>601</v>
      </c>
      <c r="L365" s="82" t="s">
        <v>602</v>
      </c>
      <c r="M365" s="276" t="s">
        <v>601</v>
      </c>
      <c r="N365" s="82">
        <v>19196.344396850676</v>
      </c>
      <c r="O365" s="276" t="s">
        <v>601</v>
      </c>
      <c r="Q365" s="132">
        <v>2018</v>
      </c>
      <c r="R365" s="189">
        <v>0.1554393098767195</v>
      </c>
      <c r="S365" s="202" t="s">
        <v>601</v>
      </c>
      <c r="T365" s="190">
        <v>-6.8873988570073319E-2</v>
      </c>
      <c r="U365" s="276" t="s">
        <v>601</v>
      </c>
      <c r="V365" s="190">
        <v>4.3132639724650756E-2</v>
      </c>
      <c r="W365" s="276" t="s">
        <v>601</v>
      </c>
      <c r="X365" s="190">
        <v>5.8375034639450707E-3</v>
      </c>
      <c r="Y365" s="276" t="s">
        <v>601</v>
      </c>
      <c r="Z365" s="190">
        <v>-0.11235927641527377</v>
      </c>
      <c r="AA365" s="276" t="s">
        <v>601</v>
      </c>
      <c r="AB365" s="190" t="s">
        <v>603</v>
      </c>
      <c r="AC365" s="276" t="s">
        <v>601</v>
      </c>
      <c r="AD365" s="190">
        <v>4.0758506625611091E-3</v>
      </c>
      <c r="AE365" s="276" t="s">
        <v>601</v>
      </c>
      <c r="AG365" s="132">
        <v>2018</v>
      </c>
      <c r="AH365" s="220">
        <v>8.2359779995814758E-2</v>
      </c>
      <c r="AI365" s="276" t="s">
        <v>601</v>
      </c>
      <c r="AJ365" s="216">
        <v>0.2737540811701531</v>
      </c>
      <c r="AK365" s="203" t="s">
        <v>601</v>
      </c>
      <c r="AL365" s="189">
        <v>0.43466771895940698</v>
      </c>
      <c r="AM365" s="276" t="s">
        <v>601</v>
      </c>
      <c r="AN365" s="189">
        <v>0.16420895672232144</v>
      </c>
      <c r="AO365" s="82" t="s">
        <v>601</v>
      </c>
      <c r="AP365" s="189">
        <v>4.5009463152290159E-2</v>
      </c>
      <c r="AQ365" s="276" t="s">
        <v>601</v>
      </c>
      <c r="AR365" s="189" t="s">
        <v>603</v>
      </c>
      <c r="AS365" s="276" t="s">
        <v>601</v>
      </c>
      <c r="AT365" s="189">
        <v>1</v>
      </c>
      <c r="AU365" s="276" t="s">
        <v>601</v>
      </c>
    </row>
    <row r="366" spans="1:48" x14ac:dyDescent="0.25">
      <c r="A366" s="132">
        <v>2019</v>
      </c>
      <c r="B366" s="82">
        <v>1415.5510199457467</v>
      </c>
      <c r="C366" s="276" t="s">
        <v>601</v>
      </c>
      <c r="D366" s="82">
        <v>5297.2293405813489</v>
      </c>
      <c r="E366" s="276" t="s">
        <v>601</v>
      </c>
      <c r="F366" s="82">
        <v>8610.9230307377875</v>
      </c>
      <c r="G366" s="311" t="s">
        <v>601</v>
      </c>
      <c r="H366" s="82">
        <v>3258.1742642179588</v>
      </c>
      <c r="I366" s="276" t="s">
        <v>601</v>
      </c>
      <c r="J366" s="82">
        <v>793.27482524356594</v>
      </c>
      <c r="K366" s="276" t="s">
        <v>601</v>
      </c>
      <c r="L366" s="82" t="s">
        <v>602</v>
      </c>
      <c r="M366" s="276" t="s">
        <v>601</v>
      </c>
      <c r="N366" s="82">
        <v>19375.152480726298</v>
      </c>
      <c r="O366" s="276" t="s">
        <v>601</v>
      </c>
      <c r="Q366" s="132">
        <v>2019</v>
      </c>
      <c r="R366" s="189">
        <v>-0.10465210626375387</v>
      </c>
      <c r="S366" s="202" t="s">
        <v>601</v>
      </c>
      <c r="T366" s="190">
        <v>8.0211409661621325E-3</v>
      </c>
      <c r="U366" s="276" t="s">
        <v>601</v>
      </c>
      <c r="V366" s="190">
        <v>3.1985954031083619E-2</v>
      </c>
      <c r="W366" s="276" t="s">
        <v>601</v>
      </c>
      <c r="X366" s="190">
        <v>3.3615311557158467E-2</v>
      </c>
      <c r="Y366" s="276" t="s">
        <v>601</v>
      </c>
      <c r="Z366" s="190">
        <v>-8.1876071639548353E-2</v>
      </c>
      <c r="AA366" s="276" t="s">
        <v>601</v>
      </c>
      <c r="AB366" s="190" t="s">
        <v>603</v>
      </c>
      <c r="AC366" s="276" t="s">
        <v>601</v>
      </c>
      <c r="AD366" s="190">
        <v>9.3146945157411842E-3</v>
      </c>
      <c r="AE366" s="276" t="s">
        <v>601</v>
      </c>
      <c r="AG366" s="132">
        <v>2019</v>
      </c>
      <c r="AH366" s="220">
        <v>7.3060122822459633E-2</v>
      </c>
      <c r="AI366" s="276" t="s">
        <v>601</v>
      </c>
      <c r="AJ366" s="216">
        <v>0.27340323364426894</v>
      </c>
      <c r="AK366" s="203" t="s">
        <v>601</v>
      </c>
      <c r="AL366" s="189">
        <v>0.44443123940849616</v>
      </c>
      <c r="AM366" s="276" t="s">
        <v>601</v>
      </c>
      <c r="AN366" s="189">
        <v>0.16816250955748982</v>
      </c>
      <c r="AO366" s="82" t="s">
        <v>601</v>
      </c>
      <c r="AP366" s="189">
        <v>4.0942894567291124E-2</v>
      </c>
      <c r="AQ366" s="276" t="s">
        <v>601</v>
      </c>
      <c r="AR366" s="189" t="s">
        <v>603</v>
      </c>
      <c r="AS366" s="276" t="s">
        <v>601</v>
      </c>
      <c r="AT366" s="189">
        <v>1</v>
      </c>
      <c r="AU366" s="276" t="s">
        <v>601</v>
      </c>
    </row>
    <row r="367" spans="1:48" x14ac:dyDescent="0.25">
      <c r="A367" s="132">
        <v>2020</v>
      </c>
      <c r="B367" s="82">
        <v>374.71830680389388</v>
      </c>
      <c r="C367" s="276" t="s">
        <v>601</v>
      </c>
      <c r="D367" s="82">
        <v>1053.9616928041198</v>
      </c>
      <c r="E367" s="276" t="s">
        <v>601</v>
      </c>
      <c r="F367" s="82">
        <v>1640.4067401168745</v>
      </c>
      <c r="G367" s="311" t="s">
        <v>601</v>
      </c>
      <c r="H367" s="82">
        <v>568.30998141682721</v>
      </c>
      <c r="I367" s="276" t="s">
        <v>601</v>
      </c>
      <c r="J367" s="82">
        <v>232.86199367158261</v>
      </c>
      <c r="K367" s="276" t="s">
        <v>601</v>
      </c>
      <c r="L367" s="82" t="s">
        <v>602</v>
      </c>
      <c r="M367" s="276" t="s">
        <v>601</v>
      </c>
      <c r="N367" s="82">
        <v>3870.2587148132884</v>
      </c>
      <c r="O367" s="276" t="s">
        <v>601</v>
      </c>
      <c r="Q367" s="132">
        <v>2020</v>
      </c>
      <c r="R367" s="189">
        <v>-0.73528449238215687</v>
      </c>
      <c r="S367" s="202" t="s">
        <v>601</v>
      </c>
      <c r="T367" s="190">
        <v>-0.80103529127389983</v>
      </c>
      <c r="U367" s="276" t="s">
        <v>601</v>
      </c>
      <c r="V367" s="190">
        <v>-0.80949699187169211</v>
      </c>
      <c r="W367" s="276" t="s">
        <v>601</v>
      </c>
      <c r="X367" s="190">
        <v>-0.8255740990719429</v>
      </c>
      <c r="Y367" s="276" t="s">
        <v>601</v>
      </c>
      <c r="Z367" s="190">
        <v>-0.70645482969904538</v>
      </c>
      <c r="AA367" s="276" t="s">
        <v>601</v>
      </c>
      <c r="AB367" s="190" t="s">
        <v>603</v>
      </c>
      <c r="AC367" s="276" t="s">
        <v>601</v>
      </c>
      <c r="AD367" s="190">
        <v>-0.80024628354985683</v>
      </c>
      <c r="AE367" s="276" t="s">
        <v>601</v>
      </c>
      <c r="AG367" s="132">
        <v>2020</v>
      </c>
      <c r="AH367" s="220">
        <v>9.6819963319163094E-2</v>
      </c>
      <c r="AI367" s="276" t="s">
        <v>601</v>
      </c>
      <c r="AJ367" s="216">
        <v>0.27232331750074379</v>
      </c>
      <c r="AK367" s="203" t="s">
        <v>601</v>
      </c>
      <c r="AL367" s="189">
        <v>0.42384937571182812</v>
      </c>
      <c r="AM367" s="276" t="s">
        <v>601</v>
      </c>
      <c r="AN367" s="189">
        <v>0.14684030792092512</v>
      </c>
      <c r="AO367" s="82" t="s">
        <v>601</v>
      </c>
      <c r="AP367" s="189">
        <v>6.0167035547342339E-2</v>
      </c>
      <c r="AQ367" s="276" t="s">
        <v>601</v>
      </c>
      <c r="AR367" s="189" t="s">
        <v>603</v>
      </c>
      <c r="AS367" s="276" t="s">
        <v>601</v>
      </c>
      <c r="AT367" s="189">
        <v>1</v>
      </c>
      <c r="AU367" s="276" t="s">
        <v>601</v>
      </c>
    </row>
    <row r="368" spans="1:48" x14ac:dyDescent="0.25">
      <c r="A368" s="132">
        <v>2021</v>
      </c>
      <c r="B368" s="82">
        <v>398.44493450547589</v>
      </c>
      <c r="C368" s="276" t="s">
        <v>601</v>
      </c>
      <c r="D368" s="82">
        <v>1549.2070507669796</v>
      </c>
      <c r="E368" s="276" t="s">
        <v>601</v>
      </c>
      <c r="F368" s="82">
        <v>2516.0176195018657</v>
      </c>
      <c r="G368" s="311" t="s">
        <v>601</v>
      </c>
      <c r="H368" s="82">
        <v>979.20400409065621</v>
      </c>
      <c r="I368" s="276" t="s">
        <v>601</v>
      </c>
      <c r="J368" s="82">
        <v>344.96356377662795</v>
      </c>
      <c r="K368" s="276" t="s">
        <v>601</v>
      </c>
      <c r="L368" s="82" t="s">
        <v>602</v>
      </c>
      <c r="M368" s="276" t="s">
        <v>601</v>
      </c>
      <c r="N368" s="82">
        <v>5787.8371726415708</v>
      </c>
      <c r="O368" s="276" t="s">
        <v>601</v>
      </c>
      <c r="Q368" s="132">
        <v>2021</v>
      </c>
      <c r="R368" s="189">
        <v>6.3318570965893883E-2</v>
      </c>
      <c r="S368" s="202" t="s">
        <v>601</v>
      </c>
      <c r="T368" s="190">
        <v>0.46988933406605482</v>
      </c>
      <c r="U368" s="276" t="s">
        <v>601</v>
      </c>
      <c r="V368" s="190">
        <v>0.53377668962918712</v>
      </c>
      <c r="W368" s="276" t="s">
        <v>601</v>
      </c>
      <c r="X368" s="190">
        <v>0.72301039240846743</v>
      </c>
      <c r="Y368" s="276" t="s">
        <v>601</v>
      </c>
      <c r="Z368" s="190">
        <v>0.48140775717633</v>
      </c>
      <c r="AA368" s="276" t="s">
        <v>601</v>
      </c>
      <c r="AB368" s="190" t="s">
        <v>603</v>
      </c>
      <c r="AC368" s="276" t="s">
        <v>601</v>
      </c>
      <c r="AD368" s="190">
        <v>0.49546518698835662</v>
      </c>
      <c r="AE368" s="276" t="s">
        <v>601</v>
      </c>
      <c r="AG368" s="132">
        <v>2021</v>
      </c>
      <c r="AH368" s="220">
        <v>6.8841766383629183E-2</v>
      </c>
      <c r="AI368" s="276" t="s">
        <v>601</v>
      </c>
      <c r="AJ368" s="216">
        <v>0.26766596995677422</v>
      </c>
      <c r="AK368" s="203" t="s">
        <v>601</v>
      </c>
      <c r="AL368" s="189">
        <v>0.43470774046560723</v>
      </c>
      <c r="AM368" s="276" t="s">
        <v>601</v>
      </c>
      <c r="AN368" s="189">
        <v>0.16918306007626457</v>
      </c>
      <c r="AO368" s="82" t="s">
        <v>601</v>
      </c>
      <c r="AP368" s="189">
        <v>5.9601463117730812E-2</v>
      </c>
      <c r="AQ368" s="276" t="s">
        <v>601</v>
      </c>
      <c r="AR368" s="189" t="s">
        <v>603</v>
      </c>
      <c r="AS368" s="276" t="s">
        <v>601</v>
      </c>
      <c r="AT368" s="189">
        <v>1</v>
      </c>
      <c r="AU368" s="276" t="s">
        <v>601</v>
      </c>
    </row>
    <row r="369" spans="1:47" x14ac:dyDescent="0.25">
      <c r="A369" s="132">
        <v>2022</v>
      </c>
      <c r="B369" s="82">
        <v>1035.6697805098709</v>
      </c>
      <c r="C369" s="276" t="s">
        <v>601</v>
      </c>
      <c r="D369" s="82">
        <v>4159.1361663296193</v>
      </c>
      <c r="E369" s="276" t="s">
        <v>601</v>
      </c>
      <c r="F369" s="82">
        <v>7071.2044325588631</v>
      </c>
      <c r="G369" s="311" t="s">
        <v>601</v>
      </c>
      <c r="H369" s="82">
        <v>1981.2670454453353</v>
      </c>
      <c r="I369" s="276" t="s">
        <v>601</v>
      </c>
      <c r="J369" s="82">
        <v>604.76441041574583</v>
      </c>
      <c r="K369" s="276" t="s">
        <v>601</v>
      </c>
      <c r="L369" s="82" t="s">
        <v>602</v>
      </c>
      <c r="M369" s="276" t="s">
        <v>601</v>
      </c>
      <c r="N369" s="82">
        <v>14852.041835259462</v>
      </c>
      <c r="O369" s="276" t="s">
        <v>601</v>
      </c>
      <c r="Q369" s="132">
        <v>2022</v>
      </c>
      <c r="R369" s="189">
        <v>1.5992795762236942</v>
      </c>
      <c r="S369" s="202" t="s">
        <v>601</v>
      </c>
      <c r="T369" s="190">
        <v>1.6846870883207758</v>
      </c>
      <c r="U369" s="276" t="s">
        <v>601</v>
      </c>
      <c r="V369" s="190">
        <v>1.8104749258309472</v>
      </c>
      <c r="W369" s="276" t="s">
        <v>601</v>
      </c>
      <c r="X369" s="190">
        <v>1.0233445095899616</v>
      </c>
      <c r="Y369" s="276" t="s">
        <v>601</v>
      </c>
      <c r="Z369" s="190">
        <v>0.75312547155659915</v>
      </c>
      <c r="AA369" s="276" t="s">
        <v>601</v>
      </c>
      <c r="AB369" s="190" t="s">
        <v>603</v>
      </c>
      <c r="AC369" s="276" t="s">
        <v>601</v>
      </c>
      <c r="AD369" s="190">
        <v>1.5660780343758334</v>
      </c>
      <c r="AE369" s="276" t="s">
        <v>601</v>
      </c>
      <c r="AG369" s="132">
        <v>2022</v>
      </c>
      <c r="AH369" s="220">
        <v>6.9732484731570107E-2</v>
      </c>
      <c r="AI369" s="276" t="s">
        <v>601</v>
      </c>
      <c r="AJ369" s="216">
        <v>0.28003800504087117</v>
      </c>
      <c r="AK369" s="203" t="s">
        <v>601</v>
      </c>
      <c r="AL369" s="189">
        <v>0.47610991882419046</v>
      </c>
      <c r="AM369" s="276" t="s">
        <v>601</v>
      </c>
      <c r="AN369" s="189">
        <v>0.13340031407275676</v>
      </c>
      <c r="AO369" s="82" t="s">
        <v>601</v>
      </c>
      <c r="AP369" s="189">
        <v>4.0719277330609586E-2</v>
      </c>
      <c r="AQ369" s="276" t="s">
        <v>601</v>
      </c>
      <c r="AR369" s="189" t="s">
        <v>603</v>
      </c>
      <c r="AS369" s="276" t="s">
        <v>601</v>
      </c>
      <c r="AT369" s="189">
        <v>1</v>
      </c>
      <c r="AU369" s="276" t="s">
        <v>601</v>
      </c>
    </row>
    <row r="370" spans="1:47" x14ac:dyDescent="0.25">
      <c r="A370" s="132">
        <v>2023</v>
      </c>
      <c r="B370" s="82">
        <v>1385.7302019411895</v>
      </c>
      <c r="C370" s="276" t="s">
        <v>601</v>
      </c>
      <c r="D370" s="82">
        <v>5330.7424685016213</v>
      </c>
      <c r="E370" s="276" t="s">
        <v>601</v>
      </c>
      <c r="F370" s="82">
        <v>8449.8491701137809</v>
      </c>
      <c r="G370" s="311" t="s">
        <v>601</v>
      </c>
      <c r="H370" s="82">
        <v>2336.8207246186621</v>
      </c>
      <c r="I370" s="276" t="s">
        <v>601</v>
      </c>
      <c r="J370" s="82">
        <v>679.46941112648005</v>
      </c>
      <c r="K370" s="276" t="s">
        <v>601</v>
      </c>
      <c r="L370" s="82" t="s">
        <v>602</v>
      </c>
      <c r="M370" s="276" t="s">
        <v>601</v>
      </c>
      <c r="N370" s="82">
        <v>18182.611976301618</v>
      </c>
      <c r="O370" s="276" t="s">
        <v>601</v>
      </c>
      <c r="Q370" s="132">
        <v>2023</v>
      </c>
      <c r="R370" s="189">
        <v>0.33800389662714725</v>
      </c>
      <c r="S370" s="202" t="s">
        <v>601</v>
      </c>
      <c r="T370" s="190">
        <v>0.2816946248734935</v>
      </c>
      <c r="U370" s="276" t="s">
        <v>601</v>
      </c>
      <c r="V370" s="190">
        <v>0.19496604159922826</v>
      </c>
      <c r="W370" s="276" t="s">
        <v>601</v>
      </c>
      <c r="X370" s="190">
        <v>0.17945772630231582</v>
      </c>
      <c r="Y370" s="276" t="s">
        <v>601</v>
      </c>
      <c r="Z370" s="190">
        <v>0.12352744213135547</v>
      </c>
      <c r="AA370" s="276" t="s">
        <v>601</v>
      </c>
      <c r="AB370" s="190" t="s">
        <v>603</v>
      </c>
      <c r="AC370" s="276" t="s">
        <v>601</v>
      </c>
      <c r="AD370" s="190">
        <v>0.2242499838059453</v>
      </c>
      <c r="AE370" s="276" t="s">
        <v>601</v>
      </c>
      <c r="AG370" s="132">
        <v>2023</v>
      </c>
      <c r="AH370" s="220">
        <v>7.6211833797437178E-2</v>
      </c>
      <c r="AI370" s="276" t="s">
        <v>601</v>
      </c>
      <c r="AJ370" s="216">
        <v>0.29317803599666903</v>
      </c>
      <c r="AK370" s="203" t="s">
        <v>601</v>
      </c>
      <c r="AL370" s="189">
        <v>0.46472141522499222</v>
      </c>
      <c r="AM370" s="276" t="s">
        <v>601</v>
      </c>
      <c r="AN370" s="189">
        <v>0.12851952885891021</v>
      </c>
      <c r="AO370" s="82" t="s">
        <v>601</v>
      </c>
      <c r="AP370" s="189">
        <v>3.7369186121997723E-2</v>
      </c>
      <c r="AQ370" s="276" t="s">
        <v>601</v>
      </c>
      <c r="AR370" s="189" t="s">
        <v>603</v>
      </c>
      <c r="AS370" s="276" t="s">
        <v>601</v>
      </c>
      <c r="AT370" s="189">
        <v>1</v>
      </c>
      <c r="AU370" s="276" t="s">
        <v>601</v>
      </c>
    </row>
    <row r="371" spans="1:47" ht="13.05" customHeight="1" x14ac:dyDescent="0.25">
      <c r="A371" s="183" t="s">
        <v>599</v>
      </c>
      <c r="B371" s="138">
        <v>1030.6806716508809</v>
      </c>
      <c r="C371" s="274" t="s">
        <v>601</v>
      </c>
      <c r="D371" s="138">
        <v>4022.1579852154068</v>
      </c>
      <c r="E371" s="274" t="s">
        <v>601</v>
      </c>
      <c r="F371" s="138">
        <v>6302.717093428867</v>
      </c>
      <c r="G371" s="320" t="s">
        <v>601</v>
      </c>
      <c r="H371" s="138">
        <v>1900.1352972707409</v>
      </c>
      <c r="I371" s="274" t="s">
        <v>601</v>
      </c>
      <c r="J371" s="138">
        <v>493.53192965563835</v>
      </c>
      <c r="K371" s="274" t="s">
        <v>601</v>
      </c>
      <c r="L371" s="138" t="s">
        <v>602</v>
      </c>
      <c r="M371" s="274" t="s">
        <v>601</v>
      </c>
      <c r="N371" s="138">
        <v>13749.222977221771</v>
      </c>
      <c r="O371" s="274" t="s">
        <v>601</v>
      </c>
      <c r="Q371" s="183" t="s">
        <v>599</v>
      </c>
      <c r="R371" s="193">
        <v>0.1416620740881771</v>
      </c>
      <c r="S371" s="274" t="s">
        <v>601</v>
      </c>
      <c r="T371" s="194">
        <v>0.13968148907440936</v>
      </c>
      <c r="U371" s="279" t="s">
        <v>601</v>
      </c>
      <c r="V371" s="194">
        <v>6.6270652737746572E-2</v>
      </c>
      <c r="W371" s="279" t="s">
        <v>601</v>
      </c>
      <c r="X371" s="194">
        <v>0.10422094039538665</v>
      </c>
      <c r="Y371" s="279" t="s">
        <v>601</v>
      </c>
      <c r="Z371" s="194">
        <v>6.2081684386381619E-2</v>
      </c>
      <c r="AA371" s="279" t="s">
        <v>601</v>
      </c>
      <c r="AB371" s="194" t="s">
        <v>603</v>
      </c>
      <c r="AC371" s="279" t="s">
        <v>601</v>
      </c>
      <c r="AD371" s="194">
        <v>9.7439846771106842E-2</v>
      </c>
      <c r="AE371" s="279" t="s">
        <v>601</v>
      </c>
      <c r="AG371" s="183" t="s">
        <v>599</v>
      </c>
      <c r="AH371" s="217">
        <v>7.4962830507469505E-2</v>
      </c>
      <c r="AI371" s="274" t="s">
        <v>601</v>
      </c>
      <c r="AJ371" s="217">
        <v>0.29253711223382473</v>
      </c>
      <c r="AK371" s="302" t="s">
        <v>601</v>
      </c>
      <c r="AL371" s="193">
        <v>0.45840532980449361</v>
      </c>
      <c r="AM371" s="274" t="s">
        <v>601</v>
      </c>
      <c r="AN371" s="129">
        <v>0.13819946773855368</v>
      </c>
      <c r="AO371" s="138" t="s">
        <v>601</v>
      </c>
      <c r="AP371" s="129">
        <v>3.5895259715641302E-2</v>
      </c>
      <c r="AQ371" s="274" t="s">
        <v>601</v>
      </c>
      <c r="AR371" s="129" t="s">
        <v>603</v>
      </c>
      <c r="AS371" s="274" t="s">
        <v>601</v>
      </c>
      <c r="AT371" s="129">
        <v>1</v>
      </c>
      <c r="AU371" s="274" t="s">
        <v>601</v>
      </c>
    </row>
    <row r="372" spans="1:47" x14ac:dyDescent="0.25">
      <c r="A372" s="90" t="s">
        <v>597</v>
      </c>
      <c r="Q372" s="90"/>
      <c r="AG372" s="90"/>
      <c r="AH372" s="211"/>
      <c r="AI372" s="298"/>
      <c r="AJ372" s="211"/>
      <c r="AK372" s="298"/>
      <c r="AL372" s="211"/>
      <c r="AM372" s="298"/>
      <c r="AN372" s="211"/>
      <c r="AO372" s="211"/>
    </row>
    <row r="373" spans="1:47" x14ac:dyDescent="0.25">
      <c r="A373" s="90" t="s">
        <v>532</v>
      </c>
      <c r="Q373" s="90"/>
      <c r="AG373" s="90"/>
      <c r="AH373" s="211"/>
      <c r="AI373" s="298"/>
      <c r="AJ373" s="211"/>
      <c r="AK373" s="298"/>
      <c r="AL373" s="211"/>
      <c r="AM373" s="298"/>
      <c r="AN373" s="211"/>
      <c r="AO373" s="211"/>
    </row>
    <row r="374" spans="1:47" x14ac:dyDescent="0.25">
      <c r="A374" s="199" t="s">
        <v>533</v>
      </c>
      <c r="Q374" s="199"/>
      <c r="AG374" s="199"/>
      <c r="AH374" s="211"/>
      <c r="AI374" s="298"/>
      <c r="AJ374" s="211"/>
      <c r="AK374" s="298"/>
      <c r="AL374" s="211"/>
      <c r="AM374" s="298"/>
      <c r="AN374" s="211"/>
      <c r="AO374" s="211"/>
    </row>
    <row r="375" spans="1:47" x14ac:dyDescent="0.25">
      <c r="A375" s="143"/>
      <c r="Q375" s="143"/>
      <c r="AG375" s="143"/>
      <c r="AH375" s="211"/>
      <c r="AI375" s="298"/>
      <c r="AJ375" s="211"/>
      <c r="AK375" s="298"/>
      <c r="AL375" s="211"/>
      <c r="AM375" s="298"/>
      <c r="AN375" s="211"/>
      <c r="AO375" s="211"/>
    </row>
    <row r="376" spans="1:47" x14ac:dyDescent="0.25">
      <c r="A376" s="200" t="s">
        <v>440</v>
      </c>
      <c r="Q376" s="200"/>
      <c r="AG376" s="200"/>
      <c r="AH376" s="211"/>
      <c r="AI376" s="298"/>
      <c r="AJ376" s="211"/>
      <c r="AK376" s="298"/>
      <c r="AL376" s="211"/>
      <c r="AM376" s="298"/>
      <c r="AN376" s="211"/>
      <c r="AO376" s="211"/>
    </row>
    <row r="377" spans="1:47" x14ac:dyDescent="0.25">
      <c r="A377" s="135" t="s">
        <v>534</v>
      </c>
      <c r="Q377" s="135"/>
      <c r="AG377" s="135"/>
      <c r="AH377" s="211"/>
      <c r="AI377" s="298"/>
      <c r="AJ377" s="211"/>
      <c r="AK377" s="298"/>
      <c r="AL377" s="211"/>
      <c r="AM377" s="298"/>
      <c r="AN377" s="211"/>
      <c r="AO377" s="211"/>
    </row>
    <row r="378" spans="1:47" x14ac:dyDescent="0.25">
      <c r="A378" s="135" t="s">
        <v>535</v>
      </c>
      <c r="Q378" s="135"/>
      <c r="AG378" s="135"/>
      <c r="AH378" s="211"/>
      <c r="AI378" s="298"/>
      <c r="AJ378" s="211"/>
      <c r="AK378" s="298"/>
      <c r="AL378" s="211"/>
      <c r="AM378" s="298"/>
      <c r="AN378" s="211"/>
      <c r="AO378" s="211"/>
    </row>
    <row r="379" spans="1:47" x14ac:dyDescent="0.25">
      <c r="A379" s="113" t="s">
        <v>536</v>
      </c>
      <c r="AG379" s="100"/>
      <c r="AH379" s="211"/>
      <c r="AI379" s="298"/>
      <c r="AJ379" s="211"/>
      <c r="AK379" s="298"/>
      <c r="AL379" s="211"/>
      <c r="AM379" s="298"/>
      <c r="AN379" s="211"/>
      <c r="AO379" s="211"/>
    </row>
    <row r="380" spans="1:47" x14ac:dyDescent="0.25">
      <c r="AG380" s="100"/>
      <c r="AH380" s="211"/>
      <c r="AI380" s="298"/>
      <c r="AJ380" s="211"/>
      <c r="AK380" s="298"/>
      <c r="AL380" s="211"/>
      <c r="AM380" s="298"/>
      <c r="AN380" s="211"/>
      <c r="AO380" s="211"/>
    </row>
    <row r="381" spans="1:47" x14ac:dyDescent="0.25">
      <c r="AG381" s="100"/>
      <c r="AH381" s="211"/>
      <c r="AI381" s="298"/>
      <c r="AJ381" s="211"/>
      <c r="AK381" s="298"/>
      <c r="AL381" s="211"/>
      <c r="AM381" s="298"/>
      <c r="AN381" s="211"/>
      <c r="AO381" s="211"/>
    </row>
    <row r="382" spans="1:47" x14ac:dyDescent="0.25">
      <c r="AG382" s="100"/>
      <c r="AH382" s="211"/>
      <c r="AI382" s="298"/>
      <c r="AJ382" s="211"/>
      <c r="AK382" s="298"/>
      <c r="AL382" s="211"/>
      <c r="AM382" s="298"/>
      <c r="AN382" s="211"/>
      <c r="AO382" s="211"/>
    </row>
    <row r="383" spans="1:47" x14ac:dyDescent="0.25">
      <c r="AG383" s="100"/>
      <c r="AH383" s="211"/>
      <c r="AI383" s="298"/>
      <c r="AJ383" s="211"/>
      <c r="AK383" s="298"/>
      <c r="AL383" s="211"/>
      <c r="AM383" s="298"/>
      <c r="AN383" s="211"/>
      <c r="AO383" s="211"/>
    </row>
    <row r="384" spans="1:47" x14ac:dyDescent="0.25">
      <c r="AG384" s="100"/>
      <c r="AH384" s="211"/>
      <c r="AI384" s="298"/>
      <c r="AJ384" s="211"/>
      <c r="AK384" s="298"/>
      <c r="AL384" s="211"/>
      <c r="AM384" s="298"/>
      <c r="AN384" s="211"/>
      <c r="AO384" s="211"/>
    </row>
    <row r="385" spans="33:41" x14ac:dyDescent="0.25">
      <c r="AG385" s="100"/>
      <c r="AH385" s="211"/>
      <c r="AI385" s="298"/>
      <c r="AJ385" s="211"/>
      <c r="AK385" s="298"/>
      <c r="AL385" s="211"/>
      <c r="AM385" s="298"/>
      <c r="AN385" s="211"/>
      <c r="AO385" s="211"/>
    </row>
    <row r="386" spans="33:41" x14ac:dyDescent="0.25">
      <c r="AG386" s="100"/>
      <c r="AH386" s="211"/>
      <c r="AI386" s="298"/>
      <c r="AJ386" s="211"/>
      <c r="AK386" s="298"/>
      <c r="AL386" s="211"/>
      <c r="AM386" s="298"/>
      <c r="AN386" s="211"/>
      <c r="AO386" s="211"/>
    </row>
    <row r="387" spans="33:41" x14ac:dyDescent="0.25">
      <c r="AG387" s="100"/>
      <c r="AH387" s="211"/>
      <c r="AI387" s="298"/>
      <c r="AJ387" s="211"/>
      <c r="AK387" s="298"/>
      <c r="AL387" s="211"/>
      <c r="AM387" s="298"/>
      <c r="AN387" s="211"/>
      <c r="AO387" s="211"/>
    </row>
    <row r="388" spans="33:41" x14ac:dyDescent="0.25">
      <c r="AG388" s="100"/>
      <c r="AH388" s="211"/>
      <c r="AI388" s="298"/>
      <c r="AJ388" s="211"/>
      <c r="AK388" s="298"/>
      <c r="AL388" s="211"/>
      <c r="AM388" s="298"/>
      <c r="AN388" s="211"/>
      <c r="AO388" s="211"/>
    </row>
  </sheetData>
  <phoneticPr fontId="1" type="noConversion"/>
  <conditionalFormatting sqref="O308:O312">
    <cfRule type="expression" dxfId="31" priority="25" stopIfTrue="1">
      <formula>IF(OR(O296="",O297="",O298=""),1,0)</formula>
    </cfRule>
  </conditionalFormatting>
  <conditionalFormatting sqref="O342:O346">
    <cfRule type="expression" dxfId="30" priority="30" stopIfTrue="1">
      <formula>IF(OR(O330="",O331="",O332=""),1,0)</formula>
    </cfRule>
  </conditionalFormatting>
  <conditionalFormatting sqref="O208">
    <cfRule type="expression" dxfId="29" priority="29" stopIfTrue="1">
      <formula>IF(OR(O196="",O197="",O198=""),1,0)</formula>
    </cfRule>
  </conditionalFormatting>
  <conditionalFormatting sqref="O226">
    <cfRule type="expression" dxfId="28" priority="28" stopIfTrue="1">
      <formula>IF(OR(O214="",O215="",O216=""),1,0)</formula>
    </cfRule>
  </conditionalFormatting>
  <conditionalFormatting sqref="O276">
    <cfRule type="expression" dxfId="27" priority="27" stopIfTrue="1">
      <formula>IF(OR(O264="",O265="",O266=""),1,0)</formula>
    </cfRule>
  </conditionalFormatting>
  <conditionalFormatting sqref="O291:O294">
    <cfRule type="expression" dxfId="26" priority="26" stopIfTrue="1">
      <formula>IF(OR(O279="",O280="",O281=""),1,0)</formula>
    </cfRule>
  </conditionalFormatting>
  <conditionalFormatting sqref="O326:O327">
    <cfRule type="expression" dxfId="25" priority="24" stopIfTrue="1">
      <formula>IF(OR(O314="",O315="",O316=""),1,0)</formula>
    </cfRule>
  </conditionalFormatting>
  <conditionalFormatting sqref="AE208">
    <cfRule type="expression" dxfId="24" priority="22" stopIfTrue="1">
      <formula>IF(OR(AE196="",AE197="",AE198=""),1,0)</formula>
    </cfRule>
  </conditionalFormatting>
  <conditionalFormatting sqref="AE342:AE346">
    <cfRule type="expression" dxfId="23" priority="23" stopIfTrue="1">
      <formula>IF(OR(AE330="",AE331="",AE332=""),1,0)</formula>
    </cfRule>
  </conditionalFormatting>
  <conditionalFormatting sqref="AE226">
    <cfRule type="expression" dxfId="22" priority="21" stopIfTrue="1">
      <formula>IF(OR(AE214="",AE215="",AE216=""),1,0)</formula>
    </cfRule>
  </conditionalFormatting>
  <conditionalFormatting sqref="AE276">
    <cfRule type="expression" dxfId="21" priority="20" stopIfTrue="1">
      <formula>IF(OR(AE264="",AE265="",AE266=""),1,0)</formula>
    </cfRule>
  </conditionalFormatting>
  <conditionalFormatting sqref="AE308:AE312">
    <cfRule type="expression" dxfId="20" priority="18" stopIfTrue="1">
      <formula>IF(OR(AE296="",AE297="",AE298=""),1,0)</formula>
    </cfRule>
  </conditionalFormatting>
  <conditionalFormatting sqref="AE326:AE327">
    <cfRule type="expression" dxfId="19" priority="17" stopIfTrue="1">
      <formula>IF(OR(AE314="",AE315="",AE316=""),1,0)</formula>
    </cfRule>
  </conditionalFormatting>
  <conditionalFormatting sqref="AE291:AE294">
    <cfRule type="expression" dxfId="18" priority="19" stopIfTrue="1">
      <formula>IF(OR(AE279="",AE280="",AE281=""),1,0)</formula>
    </cfRule>
  </conditionalFormatting>
  <conditionalFormatting sqref="O227">
    <cfRule type="expression" dxfId="17" priority="16" stopIfTrue="1">
      <formula>IF(OR(O215="",O216="",O217=""),1,0)</formula>
    </cfRule>
  </conditionalFormatting>
  <conditionalFormatting sqref="AE227">
    <cfRule type="expression" dxfId="16" priority="15" stopIfTrue="1">
      <formula>IF(OR(AE215="",AE216="",AE217=""),1,0)</formula>
    </cfRule>
  </conditionalFormatting>
  <conditionalFormatting sqref="O277">
    <cfRule type="expression" dxfId="15" priority="14" stopIfTrue="1">
      <formula>IF(OR(O265="",O266="",O267=""),1,0)</formula>
    </cfRule>
  </conditionalFormatting>
  <conditionalFormatting sqref="AE277">
    <cfRule type="expression" dxfId="14" priority="13" stopIfTrue="1">
      <formula>IF(OR(AE265="",AE266="",AE267=""),1,0)</formula>
    </cfRule>
  </conditionalFormatting>
  <conditionalFormatting sqref="O295">
    <cfRule type="expression" dxfId="13" priority="12" stopIfTrue="1">
      <formula>IF(OR(O283="",O284="",O285=""),1,0)</formula>
    </cfRule>
  </conditionalFormatting>
  <conditionalFormatting sqref="AE295">
    <cfRule type="expression" dxfId="12" priority="11" stopIfTrue="1">
      <formula>IF(OR(AE283="",AE284="",AE285=""),1,0)</formula>
    </cfRule>
  </conditionalFormatting>
  <conditionalFormatting sqref="O313">
    <cfRule type="expression" dxfId="11" priority="10" stopIfTrue="1">
      <formula>IF(OR(O301="",O302="",O303=""),1,0)</formula>
    </cfRule>
  </conditionalFormatting>
  <conditionalFormatting sqref="AE313">
    <cfRule type="expression" dxfId="10" priority="9" stopIfTrue="1">
      <formula>IF(OR(AE301="",AE302="",AE303=""),1,0)</formula>
    </cfRule>
  </conditionalFormatting>
  <conditionalFormatting sqref="O347">
    <cfRule type="expression" dxfId="9" priority="8" stopIfTrue="1">
      <formula>IF(OR(O335="",O336="",O337=""),1,0)</formula>
    </cfRule>
  </conditionalFormatting>
  <conditionalFormatting sqref="AE347">
    <cfRule type="expression" dxfId="8" priority="7" stopIfTrue="1">
      <formula>IF(OR(AE335="",AE336="",AE337=""),1,0)</formula>
    </cfRule>
  </conditionalFormatting>
  <conditionalFormatting sqref="O348">
    <cfRule type="expression" dxfId="7" priority="6" stopIfTrue="1">
      <formula>IF(OR(O336="",O337="",O338=""),1,0)</formula>
    </cfRule>
  </conditionalFormatting>
  <conditionalFormatting sqref="AE348">
    <cfRule type="expression" dxfId="6" priority="5" stopIfTrue="1">
      <formula>IF(OR(AE336="",AE337="",AE338=""),1,0)</formula>
    </cfRule>
  </conditionalFormatting>
  <conditionalFormatting sqref="O328">
    <cfRule type="expression" dxfId="3" priority="2" stopIfTrue="1">
      <formula>IF(OR(O316="",O317="",O318=""),1,0)</formula>
    </cfRule>
  </conditionalFormatting>
  <conditionalFormatting sqref="AE328">
    <cfRule type="expression" dxfId="2" priority="1" stopIfTrue="1">
      <formula>IF(OR(AE316="",AE317="",AE318=""),1,0)</formula>
    </cfRule>
  </conditionalFormatting>
  <hyperlinks>
    <hyperlink ref="D3" location="'Trams de pernoctacions'!A12" display="Turistes. Mensual"/>
    <hyperlink ref="D4" location="'Trams de pernoctacions'!A250" display="Turistes. Trimestral"/>
    <hyperlink ref="D5" location="'Trams de pernoctacions'!A330" display="Turistes. Estiu"/>
    <hyperlink ref="D6" location="'Trams de pernoctacions'!A351" display="Turistes. Anual"/>
  </hyperlinks>
  <pageMargins left="0.23622047244094491" right="0.23622047244094491" top="0.74803149606299213" bottom="0.74803149606299213" header="0.31496062992125984" footer="0.31496062992125984"/>
  <pageSetup paperSize="9" scale="32" orientation="landscape"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13"/>
  <dimension ref="A1:BM396"/>
  <sheetViews>
    <sheetView showGridLines="0" zoomScaleNormal="100" workbookViewId="0">
      <pane xSplit="1" ySplit="11" topLeftCell="B12" activePane="bottomRight" state="frozen"/>
      <selection pane="topRight" activeCell="B1" sqref="B1"/>
      <selection pane="bottomLeft" activeCell="A12" sqref="A12"/>
      <selection pane="bottomRight"/>
    </sheetView>
  </sheetViews>
  <sheetFormatPr defaultColWidth="9.109375" defaultRowHeight="13.2" x14ac:dyDescent="0.25"/>
  <cols>
    <col min="1" max="1" width="28" style="100" customWidth="1"/>
    <col min="2" max="2" width="13.33203125" style="83" customWidth="1"/>
    <col min="3" max="3" width="1.6640625" style="260" customWidth="1"/>
    <col min="4" max="4" width="13.33203125" style="83" customWidth="1"/>
    <col min="5" max="5" width="1.6640625" style="260" customWidth="1"/>
    <col min="6" max="6" width="13.33203125" style="83" customWidth="1"/>
    <col min="7" max="7" width="1.6640625" style="260" customWidth="1"/>
    <col min="8" max="8" width="13.33203125" style="83" customWidth="1"/>
    <col min="9" max="9" width="1.6640625" style="260" customWidth="1"/>
    <col min="10" max="10" width="13.33203125" style="83" customWidth="1"/>
    <col min="11" max="11" width="1.6640625" style="260" customWidth="1"/>
    <col min="12" max="12" width="13.33203125" style="83" customWidth="1"/>
    <col min="13" max="13" width="1.6640625" style="260" customWidth="1"/>
    <col min="14" max="14" width="13.33203125" style="83" customWidth="1"/>
    <col min="15" max="15" width="1.6640625" style="260" customWidth="1"/>
    <col min="16" max="16" width="13.33203125" style="121" customWidth="1"/>
    <col min="17" max="17" width="1.6640625" style="322" customWidth="1"/>
    <col min="18" max="18" width="15.44140625" style="83" customWidth="1"/>
    <col min="19" max="19" width="1.6640625" style="100" customWidth="1"/>
    <col min="20" max="20" width="9.109375" style="91"/>
    <col min="21" max="21" width="28" style="100" customWidth="1"/>
    <col min="22" max="22" width="13.33203125" style="83" customWidth="1"/>
    <col min="23" max="23" width="1.6640625" style="260" customWidth="1"/>
    <col min="24" max="24" width="13.33203125" style="83" customWidth="1"/>
    <col min="25" max="25" width="1.6640625" style="260" customWidth="1"/>
    <col min="26" max="26" width="13.33203125" style="83" customWidth="1"/>
    <col min="27" max="27" width="1.6640625" style="260" customWidth="1"/>
    <col min="28" max="28" width="13.33203125" style="83" customWidth="1"/>
    <col min="29" max="29" width="1.6640625" style="83" customWidth="1"/>
    <col min="30" max="30" width="13.33203125" style="83" customWidth="1"/>
    <col min="31" max="31" width="1.6640625" style="260" customWidth="1"/>
    <col min="32" max="32" width="13.33203125" style="83" customWidth="1"/>
    <col min="33" max="33" width="1.6640625" style="260" customWidth="1"/>
    <col min="34" max="34" width="13.33203125" style="83" customWidth="1"/>
    <col min="35" max="35" width="1.6640625" style="260" customWidth="1"/>
    <col min="36" max="36" width="13.33203125" style="121" customWidth="1"/>
    <col min="37" max="37" width="1.6640625" style="322" customWidth="1"/>
    <col min="38" max="38" width="18.6640625" style="83" customWidth="1"/>
    <col min="39" max="39" width="1.6640625" style="100" customWidth="1"/>
    <col min="40" max="40" width="9.109375" style="91"/>
    <col min="41" max="41" width="28" style="100" customWidth="1"/>
    <col min="42" max="42" width="13.33203125" style="83" customWidth="1"/>
    <col min="43" max="43" width="1.6640625" style="260" customWidth="1"/>
    <col min="44" max="44" width="13.33203125" style="83" customWidth="1"/>
    <col min="45" max="45" width="1.6640625" style="260" customWidth="1"/>
    <col min="46" max="46" width="13.33203125" style="83" customWidth="1"/>
    <col min="47" max="47" width="1.6640625" style="260" customWidth="1"/>
    <col min="48" max="48" width="13.33203125" style="83" customWidth="1"/>
    <col min="49" max="49" width="1.6640625" style="260" customWidth="1"/>
    <col min="50" max="50" width="13.33203125" style="83" customWidth="1"/>
    <col min="51" max="51" width="1.6640625" style="260" customWidth="1"/>
    <col min="52" max="52" width="13.33203125" style="83" customWidth="1"/>
    <col min="53" max="53" width="1.6640625" style="260" customWidth="1"/>
    <col min="54" max="54" width="13.33203125" style="83" customWidth="1"/>
    <col min="55" max="55" width="1.6640625" style="260" customWidth="1"/>
    <col min="56" max="56" width="13.33203125" style="121" customWidth="1"/>
    <col min="57" max="57" width="1.6640625" style="322" customWidth="1"/>
    <col min="58" max="58" width="16" style="83" customWidth="1"/>
    <col min="59" max="59" width="1.6640625" style="100" customWidth="1"/>
    <col min="60" max="16384" width="9.109375" style="91"/>
  </cols>
  <sheetData>
    <row r="1" spans="1:59" x14ac:dyDescent="0.25">
      <c r="D1" s="211"/>
    </row>
    <row r="2" spans="1:59" x14ac:dyDescent="0.25">
      <c r="D2" s="364" t="s">
        <v>545</v>
      </c>
      <c r="E2" s="224"/>
      <c r="N2" s="80"/>
      <c r="O2" s="275"/>
    </row>
    <row r="3" spans="1:59" x14ac:dyDescent="0.25">
      <c r="D3" s="365" t="s">
        <v>583</v>
      </c>
      <c r="E3" s="281"/>
      <c r="F3" s="363"/>
    </row>
    <row r="4" spans="1:59" x14ac:dyDescent="0.25">
      <c r="D4" s="365" t="s">
        <v>584</v>
      </c>
      <c r="E4" s="225"/>
    </row>
    <row r="5" spans="1:59" x14ac:dyDescent="0.25">
      <c r="D5" s="365" t="s">
        <v>585</v>
      </c>
      <c r="E5" s="225"/>
    </row>
    <row r="6" spans="1:59" x14ac:dyDescent="0.25">
      <c r="D6" s="365" t="s">
        <v>586</v>
      </c>
      <c r="E6" s="225"/>
    </row>
    <row r="8" spans="1:59" s="99" customFormat="1" x14ac:dyDescent="0.25">
      <c r="A8" s="110"/>
      <c r="B8" s="112"/>
      <c r="C8" s="283"/>
      <c r="D8" s="80"/>
      <c r="E8" s="275"/>
      <c r="F8" s="80"/>
      <c r="G8" s="275"/>
      <c r="H8" s="80"/>
      <c r="I8" s="275"/>
      <c r="J8" s="80"/>
      <c r="K8" s="275"/>
      <c r="L8" s="80"/>
      <c r="M8" s="275"/>
      <c r="N8" s="247"/>
      <c r="O8" s="275"/>
      <c r="P8" s="98"/>
      <c r="Q8" s="263"/>
      <c r="R8" s="80"/>
      <c r="S8" s="232"/>
      <c r="U8" s="110"/>
      <c r="V8" s="112"/>
      <c r="W8" s="283"/>
      <c r="X8" s="80"/>
      <c r="Y8" s="275"/>
      <c r="Z8" s="80"/>
      <c r="AA8" s="275"/>
      <c r="AB8" s="80"/>
      <c r="AC8" s="80"/>
      <c r="AD8" s="80"/>
      <c r="AE8" s="275"/>
      <c r="AF8" s="80"/>
      <c r="AG8" s="275"/>
      <c r="AH8" s="80"/>
      <c r="AI8" s="275"/>
      <c r="AJ8" s="98"/>
      <c r="AK8" s="263"/>
      <c r="AL8" s="80"/>
      <c r="AM8" s="232"/>
      <c r="AO8" s="110"/>
      <c r="AP8" s="112"/>
      <c r="AQ8" s="283"/>
      <c r="AR8" s="80"/>
      <c r="AS8" s="275"/>
      <c r="AT8" s="80"/>
      <c r="AU8" s="275"/>
      <c r="AV8" s="80"/>
      <c r="AW8" s="275"/>
      <c r="AX8" s="80"/>
      <c r="AY8" s="275"/>
      <c r="AZ8" s="80"/>
      <c r="BA8" s="275"/>
      <c r="BB8" s="80"/>
      <c r="BC8" s="275"/>
      <c r="BD8" s="98"/>
      <c r="BE8" s="263"/>
      <c r="BF8" s="80"/>
      <c r="BG8" s="232"/>
    </row>
    <row r="9" spans="1:59" s="99" customFormat="1" x14ac:dyDescent="0.25">
      <c r="A9" s="96" t="s">
        <v>556</v>
      </c>
      <c r="B9" s="98"/>
      <c r="C9" s="263"/>
      <c r="D9" s="80"/>
      <c r="E9" s="275"/>
      <c r="F9" s="80"/>
      <c r="G9" s="275"/>
      <c r="H9" s="80"/>
      <c r="I9" s="275"/>
      <c r="J9" s="80"/>
      <c r="K9" s="275"/>
      <c r="L9" s="80"/>
      <c r="M9" s="275"/>
      <c r="N9" s="80"/>
      <c r="O9" s="275"/>
      <c r="P9" s="98"/>
      <c r="Q9" s="263"/>
      <c r="R9" s="80"/>
      <c r="S9" s="232"/>
      <c r="U9" s="96" t="s">
        <v>557</v>
      </c>
      <c r="V9" s="98"/>
      <c r="W9" s="263"/>
      <c r="X9" s="80"/>
      <c r="Y9" s="275"/>
      <c r="Z9" s="80"/>
      <c r="AA9" s="275"/>
      <c r="AB9" s="80"/>
      <c r="AC9" s="80"/>
      <c r="AD9" s="80"/>
      <c r="AE9" s="275"/>
      <c r="AF9" s="80"/>
      <c r="AG9" s="275"/>
      <c r="AH9" s="80"/>
      <c r="AI9" s="275"/>
      <c r="AJ9" s="98"/>
      <c r="AK9" s="263"/>
      <c r="AL9" s="80"/>
      <c r="AM9" s="232"/>
      <c r="AO9" s="96" t="s">
        <v>558</v>
      </c>
      <c r="AP9" s="98"/>
      <c r="AQ9" s="263"/>
      <c r="AR9" s="80"/>
      <c r="AS9" s="275"/>
      <c r="AT9" s="80"/>
      <c r="AU9" s="275"/>
      <c r="AV9" s="80"/>
      <c r="AW9" s="275"/>
      <c r="AX9" s="80"/>
      <c r="AY9" s="275"/>
      <c r="AZ9" s="80"/>
      <c r="BA9" s="275"/>
      <c r="BB9" s="80"/>
      <c r="BC9" s="275"/>
      <c r="BD9" s="98"/>
      <c r="BE9" s="263"/>
      <c r="BF9" s="80"/>
      <c r="BG9" s="232"/>
    </row>
    <row r="10" spans="1:59" ht="12.75" customHeight="1" x14ac:dyDescent="0.25">
      <c r="B10" s="103"/>
      <c r="C10" s="264"/>
      <c r="D10" s="103"/>
      <c r="E10" s="264"/>
      <c r="F10" s="103"/>
      <c r="G10" s="264"/>
      <c r="H10" s="103"/>
      <c r="I10" s="264"/>
      <c r="J10" s="103"/>
      <c r="K10" s="264"/>
      <c r="L10" s="103"/>
      <c r="M10" s="264"/>
      <c r="N10" s="103"/>
      <c r="O10" s="264"/>
      <c r="P10" s="122"/>
      <c r="Q10" s="323"/>
      <c r="S10" s="83" t="s">
        <v>436</v>
      </c>
      <c r="T10" s="102"/>
      <c r="V10" s="105"/>
      <c r="W10" s="284"/>
      <c r="X10" s="105"/>
      <c r="Y10" s="284"/>
      <c r="Z10" s="105"/>
      <c r="AA10" s="284"/>
      <c r="AB10" s="105"/>
      <c r="AC10" s="105"/>
      <c r="AD10" s="105"/>
      <c r="AE10" s="284"/>
      <c r="AF10" s="105"/>
      <c r="AG10" s="284"/>
      <c r="AH10" s="105"/>
      <c r="AI10" s="284"/>
      <c r="AJ10" s="122"/>
      <c r="AK10" s="324"/>
      <c r="AM10" s="106" t="s">
        <v>5</v>
      </c>
      <c r="AP10" s="105"/>
      <c r="AQ10" s="284"/>
      <c r="AR10" s="105"/>
      <c r="AS10" s="284"/>
      <c r="AT10" s="105"/>
      <c r="AU10" s="284"/>
      <c r="AV10" s="105"/>
      <c r="AW10" s="284"/>
      <c r="AX10" s="105"/>
      <c r="AY10" s="284"/>
      <c r="AZ10" s="105"/>
      <c r="BA10" s="284"/>
      <c r="BB10" s="105"/>
      <c r="BC10" s="284"/>
      <c r="BD10" s="122"/>
      <c r="BE10" s="324"/>
      <c r="BG10" s="106" t="s">
        <v>6</v>
      </c>
    </row>
    <row r="11" spans="1:59" s="108" customFormat="1" ht="26.1" customHeight="1" x14ac:dyDescent="0.25">
      <c r="A11" s="93" t="s">
        <v>8</v>
      </c>
      <c r="B11" s="88" t="s">
        <v>233</v>
      </c>
      <c r="C11" s="265"/>
      <c r="D11" s="88" t="s">
        <v>278</v>
      </c>
      <c r="E11" s="265"/>
      <c r="F11" s="88" t="s">
        <v>234</v>
      </c>
      <c r="G11" s="265"/>
      <c r="H11" s="88" t="s">
        <v>235</v>
      </c>
      <c r="I11" s="265"/>
      <c r="J11" s="88" t="s">
        <v>279</v>
      </c>
      <c r="K11" s="265"/>
      <c r="L11" s="88" t="s">
        <v>280</v>
      </c>
      <c r="M11" s="265"/>
      <c r="N11" s="88" t="s">
        <v>255</v>
      </c>
      <c r="O11" s="265"/>
      <c r="P11" s="88" t="s">
        <v>277</v>
      </c>
      <c r="Q11" s="265"/>
      <c r="R11" s="88" t="s">
        <v>276</v>
      </c>
      <c r="S11" s="107"/>
      <c r="T11" s="107"/>
      <c r="U11" s="93" t="s">
        <v>8</v>
      </c>
      <c r="V11" s="88" t="s">
        <v>233</v>
      </c>
      <c r="W11" s="265"/>
      <c r="X11" s="88" t="s">
        <v>278</v>
      </c>
      <c r="Y11" s="265"/>
      <c r="Z11" s="88" t="s">
        <v>234</v>
      </c>
      <c r="AA11" s="265"/>
      <c r="AB11" s="88" t="s">
        <v>235</v>
      </c>
      <c r="AC11" s="88"/>
      <c r="AD11" s="88" t="s">
        <v>279</v>
      </c>
      <c r="AE11" s="265"/>
      <c r="AF11" s="88" t="s">
        <v>280</v>
      </c>
      <c r="AG11" s="265"/>
      <c r="AH11" s="88" t="s">
        <v>255</v>
      </c>
      <c r="AI11" s="265"/>
      <c r="AJ11" s="88" t="s">
        <v>277</v>
      </c>
      <c r="AK11" s="265"/>
      <c r="AL11" s="88" t="s">
        <v>276</v>
      </c>
      <c r="AM11" s="325"/>
      <c r="AO11" s="93" t="s">
        <v>8</v>
      </c>
      <c r="AP11" s="88" t="s">
        <v>233</v>
      </c>
      <c r="AQ11" s="265"/>
      <c r="AR11" s="88" t="s">
        <v>278</v>
      </c>
      <c r="AS11" s="265"/>
      <c r="AT11" s="88" t="s">
        <v>234</v>
      </c>
      <c r="AU11" s="265"/>
      <c r="AV11" s="88" t="s">
        <v>235</v>
      </c>
      <c r="AW11" s="265"/>
      <c r="AX11" s="88" t="s">
        <v>279</v>
      </c>
      <c r="AY11" s="265"/>
      <c r="AZ11" s="88" t="s">
        <v>280</v>
      </c>
      <c r="BA11" s="265"/>
      <c r="BB11" s="88" t="s">
        <v>255</v>
      </c>
      <c r="BC11" s="265"/>
      <c r="BD11" s="88" t="s">
        <v>277</v>
      </c>
      <c r="BE11" s="265"/>
      <c r="BF11" s="88" t="s">
        <v>276</v>
      </c>
      <c r="BG11" s="325"/>
    </row>
    <row r="12" spans="1:59" s="120" customFormat="1" ht="12.75" customHeight="1" x14ac:dyDescent="0.25">
      <c r="A12" s="178" t="s">
        <v>529</v>
      </c>
      <c r="B12" s="179"/>
      <c r="C12" s="266"/>
      <c r="D12" s="179"/>
      <c r="E12" s="266"/>
      <c r="F12" s="179"/>
      <c r="G12" s="266"/>
      <c r="H12" s="179"/>
      <c r="I12" s="266"/>
      <c r="J12" s="179"/>
      <c r="K12" s="266"/>
      <c r="L12" s="179"/>
      <c r="M12" s="266"/>
      <c r="N12" s="179"/>
      <c r="O12" s="266"/>
      <c r="P12" s="179"/>
      <c r="Q12" s="266"/>
      <c r="R12" s="179"/>
      <c r="S12" s="266"/>
      <c r="T12" s="137"/>
      <c r="U12" s="178" t="s">
        <v>529</v>
      </c>
      <c r="V12" s="107"/>
      <c r="W12" s="266"/>
      <c r="X12" s="108"/>
      <c r="Y12" s="266"/>
      <c r="Z12" s="179"/>
      <c r="AA12" s="266"/>
      <c r="AB12" s="179"/>
      <c r="AC12" s="179"/>
      <c r="AD12" s="179"/>
      <c r="AE12" s="266"/>
      <c r="AF12" s="179"/>
      <c r="AG12" s="266"/>
      <c r="AH12" s="179"/>
      <c r="AI12" s="266"/>
      <c r="AJ12" s="179"/>
      <c r="AK12" s="266"/>
      <c r="AL12" s="179"/>
      <c r="AM12" s="266"/>
      <c r="AN12" s="139"/>
      <c r="AO12" s="178" t="s">
        <v>529</v>
      </c>
      <c r="AP12" s="242"/>
      <c r="AQ12" s="266"/>
      <c r="AR12" s="210"/>
      <c r="AS12" s="300"/>
      <c r="AT12" s="179"/>
      <c r="AU12" s="266"/>
      <c r="AV12" s="179"/>
      <c r="AW12" s="266"/>
      <c r="AX12" s="179"/>
      <c r="AY12" s="266"/>
      <c r="AZ12" s="179"/>
      <c r="BA12" s="266"/>
      <c r="BB12" s="179"/>
      <c r="BC12" s="266"/>
      <c r="BD12" s="179"/>
      <c r="BE12" s="266"/>
      <c r="BF12" s="179"/>
      <c r="BG12" s="266"/>
    </row>
    <row r="13" spans="1:59" s="120" customFormat="1" ht="12.45" customHeight="1" x14ac:dyDescent="0.25">
      <c r="A13" s="126" t="s">
        <v>84</v>
      </c>
      <c r="B13" s="127">
        <v>417.41899999999998</v>
      </c>
      <c r="C13" s="277" t="s">
        <v>601</v>
      </c>
      <c r="D13" s="127">
        <v>172.56899999999999</v>
      </c>
      <c r="E13" s="277" t="s">
        <v>601</v>
      </c>
      <c r="F13" s="127">
        <v>881.25900000000001</v>
      </c>
      <c r="G13" s="277" t="s">
        <v>601</v>
      </c>
      <c r="H13" s="127">
        <v>513.30899999999997</v>
      </c>
      <c r="I13" s="277" t="s">
        <v>601</v>
      </c>
      <c r="J13" s="127">
        <v>269.03699999999998</v>
      </c>
      <c r="K13" s="277" t="s">
        <v>601</v>
      </c>
      <c r="L13" s="127">
        <v>213.85900000000001</v>
      </c>
      <c r="M13" s="277" t="s">
        <v>601</v>
      </c>
      <c r="N13" s="127">
        <v>245.411</v>
      </c>
      <c r="O13" s="277" t="s">
        <v>601</v>
      </c>
      <c r="P13" s="127">
        <v>2712.8629999999998</v>
      </c>
      <c r="Q13" s="277" t="s">
        <v>601</v>
      </c>
      <c r="R13" s="127">
        <v>2199.5540000000001</v>
      </c>
      <c r="S13" s="277" t="s">
        <v>601</v>
      </c>
      <c r="T13" s="137"/>
      <c r="U13" s="126" t="s">
        <v>84</v>
      </c>
      <c r="V13" s="133">
        <v>0.09</v>
      </c>
      <c r="W13" s="267" t="s">
        <v>601</v>
      </c>
      <c r="X13" s="188">
        <v>0.23100000000000001</v>
      </c>
      <c r="Y13" s="267" t="s">
        <v>601</v>
      </c>
      <c r="Z13" s="188">
        <v>8.0000000000000002E-3</v>
      </c>
      <c r="AA13" s="267" t="s">
        <v>601</v>
      </c>
      <c r="AB13" s="188">
        <v>0.129</v>
      </c>
      <c r="AC13" s="133" t="s">
        <v>601</v>
      </c>
      <c r="AD13" s="188">
        <v>0.125</v>
      </c>
      <c r="AE13" s="267" t="s">
        <v>601</v>
      </c>
      <c r="AF13" s="188">
        <v>-2E-3</v>
      </c>
      <c r="AG13" s="267" t="s">
        <v>601</v>
      </c>
      <c r="AH13" s="188">
        <v>-1.4E-2</v>
      </c>
      <c r="AI13" s="267" t="s">
        <v>601</v>
      </c>
      <c r="AJ13" s="188">
        <v>6.2E-2</v>
      </c>
      <c r="AK13" s="267" t="s">
        <v>601</v>
      </c>
      <c r="AL13" s="188">
        <v>4.7E-2</v>
      </c>
      <c r="AM13" s="267" t="s">
        <v>601</v>
      </c>
      <c r="AN13" s="139"/>
      <c r="AO13" s="126" t="s">
        <v>84</v>
      </c>
      <c r="AP13" s="188">
        <v>0.15386659776037345</v>
      </c>
      <c r="AQ13" s="277" t="s">
        <v>601</v>
      </c>
      <c r="AR13" s="188">
        <v>6.3611395046487787E-2</v>
      </c>
      <c r="AS13" s="277" t="s">
        <v>601</v>
      </c>
      <c r="AT13" s="188">
        <v>0.32484463830278199</v>
      </c>
      <c r="AU13" s="277" t="s">
        <v>601</v>
      </c>
      <c r="AV13" s="188">
        <v>0.18921301960327522</v>
      </c>
      <c r="AW13" s="277" t="s">
        <v>601</v>
      </c>
      <c r="AX13" s="188">
        <v>9.9170875934391084E-2</v>
      </c>
      <c r="AY13" s="277" t="s">
        <v>601</v>
      </c>
      <c r="AZ13" s="188">
        <v>7.883147803630336E-2</v>
      </c>
      <c r="BA13" s="277" t="s">
        <v>601</v>
      </c>
      <c r="BB13" s="188">
        <v>9.0461995316387156E-2</v>
      </c>
      <c r="BC13" s="277" t="s">
        <v>601</v>
      </c>
      <c r="BD13" s="188">
        <v>1</v>
      </c>
      <c r="BE13" s="277" t="s">
        <v>601</v>
      </c>
      <c r="BF13" s="188">
        <v>0.81078698039672492</v>
      </c>
      <c r="BG13" s="277" t="s">
        <v>601</v>
      </c>
    </row>
    <row r="14" spans="1:59" s="120" customFormat="1" ht="12.45" customHeight="1" x14ac:dyDescent="0.25">
      <c r="A14" s="124" t="s">
        <v>85</v>
      </c>
      <c r="B14" s="82">
        <v>443.495</v>
      </c>
      <c r="C14" s="276" t="s">
        <v>601</v>
      </c>
      <c r="D14" s="82">
        <v>240.75700000000001</v>
      </c>
      <c r="E14" s="276" t="s">
        <v>601</v>
      </c>
      <c r="F14" s="82">
        <v>851.61</v>
      </c>
      <c r="G14" s="276" t="s">
        <v>601</v>
      </c>
      <c r="H14" s="82">
        <v>678.44799999999998</v>
      </c>
      <c r="I14" s="276" t="s">
        <v>601</v>
      </c>
      <c r="J14" s="82">
        <v>264.69900000000001</v>
      </c>
      <c r="K14" s="276" t="s">
        <v>601</v>
      </c>
      <c r="L14" s="82">
        <v>226.453</v>
      </c>
      <c r="M14" s="276" t="s">
        <v>601</v>
      </c>
      <c r="N14" s="82">
        <v>249.93100000000001</v>
      </c>
      <c r="O14" s="276" t="s">
        <v>601</v>
      </c>
      <c r="P14" s="82">
        <v>2955.393</v>
      </c>
      <c r="Q14" s="276" t="s">
        <v>601</v>
      </c>
      <c r="R14" s="82">
        <v>2276.9450000000002</v>
      </c>
      <c r="S14" s="276" t="s">
        <v>601</v>
      </c>
      <c r="T14" s="137"/>
      <c r="U14" s="124" t="s">
        <v>85</v>
      </c>
      <c r="V14" s="190">
        <v>-1.7999999999999999E-2</v>
      </c>
      <c r="W14" s="268" t="s">
        <v>601</v>
      </c>
      <c r="X14" s="190">
        <v>6.0999999999999999E-2</v>
      </c>
      <c r="Y14" s="268" t="s">
        <v>601</v>
      </c>
      <c r="Z14" s="190">
        <v>-4.8000000000000001E-2</v>
      </c>
      <c r="AA14" s="268" t="s">
        <v>601</v>
      </c>
      <c r="AB14" s="190">
        <v>7.0000000000000007E-2</v>
      </c>
      <c r="AC14" s="72" t="s">
        <v>601</v>
      </c>
      <c r="AD14" s="190">
        <v>6.0000000000000001E-3</v>
      </c>
      <c r="AE14" s="268" t="s">
        <v>601</v>
      </c>
      <c r="AF14" s="190">
        <v>-5.2999999999999999E-2</v>
      </c>
      <c r="AG14" s="268" t="s">
        <v>601</v>
      </c>
      <c r="AH14" s="190">
        <v>4.4999999999999998E-2</v>
      </c>
      <c r="AI14" s="268" t="s">
        <v>601</v>
      </c>
      <c r="AJ14" s="190">
        <v>2E-3</v>
      </c>
      <c r="AK14" s="268" t="s">
        <v>601</v>
      </c>
      <c r="AL14" s="190">
        <v>-1.6E-2</v>
      </c>
      <c r="AM14" s="268" t="s">
        <v>601</v>
      </c>
      <c r="AN14" s="139"/>
      <c r="AO14" s="124" t="s">
        <v>85</v>
      </c>
      <c r="AP14" s="220">
        <v>0.15006295271051939</v>
      </c>
      <c r="AQ14" s="276" t="s">
        <v>601</v>
      </c>
      <c r="AR14" s="216">
        <v>8.146361583721691E-2</v>
      </c>
      <c r="AS14" s="203" t="s">
        <v>601</v>
      </c>
      <c r="AT14" s="190">
        <v>0.2881545703058781</v>
      </c>
      <c r="AU14" s="276" t="s">
        <v>601</v>
      </c>
      <c r="AV14" s="190">
        <v>0.22956270113653243</v>
      </c>
      <c r="AW14" s="276" t="s">
        <v>601</v>
      </c>
      <c r="AX14" s="190">
        <v>8.9564738090670185E-2</v>
      </c>
      <c r="AY14" s="276" t="s">
        <v>601</v>
      </c>
      <c r="AZ14" s="190">
        <v>7.662365039099707E-2</v>
      </c>
      <c r="BA14" s="276" t="s">
        <v>601</v>
      </c>
      <c r="BB14" s="190">
        <v>8.4567771528185939E-2</v>
      </c>
      <c r="BC14" s="276" t="s">
        <v>601</v>
      </c>
      <c r="BD14" s="190">
        <v>1</v>
      </c>
      <c r="BE14" s="276" t="s">
        <v>601</v>
      </c>
      <c r="BF14" s="190">
        <v>0.77043729886346757</v>
      </c>
      <c r="BG14" s="276" t="s">
        <v>601</v>
      </c>
    </row>
    <row r="15" spans="1:59" s="120" customFormat="1" ht="12.45" customHeight="1" x14ac:dyDescent="0.25">
      <c r="A15" s="124" t="s">
        <v>86</v>
      </c>
      <c r="B15" s="82">
        <v>579.60299999999995</v>
      </c>
      <c r="C15" s="276" t="s">
        <v>601</v>
      </c>
      <c r="D15" s="82">
        <v>382.32400000000001</v>
      </c>
      <c r="E15" s="276" t="s">
        <v>601</v>
      </c>
      <c r="F15" s="82">
        <v>919.005</v>
      </c>
      <c r="G15" s="276" t="s">
        <v>601</v>
      </c>
      <c r="H15" s="82">
        <v>935.245</v>
      </c>
      <c r="I15" s="276" t="s">
        <v>601</v>
      </c>
      <c r="J15" s="82">
        <v>401.846</v>
      </c>
      <c r="K15" s="276" t="s">
        <v>601</v>
      </c>
      <c r="L15" s="82">
        <v>260.541</v>
      </c>
      <c r="M15" s="276" t="s">
        <v>601</v>
      </c>
      <c r="N15" s="82">
        <v>356.60199999999998</v>
      </c>
      <c r="O15" s="276" t="s">
        <v>601</v>
      </c>
      <c r="P15" s="82">
        <v>3835.1660000000002</v>
      </c>
      <c r="Q15" s="276" t="s">
        <v>601</v>
      </c>
      <c r="R15" s="82">
        <v>2899.9209999999998</v>
      </c>
      <c r="S15" s="276" t="s">
        <v>601</v>
      </c>
      <c r="T15" s="137"/>
      <c r="U15" s="124" t="s">
        <v>86</v>
      </c>
      <c r="V15" s="190">
        <v>0.14000000000000001</v>
      </c>
      <c r="W15" s="268" t="s">
        <v>601</v>
      </c>
      <c r="X15" s="190">
        <v>0.219</v>
      </c>
      <c r="Y15" s="268" t="s">
        <v>601</v>
      </c>
      <c r="Z15" s="190">
        <v>0</v>
      </c>
      <c r="AA15" s="268" t="s">
        <v>601</v>
      </c>
      <c r="AB15" s="190">
        <v>0.28799999999999998</v>
      </c>
      <c r="AC15" s="72" t="s">
        <v>601</v>
      </c>
      <c r="AD15" s="190">
        <v>0.30199999999999999</v>
      </c>
      <c r="AE15" s="268" t="s">
        <v>601</v>
      </c>
      <c r="AF15" s="190">
        <v>0.1</v>
      </c>
      <c r="AG15" s="268" t="s">
        <v>601</v>
      </c>
      <c r="AH15" s="190">
        <v>0.34200000000000003</v>
      </c>
      <c r="AI15" s="268" t="s">
        <v>601</v>
      </c>
      <c r="AJ15" s="190">
        <v>0.17</v>
      </c>
      <c r="AK15" s="268" t="s">
        <v>601</v>
      </c>
      <c r="AL15" s="190">
        <v>0.13600000000000001</v>
      </c>
      <c r="AM15" s="268" t="s">
        <v>601</v>
      </c>
      <c r="AN15" s="139"/>
      <c r="AO15" s="124" t="s">
        <v>86</v>
      </c>
      <c r="AP15" s="220">
        <v>0.15112853002973012</v>
      </c>
      <c r="AQ15" s="276" t="s">
        <v>601</v>
      </c>
      <c r="AR15" s="216">
        <v>9.9689035624533587E-2</v>
      </c>
      <c r="AS15" s="326" t="s">
        <v>601</v>
      </c>
      <c r="AT15" s="190">
        <v>0.2396258727783882</v>
      </c>
      <c r="AU15" s="276" t="s">
        <v>601</v>
      </c>
      <c r="AV15" s="190">
        <v>0.24386037005960107</v>
      </c>
      <c r="AW15" s="276" t="s">
        <v>601</v>
      </c>
      <c r="AX15" s="190">
        <v>0.10477929768880929</v>
      </c>
      <c r="AY15" s="276" t="s">
        <v>601</v>
      </c>
      <c r="AZ15" s="190">
        <v>6.7934738678847278E-2</v>
      </c>
      <c r="BA15" s="276" t="s">
        <v>601</v>
      </c>
      <c r="BB15" s="190">
        <v>9.2982155140090408E-2</v>
      </c>
      <c r="BC15" s="276" t="s">
        <v>601</v>
      </c>
      <c r="BD15" s="190">
        <v>1</v>
      </c>
      <c r="BE15" s="276" t="s">
        <v>601</v>
      </c>
      <c r="BF15" s="190">
        <v>0.75613962994039885</v>
      </c>
      <c r="BG15" s="276" t="s">
        <v>601</v>
      </c>
    </row>
    <row r="16" spans="1:59" s="120" customFormat="1" ht="12.45" customHeight="1" x14ac:dyDescent="0.25">
      <c r="A16" s="124" t="s">
        <v>87</v>
      </c>
      <c r="B16" s="82">
        <v>651.92999999999995</v>
      </c>
      <c r="C16" s="276" t="s">
        <v>601</v>
      </c>
      <c r="D16" s="82">
        <v>522.14499999999998</v>
      </c>
      <c r="E16" s="276" t="s">
        <v>601</v>
      </c>
      <c r="F16" s="82">
        <v>742.53399999999999</v>
      </c>
      <c r="G16" s="276" t="s">
        <v>601</v>
      </c>
      <c r="H16" s="82">
        <v>1142.934</v>
      </c>
      <c r="I16" s="276" t="s">
        <v>601</v>
      </c>
      <c r="J16" s="82">
        <v>420.54199999999997</v>
      </c>
      <c r="K16" s="276" t="s">
        <v>601</v>
      </c>
      <c r="L16" s="82">
        <v>267.64699999999999</v>
      </c>
      <c r="M16" s="276" t="s">
        <v>601</v>
      </c>
      <c r="N16" s="82">
        <v>407.608</v>
      </c>
      <c r="O16" s="276" t="s">
        <v>601</v>
      </c>
      <c r="P16" s="82">
        <v>4155.34</v>
      </c>
      <c r="Q16" s="276" t="s">
        <v>601</v>
      </c>
      <c r="R16" s="82">
        <v>3012.4059999999999</v>
      </c>
      <c r="S16" s="276" t="s">
        <v>601</v>
      </c>
      <c r="T16" s="137"/>
      <c r="U16" s="124" t="s">
        <v>87</v>
      </c>
      <c r="V16" s="190">
        <v>-6.0999999999999999E-2</v>
      </c>
      <c r="W16" s="268" t="s">
        <v>601</v>
      </c>
      <c r="X16" s="190">
        <v>-7.1999999999999995E-2</v>
      </c>
      <c r="Y16" s="268" t="s">
        <v>601</v>
      </c>
      <c r="Z16" s="190">
        <v>-6.8000000000000005E-2</v>
      </c>
      <c r="AA16" s="268" t="s">
        <v>601</v>
      </c>
      <c r="AB16" s="190">
        <v>7.3999999999999996E-2</v>
      </c>
      <c r="AC16" s="72" t="s">
        <v>601</v>
      </c>
      <c r="AD16" s="190">
        <v>8.9999999999999993E-3</v>
      </c>
      <c r="AE16" s="268" t="s">
        <v>601</v>
      </c>
      <c r="AF16" s="190">
        <v>8.9999999999999993E-3</v>
      </c>
      <c r="AG16" s="268" t="s">
        <v>601</v>
      </c>
      <c r="AH16" s="190">
        <v>6.3E-2</v>
      </c>
      <c r="AI16" s="268" t="s">
        <v>601</v>
      </c>
      <c r="AJ16" s="190">
        <v>-6.0000000000000001E-3</v>
      </c>
      <c r="AK16" s="268" t="s">
        <v>601</v>
      </c>
      <c r="AL16" s="190">
        <v>-3.4000000000000002E-2</v>
      </c>
      <c r="AM16" s="268" t="s">
        <v>601</v>
      </c>
      <c r="AN16" s="139"/>
      <c r="AO16" s="124" t="s">
        <v>87</v>
      </c>
      <c r="AP16" s="220">
        <v>0.15688968893038835</v>
      </c>
      <c r="AQ16" s="276" t="s">
        <v>601</v>
      </c>
      <c r="AR16" s="216">
        <v>0.12565638431512222</v>
      </c>
      <c r="AS16" s="203" t="s">
        <v>601</v>
      </c>
      <c r="AT16" s="190">
        <v>0.1786939215563588</v>
      </c>
      <c r="AU16" s="276" t="s">
        <v>601</v>
      </c>
      <c r="AV16" s="190">
        <v>0.27505186097888501</v>
      </c>
      <c r="AW16" s="276" t="s">
        <v>601</v>
      </c>
      <c r="AX16" s="190">
        <v>0.10120519620536465</v>
      </c>
      <c r="AY16" s="276" t="s">
        <v>601</v>
      </c>
      <c r="AZ16" s="190">
        <v>6.4410373158393777E-2</v>
      </c>
      <c r="BA16" s="276" t="s">
        <v>601</v>
      </c>
      <c r="BB16" s="190">
        <v>9.8092574855487155E-2</v>
      </c>
      <c r="BC16" s="276" t="s">
        <v>601</v>
      </c>
      <c r="BD16" s="190">
        <v>1</v>
      </c>
      <c r="BE16" s="276" t="s">
        <v>601</v>
      </c>
      <c r="BF16" s="190">
        <v>0.72494813902111499</v>
      </c>
      <c r="BG16" s="276" t="s">
        <v>601</v>
      </c>
    </row>
    <row r="17" spans="1:59" s="120" customFormat="1" ht="12.45" customHeight="1" x14ac:dyDescent="0.25">
      <c r="A17" s="124" t="s">
        <v>88</v>
      </c>
      <c r="B17" s="82">
        <v>782.85900000000004</v>
      </c>
      <c r="C17" s="276" t="s">
        <v>601</v>
      </c>
      <c r="D17" s="82">
        <v>1176.9259999999999</v>
      </c>
      <c r="E17" s="276" t="s">
        <v>601</v>
      </c>
      <c r="F17" s="82">
        <v>597.904</v>
      </c>
      <c r="G17" s="276" t="s">
        <v>601</v>
      </c>
      <c r="H17" s="82">
        <v>1313.2739999999999</v>
      </c>
      <c r="I17" s="276" t="s">
        <v>601</v>
      </c>
      <c r="J17" s="82">
        <v>533.96100000000001</v>
      </c>
      <c r="K17" s="276" t="s">
        <v>601</v>
      </c>
      <c r="L17" s="82">
        <v>310.19799999999998</v>
      </c>
      <c r="M17" s="276" t="s">
        <v>601</v>
      </c>
      <c r="N17" s="82">
        <v>455.65</v>
      </c>
      <c r="O17" s="276" t="s">
        <v>601</v>
      </c>
      <c r="P17" s="82">
        <v>5170.7719999999999</v>
      </c>
      <c r="Q17" s="276" t="s">
        <v>601</v>
      </c>
      <c r="R17" s="82">
        <v>3857.498</v>
      </c>
      <c r="S17" s="276" t="s">
        <v>601</v>
      </c>
      <c r="T17" s="137"/>
      <c r="U17" s="124" t="s">
        <v>88</v>
      </c>
      <c r="V17" s="190">
        <v>3.9E-2</v>
      </c>
      <c r="W17" s="268" t="s">
        <v>601</v>
      </c>
      <c r="X17" s="190">
        <v>-2.3E-2</v>
      </c>
      <c r="Y17" s="268" t="s">
        <v>601</v>
      </c>
      <c r="Z17" s="190">
        <v>-4.2000000000000003E-2</v>
      </c>
      <c r="AA17" s="268" t="s">
        <v>601</v>
      </c>
      <c r="AB17" s="190">
        <v>9.2999999999999999E-2</v>
      </c>
      <c r="AC17" s="72" t="s">
        <v>601</v>
      </c>
      <c r="AD17" s="190">
        <v>0.193</v>
      </c>
      <c r="AE17" s="268" t="s">
        <v>601</v>
      </c>
      <c r="AF17" s="190">
        <v>4.9000000000000002E-2</v>
      </c>
      <c r="AG17" s="268" t="s">
        <v>601</v>
      </c>
      <c r="AH17" s="190">
        <v>0.20699999999999999</v>
      </c>
      <c r="AI17" s="268" t="s">
        <v>601</v>
      </c>
      <c r="AJ17" s="190">
        <v>5.3999999999999999E-2</v>
      </c>
      <c r="AK17" s="268" t="s">
        <v>601</v>
      </c>
      <c r="AL17" s="190">
        <v>4.2000000000000003E-2</v>
      </c>
      <c r="AM17" s="268" t="s">
        <v>601</v>
      </c>
      <c r="AN17" s="139"/>
      <c r="AO17" s="124" t="s">
        <v>88</v>
      </c>
      <c r="AP17" s="220">
        <v>0.15140079663152814</v>
      </c>
      <c r="AQ17" s="276" t="s">
        <v>601</v>
      </c>
      <c r="AR17" s="216">
        <v>0.22761127351969879</v>
      </c>
      <c r="AS17" s="203" t="s">
        <v>601</v>
      </c>
      <c r="AT17" s="190">
        <v>0.11563147630566577</v>
      </c>
      <c r="AU17" s="276" t="s">
        <v>601</v>
      </c>
      <c r="AV17" s="190">
        <v>0.25398025671988628</v>
      </c>
      <c r="AW17" s="276" t="s">
        <v>601</v>
      </c>
      <c r="AX17" s="190">
        <v>0.10326523776333592</v>
      </c>
      <c r="AY17" s="276" t="s">
        <v>601</v>
      </c>
      <c r="AZ17" s="190">
        <v>5.9990655167158791E-2</v>
      </c>
      <c r="BA17" s="276" t="s">
        <v>601</v>
      </c>
      <c r="BB17" s="190">
        <v>8.8120303892726265E-2</v>
      </c>
      <c r="BC17" s="276" t="s">
        <v>601</v>
      </c>
      <c r="BD17" s="190">
        <v>1</v>
      </c>
      <c r="BE17" s="276" t="s">
        <v>601</v>
      </c>
      <c r="BF17" s="190">
        <v>0.74601974328011367</v>
      </c>
      <c r="BG17" s="276" t="s">
        <v>601</v>
      </c>
    </row>
    <row r="18" spans="1:59" s="120" customFormat="1" ht="12.45" customHeight="1" x14ac:dyDescent="0.25">
      <c r="A18" s="124" t="s">
        <v>89</v>
      </c>
      <c r="B18" s="82">
        <v>784.69100000000003</v>
      </c>
      <c r="C18" s="276" t="s">
        <v>601</v>
      </c>
      <c r="D18" s="82">
        <v>1332.16</v>
      </c>
      <c r="E18" s="276" t="s">
        <v>601</v>
      </c>
      <c r="F18" s="82">
        <v>602.58900000000006</v>
      </c>
      <c r="G18" s="276" t="s">
        <v>601</v>
      </c>
      <c r="H18" s="82">
        <v>1289.721</v>
      </c>
      <c r="I18" s="276" t="s">
        <v>601</v>
      </c>
      <c r="J18" s="82">
        <v>514.54300000000001</v>
      </c>
      <c r="K18" s="276" t="s">
        <v>601</v>
      </c>
      <c r="L18" s="82">
        <v>286.28300000000002</v>
      </c>
      <c r="M18" s="276" t="s">
        <v>601</v>
      </c>
      <c r="N18" s="82">
        <v>452.97</v>
      </c>
      <c r="O18" s="276" t="s">
        <v>601</v>
      </c>
      <c r="P18" s="82">
        <v>5262.9570000000003</v>
      </c>
      <c r="Q18" s="276" t="s">
        <v>601</v>
      </c>
      <c r="R18" s="82">
        <v>3973.2359999999999</v>
      </c>
      <c r="S18" s="276" t="s">
        <v>601</v>
      </c>
      <c r="T18" s="137"/>
      <c r="U18" s="124" t="s">
        <v>89</v>
      </c>
      <c r="V18" s="190">
        <v>7.5999999999999998E-2</v>
      </c>
      <c r="W18" s="268" t="s">
        <v>601</v>
      </c>
      <c r="X18" s="190">
        <v>0.02</v>
      </c>
      <c r="Y18" s="268" t="s">
        <v>601</v>
      </c>
      <c r="Z18" s="190">
        <v>4.0000000000000001E-3</v>
      </c>
      <c r="AA18" s="268" t="s">
        <v>601</v>
      </c>
      <c r="AB18" s="190">
        <v>0.14599999999999999</v>
      </c>
      <c r="AC18" s="72" t="s">
        <v>601</v>
      </c>
      <c r="AD18" s="190">
        <v>0.16500000000000001</v>
      </c>
      <c r="AE18" s="268" t="s">
        <v>601</v>
      </c>
      <c r="AF18" s="190">
        <v>3.7999999999999999E-2</v>
      </c>
      <c r="AG18" s="268" t="s">
        <v>601</v>
      </c>
      <c r="AH18" s="190">
        <v>0.20200000000000001</v>
      </c>
      <c r="AI18" s="268" t="s">
        <v>601</v>
      </c>
      <c r="AJ18" s="190">
        <v>8.4000000000000005E-2</v>
      </c>
      <c r="AK18" s="268" t="s">
        <v>601</v>
      </c>
      <c r="AL18" s="190">
        <v>6.5000000000000002E-2</v>
      </c>
      <c r="AM18" s="268" t="s">
        <v>601</v>
      </c>
      <c r="AN18" s="139"/>
      <c r="AO18" s="124" t="s">
        <v>89</v>
      </c>
      <c r="AP18" s="220">
        <v>0.14909698103176597</v>
      </c>
      <c r="AQ18" s="276" t="s">
        <v>601</v>
      </c>
      <c r="AR18" s="216">
        <v>0.25312006159275102</v>
      </c>
      <c r="AS18" s="203" t="s">
        <v>601</v>
      </c>
      <c r="AT18" s="190">
        <v>0.11449628032301994</v>
      </c>
      <c r="AU18" s="276" t="s">
        <v>601</v>
      </c>
      <c r="AV18" s="190">
        <v>0.24505634380064287</v>
      </c>
      <c r="AW18" s="276" t="s">
        <v>601</v>
      </c>
      <c r="AX18" s="190">
        <v>9.7766901762640274E-2</v>
      </c>
      <c r="AY18" s="276" t="s">
        <v>601</v>
      </c>
      <c r="AZ18" s="190">
        <v>5.4395846289452869E-2</v>
      </c>
      <c r="BA18" s="276" t="s">
        <v>601</v>
      </c>
      <c r="BB18" s="190">
        <v>8.606758519972707E-2</v>
      </c>
      <c r="BC18" s="276" t="s">
        <v>601</v>
      </c>
      <c r="BD18" s="190">
        <v>1</v>
      </c>
      <c r="BE18" s="276" t="s">
        <v>601</v>
      </c>
      <c r="BF18" s="190">
        <v>0.7549436561993571</v>
      </c>
      <c r="BG18" s="276" t="s">
        <v>601</v>
      </c>
    </row>
    <row r="19" spans="1:59" s="120" customFormat="1" ht="12.45" customHeight="1" x14ac:dyDescent="0.25">
      <c r="A19" s="124" t="s">
        <v>90</v>
      </c>
      <c r="B19" s="82">
        <v>1035.1559999999999</v>
      </c>
      <c r="C19" s="276" t="s">
        <v>601</v>
      </c>
      <c r="D19" s="82">
        <v>1630.94</v>
      </c>
      <c r="E19" s="276" t="s">
        <v>601</v>
      </c>
      <c r="F19" s="82">
        <v>752.12800000000004</v>
      </c>
      <c r="G19" s="276" t="s">
        <v>601</v>
      </c>
      <c r="H19" s="82">
        <v>2196.5439999999999</v>
      </c>
      <c r="I19" s="276" t="s">
        <v>601</v>
      </c>
      <c r="J19" s="82">
        <v>712.35699999999997</v>
      </c>
      <c r="K19" s="276" t="s">
        <v>601</v>
      </c>
      <c r="L19" s="82">
        <v>380.58100000000002</v>
      </c>
      <c r="M19" s="276" t="s">
        <v>601</v>
      </c>
      <c r="N19" s="82">
        <v>787.95899999999995</v>
      </c>
      <c r="O19" s="276" t="s">
        <v>601</v>
      </c>
      <c r="P19" s="82">
        <v>7495.665</v>
      </c>
      <c r="Q19" s="276" t="s">
        <v>601</v>
      </c>
      <c r="R19" s="82">
        <v>5299.1210000000001</v>
      </c>
      <c r="S19" s="276" t="s">
        <v>601</v>
      </c>
      <c r="T19" s="137"/>
      <c r="U19" s="124" t="s">
        <v>90</v>
      </c>
      <c r="V19" s="190">
        <v>8.5999999999999993E-2</v>
      </c>
      <c r="W19" s="268" t="s">
        <v>601</v>
      </c>
      <c r="X19" s="190">
        <v>2.3E-2</v>
      </c>
      <c r="Y19" s="268" t="s">
        <v>601</v>
      </c>
      <c r="Z19" s="190">
        <v>2E-3</v>
      </c>
      <c r="AA19" s="268" t="s">
        <v>601</v>
      </c>
      <c r="AB19" s="190">
        <v>0.114</v>
      </c>
      <c r="AC19" s="72" t="s">
        <v>601</v>
      </c>
      <c r="AD19" s="190">
        <v>0.14000000000000001</v>
      </c>
      <c r="AE19" s="268" t="s">
        <v>601</v>
      </c>
      <c r="AF19" s="190">
        <v>9.5000000000000001E-2</v>
      </c>
      <c r="AG19" s="268" t="s">
        <v>601</v>
      </c>
      <c r="AH19" s="190">
        <v>0.17100000000000001</v>
      </c>
      <c r="AI19" s="268" t="s">
        <v>601</v>
      </c>
      <c r="AJ19" s="190">
        <v>8.4000000000000005E-2</v>
      </c>
      <c r="AK19" s="268" t="s">
        <v>601</v>
      </c>
      <c r="AL19" s="190">
        <v>7.1999999999999995E-2</v>
      </c>
      <c r="AM19" s="268" t="s">
        <v>601</v>
      </c>
      <c r="AN19" s="139"/>
      <c r="AO19" s="124" t="s">
        <v>90</v>
      </c>
      <c r="AP19" s="220">
        <v>0.13810062215960825</v>
      </c>
      <c r="AQ19" s="276" t="s">
        <v>601</v>
      </c>
      <c r="AR19" s="216">
        <v>0.21758443046747689</v>
      </c>
      <c r="AS19" s="203" t="s">
        <v>601</v>
      </c>
      <c r="AT19" s="190">
        <v>0.10034173085376681</v>
      </c>
      <c r="AU19" s="276" t="s">
        <v>601</v>
      </c>
      <c r="AV19" s="190">
        <v>0.29304191155821396</v>
      </c>
      <c r="AW19" s="276" t="s">
        <v>601</v>
      </c>
      <c r="AX19" s="190">
        <v>9.5035864062761613E-2</v>
      </c>
      <c r="AY19" s="276" t="s">
        <v>601</v>
      </c>
      <c r="AZ19" s="190">
        <v>5.0773480405007433E-2</v>
      </c>
      <c r="BA19" s="276" t="s">
        <v>601</v>
      </c>
      <c r="BB19" s="190">
        <v>0.10512196049316504</v>
      </c>
      <c r="BC19" s="276" t="s">
        <v>601</v>
      </c>
      <c r="BD19" s="190">
        <v>1</v>
      </c>
      <c r="BE19" s="276" t="s">
        <v>601</v>
      </c>
      <c r="BF19" s="190">
        <v>0.70695808844178598</v>
      </c>
      <c r="BG19" s="276" t="s">
        <v>601</v>
      </c>
    </row>
    <row r="20" spans="1:59" s="120" customFormat="1" ht="12.45" customHeight="1" x14ac:dyDescent="0.25">
      <c r="A20" s="124" t="s">
        <v>91</v>
      </c>
      <c r="B20" s="82">
        <v>1161.7370000000001</v>
      </c>
      <c r="C20" s="276" t="s">
        <v>601</v>
      </c>
      <c r="D20" s="82">
        <v>1597.046</v>
      </c>
      <c r="E20" s="276" t="s">
        <v>601</v>
      </c>
      <c r="F20" s="82">
        <v>752.52</v>
      </c>
      <c r="G20" s="276" t="s">
        <v>601</v>
      </c>
      <c r="H20" s="82">
        <v>1975.2750000000001</v>
      </c>
      <c r="I20" s="276" t="s">
        <v>601</v>
      </c>
      <c r="J20" s="82">
        <v>618.86599999999999</v>
      </c>
      <c r="K20" s="276" t="s">
        <v>601</v>
      </c>
      <c r="L20" s="82">
        <v>302.30500000000001</v>
      </c>
      <c r="M20" s="276" t="s">
        <v>601</v>
      </c>
      <c r="N20" s="82">
        <v>911.01</v>
      </c>
      <c r="O20" s="276" t="s">
        <v>601</v>
      </c>
      <c r="P20" s="82">
        <v>7318.759</v>
      </c>
      <c r="Q20" s="276" t="s">
        <v>601</v>
      </c>
      <c r="R20" s="82">
        <v>5343.4840000000004</v>
      </c>
      <c r="S20" s="276" t="s">
        <v>601</v>
      </c>
      <c r="T20" s="137"/>
      <c r="U20" s="124" t="s">
        <v>91</v>
      </c>
      <c r="V20" s="190">
        <v>4.5999999999999999E-2</v>
      </c>
      <c r="W20" s="268" t="s">
        <v>601</v>
      </c>
      <c r="X20" s="190">
        <v>-1E-3</v>
      </c>
      <c r="Y20" s="268" t="s">
        <v>601</v>
      </c>
      <c r="Z20" s="190">
        <v>-3.2000000000000001E-2</v>
      </c>
      <c r="AA20" s="268" t="s">
        <v>601</v>
      </c>
      <c r="AB20" s="190">
        <v>0.13</v>
      </c>
      <c r="AC20" s="72" t="s">
        <v>601</v>
      </c>
      <c r="AD20" s="190">
        <v>0.03</v>
      </c>
      <c r="AE20" s="268" t="s">
        <v>601</v>
      </c>
      <c r="AF20" s="190">
        <v>2.5000000000000001E-2</v>
      </c>
      <c r="AG20" s="268" t="s">
        <v>601</v>
      </c>
      <c r="AH20" s="190">
        <v>0.27400000000000002</v>
      </c>
      <c r="AI20" s="268" t="s">
        <v>601</v>
      </c>
      <c r="AJ20" s="190">
        <v>6.9000000000000006E-2</v>
      </c>
      <c r="AK20" s="268" t="s">
        <v>601</v>
      </c>
      <c r="AL20" s="190">
        <v>4.9000000000000002E-2</v>
      </c>
      <c r="AM20" s="268" t="s">
        <v>601</v>
      </c>
      <c r="AN20" s="139"/>
      <c r="AO20" s="124" t="s">
        <v>91</v>
      </c>
      <c r="AP20" s="220">
        <v>0.15873415151393838</v>
      </c>
      <c r="AQ20" s="276" t="s">
        <v>601</v>
      </c>
      <c r="AR20" s="216">
        <v>0.21821267785973006</v>
      </c>
      <c r="AS20" s="203" t="s">
        <v>601</v>
      </c>
      <c r="AT20" s="190">
        <v>0.10282071045104778</v>
      </c>
      <c r="AU20" s="276" t="s">
        <v>601</v>
      </c>
      <c r="AV20" s="190">
        <v>0.26989206776722668</v>
      </c>
      <c r="AW20" s="276" t="s">
        <v>601</v>
      </c>
      <c r="AX20" s="190">
        <v>8.4558871251259951E-2</v>
      </c>
      <c r="AY20" s="276" t="s">
        <v>601</v>
      </c>
      <c r="AZ20" s="190">
        <v>4.1305500017147716E-2</v>
      </c>
      <c r="BA20" s="276" t="s">
        <v>601</v>
      </c>
      <c r="BB20" s="190">
        <v>0.12447602113964949</v>
      </c>
      <c r="BC20" s="276" t="s">
        <v>601</v>
      </c>
      <c r="BD20" s="190">
        <v>1</v>
      </c>
      <c r="BE20" s="276" t="s">
        <v>601</v>
      </c>
      <c r="BF20" s="190">
        <v>0.73010793223277337</v>
      </c>
      <c r="BG20" s="276" t="s">
        <v>601</v>
      </c>
    </row>
    <row r="21" spans="1:59" s="120" customFormat="1" ht="12.45" customHeight="1" x14ac:dyDescent="0.25">
      <c r="A21" s="124" t="s">
        <v>92</v>
      </c>
      <c r="B21" s="82">
        <v>898.05700000000002</v>
      </c>
      <c r="C21" s="276" t="s">
        <v>601</v>
      </c>
      <c r="D21" s="82">
        <v>1387.0450000000001</v>
      </c>
      <c r="E21" s="276" t="s">
        <v>601</v>
      </c>
      <c r="F21" s="82">
        <v>703.93399999999997</v>
      </c>
      <c r="G21" s="276" t="s">
        <v>601</v>
      </c>
      <c r="H21" s="82">
        <v>1312.433</v>
      </c>
      <c r="I21" s="276" t="s">
        <v>601</v>
      </c>
      <c r="J21" s="82">
        <v>585.88900000000001</v>
      </c>
      <c r="K21" s="276" t="s">
        <v>601</v>
      </c>
      <c r="L21" s="82">
        <v>318.12299999999999</v>
      </c>
      <c r="M21" s="276" t="s">
        <v>601</v>
      </c>
      <c r="N21" s="82">
        <v>583.30899999999997</v>
      </c>
      <c r="O21" s="276" t="s">
        <v>601</v>
      </c>
      <c r="P21" s="82">
        <v>5788.79</v>
      </c>
      <c r="Q21" s="276" t="s">
        <v>601</v>
      </c>
      <c r="R21" s="82">
        <v>4476.357</v>
      </c>
      <c r="S21" s="276" t="s">
        <v>601</v>
      </c>
      <c r="T21" s="137"/>
      <c r="U21" s="124" t="s">
        <v>92</v>
      </c>
      <c r="V21" s="190">
        <v>3.6999999999999998E-2</v>
      </c>
      <c r="W21" s="268" t="s">
        <v>601</v>
      </c>
      <c r="X21" s="190">
        <v>3.5000000000000003E-2</v>
      </c>
      <c r="Y21" s="268" t="s">
        <v>601</v>
      </c>
      <c r="Z21" s="190">
        <v>-1.7999999999999999E-2</v>
      </c>
      <c r="AA21" s="268" t="s">
        <v>601</v>
      </c>
      <c r="AB21" s="190">
        <v>0.13500000000000001</v>
      </c>
      <c r="AC21" s="72" t="s">
        <v>601</v>
      </c>
      <c r="AD21" s="190">
        <v>0.16300000000000001</v>
      </c>
      <c r="AE21" s="268" t="s">
        <v>601</v>
      </c>
      <c r="AF21" s="190">
        <v>0.16900000000000001</v>
      </c>
      <c r="AG21" s="268" t="s">
        <v>601</v>
      </c>
      <c r="AH21" s="190">
        <v>0.31</v>
      </c>
      <c r="AI21" s="268" t="s">
        <v>601</v>
      </c>
      <c r="AJ21" s="190">
        <v>9.1999999999999998E-2</v>
      </c>
      <c r="AK21" s="268" t="s">
        <v>601</v>
      </c>
      <c r="AL21" s="190">
        <v>0.08</v>
      </c>
      <c r="AM21" s="268" t="s">
        <v>601</v>
      </c>
      <c r="AN21" s="139"/>
      <c r="AO21" s="124" t="s">
        <v>92</v>
      </c>
      <c r="AP21" s="220">
        <v>0.1551372566633096</v>
      </c>
      <c r="AQ21" s="276" t="s">
        <v>601</v>
      </c>
      <c r="AR21" s="216">
        <v>0.23960879562050102</v>
      </c>
      <c r="AS21" s="203" t="s">
        <v>601</v>
      </c>
      <c r="AT21" s="190">
        <v>0.12160296020411865</v>
      </c>
      <c r="AU21" s="276" t="s">
        <v>601</v>
      </c>
      <c r="AV21" s="190">
        <v>0.22671974626821839</v>
      </c>
      <c r="AW21" s="276" t="s">
        <v>601</v>
      </c>
      <c r="AX21" s="190">
        <v>0.10121096118532544</v>
      </c>
      <c r="AY21" s="276" t="s">
        <v>601</v>
      </c>
      <c r="AZ21" s="190">
        <v>5.4955007868656487E-2</v>
      </c>
      <c r="BA21" s="276" t="s">
        <v>601</v>
      </c>
      <c r="BB21" s="190">
        <v>0.10076527218987041</v>
      </c>
      <c r="BC21" s="276" t="s">
        <v>601</v>
      </c>
      <c r="BD21" s="190">
        <v>1</v>
      </c>
      <c r="BE21" s="276" t="s">
        <v>601</v>
      </c>
      <c r="BF21" s="190">
        <v>0.77328025373178155</v>
      </c>
      <c r="BG21" s="276" t="s">
        <v>601</v>
      </c>
    </row>
    <row r="22" spans="1:59" s="120" customFormat="1" ht="12.45" customHeight="1" x14ac:dyDescent="0.25">
      <c r="A22" s="124" t="s">
        <v>93</v>
      </c>
      <c r="B22" s="82">
        <v>714.34900000000005</v>
      </c>
      <c r="C22" s="276" t="s">
        <v>601</v>
      </c>
      <c r="D22" s="82">
        <v>881.62800000000004</v>
      </c>
      <c r="E22" s="276" t="s">
        <v>601</v>
      </c>
      <c r="F22" s="82">
        <v>914.95399999999995</v>
      </c>
      <c r="G22" s="276" t="s">
        <v>601</v>
      </c>
      <c r="H22" s="82">
        <v>1173.7059999999999</v>
      </c>
      <c r="I22" s="276" t="s">
        <v>601</v>
      </c>
      <c r="J22" s="82">
        <v>491.72300000000001</v>
      </c>
      <c r="K22" s="276" t="s">
        <v>601</v>
      </c>
      <c r="L22" s="82">
        <v>313.24900000000002</v>
      </c>
      <c r="M22" s="276" t="s">
        <v>601</v>
      </c>
      <c r="N22" s="82">
        <v>428.851</v>
      </c>
      <c r="O22" s="276" t="s">
        <v>601</v>
      </c>
      <c r="P22" s="82">
        <v>4918.46</v>
      </c>
      <c r="Q22" s="276" t="s">
        <v>601</v>
      </c>
      <c r="R22" s="82">
        <v>3744.7539999999999</v>
      </c>
      <c r="S22" s="276" t="s">
        <v>601</v>
      </c>
      <c r="T22" s="137"/>
      <c r="U22" s="124" t="s">
        <v>93</v>
      </c>
      <c r="V22" s="190">
        <v>-8.9999999999999993E-3</v>
      </c>
      <c r="W22" s="268" t="s">
        <v>601</v>
      </c>
      <c r="X22" s="190">
        <v>-3.5000000000000003E-2</v>
      </c>
      <c r="Y22" s="268" t="s">
        <v>601</v>
      </c>
      <c r="Z22" s="190">
        <v>0.01</v>
      </c>
      <c r="AA22" s="268" t="s">
        <v>601</v>
      </c>
      <c r="AB22" s="190">
        <v>0.11899999999999999</v>
      </c>
      <c r="AC22" s="72" t="s">
        <v>601</v>
      </c>
      <c r="AD22" s="190">
        <v>6.5000000000000002E-2</v>
      </c>
      <c r="AE22" s="268" t="s">
        <v>601</v>
      </c>
      <c r="AF22" s="190">
        <v>9.7000000000000003E-2</v>
      </c>
      <c r="AG22" s="268" t="s">
        <v>601</v>
      </c>
      <c r="AH22" s="190">
        <v>0.14799999999999999</v>
      </c>
      <c r="AI22" s="268" t="s">
        <v>601</v>
      </c>
      <c r="AJ22" s="190">
        <v>4.3999999999999997E-2</v>
      </c>
      <c r="AK22" s="268" t="s">
        <v>601</v>
      </c>
      <c r="AL22" s="190">
        <v>2.3E-2</v>
      </c>
      <c r="AM22" s="268" t="s">
        <v>601</v>
      </c>
      <c r="AN22" s="139"/>
      <c r="AO22" s="124" t="s">
        <v>93</v>
      </c>
      <c r="AP22" s="220">
        <v>0.14523834696226057</v>
      </c>
      <c r="AQ22" s="276" t="s">
        <v>601</v>
      </c>
      <c r="AR22" s="216">
        <v>0.17924878925517337</v>
      </c>
      <c r="AS22" s="203" t="s">
        <v>601</v>
      </c>
      <c r="AT22" s="190">
        <v>0.18602448733953308</v>
      </c>
      <c r="AU22" s="276" t="s">
        <v>601</v>
      </c>
      <c r="AV22" s="190">
        <v>0.23863282409534689</v>
      </c>
      <c r="AW22" s="276" t="s">
        <v>601</v>
      </c>
      <c r="AX22" s="190">
        <v>9.9974992172346636E-2</v>
      </c>
      <c r="AY22" s="276" t="s">
        <v>601</v>
      </c>
      <c r="AZ22" s="190">
        <v>6.368843093163308E-2</v>
      </c>
      <c r="BA22" s="276" t="s">
        <v>601</v>
      </c>
      <c r="BB22" s="190">
        <v>8.7192129243706368E-2</v>
      </c>
      <c r="BC22" s="276" t="s">
        <v>601</v>
      </c>
      <c r="BD22" s="190">
        <v>1</v>
      </c>
      <c r="BE22" s="276" t="s">
        <v>601</v>
      </c>
      <c r="BF22" s="190">
        <v>0.76136717590465308</v>
      </c>
      <c r="BG22" s="276" t="s">
        <v>601</v>
      </c>
    </row>
    <row r="23" spans="1:59" s="120" customFormat="1" ht="12.45" customHeight="1" x14ac:dyDescent="0.25">
      <c r="A23" s="124" t="s">
        <v>94</v>
      </c>
      <c r="B23" s="82">
        <v>440.06900000000002</v>
      </c>
      <c r="C23" s="276" t="s">
        <v>601</v>
      </c>
      <c r="D23" s="82">
        <v>193.119</v>
      </c>
      <c r="E23" s="276" t="s">
        <v>601</v>
      </c>
      <c r="F23" s="82">
        <v>874.45899999999995</v>
      </c>
      <c r="G23" s="276" t="s">
        <v>601</v>
      </c>
      <c r="H23" s="82">
        <v>706.96299999999997</v>
      </c>
      <c r="I23" s="276" t="s">
        <v>601</v>
      </c>
      <c r="J23" s="82">
        <v>292.17700000000002</v>
      </c>
      <c r="K23" s="276" t="s">
        <v>601</v>
      </c>
      <c r="L23" s="82">
        <v>281.74400000000003</v>
      </c>
      <c r="M23" s="276" t="s">
        <v>601</v>
      </c>
      <c r="N23" s="82">
        <v>331.03800000000001</v>
      </c>
      <c r="O23" s="276" t="s">
        <v>601</v>
      </c>
      <c r="P23" s="82">
        <v>3119.569</v>
      </c>
      <c r="Q23" s="276" t="s">
        <v>601</v>
      </c>
      <c r="R23" s="82">
        <v>2412.6060000000002</v>
      </c>
      <c r="S23" s="276" t="s">
        <v>601</v>
      </c>
      <c r="T23" s="137"/>
      <c r="U23" s="124" t="s">
        <v>94</v>
      </c>
      <c r="V23" s="190">
        <v>0.112</v>
      </c>
      <c r="W23" s="268" t="s">
        <v>601</v>
      </c>
      <c r="X23" s="190">
        <v>-3.9E-2</v>
      </c>
      <c r="Y23" s="268" t="s">
        <v>601</v>
      </c>
      <c r="Z23" s="190">
        <v>0.01</v>
      </c>
      <c r="AA23" s="268" t="s">
        <v>601</v>
      </c>
      <c r="AB23" s="190">
        <v>0.12</v>
      </c>
      <c r="AC23" s="72" t="s">
        <v>601</v>
      </c>
      <c r="AD23" s="190">
        <v>4.9000000000000002E-2</v>
      </c>
      <c r="AE23" s="268" t="s">
        <v>601</v>
      </c>
      <c r="AF23" s="190">
        <v>0.14000000000000001</v>
      </c>
      <c r="AG23" s="268" t="s">
        <v>601</v>
      </c>
      <c r="AH23" s="190">
        <v>0.313</v>
      </c>
      <c r="AI23" s="268" t="s">
        <v>601</v>
      </c>
      <c r="AJ23" s="190">
        <v>8.5999999999999993E-2</v>
      </c>
      <c r="AK23" s="268" t="s">
        <v>601</v>
      </c>
      <c r="AL23" s="190">
        <v>7.6999999999999999E-2</v>
      </c>
      <c r="AM23" s="268" t="s">
        <v>601</v>
      </c>
      <c r="AN23" s="139"/>
      <c r="AO23" s="124" t="s">
        <v>94</v>
      </c>
      <c r="AP23" s="220">
        <v>0.14106724358396946</v>
      </c>
      <c r="AQ23" s="276" t="s">
        <v>601</v>
      </c>
      <c r="AR23" s="216">
        <v>6.1905667096961152E-2</v>
      </c>
      <c r="AS23" s="203" t="s">
        <v>601</v>
      </c>
      <c r="AT23" s="190">
        <v>0.28031404338227489</v>
      </c>
      <c r="AU23" s="276" t="s">
        <v>601</v>
      </c>
      <c r="AV23" s="190">
        <v>0.22662201092522716</v>
      </c>
      <c r="AW23" s="276" t="s">
        <v>601</v>
      </c>
      <c r="AX23" s="190">
        <v>9.3659412566287209E-2</v>
      </c>
      <c r="AY23" s="276" t="s">
        <v>601</v>
      </c>
      <c r="AZ23" s="190">
        <v>9.0315040314864023E-2</v>
      </c>
      <c r="BA23" s="276" t="s">
        <v>601</v>
      </c>
      <c r="BB23" s="190">
        <v>0.1061165821304161</v>
      </c>
      <c r="BC23" s="276" t="s">
        <v>601</v>
      </c>
      <c r="BD23" s="190">
        <v>1</v>
      </c>
      <c r="BE23" s="276" t="s">
        <v>601</v>
      </c>
      <c r="BF23" s="190">
        <v>0.77337798907477295</v>
      </c>
      <c r="BG23" s="276" t="s">
        <v>601</v>
      </c>
    </row>
    <row r="24" spans="1:59" s="120" customFormat="1" ht="12.45" customHeight="1" x14ac:dyDescent="0.25">
      <c r="A24" s="184" t="s">
        <v>95</v>
      </c>
      <c r="B24" s="186">
        <v>442.262</v>
      </c>
      <c r="C24" s="278" t="s">
        <v>601</v>
      </c>
      <c r="D24" s="186">
        <v>140.85599999999999</v>
      </c>
      <c r="E24" s="278" t="s">
        <v>601</v>
      </c>
      <c r="F24" s="186">
        <v>848.67700000000002</v>
      </c>
      <c r="G24" s="278" t="s">
        <v>601</v>
      </c>
      <c r="H24" s="186">
        <v>790.78300000000002</v>
      </c>
      <c r="I24" s="278" t="s">
        <v>601</v>
      </c>
      <c r="J24" s="186">
        <v>296.07</v>
      </c>
      <c r="K24" s="278" t="s">
        <v>601</v>
      </c>
      <c r="L24" s="186">
        <v>258.46100000000001</v>
      </c>
      <c r="M24" s="278" t="s">
        <v>601</v>
      </c>
      <c r="N24" s="186">
        <v>402.95100000000002</v>
      </c>
      <c r="O24" s="278" t="s">
        <v>601</v>
      </c>
      <c r="P24" s="186">
        <v>3180.06</v>
      </c>
      <c r="Q24" s="278" t="s">
        <v>601</v>
      </c>
      <c r="R24" s="186">
        <v>2389.277</v>
      </c>
      <c r="S24" s="278" t="s">
        <v>601</v>
      </c>
      <c r="T24" s="137"/>
      <c r="U24" s="184" t="s">
        <v>95</v>
      </c>
      <c r="V24" s="192">
        <v>0.10100000000000001</v>
      </c>
      <c r="W24" s="269" t="s">
        <v>601</v>
      </c>
      <c r="X24" s="192">
        <v>-0.03</v>
      </c>
      <c r="Y24" s="269" t="s">
        <v>601</v>
      </c>
      <c r="Z24" s="192">
        <v>-2.1999999999999999E-2</v>
      </c>
      <c r="AA24" s="269" t="s">
        <v>601</v>
      </c>
      <c r="AB24" s="192">
        <v>7.6999999999999999E-2</v>
      </c>
      <c r="AC24" s="201" t="s">
        <v>601</v>
      </c>
      <c r="AD24" s="192">
        <v>5.0000000000000001E-3</v>
      </c>
      <c r="AE24" s="269" t="s">
        <v>601</v>
      </c>
      <c r="AF24" s="192">
        <v>-4.1000000000000002E-2</v>
      </c>
      <c r="AG24" s="269" t="s">
        <v>601</v>
      </c>
      <c r="AH24" s="192">
        <v>0.153</v>
      </c>
      <c r="AI24" s="269" t="s">
        <v>601</v>
      </c>
      <c r="AJ24" s="192">
        <v>3.9E-2</v>
      </c>
      <c r="AK24" s="269" t="s">
        <v>601</v>
      </c>
      <c r="AL24" s="192">
        <v>2.5999999999999999E-2</v>
      </c>
      <c r="AM24" s="269" t="s">
        <v>601</v>
      </c>
      <c r="AN24" s="139"/>
      <c r="AO24" s="184" t="s">
        <v>95</v>
      </c>
      <c r="AP24" s="243">
        <v>0.13907347660107042</v>
      </c>
      <c r="AQ24" s="278" t="s">
        <v>601</v>
      </c>
      <c r="AR24" s="219">
        <v>4.42935038961529E-2</v>
      </c>
      <c r="AS24" s="301" t="s">
        <v>601</v>
      </c>
      <c r="AT24" s="192">
        <v>0.26687452438004317</v>
      </c>
      <c r="AU24" s="278" t="s">
        <v>601</v>
      </c>
      <c r="AV24" s="192">
        <v>0.24866920749922958</v>
      </c>
      <c r="AW24" s="278" t="s">
        <v>601</v>
      </c>
      <c r="AX24" s="192">
        <v>9.3102016943076543E-2</v>
      </c>
      <c r="AY24" s="278" t="s">
        <v>601</v>
      </c>
      <c r="AZ24" s="192">
        <v>8.1275510524958655E-2</v>
      </c>
      <c r="BA24" s="278" t="s">
        <v>601</v>
      </c>
      <c r="BB24" s="192">
        <v>0.12671176015546878</v>
      </c>
      <c r="BC24" s="278" t="s">
        <v>601</v>
      </c>
      <c r="BD24" s="192">
        <v>1</v>
      </c>
      <c r="BE24" s="278" t="s">
        <v>601</v>
      </c>
      <c r="BF24" s="192">
        <v>0.75133079250077051</v>
      </c>
      <c r="BG24" s="278" t="s">
        <v>601</v>
      </c>
    </row>
    <row r="25" spans="1:59" s="120" customFormat="1" ht="12.45" customHeight="1" x14ac:dyDescent="0.25">
      <c r="A25" s="124" t="s">
        <v>100</v>
      </c>
      <c r="B25" s="82">
        <v>387.88499999999999</v>
      </c>
      <c r="C25" s="276" t="s">
        <v>601</v>
      </c>
      <c r="D25" s="82">
        <v>147.398</v>
      </c>
      <c r="E25" s="276" t="s">
        <v>601</v>
      </c>
      <c r="F25" s="82">
        <v>829.97199999999998</v>
      </c>
      <c r="G25" s="276" t="s">
        <v>601</v>
      </c>
      <c r="H25" s="82">
        <v>579.12199999999996</v>
      </c>
      <c r="I25" s="276" t="s">
        <v>601</v>
      </c>
      <c r="J25" s="82">
        <v>267.71499999999997</v>
      </c>
      <c r="K25" s="276" t="s">
        <v>601</v>
      </c>
      <c r="L25" s="82">
        <v>245.80699999999999</v>
      </c>
      <c r="M25" s="276" t="s">
        <v>601</v>
      </c>
      <c r="N25" s="82">
        <v>271.57799999999997</v>
      </c>
      <c r="O25" s="276" t="s">
        <v>601</v>
      </c>
      <c r="P25" s="82">
        <v>2729.4769999999999</v>
      </c>
      <c r="Q25" s="276" t="s">
        <v>601</v>
      </c>
      <c r="R25" s="82">
        <v>2150.355</v>
      </c>
      <c r="S25" s="276" t="s">
        <v>601</v>
      </c>
      <c r="T25" s="137"/>
      <c r="U25" s="124" t="s">
        <v>100</v>
      </c>
      <c r="V25" s="190">
        <v>-7.0999999999999994E-2</v>
      </c>
      <c r="W25" s="268" t="s">
        <v>601</v>
      </c>
      <c r="X25" s="190">
        <v>-0.14599999999999999</v>
      </c>
      <c r="Y25" s="268" t="s">
        <v>601</v>
      </c>
      <c r="Z25" s="190">
        <v>-5.8000000000000003E-2</v>
      </c>
      <c r="AA25" s="268" t="s">
        <v>601</v>
      </c>
      <c r="AB25" s="190">
        <v>0.128</v>
      </c>
      <c r="AC25" s="72" t="s">
        <v>601</v>
      </c>
      <c r="AD25" s="190">
        <v>-5.0000000000000001E-3</v>
      </c>
      <c r="AE25" s="268" t="s">
        <v>601</v>
      </c>
      <c r="AF25" s="190">
        <v>0.14899999999999999</v>
      </c>
      <c r="AG25" s="268" t="s">
        <v>601</v>
      </c>
      <c r="AH25" s="190">
        <v>0.107</v>
      </c>
      <c r="AI25" s="268" t="s">
        <v>601</v>
      </c>
      <c r="AJ25" s="190">
        <v>6.0000000000000001E-3</v>
      </c>
      <c r="AK25" s="268" t="s">
        <v>601</v>
      </c>
      <c r="AL25" s="190">
        <v>-2.1999999999999999E-2</v>
      </c>
      <c r="AM25" s="268" t="s">
        <v>601</v>
      </c>
      <c r="AN25" s="139"/>
      <c r="AO25" s="124" t="s">
        <v>100</v>
      </c>
      <c r="AP25" s="220">
        <v>0.14210964225014536</v>
      </c>
      <c r="AQ25" s="276" t="s">
        <v>601</v>
      </c>
      <c r="AR25" s="216">
        <v>5.4002286884996649E-2</v>
      </c>
      <c r="AS25" s="203" t="s">
        <v>601</v>
      </c>
      <c r="AT25" s="190">
        <v>0.30407730125588162</v>
      </c>
      <c r="AU25" s="276" t="s">
        <v>601</v>
      </c>
      <c r="AV25" s="190">
        <v>0.21217324784198585</v>
      </c>
      <c r="AW25" s="276" t="s">
        <v>601</v>
      </c>
      <c r="AX25" s="190">
        <v>9.80828928032733E-2</v>
      </c>
      <c r="AY25" s="276" t="s">
        <v>601</v>
      </c>
      <c r="AZ25" s="190">
        <v>9.0056446711219762E-2</v>
      </c>
      <c r="BA25" s="276" t="s">
        <v>601</v>
      </c>
      <c r="BB25" s="190">
        <v>9.9498182252497458E-2</v>
      </c>
      <c r="BC25" s="276" t="s">
        <v>601</v>
      </c>
      <c r="BD25" s="190">
        <v>1</v>
      </c>
      <c r="BE25" s="276" t="s">
        <v>601</v>
      </c>
      <c r="BF25" s="190">
        <v>0.78782675215801423</v>
      </c>
      <c r="BG25" s="276" t="s">
        <v>601</v>
      </c>
    </row>
    <row r="26" spans="1:59" s="120" customFormat="1" ht="12.45" customHeight="1" x14ac:dyDescent="0.25">
      <c r="A26" s="124" t="s">
        <v>101</v>
      </c>
      <c r="B26" s="82">
        <v>419.72300000000001</v>
      </c>
      <c r="C26" s="276" t="s">
        <v>601</v>
      </c>
      <c r="D26" s="82">
        <v>195.16200000000001</v>
      </c>
      <c r="E26" s="276" t="s">
        <v>601</v>
      </c>
      <c r="F26" s="82">
        <v>830.35199999999998</v>
      </c>
      <c r="G26" s="276" t="s">
        <v>601</v>
      </c>
      <c r="H26" s="82">
        <v>786.19899999999996</v>
      </c>
      <c r="I26" s="276" t="s">
        <v>601</v>
      </c>
      <c r="J26" s="82">
        <v>277.12</v>
      </c>
      <c r="K26" s="276" t="s">
        <v>601</v>
      </c>
      <c r="L26" s="82">
        <v>249.75200000000001</v>
      </c>
      <c r="M26" s="276" t="s">
        <v>601</v>
      </c>
      <c r="N26" s="82">
        <v>273.84899999999999</v>
      </c>
      <c r="O26" s="276" t="s">
        <v>601</v>
      </c>
      <c r="P26" s="82">
        <v>3032.1570000000002</v>
      </c>
      <c r="Q26" s="276" t="s">
        <v>601</v>
      </c>
      <c r="R26" s="82">
        <v>2245.9580000000001</v>
      </c>
      <c r="S26" s="276" t="s">
        <v>601</v>
      </c>
      <c r="T26" s="137"/>
      <c r="U26" s="124" t="s">
        <v>101</v>
      </c>
      <c r="V26" s="190">
        <v>-5.3999999999999999E-2</v>
      </c>
      <c r="W26" s="268" t="s">
        <v>601</v>
      </c>
      <c r="X26" s="190">
        <v>-0.189</v>
      </c>
      <c r="Y26" s="268" t="s">
        <v>601</v>
      </c>
      <c r="Z26" s="190">
        <v>-2.5000000000000001E-2</v>
      </c>
      <c r="AA26" s="268" t="s">
        <v>601</v>
      </c>
      <c r="AB26" s="190">
        <v>0.159</v>
      </c>
      <c r="AC26" s="72" t="s">
        <v>601</v>
      </c>
      <c r="AD26" s="190">
        <v>4.7E-2</v>
      </c>
      <c r="AE26" s="268" t="s">
        <v>601</v>
      </c>
      <c r="AF26" s="190">
        <v>0.10299999999999999</v>
      </c>
      <c r="AG26" s="268" t="s">
        <v>601</v>
      </c>
      <c r="AH26" s="190">
        <v>9.6000000000000002E-2</v>
      </c>
      <c r="AI26" s="268" t="s">
        <v>601</v>
      </c>
      <c r="AJ26" s="190">
        <v>2.5999999999999999E-2</v>
      </c>
      <c r="AK26" s="268" t="s">
        <v>601</v>
      </c>
      <c r="AL26" s="190">
        <v>-1.4E-2</v>
      </c>
      <c r="AM26" s="268" t="s">
        <v>601</v>
      </c>
      <c r="AN26" s="139"/>
      <c r="AO26" s="124" t="s">
        <v>101</v>
      </c>
      <c r="AP26" s="220">
        <v>0.13842390087320677</v>
      </c>
      <c r="AQ26" s="276" t="s">
        <v>601</v>
      </c>
      <c r="AR26" s="216">
        <v>6.436408141135172E-2</v>
      </c>
      <c r="AS26" s="203" t="s">
        <v>601</v>
      </c>
      <c r="AT26" s="190">
        <v>0.27384861667783034</v>
      </c>
      <c r="AU26" s="276" t="s">
        <v>601</v>
      </c>
      <c r="AV26" s="190">
        <v>0.25928703559875033</v>
      </c>
      <c r="AW26" s="276" t="s">
        <v>601</v>
      </c>
      <c r="AX26" s="190">
        <v>9.1393684429928929E-2</v>
      </c>
      <c r="AY26" s="276" t="s">
        <v>601</v>
      </c>
      <c r="AZ26" s="190">
        <v>8.2367766576730686E-2</v>
      </c>
      <c r="BA26" s="276" t="s">
        <v>601</v>
      </c>
      <c r="BB26" s="190">
        <v>9.0314914432201229E-2</v>
      </c>
      <c r="BC26" s="276" t="s">
        <v>601</v>
      </c>
      <c r="BD26" s="190">
        <v>1</v>
      </c>
      <c r="BE26" s="276" t="s">
        <v>601</v>
      </c>
      <c r="BF26" s="190">
        <v>0.74071296440124967</v>
      </c>
      <c r="BG26" s="276" t="s">
        <v>601</v>
      </c>
    </row>
    <row r="27" spans="1:59" s="120" customFormat="1" ht="12.45" customHeight="1" x14ac:dyDescent="0.25">
      <c r="A27" s="124" t="s">
        <v>102</v>
      </c>
      <c r="B27" s="82">
        <v>542.50199999999995</v>
      </c>
      <c r="C27" s="276" t="s">
        <v>601</v>
      </c>
      <c r="D27" s="82">
        <v>314.06799999999998</v>
      </c>
      <c r="E27" s="276" t="s">
        <v>601</v>
      </c>
      <c r="F27" s="82">
        <v>953.03200000000004</v>
      </c>
      <c r="G27" s="276" t="s">
        <v>601</v>
      </c>
      <c r="H27" s="82">
        <v>970.25199999999995</v>
      </c>
      <c r="I27" s="276" t="s">
        <v>601</v>
      </c>
      <c r="J27" s="82">
        <v>374.68299999999999</v>
      </c>
      <c r="K27" s="276" t="s">
        <v>601</v>
      </c>
      <c r="L27" s="82">
        <v>325.565</v>
      </c>
      <c r="M27" s="276" t="s">
        <v>601</v>
      </c>
      <c r="N27" s="82">
        <v>350.15499999999997</v>
      </c>
      <c r="O27" s="276" t="s">
        <v>601</v>
      </c>
      <c r="P27" s="82">
        <v>3830.2570000000001</v>
      </c>
      <c r="Q27" s="276" t="s">
        <v>601</v>
      </c>
      <c r="R27" s="82">
        <v>2860.0050000000001</v>
      </c>
      <c r="S27" s="276" t="s">
        <v>601</v>
      </c>
      <c r="T27" s="137"/>
      <c r="U27" s="124" t="s">
        <v>102</v>
      </c>
      <c r="V27" s="190">
        <v>-6.4000000000000001E-2</v>
      </c>
      <c r="W27" s="268" t="s">
        <v>601</v>
      </c>
      <c r="X27" s="190">
        <v>-0.17899999999999999</v>
      </c>
      <c r="Y27" s="268" t="s">
        <v>601</v>
      </c>
      <c r="Z27" s="190">
        <v>3.6999999999999998E-2</v>
      </c>
      <c r="AA27" s="268" t="s">
        <v>601</v>
      </c>
      <c r="AB27" s="190">
        <v>3.6999999999999998E-2</v>
      </c>
      <c r="AC27" s="72" t="s">
        <v>601</v>
      </c>
      <c r="AD27" s="190">
        <v>-6.8000000000000005E-2</v>
      </c>
      <c r="AE27" s="268" t="s">
        <v>601</v>
      </c>
      <c r="AF27" s="190">
        <v>0.25</v>
      </c>
      <c r="AG27" s="268" t="s">
        <v>601</v>
      </c>
      <c r="AH27" s="190">
        <v>-1.7999999999999999E-2</v>
      </c>
      <c r="AI27" s="268" t="s">
        <v>601</v>
      </c>
      <c r="AJ27" s="190">
        <v>-1E-3</v>
      </c>
      <c r="AK27" s="268" t="s">
        <v>601</v>
      </c>
      <c r="AL27" s="190">
        <v>-1.4E-2</v>
      </c>
      <c r="AM27" s="268" t="s">
        <v>601</v>
      </c>
      <c r="AN27" s="139"/>
      <c r="AO27" s="124" t="s">
        <v>102</v>
      </c>
      <c r="AP27" s="220">
        <v>0.1416359267798479</v>
      </c>
      <c r="AQ27" s="276" t="s">
        <v>601</v>
      </c>
      <c r="AR27" s="216">
        <v>8.199658665201838E-2</v>
      </c>
      <c r="AS27" s="203" t="s">
        <v>601</v>
      </c>
      <c r="AT27" s="190">
        <v>0.24881672430857774</v>
      </c>
      <c r="AU27" s="276" t="s">
        <v>601</v>
      </c>
      <c r="AV27" s="190">
        <v>0.25331250618431084</v>
      </c>
      <c r="AW27" s="276" t="s">
        <v>601</v>
      </c>
      <c r="AX27" s="190">
        <v>9.782189550205117E-2</v>
      </c>
      <c r="AY27" s="276" t="s">
        <v>601</v>
      </c>
      <c r="AZ27" s="190">
        <v>8.4998212913650437E-2</v>
      </c>
      <c r="BA27" s="276" t="s">
        <v>601</v>
      </c>
      <c r="BB27" s="190">
        <v>9.1418147659543467E-2</v>
      </c>
      <c r="BC27" s="276" t="s">
        <v>601</v>
      </c>
      <c r="BD27" s="190">
        <v>1</v>
      </c>
      <c r="BE27" s="276" t="s">
        <v>601</v>
      </c>
      <c r="BF27" s="190">
        <v>0.74668749381568911</v>
      </c>
      <c r="BG27" s="276" t="s">
        <v>601</v>
      </c>
    </row>
    <row r="28" spans="1:59" s="116" customFormat="1" ht="12.45" customHeight="1" x14ac:dyDescent="0.25">
      <c r="A28" s="124" t="s">
        <v>103</v>
      </c>
      <c r="B28" s="82">
        <v>722.48</v>
      </c>
      <c r="C28" s="276" t="s">
        <v>601</v>
      </c>
      <c r="D28" s="82">
        <v>617.428</v>
      </c>
      <c r="E28" s="276" t="s">
        <v>601</v>
      </c>
      <c r="F28" s="82">
        <v>855.53399999999999</v>
      </c>
      <c r="G28" s="276" t="s">
        <v>601</v>
      </c>
      <c r="H28" s="82">
        <v>1378.8109999999999</v>
      </c>
      <c r="I28" s="276" t="s">
        <v>601</v>
      </c>
      <c r="J28" s="82">
        <v>489.1</v>
      </c>
      <c r="K28" s="276" t="s">
        <v>601</v>
      </c>
      <c r="L28" s="82">
        <v>357.6</v>
      </c>
      <c r="M28" s="276" t="s">
        <v>601</v>
      </c>
      <c r="N28" s="82">
        <v>479.27300000000002</v>
      </c>
      <c r="O28" s="276" t="s">
        <v>601</v>
      </c>
      <c r="P28" s="82">
        <v>4900.2259999999997</v>
      </c>
      <c r="Q28" s="276" t="s">
        <v>601</v>
      </c>
      <c r="R28" s="82">
        <v>3521.415</v>
      </c>
      <c r="S28" s="276" t="s">
        <v>601</v>
      </c>
      <c r="T28" s="118"/>
      <c r="U28" s="124" t="s">
        <v>103</v>
      </c>
      <c r="V28" s="190">
        <v>0.108</v>
      </c>
      <c r="W28" s="268" t="s">
        <v>601</v>
      </c>
      <c r="X28" s="190">
        <v>0.182</v>
      </c>
      <c r="Y28" s="268" t="s">
        <v>601</v>
      </c>
      <c r="Z28" s="190">
        <v>0.152</v>
      </c>
      <c r="AA28" s="268" t="s">
        <v>601</v>
      </c>
      <c r="AB28" s="190">
        <v>0.20599999999999999</v>
      </c>
      <c r="AC28" s="72" t="s">
        <v>601</v>
      </c>
      <c r="AD28" s="190">
        <v>0.16300000000000001</v>
      </c>
      <c r="AE28" s="268" t="s">
        <v>601</v>
      </c>
      <c r="AF28" s="190">
        <v>0.33600000000000002</v>
      </c>
      <c r="AG28" s="268" t="s">
        <v>601</v>
      </c>
      <c r="AH28" s="190">
        <v>0.17599999999999999</v>
      </c>
      <c r="AI28" s="268" t="s">
        <v>601</v>
      </c>
      <c r="AJ28" s="190">
        <v>0.17899999999999999</v>
      </c>
      <c r="AK28" s="268" t="s">
        <v>601</v>
      </c>
      <c r="AL28" s="190">
        <v>0.16900000000000001</v>
      </c>
      <c r="AM28" s="268" t="s">
        <v>601</v>
      </c>
      <c r="AN28" s="123"/>
      <c r="AO28" s="124" t="s">
        <v>103</v>
      </c>
      <c r="AP28" s="220">
        <v>0.14743809775304242</v>
      </c>
      <c r="AQ28" s="276" t="s">
        <v>601</v>
      </c>
      <c r="AR28" s="216">
        <v>0.12599990286162313</v>
      </c>
      <c r="AS28" s="203" t="s">
        <v>601</v>
      </c>
      <c r="AT28" s="190">
        <v>0.17459072295849212</v>
      </c>
      <c r="AU28" s="276" t="s">
        <v>601</v>
      </c>
      <c r="AV28" s="190">
        <v>0.28137702220264943</v>
      </c>
      <c r="AW28" s="276" t="s">
        <v>601</v>
      </c>
      <c r="AX28" s="190">
        <v>9.9811722969512032E-2</v>
      </c>
      <c r="AY28" s="276" t="s">
        <v>601</v>
      </c>
      <c r="AZ28" s="190">
        <v>7.297622599447455E-2</v>
      </c>
      <c r="BA28" s="276" t="s">
        <v>601</v>
      </c>
      <c r="BB28" s="190">
        <v>9.780630526020638E-2</v>
      </c>
      <c r="BC28" s="276" t="s">
        <v>601</v>
      </c>
      <c r="BD28" s="190">
        <v>1</v>
      </c>
      <c r="BE28" s="276" t="s">
        <v>601</v>
      </c>
      <c r="BF28" s="190">
        <v>0.71862297779735063</v>
      </c>
      <c r="BG28" s="276" t="s">
        <v>601</v>
      </c>
    </row>
    <row r="29" spans="1:59" s="150" customFormat="1" ht="12.45" customHeight="1" x14ac:dyDescent="0.25">
      <c r="A29" s="124" t="s">
        <v>104</v>
      </c>
      <c r="B29" s="82">
        <v>775.72400000000005</v>
      </c>
      <c r="C29" s="276" t="s">
        <v>601</v>
      </c>
      <c r="D29" s="82">
        <v>1225.9829999999999</v>
      </c>
      <c r="E29" s="276" t="s">
        <v>601</v>
      </c>
      <c r="F29" s="82">
        <v>621.92100000000005</v>
      </c>
      <c r="G29" s="276" t="s">
        <v>601</v>
      </c>
      <c r="H29" s="82">
        <v>1469.922</v>
      </c>
      <c r="I29" s="276" t="s">
        <v>601</v>
      </c>
      <c r="J29" s="82">
        <v>527.73099999999999</v>
      </c>
      <c r="K29" s="276" t="s">
        <v>601</v>
      </c>
      <c r="L29" s="82">
        <v>382.92</v>
      </c>
      <c r="M29" s="276" t="s">
        <v>601</v>
      </c>
      <c r="N29" s="82">
        <v>523.5</v>
      </c>
      <c r="O29" s="276" t="s">
        <v>601</v>
      </c>
      <c r="P29" s="82">
        <v>5527.701</v>
      </c>
      <c r="Q29" s="276" t="s">
        <v>601</v>
      </c>
      <c r="R29" s="82">
        <v>4057.779</v>
      </c>
      <c r="S29" s="276" t="s">
        <v>601</v>
      </c>
      <c r="T29" s="149"/>
      <c r="U29" s="124" t="s">
        <v>104</v>
      </c>
      <c r="V29" s="190">
        <v>-8.9999999999999993E-3</v>
      </c>
      <c r="W29" s="268" t="s">
        <v>601</v>
      </c>
      <c r="X29" s="190">
        <v>4.2000000000000003E-2</v>
      </c>
      <c r="Y29" s="268" t="s">
        <v>601</v>
      </c>
      <c r="Z29" s="190">
        <v>0.04</v>
      </c>
      <c r="AA29" s="268" t="s">
        <v>601</v>
      </c>
      <c r="AB29" s="190">
        <v>0.11899999999999999</v>
      </c>
      <c r="AC29" s="72" t="s">
        <v>601</v>
      </c>
      <c r="AD29" s="190">
        <v>-1.2E-2</v>
      </c>
      <c r="AE29" s="268" t="s">
        <v>601</v>
      </c>
      <c r="AF29" s="190">
        <v>0.23400000000000001</v>
      </c>
      <c r="AG29" s="268" t="s">
        <v>601</v>
      </c>
      <c r="AH29" s="190">
        <v>0.14899999999999999</v>
      </c>
      <c r="AI29" s="268" t="s">
        <v>601</v>
      </c>
      <c r="AJ29" s="190">
        <v>6.9000000000000006E-2</v>
      </c>
      <c r="AK29" s="268" t="s">
        <v>601</v>
      </c>
      <c r="AL29" s="190">
        <v>5.1999999999999998E-2</v>
      </c>
      <c r="AM29" s="268" t="s">
        <v>601</v>
      </c>
      <c r="AN29" s="152"/>
      <c r="AO29" s="124" t="s">
        <v>104</v>
      </c>
      <c r="AP29" s="220">
        <v>0.14033392906020062</v>
      </c>
      <c r="AQ29" s="276" t="s">
        <v>601</v>
      </c>
      <c r="AR29" s="216">
        <v>0.22178894987265049</v>
      </c>
      <c r="AS29" s="203" t="s">
        <v>601</v>
      </c>
      <c r="AT29" s="190">
        <v>0.11250988430814185</v>
      </c>
      <c r="AU29" s="276" t="s">
        <v>601</v>
      </c>
      <c r="AV29" s="190">
        <v>0.2659192311595725</v>
      </c>
      <c r="AW29" s="276" t="s">
        <v>601</v>
      </c>
      <c r="AX29" s="190">
        <v>9.5470250652124639E-2</v>
      </c>
      <c r="AY29" s="276" t="s">
        <v>601</v>
      </c>
      <c r="AZ29" s="190">
        <v>6.9272921961589462E-2</v>
      </c>
      <c r="BA29" s="276" t="s">
        <v>601</v>
      </c>
      <c r="BB29" s="190">
        <v>9.4704832985720466E-2</v>
      </c>
      <c r="BC29" s="276" t="s">
        <v>601</v>
      </c>
      <c r="BD29" s="190">
        <v>1</v>
      </c>
      <c r="BE29" s="276" t="s">
        <v>601</v>
      </c>
      <c r="BF29" s="190">
        <v>0.7340807688404275</v>
      </c>
      <c r="BG29" s="276" t="s">
        <v>601</v>
      </c>
    </row>
    <row r="30" spans="1:59" s="120" customFormat="1" ht="12.45" customHeight="1" x14ac:dyDescent="0.25">
      <c r="A30" s="124" t="s">
        <v>105</v>
      </c>
      <c r="B30" s="82">
        <v>751.91200000000003</v>
      </c>
      <c r="C30" s="276" t="s">
        <v>601</v>
      </c>
      <c r="D30" s="82">
        <v>1460.4110000000001</v>
      </c>
      <c r="E30" s="276" t="s">
        <v>601</v>
      </c>
      <c r="F30" s="82">
        <v>653.93700000000001</v>
      </c>
      <c r="G30" s="276" t="s">
        <v>601</v>
      </c>
      <c r="H30" s="82">
        <v>1378.865</v>
      </c>
      <c r="I30" s="276" t="s">
        <v>601</v>
      </c>
      <c r="J30" s="82">
        <v>525.30399999999997</v>
      </c>
      <c r="K30" s="276" t="s">
        <v>601</v>
      </c>
      <c r="L30" s="82">
        <v>317.25900000000001</v>
      </c>
      <c r="M30" s="276" t="s">
        <v>601</v>
      </c>
      <c r="N30" s="82">
        <v>439.44</v>
      </c>
      <c r="O30" s="276" t="s">
        <v>601</v>
      </c>
      <c r="P30" s="82">
        <v>5527.1279999999997</v>
      </c>
      <c r="Q30" s="276" t="s">
        <v>601</v>
      </c>
      <c r="R30" s="82">
        <v>4148.2629999999999</v>
      </c>
      <c r="S30" s="276" t="s">
        <v>601</v>
      </c>
      <c r="T30" s="137"/>
      <c r="U30" s="124" t="s">
        <v>105</v>
      </c>
      <c r="V30" s="190">
        <v>-4.2000000000000003E-2</v>
      </c>
      <c r="W30" s="268" t="s">
        <v>601</v>
      </c>
      <c r="X30" s="190">
        <v>9.6000000000000002E-2</v>
      </c>
      <c r="Y30" s="268" t="s">
        <v>601</v>
      </c>
      <c r="Z30" s="190">
        <v>8.5000000000000006E-2</v>
      </c>
      <c r="AA30" s="268" t="s">
        <v>601</v>
      </c>
      <c r="AB30" s="190">
        <v>6.9000000000000006E-2</v>
      </c>
      <c r="AC30" s="72" t="s">
        <v>601</v>
      </c>
      <c r="AD30" s="190">
        <v>2.1000000000000001E-2</v>
      </c>
      <c r="AE30" s="268" t="s">
        <v>601</v>
      </c>
      <c r="AF30" s="190">
        <v>0.108</v>
      </c>
      <c r="AG30" s="268" t="s">
        <v>601</v>
      </c>
      <c r="AH30" s="190">
        <v>-0.03</v>
      </c>
      <c r="AI30" s="268" t="s">
        <v>601</v>
      </c>
      <c r="AJ30" s="190">
        <v>0.05</v>
      </c>
      <c r="AK30" s="268" t="s">
        <v>601</v>
      </c>
      <c r="AL30" s="190">
        <v>4.3999999999999997E-2</v>
      </c>
      <c r="AM30" s="268" t="s">
        <v>601</v>
      </c>
      <c r="AN30" s="139"/>
      <c r="AO30" s="124" t="s">
        <v>105</v>
      </c>
      <c r="AP30" s="220">
        <v>0.1360402726334545</v>
      </c>
      <c r="AQ30" s="276" t="s">
        <v>601</v>
      </c>
      <c r="AR30" s="216">
        <v>0.2642260139443125</v>
      </c>
      <c r="AS30" s="203" t="s">
        <v>601</v>
      </c>
      <c r="AT30" s="190">
        <v>0.11831406835521088</v>
      </c>
      <c r="AU30" s="276" t="s">
        <v>601</v>
      </c>
      <c r="AV30" s="190">
        <v>0.24947223947048089</v>
      </c>
      <c r="AW30" s="276" t="s">
        <v>601</v>
      </c>
      <c r="AX30" s="190">
        <v>9.5041041206210528E-2</v>
      </c>
      <c r="AY30" s="276" t="s">
        <v>601</v>
      </c>
      <c r="AZ30" s="190">
        <v>5.7400335219303773E-2</v>
      </c>
      <c r="BA30" s="276" t="s">
        <v>601</v>
      </c>
      <c r="BB30" s="190">
        <v>7.9506029171026976E-2</v>
      </c>
      <c r="BC30" s="276" t="s">
        <v>601</v>
      </c>
      <c r="BD30" s="190">
        <v>1</v>
      </c>
      <c r="BE30" s="276" t="s">
        <v>601</v>
      </c>
      <c r="BF30" s="190">
        <v>0.75052776052951919</v>
      </c>
      <c r="BG30" s="276" t="s">
        <v>601</v>
      </c>
    </row>
    <row r="31" spans="1:59" s="120" customFormat="1" ht="12.45" customHeight="1" x14ac:dyDescent="0.25">
      <c r="A31" s="124" t="s">
        <v>106</v>
      </c>
      <c r="B31" s="82">
        <v>988.71600000000001</v>
      </c>
      <c r="C31" s="276" t="s">
        <v>601</v>
      </c>
      <c r="D31" s="82">
        <v>1677.5930000000001</v>
      </c>
      <c r="E31" s="276" t="s">
        <v>601</v>
      </c>
      <c r="F31" s="82">
        <v>786.91</v>
      </c>
      <c r="G31" s="276" t="s">
        <v>601</v>
      </c>
      <c r="H31" s="82">
        <v>2130.1640000000002</v>
      </c>
      <c r="I31" s="276" t="s">
        <v>601</v>
      </c>
      <c r="J31" s="82">
        <v>735.82799999999997</v>
      </c>
      <c r="K31" s="276" t="s">
        <v>601</v>
      </c>
      <c r="L31" s="82">
        <v>457.005</v>
      </c>
      <c r="M31" s="276" t="s">
        <v>601</v>
      </c>
      <c r="N31" s="82">
        <v>787.50099999999998</v>
      </c>
      <c r="O31" s="276" t="s">
        <v>601</v>
      </c>
      <c r="P31" s="82">
        <v>7563.7169999999996</v>
      </c>
      <c r="Q31" s="276" t="s">
        <v>601</v>
      </c>
      <c r="R31" s="82">
        <v>5433.5529999999999</v>
      </c>
      <c r="S31" s="276" t="s">
        <v>601</v>
      </c>
      <c r="T31" s="137"/>
      <c r="U31" s="124" t="s">
        <v>106</v>
      </c>
      <c r="V31" s="190">
        <v>-4.4999999999999998E-2</v>
      </c>
      <c r="W31" s="268" t="s">
        <v>601</v>
      </c>
      <c r="X31" s="190">
        <v>2.9000000000000001E-2</v>
      </c>
      <c r="Y31" s="268" t="s">
        <v>601</v>
      </c>
      <c r="Z31" s="190">
        <v>4.5999999999999999E-2</v>
      </c>
      <c r="AA31" s="268" t="s">
        <v>601</v>
      </c>
      <c r="AB31" s="190">
        <v>-0.03</v>
      </c>
      <c r="AC31" s="72" t="s">
        <v>601</v>
      </c>
      <c r="AD31" s="190">
        <v>3.3000000000000002E-2</v>
      </c>
      <c r="AE31" s="268" t="s">
        <v>601</v>
      </c>
      <c r="AF31" s="190">
        <v>0.20100000000000001</v>
      </c>
      <c r="AG31" s="268" t="s">
        <v>601</v>
      </c>
      <c r="AH31" s="190">
        <v>-1E-3</v>
      </c>
      <c r="AI31" s="268" t="s">
        <v>601</v>
      </c>
      <c r="AJ31" s="190">
        <v>8.9999999999999993E-3</v>
      </c>
      <c r="AK31" s="268" t="s">
        <v>601</v>
      </c>
      <c r="AL31" s="190">
        <v>2.5000000000000001E-2</v>
      </c>
      <c r="AM31" s="268" t="s">
        <v>601</v>
      </c>
      <c r="AN31" s="139"/>
      <c r="AO31" s="124" t="s">
        <v>106</v>
      </c>
      <c r="AP31" s="220">
        <v>0.13071826986652199</v>
      </c>
      <c r="AQ31" s="276" t="s">
        <v>601</v>
      </c>
      <c r="AR31" s="216">
        <v>0.22179478687528897</v>
      </c>
      <c r="AS31" s="203" t="s">
        <v>601</v>
      </c>
      <c r="AT31" s="190">
        <v>0.10403747258127188</v>
      </c>
      <c r="AU31" s="276" t="s">
        <v>601</v>
      </c>
      <c r="AV31" s="190">
        <v>0.28162925714962633</v>
      </c>
      <c r="AW31" s="276" t="s">
        <v>601</v>
      </c>
      <c r="AX31" s="190">
        <v>9.7283914773648991E-2</v>
      </c>
      <c r="AY31" s="276" t="s">
        <v>601</v>
      </c>
      <c r="AZ31" s="190">
        <v>6.0420689986153638E-2</v>
      </c>
      <c r="BA31" s="276" t="s">
        <v>601</v>
      </c>
      <c r="BB31" s="190">
        <v>0.10411560876748827</v>
      </c>
      <c r="BC31" s="276" t="s">
        <v>601</v>
      </c>
      <c r="BD31" s="190">
        <v>1</v>
      </c>
      <c r="BE31" s="276" t="s">
        <v>601</v>
      </c>
      <c r="BF31" s="190">
        <v>0.71837074285037372</v>
      </c>
      <c r="BG31" s="276" t="s">
        <v>601</v>
      </c>
    </row>
    <row r="32" spans="1:59" s="120" customFormat="1" ht="12.45" customHeight="1" x14ac:dyDescent="0.25">
      <c r="A32" s="124" t="s">
        <v>107</v>
      </c>
      <c r="B32" s="82">
        <v>945.85400000000004</v>
      </c>
      <c r="C32" s="276" t="s">
        <v>601</v>
      </c>
      <c r="D32" s="82">
        <v>1627.252</v>
      </c>
      <c r="E32" s="276" t="s">
        <v>601</v>
      </c>
      <c r="F32" s="82">
        <v>774.25599999999997</v>
      </c>
      <c r="G32" s="276" t="s">
        <v>601</v>
      </c>
      <c r="H32" s="82">
        <v>2147.1909999999998</v>
      </c>
      <c r="I32" s="276" t="s">
        <v>601</v>
      </c>
      <c r="J32" s="82">
        <v>674.02499999999998</v>
      </c>
      <c r="K32" s="276" t="s">
        <v>601</v>
      </c>
      <c r="L32" s="82">
        <v>354.50599999999997</v>
      </c>
      <c r="M32" s="276" t="s">
        <v>601</v>
      </c>
      <c r="N32" s="82">
        <v>905.31399999999996</v>
      </c>
      <c r="O32" s="276" t="s">
        <v>601</v>
      </c>
      <c r="P32" s="82">
        <v>7428.3980000000001</v>
      </c>
      <c r="Q32" s="276" t="s">
        <v>601</v>
      </c>
      <c r="R32" s="82">
        <v>5281.2070000000003</v>
      </c>
      <c r="S32" s="276" t="s">
        <v>601</v>
      </c>
      <c r="T32" s="137"/>
      <c r="U32" s="124" t="s">
        <v>107</v>
      </c>
      <c r="V32" s="190">
        <v>-0.186</v>
      </c>
      <c r="W32" s="268" t="s">
        <v>601</v>
      </c>
      <c r="X32" s="190">
        <v>1.9E-2</v>
      </c>
      <c r="Y32" s="268" t="s">
        <v>601</v>
      </c>
      <c r="Z32" s="190">
        <v>2.9000000000000001E-2</v>
      </c>
      <c r="AA32" s="268" t="s">
        <v>601</v>
      </c>
      <c r="AB32" s="190">
        <v>8.6999999999999994E-2</v>
      </c>
      <c r="AC32" s="72" t="s">
        <v>601</v>
      </c>
      <c r="AD32" s="190">
        <v>8.8999999999999996E-2</v>
      </c>
      <c r="AE32" s="268" t="s">
        <v>601</v>
      </c>
      <c r="AF32" s="190">
        <v>0.17299999999999999</v>
      </c>
      <c r="AG32" s="268" t="s">
        <v>601</v>
      </c>
      <c r="AH32" s="190">
        <v>-6.0000000000000001E-3</v>
      </c>
      <c r="AI32" s="268" t="s">
        <v>601</v>
      </c>
      <c r="AJ32" s="190">
        <v>1.4999999999999999E-2</v>
      </c>
      <c r="AK32" s="268" t="s">
        <v>601</v>
      </c>
      <c r="AL32" s="190">
        <v>-1.2E-2</v>
      </c>
      <c r="AM32" s="268" t="s">
        <v>601</v>
      </c>
      <c r="AN32" s="139"/>
      <c r="AO32" s="124" t="s">
        <v>107</v>
      </c>
      <c r="AP32" s="220">
        <v>0.12732947265345773</v>
      </c>
      <c r="AQ32" s="276" t="s">
        <v>601</v>
      </c>
      <c r="AR32" s="216">
        <v>0.21905826801418016</v>
      </c>
      <c r="AS32" s="203" t="s">
        <v>601</v>
      </c>
      <c r="AT32" s="190">
        <v>0.10422920258176796</v>
      </c>
      <c r="AU32" s="276" t="s">
        <v>601</v>
      </c>
      <c r="AV32" s="190">
        <v>0.2890516905529294</v>
      </c>
      <c r="AW32" s="276" t="s">
        <v>601</v>
      </c>
      <c r="AX32" s="190">
        <v>9.0736252957905592E-2</v>
      </c>
      <c r="AY32" s="276" t="s">
        <v>601</v>
      </c>
      <c r="AZ32" s="190">
        <v>4.7723075688728578E-2</v>
      </c>
      <c r="BA32" s="276" t="s">
        <v>601</v>
      </c>
      <c r="BB32" s="190">
        <v>0.12187203755103052</v>
      </c>
      <c r="BC32" s="276" t="s">
        <v>601</v>
      </c>
      <c r="BD32" s="190">
        <v>1</v>
      </c>
      <c r="BE32" s="276" t="s">
        <v>601</v>
      </c>
      <c r="BF32" s="190">
        <v>0.71094830944707055</v>
      </c>
      <c r="BG32" s="276" t="s">
        <v>601</v>
      </c>
    </row>
    <row r="33" spans="1:59" s="120" customFormat="1" ht="12.45" customHeight="1" x14ac:dyDescent="0.25">
      <c r="A33" s="124" t="s">
        <v>108</v>
      </c>
      <c r="B33" s="82">
        <v>851.41300000000001</v>
      </c>
      <c r="C33" s="276" t="s">
        <v>601</v>
      </c>
      <c r="D33" s="82">
        <v>1444.1379999999999</v>
      </c>
      <c r="E33" s="276" t="s">
        <v>601</v>
      </c>
      <c r="F33" s="82">
        <v>714.63300000000004</v>
      </c>
      <c r="G33" s="276" t="s">
        <v>601</v>
      </c>
      <c r="H33" s="82">
        <v>1461.105</v>
      </c>
      <c r="I33" s="276" t="s">
        <v>601</v>
      </c>
      <c r="J33" s="82">
        <v>580.87400000000002</v>
      </c>
      <c r="K33" s="276" t="s">
        <v>601</v>
      </c>
      <c r="L33" s="82">
        <v>377.476</v>
      </c>
      <c r="M33" s="276" t="s">
        <v>601</v>
      </c>
      <c r="N33" s="82">
        <v>577.31299999999999</v>
      </c>
      <c r="O33" s="276" t="s">
        <v>601</v>
      </c>
      <c r="P33" s="82">
        <v>6006.9520000000002</v>
      </c>
      <c r="Q33" s="276" t="s">
        <v>601</v>
      </c>
      <c r="R33" s="82">
        <v>4545.8469999999998</v>
      </c>
      <c r="S33" s="276" t="s">
        <v>601</v>
      </c>
      <c r="T33" s="137"/>
      <c r="U33" s="124" t="s">
        <v>108</v>
      </c>
      <c r="V33" s="190">
        <v>-5.1999999999999998E-2</v>
      </c>
      <c r="W33" s="268" t="s">
        <v>601</v>
      </c>
      <c r="X33" s="190">
        <v>4.1000000000000002E-2</v>
      </c>
      <c r="Y33" s="268" t="s">
        <v>601</v>
      </c>
      <c r="Z33" s="190">
        <v>1.4999999999999999E-2</v>
      </c>
      <c r="AA33" s="268" t="s">
        <v>601</v>
      </c>
      <c r="AB33" s="190">
        <v>0.113</v>
      </c>
      <c r="AC33" s="72" t="s">
        <v>601</v>
      </c>
      <c r="AD33" s="190">
        <v>-8.9999999999999993E-3</v>
      </c>
      <c r="AE33" s="268" t="s">
        <v>601</v>
      </c>
      <c r="AF33" s="190">
        <v>0.187</v>
      </c>
      <c r="AG33" s="268" t="s">
        <v>601</v>
      </c>
      <c r="AH33" s="190">
        <v>-0.01</v>
      </c>
      <c r="AI33" s="268" t="s">
        <v>601</v>
      </c>
      <c r="AJ33" s="190">
        <v>3.7999999999999999E-2</v>
      </c>
      <c r="AK33" s="268" t="s">
        <v>601</v>
      </c>
      <c r="AL33" s="190">
        <v>1.6E-2</v>
      </c>
      <c r="AM33" s="268" t="s">
        <v>601</v>
      </c>
      <c r="AN33" s="139"/>
      <c r="AO33" s="124" t="s">
        <v>108</v>
      </c>
      <c r="AP33" s="220">
        <v>0.14173793964060308</v>
      </c>
      <c r="AQ33" s="276" t="s">
        <v>601</v>
      </c>
      <c r="AR33" s="216">
        <v>0.24041111032683463</v>
      </c>
      <c r="AS33" s="203" t="s">
        <v>601</v>
      </c>
      <c r="AT33" s="190">
        <v>0.11896765614241632</v>
      </c>
      <c r="AU33" s="276" t="s">
        <v>601</v>
      </c>
      <c r="AV33" s="190">
        <v>0.24323567093594223</v>
      </c>
      <c r="AW33" s="276" t="s">
        <v>601</v>
      </c>
      <c r="AX33" s="190">
        <v>9.6700289930733596E-2</v>
      </c>
      <c r="AY33" s="276" t="s">
        <v>601</v>
      </c>
      <c r="AZ33" s="190">
        <v>6.2839856219926507E-2</v>
      </c>
      <c r="BA33" s="276" t="s">
        <v>601</v>
      </c>
      <c r="BB33" s="190">
        <v>9.6107476803543618E-2</v>
      </c>
      <c r="BC33" s="276" t="s">
        <v>601</v>
      </c>
      <c r="BD33" s="190">
        <v>1</v>
      </c>
      <c r="BE33" s="276" t="s">
        <v>601</v>
      </c>
      <c r="BF33" s="190">
        <v>0.75676432906405766</v>
      </c>
      <c r="BG33" s="276" t="s">
        <v>601</v>
      </c>
    </row>
    <row r="34" spans="1:59" s="120" customFormat="1" ht="12.45" customHeight="1" x14ac:dyDescent="0.25">
      <c r="A34" s="124" t="s">
        <v>109</v>
      </c>
      <c r="B34" s="82">
        <v>718.452</v>
      </c>
      <c r="C34" s="276" t="s">
        <v>601</v>
      </c>
      <c r="D34" s="82">
        <v>873.99199999999996</v>
      </c>
      <c r="E34" s="276" t="s">
        <v>601</v>
      </c>
      <c r="F34" s="82">
        <v>882.96500000000003</v>
      </c>
      <c r="G34" s="276" t="s">
        <v>601</v>
      </c>
      <c r="H34" s="82">
        <v>1251.954</v>
      </c>
      <c r="I34" s="276" t="s">
        <v>601</v>
      </c>
      <c r="J34" s="82">
        <v>507.43700000000001</v>
      </c>
      <c r="K34" s="276" t="s">
        <v>601</v>
      </c>
      <c r="L34" s="82">
        <v>367.75200000000001</v>
      </c>
      <c r="M34" s="276" t="s">
        <v>601</v>
      </c>
      <c r="N34" s="82">
        <v>465.17599999999999</v>
      </c>
      <c r="O34" s="276" t="s">
        <v>601</v>
      </c>
      <c r="P34" s="82">
        <v>5067.7280000000001</v>
      </c>
      <c r="Q34" s="276" t="s">
        <v>601</v>
      </c>
      <c r="R34" s="82">
        <v>3815.7739999999999</v>
      </c>
      <c r="S34" s="276" t="s">
        <v>601</v>
      </c>
      <c r="T34" s="137"/>
      <c r="U34" s="124" t="s">
        <v>109</v>
      </c>
      <c r="V34" s="190">
        <v>6.0000000000000001E-3</v>
      </c>
      <c r="W34" s="268" t="s">
        <v>601</v>
      </c>
      <c r="X34" s="190">
        <v>-8.9999999999999993E-3</v>
      </c>
      <c r="Y34" s="268" t="s">
        <v>601</v>
      </c>
      <c r="Z34" s="190">
        <v>-3.5000000000000003E-2</v>
      </c>
      <c r="AA34" s="268" t="s">
        <v>601</v>
      </c>
      <c r="AB34" s="190">
        <v>6.7000000000000004E-2</v>
      </c>
      <c r="AC34" s="72" t="s">
        <v>601</v>
      </c>
      <c r="AD34" s="190">
        <v>3.2000000000000001E-2</v>
      </c>
      <c r="AE34" s="268" t="s">
        <v>601</v>
      </c>
      <c r="AF34" s="190">
        <v>0.17399999999999999</v>
      </c>
      <c r="AG34" s="268" t="s">
        <v>601</v>
      </c>
      <c r="AH34" s="190">
        <v>8.5000000000000006E-2</v>
      </c>
      <c r="AI34" s="268" t="s">
        <v>601</v>
      </c>
      <c r="AJ34" s="190">
        <v>0.03</v>
      </c>
      <c r="AK34" s="268" t="s">
        <v>601</v>
      </c>
      <c r="AL34" s="190">
        <v>1.9E-2</v>
      </c>
      <c r="AM34" s="268" t="s">
        <v>601</v>
      </c>
      <c r="AN34" s="139"/>
      <c r="AO34" s="124" t="s">
        <v>109</v>
      </c>
      <c r="AP34" s="220">
        <v>0.14177003974956826</v>
      </c>
      <c r="AQ34" s="276" t="s">
        <v>601</v>
      </c>
      <c r="AR34" s="216">
        <v>0.1724622947403649</v>
      </c>
      <c r="AS34" s="203" t="s">
        <v>601</v>
      </c>
      <c r="AT34" s="190">
        <v>0.17423291068502492</v>
      </c>
      <c r="AU34" s="276" t="s">
        <v>601</v>
      </c>
      <c r="AV34" s="190">
        <v>0.24704443490258354</v>
      </c>
      <c r="AW34" s="276" t="s">
        <v>601</v>
      </c>
      <c r="AX34" s="190">
        <v>0.10013106465066791</v>
      </c>
      <c r="AY34" s="276" t="s">
        <v>601</v>
      </c>
      <c r="AZ34" s="190">
        <v>7.2567430611903405E-2</v>
      </c>
      <c r="BA34" s="276" t="s">
        <v>601</v>
      </c>
      <c r="BB34" s="190">
        <v>9.1791824659887028E-2</v>
      </c>
      <c r="BC34" s="276" t="s">
        <v>601</v>
      </c>
      <c r="BD34" s="190">
        <v>1</v>
      </c>
      <c r="BE34" s="276" t="s">
        <v>601</v>
      </c>
      <c r="BF34" s="190">
        <v>0.75295556509741646</v>
      </c>
      <c r="BG34" s="276" t="s">
        <v>601</v>
      </c>
    </row>
    <row r="35" spans="1:59" s="120" customFormat="1" ht="12.45" customHeight="1" x14ac:dyDescent="0.25">
      <c r="A35" s="124" t="s">
        <v>110</v>
      </c>
      <c r="B35" s="82">
        <v>434.85899999999998</v>
      </c>
      <c r="C35" s="276" t="s">
        <v>601</v>
      </c>
      <c r="D35" s="82">
        <v>187.858</v>
      </c>
      <c r="E35" s="276" t="s">
        <v>601</v>
      </c>
      <c r="F35" s="82">
        <v>849.90300000000002</v>
      </c>
      <c r="G35" s="276" t="s">
        <v>601</v>
      </c>
      <c r="H35" s="82">
        <v>733.52200000000005</v>
      </c>
      <c r="I35" s="276" t="s">
        <v>601</v>
      </c>
      <c r="J35" s="82">
        <v>313.15600000000001</v>
      </c>
      <c r="K35" s="276" t="s">
        <v>601</v>
      </c>
      <c r="L35" s="82">
        <v>316.75599999999997</v>
      </c>
      <c r="M35" s="276" t="s">
        <v>601</v>
      </c>
      <c r="N35" s="82">
        <v>326.64299999999997</v>
      </c>
      <c r="O35" s="276" t="s">
        <v>601</v>
      </c>
      <c r="P35" s="82">
        <v>3162.6970000000001</v>
      </c>
      <c r="Q35" s="276" t="s">
        <v>601</v>
      </c>
      <c r="R35" s="82">
        <v>2429.1750000000002</v>
      </c>
      <c r="S35" s="276" t="s">
        <v>601</v>
      </c>
      <c r="T35" s="137"/>
      <c r="U35" s="124" t="s">
        <v>110</v>
      </c>
      <c r="V35" s="190">
        <v>-1.2E-2</v>
      </c>
      <c r="W35" s="268" t="s">
        <v>601</v>
      </c>
      <c r="X35" s="190">
        <v>-2.7E-2</v>
      </c>
      <c r="Y35" s="268" t="s">
        <v>601</v>
      </c>
      <c r="Z35" s="190">
        <v>-2.8000000000000001E-2</v>
      </c>
      <c r="AA35" s="268" t="s">
        <v>601</v>
      </c>
      <c r="AB35" s="190">
        <v>3.7999999999999999E-2</v>
      </c>
      <c r="AC35" s="72" t="s">
        <v>601</v>
      </c>
      <c r="AD35" s="190">
        <v>7.1999999999999995E-2</v>
      </c>
      <c r="AE35" s="268" t="s">
        <v>601</v>
      </c>
      <c r="AF35" s="190">
        <v>0.124</v>
      </c>
      <c r="AG35" s="268" t="s">
        <v>601</v>
      </c>
      <c r="AH35" s="190">
        <v>-1.2999999999999999E-2</v>
      </c>
      <c r="AI35" s="268" t="s">
        <v>601</v>
      </c>
      <c r="AJ35" s="190">
        <v>1.4E-2</v>
      </c>
      <c r="AK35" s="268" t="s">
        <v>601</v>
      </c>
      <c r="AL35" s="190">
        <v>7.0000000000000001E-3</v>
      </c>
      <c r="AM35" s="268" t="s">
        <v>601</v>
      </c>
      <c r="AN35" s="139"/>
      <c r="AO35" s="124" t="s">
        <v>110</v>
      </c>
      <c r="AP35" s="220">
        <v>0.13749625715014746</v>
      </c>
      <c r="AQ35" s="276" t="s">
        <v>601</v>
      </c>
      <c r="AR35" s="216">
        <v>5.9398039078672409E-2</v>
      </c>
      <c r="AS35" s="203" t="s">
        <v>601</v>
      </c>
      <c r="AT35" s="190">
        <v>0.2687272919283763</v>
      </c>
      <c r="AU35" s="276" t="s">
        <v>601</v>
      </c>
      <c r="AV35" s="190">
        <v>0.23192926796338695</v>
      </c>
      <c r="AW35" s="276" t="s">
        <v>601</v>
      </c>
      <c r="AX35" s="190">
        <v>9.9015492157484578E-2</v>
      </c>
      <c r="AY35" s="276" t="s">
        <v>601</v>
      </c>
      <c r="AZ35" s="190">
        <v>0.10015376117282179</v>
      </c>
      <c r="BA35" s="276" t="s">
        <v>601</v>
      </c>
      <c r="BB35" s="190">
        <v>0.10327989054911045</v>
      </c>
      <c r="BC35" s="276" t="s">
        <v>601</v>
      </c>
      <c r="BD35" s="190">
        <v>1</v>
      </c>
      <c r="BE35" s="276" t="s">
        <v>601</v>
      </c>
      <c r="BF35" s="190">
        <v>0.76807073203661314</v>
      </c>
      <c r="BG35" s="276" t="s">
        <v>601</v>
      </c>
    </row>
    <row r="36" spans="1:59" s="120" customFormat="1" ht="12.45" customHeight="1" x14ac:dyDescent="0.25">
      <c r="A36" s="184" t="s">
        <v>111</v>
      </c>
      <c r="B36" s="186">
        <v>436.108</v>
      </c>
      <c r="C36" s="278" t="s">
        <v>601</v>
      </c>
      <c r="D36" s="186">
        <v>151.16300000000001</v>
      </c>
      <c r="E36" s="278" t="s">
        <v>601</v>
      </c>
      <c r="F36" s="186">
        <v>853.00800000000004</v>
      </c>
      <c r="G36" s="278" t="s">
        <v>601</v>
      </c>
      <c r="H36" s="186">
        <v>829.97799999999995</v>
      </c>
      <c r="I36" s="278" t="s">
        <v>601</v>
      </c>
      <c r="J36" s="186">
        <v>304.642</v>
      </c>
      <c r="K36" s="278" t="s">
        <v>601</v>
      </c>
      <c r="L36" s="186">
        <v>271.34300000000002</v>
      </c>
      <c r="M36" s="278" t="s">
        <v>601</v>
      </c>
      <c r="N36" s="186">
        <v>381.779</v>
      </c>
      <c r="O36" s="278" t="s">
        <v>601</v>
      </c>
      <c r="P36" s="186">
        <v>3228.0210000000002</v>
      </c>
      <c r="Q36" s="278" t="s">
        <v>601</v>
      </c>
      <c r="R36" s="186">
        <v>2398.0430000000001</v>
      </c>
      <c r="S36" s="278" t="s">
        <v>601</v>
      </c>
      <c r="T36" s="137"/>
      <c r="U36" s="184" t="s">
        <v>111</v>
      </c>
      <c r="V36" s="192">
        <v>-1.4E-2</v>
      </c>
      <c r="W36" s="269" t="s">
        <v>601</v>
      </c>
      <c r="X36" s="192">
        <v>7.2999999999999995E-2</v>
      </c>
      <c r="Y36" s="269" t="s">
        <v>601</v>
      </c>
      <c r="Z36" s="192">
        <v>5.0000000000000001E-3</v>
      </c>
      <c r="AA36" s="269" t="s">
        <v>601</v>
      </c>
      <c r="AB36" s="192">
        <v>0.05</v>
      </c>
      <c r="AC36" s="201" t="s">
        <v>601</v>
      </c>
      <c r="AD36" s="192">
        <v>2.9000000000000001E-2</v>
      </c>
      <c r="AE36" s="269" t="s">
        <v>601</v>
      </c>
      <c r="AF36" s="192">
        <v>0.05</v>
      </c>
      <c r="AG36" s="269" t="s">
        <v>601</v>
      </c>
      <c r="AH36" s="192">
        <v>-5.2999999999999999E-2</v>
      </c>
      <c r="AI36" s="269" t="s">
        <v>601</v>
      </c>
      <c r="AJ36" s="192">
        <v>1.4999999999999999E-2</v>
      </c>
      <c r="AK36" s="269" t="s">
        <v>601</v>
      </c>
      <c r="AL36" s="192">
        <v>4.0000000000000001E-3</v>
      </c>
      <c r="AM36" s="269" t="s">
        <v>601</v>
      </c>
      <c r="AN36" s="139"/>
      <c r="AO36" s="184" t="s">
        <v>111</v>
      </c>
      <c r="AP36" s="243">
        <v>0.1351007319964771</v>
      </c>
      <c r="AQ36" s="278" t="s">
        <v>601</v>
      </c>
      <c r="AR36" s="219">
        <v>4.6828381847577823E-2</v>
      </c>
      <c r="AS36" s="301" t="s">
        <v>601</v>
      </c>
      <c r="AT36" s="192">
        <v>0.26425106899862177</v>
      </c>
      <c r="AU36" s="278" t="s">
        <v>601</v>
      </c>
      <c r="AV36" s="192">
        <v>0.25711666683704965</v>
      </c>
      <c r="AW36" s="278" t="s">
        <v>601</v>
      </c>
      <c r="AX36" s="192">
        <v>9.437423114657556E-2</v>
      </c>
      <c r="AY36" s="278" t="s">
        <v>601</v>
      </c>
      <c r="AZ36" s="192">
        <v>8.4058622914782777E-2</v>
      </c>
      <c r="BA36" s="278" t="s">
        <v>601</v>
      </c>
      <c r="BB36" s="192">
        <v>0.11827029625891529</v>
      </c>
      <c r="BC36" s="278" t="s">
        <v>601</v>
      </c>
      <c r="BD36" s="192">
        <v>1</v>
      </c>
      <c r="BE36" s="278" t="s">
        <v>601</v>
      </c>
      <c r="BF36" s="192">
        <v>0.7428833331629503</v>
      </c>
      <c r="BG36" s="278" t="s">
        <v>601</v>
      </c>
    </row>
    <row r="37" spans="1:59" s="120" customFormat="1" ht="12.45" customHeight="1" x14ac:dyDescent="0.25">
      <c r="A37" s="124" t="s">
        <v>117</v>
      </c>
      <c r="B37" s="82">
        <v>412.78500000000003</v>
      </c>
      <c r="C37" s="276" t="s">
        <v>601</v>
      </c>
      <c r="D37" s="82">
        <v>149.10499999999999</v>
      </c>
      <c r="E37" s="276" t="s">
        <v>601</v>
      </c>
      <c r="F37" s="82">
        <v>810.20500000000004</v>
      </c>
      <c r="G37" s="276" t="s">
        <v>601</v>
      </c>
      <c r="H37" s="82">
        <v>618.57799999999997</v>
      </c>
      <c r="I37" s="276" t="s">
        <v>601</v>
      </c>
      <c r="J37" s="82">
        <v>279.52100000000002</v>
      </c>
      <c r="K37" s="276" t="s">
        <v>601</v>
      </c>
      <c r="L37" s="82">
        <v>268.738</v>
      </c>
      <c r="M37" s="276" t="s">
        <v>601</v>
      </c>
      <c r="N37" s="82">
        <v>282.70400000000001</v>
      </c>
      <c r="O37" s="276" t="s">
        <v>601</v>
      </c>
      <c r="P37" s="82">
        <v>2821.636</v>
      </c>
      <c r="Q37" s="276" t="s">
        <v>601</v>
      </c>
      <c r="R37" s="82">
        <v>2203.058</v>
      </c>
      <c r="S37" s="276" t="s">
        <v>601</v>
      </c>
      <c r="T37" s="137"/>
      <c r="U37" s="124" t="s">
        <v>117</v>
      </c>
      <c r="V37" s="190">
        <v>6.4000000000000001E-2</v>
      </c>
      <c r="W37" s="268" t="s">
        <v>601</v>
      </c>
      <c r="X37" s="190">
        <v>1.2E-2</v>
      </c>
      <c r="Y37" s="268" t="s">
        <v>601</v>
      </c>
      <c r="Z37" s="190">
        <v>-2.4E-2</v>
      </c>
      <c r="AA37" s="268" t="s">
        <v>601</v>
      </c>
      <c r="AB37" s="190">
        <v>6.8000000000000005E-2</v>
      </c>
      <c r="AC37" s="72" t="s">
        <v>601</v>
      </c>
      <c r="AD37" s="190">
        <v>4.3999999999999997E-2</v>
      </c>
      <c r="AE37" s="268" t="s">
        <v>601</v>
      </c>
      <c r="AF37" s="190">
        <v>9.2999999999999999E-2</v>
      </c>
      <c r="AG37" s="268" t="s">
        <v>601</v>
      </c>
      <c r="AH37" s="190">
        <v>4.1000000000000002E-2</v>
      </c>
      <c r="AI37" s="268" t="s">
        <v>601</v>
      </c>
      <c r="AJ37" s="190">
        <v>3.4000000000000002E-2</v>
      </c>
      <c r="AK37" s="268" t="s">
        <v>601</v>
      </c>
      <c r="AL37" s="190">
        <v>2.5000000000000001E-2</v>
      </c>
      <c r="AM37" s="268" t="s">
        <v>601</v>
      </c>
      <c r="AN37" s="139"/>
      <c r="AO37" s="124" t="s">
        <v>117</v>
      </c>
      <c r="AP37" s="220">
        <v>0.14629278900609435</v>
      </c>
      <c r="AQ37" s="276" t="s">
        <v>601</v>
      </c>
      <c r="AR37" s="216">
        <v>5.2843456774722179E-2</v>
      </c>
      <c r="AS37" s="203" t="s">
        <v>601</v>
      </c>
      <c r="AT37" s="190">
        <v>0.28714015556932221</v>
      </c>
      <c r="AU37" s="276" t="s">
        <v>601</v>
      </c>
      <c r="AV37" s="190">
        <v>0.21922671811672376</v>
      </c>
      <c r="AW37" s="276" t="s">
        <v>601</v>
      </c>
      <c r="AX37" s="190">
        <v>9.906345113260534E-2</v>
      </c>
      <c r="AY37" s="276" t="s">
        <v>601</v>
      </c>
      <c r="AZ37" s="190">
        <v>9.5241909303680566E-2</v>
      </c>
      <c r="BA37" s="276" t="s">
        <v>601</v>
      </c>
      <c r="BB37" s="190">
        <v>0.10019152009685162</v>
      </c>
      <c r="BC37" s="276" t="s">
        <v>601</v>
      </c>
      <c r="BD37" s="190">
        <v>1</v>
      </c>
      <c r="BE37" s="276" t="s">
        <v>601</v>
      </c>
      <c r="BF37" s="190">
        <v>0.78077328188327622</v>
      </c>
      <c r="BG37" s="276" t="s">
        <v>601</v>
      </c>
    </row>
    <row r="38" spans="1:59" s="120" customFormat="1" ht="12.45" customHeight="1" x14ac:dyDescent="0.25">
      <c r="A38" s="124" t="s">
        <v>118</v>
      </c>
      <c r="B38" s="82">
        <v>445.74</v>
      </c>
      <c r="C38" s="276" t="s">
        <v>601</v>
      </c>
      <c r="D38" s="82">
        <v>212.523</v>
      </c>
      <c r="E38" s="276" t="s">
        <v>601</v>
      </c>
      <c r="F38" s="82">
        <v>828.79899999999998</v>
      </c>
      <c r="G38" s="276" t="s">
        <v>601</v>
      </c>
      <c r="H38" s="82">
        <v>780.85799999999995</v>
      </c>
      <c r="I38" s="276" t="s">
        <v>601</v>
      </c>
      <c r="J38" s="82">
        <v>306.92200000000003</v>
      </c>
      <c r="K38" s="276" t="s">
        <v>601</v>
      </c>
      <c r="L38" s="82">
        <v>315.62099999999998</v>
      </c>
      <c r="M38" s="276" t="s">
        <v>601</v>
      </c>
      <c r="N38" s="82">
        <v>269.84699999999998</v>
      </c>
      <c r="O38" s="276" t="s">
        <v>601</v>
      </c>
      <c r="P38" s="82">
        <v>3160.31</v>
      </c>
      <c r="Q38" s="276" t="s">
        <v>601</v>
      </c>
      <c r="R38" s="82">
        <v>2379.4520000000002</v>
      </c>
      <c r="S38" s="276" t="s">
        <v>601</v>
      </c>
      <c r="T38" s="137"/>
      <c r="U38" s="124" t="s">
        <v>118</v>
      </c>
      <c r="V38" s="190">
        <v>6.2E-2</v>
      </c>
      <c r="W38" s="268" t="s">
        <v>601</v>
      </c>
      <c r="X38" s="190">
        <v>8.8999999999999996E-2</v>
      </c>
      <c r="Y38" s="268" t="s">
        <v>601</v>
      </c>
      <c r="Z38" s="190">
        <v>-2E-3</v>
      </c>
      <c r="AA38" s="268" t="s">
        <v>601</v>
      </c>
      <c r="AB38" s="190">
        <v>-7.0000000000000001E-3</v>
      </c>
      <c r="AC38" s="72" t="s">
        <v>601</v>
      </c>
      <c r="AD38" s="190">
        <v>0.108</v>
      </c>
      <c r="AE38" s="268" t="s">
        <v>601</v>
      </c>
      <c r="AF38" s="190">
        <v>0.26400000000000001</v>
      </c>
      <c r="AG38" s="268" t="s">
        <v>601</v>
      </c>
      <c r="AH38" s="190">
        <v>-1.4999999999999999E-2</v>
      </c>
      <c r="AI38" s="268" t="s">
        <v>601</v>
      </c>
      <c r="AJ38" s="190">
        <v>4.2000000000000003E-2</v>
      </c>
      <c r="AK38" s="268" t="s">
        <v>601</v>
      </c>
      <c r="AL38" s="190">
        <v>5.8999999999999997E-2</v>
      </c>
      <c r="AM38" s="268" t="s">
        <v>601</v>
      </c>
      <c r="AN38" s="139"/>
      <c r="AO38" s="124" t="s">
        <v>118</v>
      </c>
      <c r="AP38" s="220">
        <v>0.14104312551616771</v>
      </c>
      <c r="AQ38" s="276" t="s">
        <v>601</v>
      </c>
      <c r="AR38" s="216">
        <v>6.7247516857523476E-2</v>
      </c>
      <c r="AS38" s="203" t="s">
        <v>601</v>
      </c>
      <c r="AT38" s="190">
        <v>0.26225243726090164</v>
      </c>
      <c r="AU38" s="276" t="s">
        <v>601</v>
      </c>
      <c r="AV38" s="190">
        <v>0.24708272289743727</v>
      </c>
      <c r="AW38" s="276" t="s">
        <v>601</v>
      </c>
      <c r="AX38" s="190">
        <v>9.7117687821764331E-2</v>
      </c>
      <c r="AY38" s="276" t="s">
        <v>601</v>
      </c>
      <c r="AZ38" s="190">
        <v>9.9870265891637208E-2</v>
      </c>
      <c r="BA38" s="276" t="s">
        <v>601</v>
      </c>
      <c r="BB38" s="190">
        <v>8.5386243754568381E-2</v>
      </c>
      <c r="BC38" s="276" t="s">
        <v>601</v>
      </c>
      <c r="BD38" s="190">
        <v>1</v>
      </c>
      <c r="BE38" s="276" t="s">
        <v>601</v>
      </c>
      <c r="BF38" s="190">
        <v>0.75291727710256284</v>
      </c>
      <c r="BG38" s="276" t="s">
        <v>601</v>
      </c>
    </row>
    <row r="39" spans="1:59" s="120" customFormat="1" ht="12.45" customHeight="1" x14ac:dyDescent="0.25">
      <c r="A39" s="124" t="s">
        <v>119</v>
      </c>
      <c r="B39" s="82">
        <v>613.67100000000005</v>
      </c>
      <c r="C39" s="276" t="s">
        <v>601</v>
      </c>
      <c r="D39" s="82">
        <v>369.64</v>
      </c>
      <c r="E39" s="276" t="s">
        <v>601</v>
      </c>
      <c r="F39" s="82">
        <v>970.70699999999999</v>
      </c>
      <c r="G39" s="276" t="s">
        <v>601</v>
      </c>
      <c r="H39" s="82">
        <v>1015.413</v>
      </c>
      <c r="I39" s="276" t="s">
        <v>601</v>
      </c>
      <c r="J39" s="82">
        <v>407.09</v>
      </c>
      <c r="K39" s="276" t="s">
        <v>601</v>
      </c>
      <c r="L39" s="82">
        <v>356.358</v>
      </c>
      <c r="M39" s="276" t="s">
        <v>601</v>
      </c>
      <c r="N39" s="82">
        <v>335.46100000000001</v>
      </c>
      <c r="O39" s="276" t="s">
        <v>601</v>
      </c>
      <c r="P39" s="82">
        <v>4068.34</v>
      </c>
      <c r="Q39" s="276" t="s">
        <v>601</v>
      </c>
      <c r="R39" s="82">
        <v>3052.9270000000001</v>
      </c>
      <c r="S39" s="276" t="s">
        <v>601</v>
      </c>
      <c r="T39" s="137"/>
      <c r="U39" s="124" t="s">
        <v>119</v>
      </c>
      <c r="V39" s="190">
        <v>0.13100000000000001</v>
      </c>
      <c r="W39" s="268" t="s">
        <v>601</v>
      </c>
      <c r="X39" s="190">
        <v>0.17699999999999999</v>
      </c>
      <c r="Y39" s="268" t="s">
        <v>601</v>
      </c>
      <c r="Z39" s="190">
        <v>1.9E-2</v>
      </c>
      <c r="AA39" s="268" t="s">
        <v>601</v>
      </c>
      <c r="AB39" s="190">
        <v>4.7E-2</v>
      </c>
      <c r="AC39" s="72" t="s">
        <v>601</v>
      </c>
      <c r="AD39" s="190">
        <v>8.5999999999999993E-2</v>
      </c>
      <c r="AE39" s="268" t="s">
        <v>601</v>
      </c>
      <c r="AF39" s="190">
        <v>9.5000000000000001E-2</v>
      </c>
      <c r="AG39" s="268" t="s">
        <v>601</v>
      </c>
      <c r="AH39" s="190">
        <v>-4.2000000000000003E-2</v>
      </c>
      <c r="AI39" s="268" t="s">
        <v>601</v>
      </c>
      <c r="AJ39" s="190">
        <v>6.2E-2</v>
      </c>
      <c r="AK39" s="268" t="s">
        <v>601</v>
      </c>
      <c r="AL39" s="190">
        <v>6.7000000000000004E-2</v>
      </c>
      <c r="AM39" s="268" t="s">
        <v>601</v>
      </c>
      <c r="AN39" s="139"/>
      <c r="AO39" s="124" t="s">
        <v>119</v>
      </c>
      <c r="AP39" s="220">
        <v>0.15084063770481326</v>
      </c>
      <c r="AQ39" s="276" t="s">
        <v>601</v>
      </c>
      <c r="AR39" s="216">
        <v>9.0857696259408011E-2</v>
      </c>
      <c r="AS39" s="203" t="s">
        <v>601</v>
      </c>
      <c r="AT39" s="190">
        <v>0.23860026448133637</v>
      </c>
      <c r="AU39" s="276" t="s">
        <v>601</v>
      </c>
      <c r="AV39" s="190">
        <v>0.24958902156653573</v>
      </c>
      <c r="AW39" s="276" t="s">
        <v>601</v>
      </c>
      <c r="AX39" s="190">
        <v>0.10006292492761175</v>
      </c>
      <c r="AY39" s="276" t="s">
        <v>601</v>
      </c>
      <c r="AZ39" s="190">
        <v>8.7592974038551347E-2</v>
      </c>
      <c r="BA39" s="276" t="s">
        <v>601</v>
      </c>
      <c r="BB39" s="190">
        <v>8.2456481021743508E-2</v>
      </c>
      <c r="BC39" s="276" t="s">
        <v>601</v>
      </c>
      <c r="BD39" s="190">
        <v>1</v>
      </c>
      <c r="BE39" s="276" t="s">
        <v>601</v>
      </c>
      <c r="BF39" s="190">
        <v>0.75041097843346427</v>
      </c>
      <c r="BG39" s="276" t="s">
        <v>601</v>
      </c>
    </row>
    <row r="40" spans="1:59" s="120" customFormat="1" ht="12.45" customHeight="1" x14ac:dyDescent="0.25">
      <c r="A40" s="124" t="s">
        <v>120</v>
      </c>
      <c r="B40" s="82">
        <v>729.43200000000002</v>
      </c>
      <c r="C40" s="276" t="s">
        <v>601</v>
      </c>
      <c r="D40" s="82">
        <v>573.91099999999994</v>
      </c>
      <c r="E40" s="276" t="s">
        <v>601</v>
      </c>
      <c r="F40" s="82">
        <v>758.11</v>
      </c>
      <c r="G40" s="276" t="s">
        <v>601</v>
      </c>
      <c r="H40" s="82">
        <v>1294.626</v>
      </c>
      <c r="I40" s="276" t="s">
        <v>601</v>
      </c>
      <c r="J40" s="82">
        <v>468.57499999999999</v>
      </c>
      <c r="K40" s="276" t="s">
        <v>601</v>
      </c>
      <c r="L40" s="82">
        <v>388.14800000000002</v>
      </c>
      <c r="M40" s="276" t="s">
        <v>601</v>
      </c>
      <c r="N40" s="82">
        <v>474.03</v>
      </c>
      <c r="O40" s="276" t="s">
        <v>601</v>
      </c>
      <c r="P40" s="82">
        <v>4686.8320000000003</v>
      </c>
      <c r="Q40" s="276" t="s">
        <v>601</v>
      </c>
      <c r="R40" s="82">
        <v>3392.2060000000001</v>
      </c>
      <c r="S40" s="276" t="s">
        <v>601</v>
      </c>
      <c r="T40" s="137"/>
      <c r="U40" s="124" t="s">
        <v>120</v>
      </c>
      <c r="V40" s="190">
        <v>0.01</v>
      </c>
      <c r="W40" s="268" t="s">
        <v>601</v>
      </c>
      <c r="X40" s="190">
        <v>-7.0000000000000007E-2</v>
      </c>
      <c r="Y40" s="268" t="s">
        <v>601</v>
      </c>
      <c r="Z40" s="190">
        <v>-0.114</v>
      </c>
      <c r="AA40" s="268" t="s">
        <v>601</v>
      </c>
      <c r="AB40" s="190">
        <v>-6.0999999999999999E-2</v>
      </c>
      <c r="AC40" s="72" t="s">
        <v>601</v>
      </c>
      <c r="AD40" s="190">
        <v>-4.2000000000000003E-2</v>
      </c>
      <c r="AE40" s="268" t="s">
        <v>601</v>
      </c>
      <c r="AF40" s="190">
        <v>8.5000000000000006E-2</v>
      </c>
      <c r="AG40" s="268" t="s">
        <v>601</v>
      </c>
      <c r="AH40" s="190">
        <v>-1.0999999999999999E-2</v>
      </c>
      <c r="AI40" s="268" t="s">
        <v>601</v>
      </c>
      <c r="AJ40" s="190">
        <v>-4.3999999999999997E-2</v>
      </c>
      <c r="AK40" s="268" t="s">
        <v>601</v>
      </c>
      <c r="AL40" s="190">
        <v>-3.6999999999999998E-2</v>
      </c>
      <c r="AM40" s="268" t="s">
        <v>601</v>
      </c>
      <c r="AN40" s="139"/>
      <c r="AO40" s="124" t="s">
        <v>120</v>
      </c>
      <c r="AP40" s="220">
        <v>0.1556343389308599</v>
      </c>
      <c r="AQ40" s="276" t="s">
        <v>601</v>
      </c>
      <c r="AR40" s="216">
        <v>0.12245179686406509</v>
      </c>
      <c r="AS40" s="203" t="s">
        <v>601</v>
      </c>
      <c r="AT40" s="190">
        <v>0.16175318424044216</v>
      </c>
      <c r="AU40" s="276" t="s">
        <v>601</v>
      </c>
      <c r="AV40" s="190">
        <v>0.27622624408128987</v>
      </c>
      <c r="AW40" s="276" t="s">
        <v>601</v>
      </c>
      <c r="AX40" s="190">
        <v>9.9976914043430606E-2</v>
      </c>
      <c r="AY40" s="276" t="s">
        <v>601</v>
      </c>
      <c r="AZ40" s="190">
        <v>8.2816708599753527E-2</v>
      </c>
      <c r="BA40" s="276" t="s">
        <v>601</v>
      </c>
      <c r="BB40" s="190">
        <v>0.10114081324015879</v>
      </c>
      <c r="BC40" s="276" t="s">
        <v>601</v>
      </c>
      <c r="BD40" s="190">
        <v>1</v>
      </c>
      <c r="BE40" s="276" t="s">
        <v>601</v>
      </c>
      <c r="BF40" s="190">
        <v>0.72377375591871007</v>
      </c>
      <c r="BG40" s="276" t="s">
        <v>601</v>
      </c>
    </row>
    <row r="41" spans="1:59" s="120" customFormat="1" ht="12.45" customHeight="1" x14ac:dyDescent="0.25">
      <c r="A41" s="124" t="s">
        <v>121</v>
      </c>
      <c r="B41" s="82">
        <v>816.34500000000003</v>
      </c>
      <c r="C41" s="276" t="s">
        <v>601</v>
      </c>
      <c r="D41" s="82">
        <v>1186.1369999999999</v>
      </c>
      <c r="E41" s="276" t="s">
        <v>601</v>
      </c>
      <c r="F41" s="82">
        <v>578.53200000000004</v>
      </c>
      <c r="G41" s="276" t="s">
        <v>601</v>
      </c>
      <c r="H41" s="82">
        <v>1449.0219999999999</v>
      </c>
      <c r="I41" s="276" t="s">
        <v>601</v>
      </c>
      <c r="J41" s="82">
        <v>520.48800000000006</v>
      </c>
      <c r="K41" s="276" t="s">
        <v>601</v>
      </c>
      <c r="L41" s="82">
        <v>403.62200000000001</v>
      </c>
      <c r="M41" s="276" t="s">
        <v>601</v>
      </c>
      <c r="N41" s="82">
        <v>441.07900000000001</v>
      </c>
      <c r="O41" s="276" t="s">
        <v>601</v>
      </c>
      <c r="P41" s="82">
        <v>5395.2250000000004</v>
      </c>
      <c r="Q41" s="276" t="s">
        <v>601</v>
      </c>
      <c r="R41" s="82">
        <v>3946.203</v>
      </c>
      <c r="S41" s="276" t="s">
        <v>601</v>
      </c>
      <c r="T41" s="137"/>
      <c r="U41" s="124" t="s">
        <v>121</v>
      </c>
      <c r="V41" s="190">
        <v>5.1999999999999998E-2</v>
      </c>
      <c r="W41" s="268" t="s">
        <v>601</v>
      </c>
      <c r="X41" s="190">
        <v>-3.3000000000000002E-2</v>
      </c>
      <c r="Y41" s="268" t="s">
        <v>601</v>
      </c>
      <c r="Z41" s="190">
        <v>-7.0000000000000007E-2</v>
      </c>
      <c r="AA41" s="268" t="s">
        <v>601</v>
      </c>
      <c r="AB41" s="190">
        <v>-1.4E-2</v>
      </c>
      <c r="AC41" s="72" t="s">
        <v>601</v>
      </c>
      <c r="AD41" s="190">
        <v>-1.4E-2</v>
      </c>
      <c r="AE41" s="268" t="s">
        <v>601</v>
      </c>
      <c r="AF41" s="190">
        <v>5.3999999999999999E-2</v>
      </c>
      <c r="AG41" s="268" t="s">
        <v>601</v>
      </c>
      <c r="AH41" s="190">
        <v>-0.157</v>
      </c>
      <c r="AI41" s="268" t="s">
        <v>601</v>
      </c>
      <c r="AJ41" s="190">
        <v>-2.4E-2</v>
      </c>
      <c r="AK41" s="268" t="s">
        <v>601</v>
      </c>
      <c r="AL41" s="190">
        <v>-2.7E-2</v>
      </c>
      <c r="AM41" s="268" t="s">
        <v>601</v>
      </c>
      <c r="AN41" s="139"/>
      <c r="AO41" s="124" t="s">
        <v>121</v>
      </c>
      <c r="AP41" s="220">
        <v>0.1513087962040508</v>
      </c>
      <c r="AQ41" s="276" t="s">
        <v>601</v>
      </c>
      <c r="AR41" s="216">
        <v>0.21984940387101554</v>
      </c>
      <c r="AS41" s="203" t="s">
        <v>601</v>
      </c>
      <c r="AT41" s="190">
        <v>0.10723037500752981</v>
      </c>
      <c r="AU41" s="276" t="s">
        <v>601</v>
      </c>
      <c r="AV41" s="190">
        <v>0.26857489724710271</v>
      </c>
      <c r="AW41" s="276" t="s">
        <v>601</v>
      </c>
      <c r="AX41" s="190">
        <v>9.6471972901964242E-2</v>
      </c>
      <c r="AY41" s="276" t="s">
        <v>601</v>
      </c>
      <c r="AZ41" s="190">
        <v>7.4810967105171697E-2</v>
      </c>
      <c r="BA41" s="276" t="s">
        <v>601</v>
      </c>
      <c r="BB41" s="190">
        <v>8.1753587663165109E-2</v>
      </c>
      <c r="BC41" s="276" t="s">
        <v>601</v>
      </c>
      <c r="BD41" s="190">
        <v>1</v>
      </c>
      <c r="BE41" s="276" t="s">
        <v>601</v>
      </c>
      <c r="BF41" s="190">
        <v>0.73142510275289718</v>
      </c>
      <c r="BG41" s="276" t="s">
        <v>601</v>
      </c>
    </row>
    <row r="42" spans="1:59" s="120" customFormat="1" ht="12.45" customHeight="1" x14ac:dyDescent="0.25">
      <c r="A42" s="124" t="s">
        <v>122</v>
      </c>
      <c r="B42" s="82">
        <v>788.404</v>
      </c>
      <c r="C42" s="276" t="s">
        <v>601</v>
      </c>
      <c r="D42" s="82">
        <v>1500.4580000000001</v>
      </c>
      <c r="E42" s="276" t="s">
        <v>601</v>
      </c>
      <c r="F42" s="82">
        <v>628.25300000000004</v>
      </c>
      <c r="G42" s="276" t="s">
        <v>601</v>
      </c>
      <c r="H42" s="82">
        <v>1454.663</v>
      </c>
      <c r="I42" s="276" t="s">
        <v>601</v>
      </c>
      <c r="J42" s="82">
        <v>547.77099999999996</v>
      </c>
      <c r="K42" s="276" t="s">
        <v>601</v>
      </c>
      <c r="L42" s="82">
        <v>367.88200000000001</v>
      </c>
      <c r="M42" s="276" t="s">
        <v>601</v>
      </c>
      <c r="N42" s="82">
        <v>457.75</v>
      </c>
      <c r="O42" s="276" t="s">
        <v>601</v>
      </c>
      <c r="P42" s="82">
        <v>5745.1809999999996</v>
      </c>
      <c r="Q42" s="276" t="s">
        <v>601</v>
      </c>
      <c r="R42" s="82">
        <v>4290.518</v>
      </c>
      <c r="S42" s="276" t="s">
        <v>601</v>
      </c>
      <c r="T42" s="137"/>
      <c r="U42" s="124" t="s">
        <v>122</v>
      </c>
      <c r="V42" s="190">
        <v>4.9000000000000002E-2</v>
      </c>
      <c r="W42" s="268" t="s">
        <v>601</v>
      </c>
      <c r="X42" s="190">
        <v>2.7E-2</v>
      </c>
      <c r="Y42" s="268" t="s">
        <v>601</v>
      </c>
      <c r="Z42" s="190">
        <v>-3.9E-2</v>
      </c>
      <c r="AA42" s="268" t="s">
        <v>601</v>
      </c>
      <c r="AB42" s="190">
        <v>5.5E-2</v>
      </c>
      <c r="AC42" s="72" t="s">
        <v>601</v>
      </c>
      <c r="AD42" s="190">
        <v>4.2999999999999997E-2</v>
      </c>
      <c r="AE42" s="268" t="s">
        <v>601</v>
      </c>
      <c r="AF42" s="190">
        <v>0.16</v>
      </c>
      <c r="AG42" s="268" t="s">
        <v>601</v>
      </c>
      <c r="AH42" s="190">
        <v>4.2000000000000003E-2</v>
      </c>
      <c r="AI42" s="268" t="s">
        <v>601</v>
      </c>
      <c r="AJ42" s="190">
        <v>3.9E-2</v>
      </c>
      <c r="AK42" s="268" t="s">
        <v>601</v>
      </c>
      <c r="AL42" s="190">
        <v>3.4000000000000002E-2</v>
      </c>
      <c r="AM42" s="268" t="s">
        <v>601</v>
      </c>
      <c r="AN42" s="139"/>
      <c r="AO42" s="124" t="s">
        <v>122</v>
      </c>
      <c r="AP42" s="220">
        <v>0.13722874875482602</v>
      </c>
      <c r="AQ42" s="276" t="s">
        <v>601</v>
      </c>
      <c r="AR42" s="216">
        <v>0.26116809896850945</v>
      </c>
      <c r="AS42" s="203" t="s">
        <v>601</v>
      </c>
      <c r="AT42" s="190">
        <v>0.10935303865970455</v>
      </c>
      <c r="AU42" s="276" t="s">
        <v>601</v>
      </c>
      <c r="AV42" s="190">
        <v>0.25319707072762376</v>
      </c>
      <c r="AW42" s="276" t="s">
        <v>601</v>
      </c>
      <c r="AX42" s="190">
        <v>9.5344428661168379E-2</v>
      </c>
      <c r="AY42" s="276" t="s">
        <v>601</v>
      </c>
      <c r="AZ42" s="190">
        <v>6.4033143603308584E-2</v>
      </c>
      <c r="BA42" s="276" t="s">
        <v>601</v>
      </c>
      <c r="BB42" s="190">
        <v>7.9675470624859343E-2</v>
      </c>
      <c r="BC42" s="276" t="s">
        <v>601</v>
      </c>
      <c r="BD42" s="190">
        <v>1</v>
      </c>
      <c r="BE42" s="276" t="s">
        <v>601</v>
      </c>
      <c r="BF42" s="190">
        <v>0.74680292927237635</v>
      </c>
      <c r="BG42" s="276" t="s">
        <v>601</v>
      </c>
    </row>
    <row r="43" spans="1:59" s="120" customFormat="1" ht="12.45" customHeight="1" x14ac:dyDescent="0.25">
      <c r="A43" s="124" t="s">
        <v>123</v>
      </c>
      <c r="B43" s="82">
        <v>1071.029</v>
      </c>
      <c r="C43" s="276" t="s">
        <v>601</v>
      </c>
      <c r="D43" s="82">
        <v>1699.5129999999999</v>
      </c>
      <c r="E43" s="276" t="s">
        <v>601</v>
      </c>
      <c r="F43" s="82">
        <v>757.678</v>
      </c>
      <c r="G43" s="276" t="s">
        <v>601</v>
      </c>
      <c r="H43" s="82">
        <v>2071.89</v>
      </c>
      <c r="I43" s="276" t="s">
        <v>601</v>
      </c>
      <c r="J43" s="82">
        <v>761.43299999999999</v>
      </c>
      <c r="K43" s="276" t="s">
        <v>601</v>
      </c>
      <c r="L43" s="82">
        <v>474.85700000000003</v>
      </c>
      <c r="M43" s="276" t="s">
        <v>601</v>
      </c>
      <c r="N43" s="82">
        <v>797.12099999999998</v>
      </c>
      <c r="O43" s="276" t="s">
        <v>601</v>
      </c>
      <c r="P43" s="82">
        <v>7633.5209999999997</v>
      </c>
      <c r="Q43" s="276" t="s">
        <v>601</v>
      </c>
      <c r="R43" s="82">
        <v>5561.6310000000003</v>
      </c>
      <c r="S43" s="276" t="s">
        <v>601</v>
      </c>
      <c r="T43" s="137"/>
      <c r="U43" s="124" t="s">
        <v>123</v>
      </c>
      <c r="V43" s="190">
        <v>8.3000000000000004E-2</v>
      </c>
      <c r="W43" s="268" t="s">
        <v>601</v>
      </c>
      <c r="X43" s="190">
        <v>1.2999999999999999E-2</v>
      </c>
      <c r="Y43" s="268" t="s">
        <v>601</v>
      </c>
      <c r="Z43" s="190">
        <v>-3.6999999999999998E-2</v>
      </c>
      <c r="AA43" s="268" t="s">
        <v>601</v>
      </c>
      <c r="AB43" s="190">
        <v>-2.7E-2</v>
      </c>
      <c r="AC43" s="72" t="s">
        <v>601</v>
      </c>
      <c r="AD43" s="190">
        <v>3.5000000000000003E-2</v>
      </c>
      <c r="AE43" s="268" t="s">
        <v>601</v>
      </c>
      <c r="AF43" s="190">
        <v>3.9E-2</v>
      </c>
      <c r="AG43" s="268" t="s">
        <v>601</v>
      </c>
      <c r="AH43" s="190">
        <v>1.2E-2</v>
      </c>
      <c r="AI43" s="268" t="s">
        <v>601</v>
      </c>
      <c r="AJ43" s="190">
        <v>8.9999999999999993E-3</v>
      </c>
      <c r="AK43" s="268" t="s">
        <v>601</v>
      </c>
      <c r="AL43" s="190">
        <v>2.4E-2</v>
      </c>
      <c r="AM43" s="268" t="s">
        <v>601</v>
      </c>
      <c r="AN43" s="139"/>
      <c r="AO43" s="124" t="s">
        <v>123</v>
      </c>
      <c r="AP43" s="220">
        <v>0.14030602653742619</v>
      </c>
      <c r="AQ43" s="276" t="s">
        <v>601</v>
      </c>
      <c r="AR43" s="216">
        <v>0.22263815086118188</v>
      </c>
      <c r="AS43" s="203" t="s">
        <v>601</v>
      </c>
      <c r="AT43" s="190">
        <v>9.9256686396749283E-2</v>
      </c>
      <c r="AU43" s="276" t="s">
        <v>601</v>
      </c>
      <c r="AV43" s="190">
        <v>0.27141996465327073</v>
      </c>
      <c r="AW43" s="276" t="s">
        <v>601</v>
      </c>
      <c r="AX43" s="190">
        <v>9.974859570046378E-2</v>
      </c>
      <c r="AY43" s="276" t="s">
        <v>601</v>
      </c>
      <c r="AZ43" s="190">
        <v>6.2206811247391608E-2</v>
      </c>
      <c r="BA43" s="276" t="s">
        <v>601</v>
      </c>
      <c r="BB43" s="190">
        <v>0.10442376460351652</v>
      </c>
      <c r="BC43" s="276" t="s">
        <v>601</v>
      </c>
      <c r="BD43" s="190">
        <v>1</v>
      </c>
      <c r="BE43" s="276" t="s">
        <v>601</v>
      </c>
      <c r="BF43" s="190">
        <v>0.72858003534672933</v>
      </c>
      <c r="BG43" s="276" t="s">
        <v>601</v>
      </c>
    </row>
    <row r="44" spans="1:59" s="120" customFormat="1" ht="12.45" customHeight="1" x14ac:dyDescent="0.25">
      <c r="A44" s="124" t="s">
        <v>124</v>
      </c>
      <c r="B44" s="82">
        <v>1050.2560000000001</v>
      </c>
      <c r="C44" s="276" t="s">
        <v>601</v>
      </c>
      <c r="D44" s="82">
        <v>1643.49</v>
      </c>
      <c r="E44" s="276" t="s">
        <v>601</v>
      </c>
      <c r="F44" s="82">
        <v>758.33100000000002</v>
      </c>
      <c r="G44" s="276" t="s">
        <v>601</v>
      </c>
      <c r="H44" s="82">
        <v>2210.7049999999999</v>
      </c>
      <c r="I44" s="276" t="s">
        <v>601</v>
      </c>
      <c r="J44" s="82">
        <v>723.25800000000004</v>
      </c>
      <c r="K44" s="276" t="s">
        <v>601</v>
      </c>
      <c r="L44" s="82">
        <v>362.40100000000001</v>
      </c>
      <c r="M44" s="276" t="s">
        <v>601</v>
      </c>
      <c r="N44" s="82">
        <v>813.45899999999995</v>
      </c>
      <c r="O44" s="276" t="s">
        <v>601</v>
      </c>
      <c r="P44" s="82">
        <v>7561.9</v>
      </c>
      <c r="Q44" s="276" t="s">
        <v>601</v>
      </c>
      <c r="R44" s="82">
        <v>5351.1949999999997</v>
      </c>
      <c r="S44" s="276" t="s">
        <v>601</v>
      </c>
      <c r="T44" s="137"/>
      <c r="U44" s="124" t="s">
        <v>124</v>
      </c>
      <c r="V44" s="190">
        <v>0.11</v>
      </c>
      <c r="W44" s="268" t="s">
        <v>601</v>
      </c>
      <c r="X44" s="190">
        <v>0.01</v>
      </c>
      <c r="Y44" s="268" t="s">
        <v>601</v>
      </c>
      <c r="Z44" s="190">
        <v>-2.1000000000000001E-2</v>
      </c>
      <c r="AA44" s="268" t="s">
        <v>601</v>
      </c>
      <c r="AB44" s="190">
        <v>0.03</v>
      </c>
      <c r="AC44" s="72" t="s">
        <v>601</v>
      </c>
      <c r="AD44" s="190">
        <v>7.2999999999999995E-2</v>
      </c>
      <c r="AE44" s="268" t="s">
        <v>601</v>
      </c>
      <c r="AF44" s="190">
        <v>2.1999999999999999E-2</v>
      </c>
      <c r="AG44" s="268" t="s">
        <v>601</v>
      </c>
      <c r="AH44" s="190">
        <v>-0.10100000000000001</v>
      </c>
      <c r="AI44" s="268" t="s">
        <v>601</v>
      </c>
      <c r="AJ44" s="190">
        <v>1.7999999999999999E-2</v>
      </c>
      <c r="AK44" s="268" t="s">
        <v>601</v>
      </c>
      <c r="AL44" s="190">
        <v>1.2999999999999999E-2</v>
      </c>
      <c r="AM44" s="268" t="s">
        <v>601</v>
      </c>
      <c r="AN44" s="139"/>
      <c r="AO44" s="124" t="s">
        <v>124</v>
      </c>
      <c r="AP44" s="220">
        <v>0.13888784564725798</v>
      </c>
      <c r="AQ44" s="276" t="s">
        <v>601</v>
      </c>
      <c r="AR44" s="216">
        <v>0.21733823509964428</v>
      </c>
      <c r="AS44" s="203" t="s">
        <v>601</v>
      </c>
      <c r="AT44" s="190">
        <v>0.10028312990121531</v>
      </c>
      <c r="AU44" s="276" t="s">
        <v>601</v>
      </c>
      <c r="AV44" s="190">
        <v>0.29234782263716791</v>
      </c>
      <c r="AW44" s="276" t="s">
        <v>601</v>
      </c>
      <c r="AX44" s="190">
        <v>9.5645009852021332E-2</v>
      </c>
      <c r="AY44" s="276" t="s">
        <v>601</v>
      </c>
      <c r="AZ44" s="190">
        <v>4.7924595670400298E-2</v>
      </c>
      <c r="BA44" s="276" t="s">
        <v>601</v>
      </c>
      <c r="BB44" s="190">
        <v>0.10757336119229294</v>
      </c>
      <c r="BC44" s="276" t="s">
        <v>601</v>
      </c>
      <c r="BD44" s="190">
        <v>1</v>
      </c>
      <c r="BE44" s="276" t="s">
        <v>601</v>
      </c>
      <c r="BF44" s="190">
        <v>0.70765217736283204</v>
      </c>
      <c r="BG44" s="276" t="s">
        <v>601</v>
      </c>
    </row>
    <row r="45" spans="1:59" s="120" customFormat="1" ht="12.45" customHeight="1" x14ac:dyDescent="0.25">
      <c r="A45" s="124" t="s">
        <v>125</v>
      </c>
      <c r="B45" s="82">
        <v>903.37599999999998</v>
      </c>
      <c r="C45" s="276" t="s">
        <v>601</v>
      </c>
      <c r="D45" s="82">
        <v>1435.8920000000001</v>
      </c>
      <c r="E45" s="276" t="s">
        <v>601</v>
      </c>
      <c r="F45" s="82">
        <v>701.79899999999998</v>
      </c>
      <c r="G45" s="276" t="s">
        <v>601</v>
      </c>
      <c r="H45" s="82">
        <v>1474.0840000000001</v>
      </c>
      <c r="I45" s="276" t="s">
        <v>601</v>
      </c>
      <c r="J45" s="82">
        <v>600.94100000000003</v>
      </c>
      <c r="K45" s="276" t="s">
        <v>601</v>
      </c>
      <c r="L45" s="82">
        <v>398.39600000000002</v>
      </c>
      <c r="M45" s="276" t="s">
        <v>601</v>
      </c>
      <c r="N45" s="82">
        <v>520.851</v>
      </c>
      <c r="O45" s="276" t="s">
        <v>601</v>
      </c>
      <c r="P45" s="82">
        <v>6035.3389999999999</v>
      </c>
      <c r="Q45" s="276" t="s">
        <v>601</v>
      </c>
      <c r="R45" s="82">
        <v>4561.2550000000001</v>
      </c>
      <c r="S45" s="276" t="s">
        <v>601</v>
      </c>
      <c r="T45" s="137"/>
      <c r="U45" s="124" t="s">
        <v>125</v>
      </c>
      <c r="V45" s="190">
        <v>6.0999999999999999E-2</v>
      </c>
      <c r="W45" s="268" t="s">
        <v>601</v>
      </c>
      <c r="X45" s="190">
        <v>-6.0000000000000001E-3</v>
      </c>
      <c r="Y45" s="268" t="s">
        <v>601</v>
      </c>
      <c r="Z45" s="190">
        <v>-1.7999999999999999E-2</v>
      </c>
      <c r="AA45" s="268" t="s">
        <v>601</v>
      </c>
      <c r="AB45" s="190">
        <v>8.9999999999999993E-3</v>
      </c>
      <c r="AC45" s="72" t="s">
        <v>601</v>
      </c>
      <c r="AD45" s="190">
        <v>3.5000000000000003E-2</v>
      </c>
      <c r="AE45" s="268" t="s">
        <v>601</v>
      </c>
      <c r="AF45" s="190">
        <v>5.5E-2</v>
      </c>
      <c r="AG45" s="268" t="s">
        <v>601</v>
      </c>
      <c r="AH45" s="190">
        <v>-9.8000000000000004E-2</v>
      </c>
      <c r="AI45" s="268" t="s">
        <v>601</v>
      </c>
      <c r="AJ45" s="190">
        <v>5.0000000000000001E-3</v>
      </c>
      <c r="AK45" s="268" t="s">
        <v>601</v>
      </c>
      <c r="AL45" s="190">
        <v>3.0000000000000001E-3</v>
      </c>
      <c r="AM45" s="268" t="s">
        <v>601</v>
      </c>
      <c r="AN45" s="139"/>
      <c r="AO45" s="124" t="s">
        <v>125</v>
      </c>
      <c r="AP45" s="220">
        <v>0.14968107011056048</v>
      </c>
      <c r="AQ45" s="276" t="s">
        <v>601</v>
      </c>
      <c r="AR45" s="216">
        <v>0.23791405917712327</v>
      </c>
      <c r="AS45" s="203" t="s">
        <v>601</v>
      </c>
      <c r="AT45" s="190">
        <v>0.11628162063473153</v>
      </c>
      <c r="AU45" s="276" t="s">
        <v>601</v>
      </c>
      <c r="AV45" s="190">
        <v>0.24424212127935152</v>
      </c>
      <c r="AW45" s="276" t="s">
        <v>601</v>
      </c>
      <c r="AX45" s="190">
        <v>9.9570380387911939E-2</v>
      </c>
      <c r="AY45" s="276" t="s">
        <v>601</v>
      </c>
      <c r="AZ45" s="190">
        <v>6.6010542241289188E-2</v>
      </c>
      <c r="BA45" s="276" t="s">
        <v>601</v>
      </c>
      <c r="BB45" s="190">
        <v>8.6300206169032098E-2</v>
      </c>
      <c r="BC45" s="276" t="s">
        <v>601</v>
      </c>
      <c r="BD45" s="190">
        <v>1</v>
      </c>
      <c r="BE45" s="276" t="s">
        <v>601</v>
      </c>
      <c r="BF45" s="190">
        <v>0.75575787872064848</v>
      </c>
      <c r="BG45" s="276" t="s">
        <v>601</v>
      </c>
    </row>
    <row r="46" spans="1:59" s="116" customFormat="1" ht="12.45" customHeight="1" x14ac:dyDescent="0.25">
      <c r="A46" s="124" t="s">
        <v>126</v>
      </c>
      <c r="B46" s="82">
        <v>759.33199999999999</v>
      </c>
      <c r="C46" s="276" t="s">
        <v>601</v>
      </c>
      <c r="D46" s="82">
        <v>836.66899999999998</v>
      </c>
      <c r="E46" s="276" t="s">
        <v>601</v>
      </c>
      <c r="F46" s="82">
        <v>870.85699999999997</v>
      </c>
      <c r="G46" s="276" t="s">
        <v>601</v>
      </c>
      <c r="H46" s="82">
        <v>1206.616</v>
      </c>
      <c r="I46" s="276" t="s">
        <v>601</v>
      </c>
      <c r="J46" s="82">
        <v>480.10199999999998</v>
      </c>
      <c r="K46" s="276" t="s">
        <v>601</v>
      </c>
      <c r="L46" s="82">
        <v>430.245</v>
      </c>
      <c r="M46" s="276" t="s">
        <v>601</v>
      </c>
      <c r="N46" s="82">
        <v>440.09199999999998</v>
      </c>
      <c r="O46" s="276" t="s">
        <v>601</v>
      </c>
      <c r="P46" s="82">
        <v>5023.9129999999996</v>
      </c>
      <c r="Q46" s="276" t="s">
        <v>601</v>
      </c>
      <c r="R46" s="82">
        <v>3817.297</v>
      </c>
      <c r="S46" s="276" t="s">
        <v>601</v>
      </c>
      <c r="T46" s="118"/>
      <c r="U46" s="124" t="s">
        <v>126</v>
      </c>
      <c r="V46" s="190">
        <v>5.7000000000000002E-2</v>
      </c>
      <c r="W46" s="268" t="s">
        <v>601</v>
      </c>
      <c r="X46" s="190">
        <v>-4.2999999999999997E-2</v>
      </c>
      <c r="Y46" s="268" t="s">
        <v>601</v>
      </c>
      <c r="Z46" s="190">
        <v>-1.4E-2</v>
      </c>
      <c r="AA46" s="268" t="s">
        <v>601</v>
      </c>
      <c r="AB46" s="190">
        <v>-3.5999999999999997E-2</v>
      </c>
      <c r="AC46" s="72" t="s">
        <v>601</v>
      </c>
      <c r="AD46" s="190">
        <v>-5.3999999999999999E-2</v>
      </c>
      <c r="AE46" s="268" t="s">
        <v>601</v>
      </c>
      <c r="AF46" s="190">
        <v>0.17</v>
      </c>
      <c r="AG46" s="268" t="s">
        <v>601</v>
      </c>
      <c r="AH46" s="190">
        <v>-5.3999999999999999E-2</v>
      </c>
      <c r="AI46" s="268" t="s">
        <v>601</v>
      </c>
      <c r="AJ46" s="190">
        <v>-8.9999999999999993E-3</v>
      </c>
      <c r="AK46" s="268" t="s">
        <v>601</v>
      </c>
      <c r="AL46" s="190">
        <v>0</v>
      </c>
      <c r="AM46" s="268" t="s">
        <v>601</v>
      </c>
      <c r="AN46" s="123"/>
      <c r="AO46" s="124" t="s">
        <v>126</v>
      </c>
      <c r="AP46" s="220">
        <v>0.15114354090128551</v>
      </c>
      <c r="AQ46" s="276" t="s">
        <v>601</v>
      </c>
      <c r="AR46" s="216">
        <v>0.16653731861996815</v>
      </c>
      <c r="AS46" s="203" t="s">
        <v>601</v>
      </c>
      <c r="AT46" s="190">
        <v>0.17334237276799977</v>
      </c>
      <c r="AU46" s="276" t="s">
        <v>601</v>
      </c>
      <c r="AV46" s="190">
        <v>0.24017454123907003</v>
      </c>
      <c r="AW46" s="276" t="s">
        <v>601</v>
      </c>
      <c r="AX46" s="190">
        <v>9.5563358680773342E-2</v>
      </c>
      <c r="AY46" s="276" t="s">
        <v>601</v>
      </c>
      <c r="AZ46" s="190">
        <v>8.5639420905576996E-2</v>
      </c>
      <c r="BA46" s="276" t="s">
        <v>601</v>
      </c>
      <c r="BB46" s="190">
        <v>8.759944688532624E-2</v>
      </c>
      <c r="BC46" s="276" t="s">
        <v>601</v>
      </c>
      <c r="BD46" s="190">
        <v>1</v>
      </c>
      <c r="BE46" s="276" t="s">
        <v>601</v>
      </c>
      <c r="BF46" s="190">
        <v>0.75982545876092999</v>
      </c>
      <c r="BG46" s="276" t="s">
        <v>601</v>
      </c>
    </row>
    <row r="47" spans="1:59" s="150" customFormat="1" ht="12.45" customHeight="1" x14ac:dyDescent="0.25">
      <c r="A47" s="124" t="s">
        <v>127</v>
      </c>
      <c r="B47" s="82">
        <v>427.80599999999998</v>
      </c>
      <c r="C47" s="276" t="s">
        <v>601</v>
      </c>
      <c r="D47" s="82">
        <v>202.33099999999999</v>
      </c>
      <c r="E47" s="276" t="s">
        <v>601</v>
      </c>
      <c r="F47" s="82">
        <v>886.33</v>
      </c>
      <c r="G47" s="276" t="s">
        <v>601</v>
      </c>
      <c r="H47" s="82">
        <v>803.18200000000002</v>
      </c>
      <c r="I47" s="276" t="s">
        <v>601</v>
      </c>
      <c r="J47" s="82">
        <v>310.61200000000002</v>
      </c>
      <c r="K47" s="276" t="s">
        <v>601</v>
      </c>
      <c r="L47" s="82">
        <v>383.49900000000002</v>
      </c>
      <c r="M47" s="276" t="s">
        <v>601</v>
      </c>
      <c r="N47" s="82">
        <v>290.54700000000003</v>
      </c>
      <c r="O47" s="276" t="s">
        <v>601</v>
      </c>
      <c r="P47" s="82">
        <v>3304.3069999999998</v>
      </c>
      <c r="Q47" s="276" t="s">
        <v>601</v>
      </c>
      <c r="R47" s="82">
        <v>2501.125</v>
      </c>
      <c r="S47" s="276" t="s">
        <v>601</v>
      </c>
      <c r="T47" s="149"/>
      <c r="U47" s="124" t="s">
        <v>127</v>
      </c>
      <c r="V47" s="190">
        <v>-1.6E-2</v>
      </c>
      <c r="W47" s="268" t="s">
        <v>601</v>
      </c>
      <c r="X47" s="190">
        <v>7.6999999999999999E-2</v>
      </c>
      <c r="Y47" s="268" t="s">
        <v>601</v>
      </c>
      <c r="Z47" s="190">
        <v>4.2999999999999997E-2</v>
      </c>
      <c r="AA47" s="268" t="s">
        <v>601</v>
      </c>
      <c r="AB47" s="190">
        <v>9.5000000000000001E-2</v>
      </c>
      <c r="AC47" s="72" t="s">
        <v>601</v>
      </c>
      <c r="AD47" s="190">
        <v>-8.0000000000000002E-3</v>
      </c>
      <c r="AE47" s="268" t="s">
        <v>601</v>
      </c>
      <c r="AF47" s="190">
        <v>0.21099999999999999</v>
      </c>
      <c r="AG47" s="268" t="s">
        <v>601</v>
      </c>
      <c r="AH47" s="190">
        <v>-0.111</v>
      </c>
      <c r="AI47" s="268" t="s">
        <v>601</v>
      </c>
      <c r="AJ47" s="190">
        <v>4.4999999999999998E-2</v>
      </c>
      <c r="AK47" s="268" t="s">
        <v>601</v>
      </c>
      <c r="AL47" s="190">
        <v>0.03</v>
      </c>
      <c r="AM47" s="268" t="s">
        <v>601</v>
      </c>
      <c r="AN47" s="152"/>
      <c r="AO47" s="124" t="s">
        <v>127</v>
      </c>
      <c r="AP47" s="220">
        <v>0.12946920488925515</v>
      </c>
      <c r="AQ47" s="276" t="s">
        <v>601</v>
      </c>
      <c r="AR47" s="216">
        <v>6.1232506543732163E-2</v>
      </c>
      <c r="AS47" s="203" t="s">
        <v>601</v>
      </c>
      <c r="AT47" s="190">
        <v>0.26823476147948727</v>
      </c>
      <c r="AU47" s="276" t="s">
        <v>601</v>
      </c>
      <c r="AV47" s="190">
        <v>0.24307124005124223</v>
      </c>
      <c r="AW47" s="276" t="s">
        <v>601</v>
      </c>
      <c r="AX47" s="190">
        <v>9.4002161421441785E-2</v>
      </c>
      <c r="AY47" s="276" t="s">
        <v>601</v>
      </c>
      <c r="AZ47" s="190">
        <v>0.11606034185080262</v>
      </c>
      <c r="BA47" s="276" t="s">
        <v>601</v>
      </c>
      <c r="BB47" s="190">
        <v>8.7929783764038885E-2</v>
      </c>
      <c r="BC47" s="276" t="s">
        <v>601</v>
      </c>
      <c r="BD47" s="190">
        <v>1</v>
      </c>
      <c r="BE47" s="276" t="s">
        <v>601</v>
      </c>
      <c r="BF47" s="190">
        <v>0.75692875994875786</v>
      </c>
      <c r="BG47" s="276" t="s">
        <v>601</v>
      </c>
    </row>
    <row r="48" spans="1:59" s="120" customFormat="1" ht="12.45" customHeight="1" x14ac:dyDescent="0.25">
      <c r="A48" s="184" t="s">
        <v>128</v>
      </c>
      <c r="B48" s="186">
        <v>411.37900000000002</v>
      </c>
      <c r="C48" s="278" t="s">
        <v>601</v>
      </c>
      <c r="D48" s="186">
        <v>146.75800000000001</v>
      </c>
      <c r="E48" s="278" t="s">
        <v>601</v>
      </c>
      <c r="F48" s="186">
        <v>905.38400000000001</v>
      </c>
      <c r="G48" s="278" t="s">
        <v>601</v>
      </c>
      <c r="H48" s="186">
        <v>854.08500000000004</v>
      </c>
      <c r="I48" s="278" t="s">
        <v>601</v>
      </c>
      <c r="J48" s="186">
        <v>306.46600000000001</v>
      </c>
      <c r="K48" s="278" t="s">
        <v>601</v>
      </c>
      <c r="L48" s="186">
        <v>277.07299999999998</v>
      </c>
      <c r="M48" s="278" t="s">
        <v>601</v>
      </c>
      <c r="N48" s="186">
        <v>327.851</v>
      </c>
      <c r="O48" s="278" t="s">
        <v>601</v>
      </c>
      <c r="P48" s="186">
        <v>3228.9960000000001</v>
      </c>
      <c r="Q48" s="278" t="s">
        <v>601</v>
      </c>
      <c r="R48" s="186">
        <v>2374.9110000000001</v>
      </c>
      <c r="S48" s="278" t="s">
        <v>601</v>
      </c>
      <c r="T48" s="137"/>
      <c r="U48" s="184" t="s">
        <v>128</v>
      </c>
      <c r="V48" s="192">
        <v>-5.7000000000000002E-2</v>
      </c>
      <c r="W48" s="269" t="s">
        <v>601</v>
      </c>
      <c r="X48" s="192">
        <v>-2.9000000000000001E-2</v>
      </c>
      <c r="Y48" s="269" t="s">
        <v>601</v>
      </c>
      <c r="Z48" s="192">
        <v>6.0999999999999999E-2</v>
      </c>
      <c r="AA48" s="269" t="s">
        <v>601</v>
      </c>
      <c r="AB48" s="192">
        <v>2.9000000000000001E-2</v>
      </c>
      <c r="AC48" s="201" t="s">
        <v>601</v>
      </c>
      <c r="AD48" s="192">
        <v>6.0000000000000001E-3</v>
      </c>
      <c r="AE48" s="269" t="s">
        <v>601</v>
      </c>
      <c r="AF48" s="192">
        <v>2.1000000000000001E-2</v>
      </c>
      <c r="AG48" s="269" t="s">
        <v>601</v>
      </c>
      <c r="AH48" s="192">
        <v>-0.14099999999999999</v>
      </c>
      <c r="AI48" s="269" t="s">
        <v>601</v>
      </c>
      <c r="AJ48" s="192">
        <v>0</v>
      </c>
      <c r="AK48" s="269" t="s">
        <v>601</v>
      </c>
      <c r="AL48" s="192">
        <v>-0.01</v>
      </c>
      <c r="AM48" s="269" t="s">
        <v>601</v>
      </c>
      <c r="AN48" s="139"/>
      <c r="AO48" s="184" t="s">
        <v>128</v>
      </c>
      <c r="AP48" s="243">
        <v>0.12740152047261749</v>
      </c>
      <c r="AQ48" s="278" t="s">
        <v>601</v>
      </c>
      <c r="AR48" s="219">
        <v>4.5450040817641153E-2</v>
      </c>
      <c r="AS48" s="301" t="s">
        <v>601</v>
      </c>
      <c r="AT48" s="192">
        <v>0.28039179980402579</v>
      </c>
      <c r="AU48" s="278" t="s">
        <v>601</v>
      </c>
      <c r="AV48" s="192">
        <v>0.2645048182159408</v>
      </c>
      <c r="AW48" s="278" t="s">
        <v>601</v>
      </c>
      <c r="AX48" s="192">
        <v>9.4910616179146701E-2</v>
      </c>
      <c r="AY48" s="278" t="s">
        <v>601</v>
      </c>
      <c r="AZ48" s="192">
        <v>8.5807786692829582E-2</v>
      </c>
      <c r="BA48" s="278" t="s">
        <v>601</v>
      </c>
      <c r="BB48" s="192">
        <v>0.10153341781779847</v>
      </c>
      <c r="BC48" s="278" t="s">
        <v>601</v>
      </c>
      <c r="BD48" s="192">
        <v>1</v>
      </c>
      <c r="BE48" s="278" t="s">
        <v>601</v>
      </c>
      <c r="BF48" s="192">
        <v>0.73549518178405915</v>
      </c>
      <c r="BG48" s="278" t="s">
        <v>601</v>
      </c>
    </row>
    <row r="49" spans="1:59" s="120" customFormat="1" ht="12.45" customHeight="1" x14ac:dyDescent="0.25">
      <c r="A49" s="124" t="s">
        <v>134</v>
      </c>
      <c r="B49" s="82">
        <v>383.57</v>
      </c>
      <c r="C49" s="276" t="s">
        <v>601</v>
      </c>
      <c r="D49" s="82">
        <v>146.184</v>
      </c>
      <c r="E49" s="276" t="s">
        <v>601</v>
      </c>
      <c r="F49" s="82">
        <v>845.01700000000005</v>
      </c>
      <c r="G49" s="276" t="s">
        <v>601</v>
      </c>
      <c r="H49" s="82">
        <v>637.63499999999999</v>
      </c>
      <c r="I49" s="276" t="s">
        <v>601</v>
      </c>
      <c r="J49" s="82">
        <v>286.00099999999998</v>
      </c>
      <c r="K49" s="276" t="s">
        <v>601</v>
      </c>
      <c r="L49" s="82">
        <v>325.96600000000001</v>
      </c>
      <c r="M49" s="276" t="s">
        <v>601</v>
      </c>
      <c r="N49" s="82">
        <v>255.471</v>
      </c>
      <c r="O49" s="276" t="s">
        <v>601</v>
      </c>
      <c r="P49" s="82">
        <v>2879.8440000000001</v>
      </c>
      <c r="Q49" s="276" t="s">
        <v>601</v>
      </c>
      <c r="R49" s="82">
        <v>2242.2089999999998</v>
      </c>
      <c r="S49" s="276" t="s">
        <v>601</v>
      </c>
      <c r="T49" s="137"/>
      <c r="U49" s="124" t="s">
        <v>134</v>
      </c>
      <c r="V49" s="190">
        <v>-7.0999999999999994E-2</v>
      </c>
      <c r="W49" s="268" t="s">
        <v>601</v>
      </c>
      <c r="X49" s="190">
        <v>-0.02</v>
      </c>
      <c r="Y49" s="268" t="s">
        <v>601</v>
      </c>
      <c r="Z49" s="190">
        <v>4.2999999999999997E-2</v>
      </c>
      <c r="AA49" s="268" t="s">
        <v>601</v>
      </c>
      <c r="AB49" s="190">
        <v>3.1E-2</v>
      </c>
      <c r="AC49" s="72" t="s">
        <v>601</v>
      </c>
      <c r="AD49" s="190">
        <v>2.3E-2</v>
      </c>
      <c r="AE49" s="268" t="s">
        <v>601</v>
      </c>
      <c r="AF49" s="190">
        <v>0.21299999999999999</v>
      </c>
      <c r="AG49" s="268" t="s">
        <v>601</v>
      </c>
      <c r="AH49" s="190">
        <v>-9.6000000000000002E-2</v>
      </c>
      <c r="AI49" s="268" t="s">
        <v>601</v>
      </c>
      <c r="AJ49" s="190">
        <v>2.1000000000000001E-2</v>
      </c>
      <c r="AK49" s="268" t="s">
        <v>601</v>
      </c>
      <c r="AL49" s="190">
        <v>1.7999999999999999E-2</v>
      </c>
      <c r="AM49" s="268" t="s">
        <v>601</v>
      </c>
      <c r="AN49" s="139"/>
      <c r="AO49" s="124" t="s">
        <v>134</v>
      </c>
      <c r="AP49" s="220">
        <v>0.13319124230340254</v>
      </c>
      <c r="AQ49" s="276" t="s">
        <v>601</v>
      </c>
      <c r="AR49" s="216">
        <v>5.0761082891989981E-2</v>
      </c>
      <c r="AS49" s="203" t="s">
        <v>601</v>
      </c>
      <c r="AT49" s="190">
        <v>0.29342457438666819</v>
      </c>
      <c r="AU49" s="276" t="s">
        <v>601</v>
      </c>
      <c r="AV49" s="190">
        <v>0.22141303487272226</v>
      </c>
      <c r="AW49" s="276" t="s">
        <v>601</v>
      </c>
      <c r="AX49" s="190">
        <v>9.931128213889362E-2</v>
      </c>
      <c r="AY49" s="276" t="s">
        <v>601</v>
      </c>
      <c r="AZ49" s="190">
        <v>0.11318876994726103</v>
      </c>
      <c r="BA49" s="276" t="s">
        <v>601</v>
      </c>
      <c r="BB49" s="190">
        <v>8.8710013459062362E-2</v>
      </c>
      <c r="BC49" s="276" t="s">
        <v>601</v>
      </c>
      <c r="BD49" s="190">
        <v>1</v>
      </c>
      <c r="BE49" s="276" t="s">
        <v>601</v>
      </c>
      <c r="BF49" s="190">
        <v>0.77858696512727765</v>
      </c>
      <c r="BG49" s="276" t="s">
        <v>601</v>
      </c>
    </row>
    <row r="50" spans="1:59" s="120" customFormat="1" ht="12.45" customHeight="1" x14ac:dyDescent="0.25">
      <c r="A50" s="124" t="s">
        <v>135</v>
      </c>
      <c r="B50" s="82">
        <v>421.02199999999999</v>
      </c>
      <c r="C50" s="276" t="s">
        <v>601</v>
      </c>
      <c r="D50" s="82">
        <v>236.65199999999999</v>
      </c>
      <c r="E50" s="276" t="s">
        <v>601</v>
      </c>
      <c r="F50" s="82">
        <v>903.596</v>
      </c>
      <c r="G50" s="276" t="s">
        <v>601</v>
      </c>
      <c r="H50" s="82">
        <v>831.06100000000004</v>
      </c>
      <c r="I50" s="276" t="s">
        <v>601</v>
      </c>
      <c r="J50" s="82">
        <v>325.86399999999998</v>
      </c>
      <c r="K50" s="276" t="s">
        <v>601</v>
      </c>
      <c r="L50" s="82">
        <v>355.61700000000002</v>
      </c>
      <c r="M50" s="276" t="s">
        <v>601</v>
      </c>
      <c r="N50" s="82">
        <v>286.68799999999999</v>
      </c>
      <c r="O50" s="276" t="s">
        <v>601</v>
      </c>
      <c r="P50" s="82">
        <v>3360.5</v>
      </c>
      <c r="Q50" s="276" t="s">
        <v>601</v>
      </c>
      <c r="R50" s="82">
        <v>2529.4389999999999</v>
      </c>
      <c r="S50" s="276" t="s">
        <v>601</v>
      </c>
      <c r="T50" s="137"/>
      <c r="U50" s="124" t="s">
        <v>135</v>
      </c>
      <c r="V50" s="190">
        <v>-5.5E-2</v>
      </c>
      <c r="W50" s="268" t="s">
        <v>601</v>
      </c>
      <c r="X50" s="190">
        <v>0.114</v>
      </c>
      <c r="Y50" s="268" t="s">
        <v>601</v>
      </c>
      <c r="Z50" s="190">
        <v>0.09</v>
      </c>
      <c r="AA50" s="268" t="s">
        <v>601</v>
      </c>
      <c r="AB50" s="190">
        <v>6.4000000000000001E-2</v>
      </c>
      <c r="AC50" s="72" t="s">
        <v>601</v>
      </c>
      <c r="AD50" s="190">
        <v>6.2E-2</v>
      </c>
      <c r="AE50" s="268" t="s">
        <v>601</v>
      </c>
      <c r="AF50" s="190">
        <v>0.127</v>
      </c>
      <c r="AG50" s="268" t="s">
        <v>601</v>
      </c>
      <c r="AH50" s="190">
        <v>6.2E-2</v>
      </c>
      <c r="AI50" s="268" t="s">
        <v>601</v>
      </c>
      <c r="AJ50" s="190">
        <v>6.3E-2</v>
      </c>
      <c r="AK50" s="268" t="s">
        <v>601</v>
      </c>
      <c r="AL50" s="190">
        <v>6.3E-2</v>
      </c>
      <c r="AM50" s="268" t="s">
        <v>601</v>
      </c>
      <c r="AN50" s="139"/>
      <c r="AO50" s="124" t="s">
        <v>135</v>
      </c>
      <c r="AP50" s="220">
        <v>0.12528552298765064</v>
      </c>
      <c r="AQ50" s="276" t="s">
        <v>601</v>
      </c>
      <c r="AR50" s="216">
        <v>7.0421663442940041E-2</v>
      </c>
      <c r="AS50" s="203" t="s">
        <v>601</v>
      </c>
      <c r="AT50" s="190">
        <v>0.26888736795119772</v>
      </c>
      <c r="AU50" s="276" t="s">
        <v>601</v>
      </c>
      <c r="AV50" s="190">
        <v>0.24730278232405892</v>
      </c>
      <c r="AW50" s="276" t="s">
        <v>601</v>
      </c>
      <c r="AX50" s="190">
        <v>9.6968903436988538E-2</v>
      </c>
      <c r="AY50" s="276" t="s">
        <v>601</v>
      </c>
      <c r="AZ50" s="190">
        <v>0.10582264543966673</v>
      </c>
      <c r="BA50" s="276" t="s">
        <v>601</v>
      </c>
      <c r="BB50" s="190">
        <v>8.5311114417497391E-2</v>
      </c>
      <c r="BC50" s="276" t="s">
        <v>601</v>
      </c>
      <c r="BD50" s="190">
        <v>1</v>
      </c>
      <c r="BE50" s="276" t="s">
        <v>601</v>
      </c>
      <c r="BF50" s="190">
        <v>0.752697217675941</v>
      </c>
      <c r="BG50" s="276" t="s">
        <v>601</v>
      </c>
    </row>
    <row r="51" spans="1:59" s="120" customFormat="1" ht="12.45" customHeight="1" x14ac:dyDescent="0.25">
      <c r="A51" s="124" t="s">
        <v>136</v>
      </c>
      <c r="B51" s="82">
        <v>621.98</v>
      </c>
      <c r="C51" s="276" t="s">
        <v>601</v>
      </c>
      <c r="D51" s="82">
        <v>379.69</v>
      </c>
      <c r="E51" s="276" t="s">
        <v>601</v>
      </c>
      <c r="F51" s="82">
        <v>1017.82</v>
      </c>
      <c r="G51" s="276" t="s">
        <v>601</v>
      </c>
      <c r="H51" s="82">
        <v>1054.6849999999999</v>
      </c>
      <c r="I51" s="276" t="s">
        <v>601</v>
      </c>
      <c r="J51" s="82">
        <v>482.13600000000002</v>
      </c>
      <c r="K51" s="276" t="s">
        <v>601</v>
      </c>
      <c r="L51" s="82">
        <v>386.21499999999997</v>
      </c>
      <c r="M51" s="276" t="s">
        <v>601</v>
      </c>
      <c r="N51" s="82">
        <v>390.84500000000003</v>
      </c>
      <c r="O51" s="276" t="s">
        <v>601</v>
      </c>
      <c r="P51" s="82">
        <v>4333.3710000000001</v>
      </c>
      <c r="Q51" s="276" t="s">
        <v>601</v>
      </c>
      <c r="R51" s="82">
        <v>3278.6860000000001</v>
      </c>
      <c r="S51" s="276" t="s">
        <v>601</v>
      </c>
      <c r="T51" s="137"/>
      <c r="U51" s="124" t="s">
        <v>136</v>
      </c>
      <c r="V51" s="190">
        <v>1.4E-2</v>
      </c>
      <c r="W51" s="268" t="s">
        <v>601</v>
      </c>
      <c r="X51" s="190">
        <v>2.7E-2</v>
      </c>
      <c r="Y51" s="268" t="s">
        <v>601</v>
      </c>
      <c r="Z51" s="190">
        <v>4.9000000000000002E-2</v>
      </c>
      <c r="AA51" s="268" t="s">
        <v>601</v>
      </c>
      <c r="AB51" s="190">
        <v>3.9E-2</v>
      </c>
      <c r="AC51" s="72" t="s">
        <v>601</v>
      </c>
      <c r="AD51" s="190">
        <v>0.184</v>
      </c>
      <c r="AE51" s="268" t="s">
        <v>601</v>
      </c>
      <c r="AF51" s="190">
        <v>8.4000000000000005E-2</v>
      </c>
      <c r="AG51" s="268" t="s">
        <v>601</v>
      </c>
      <c r="AH51" s="190">
        <v>0.16500000000000001</v>
      </c>
      <c r="AI51" s="268" t="s">
        <v>601</v>
      </c>
      <c r="AJ51" s="190">
        <v>6.5000000000000002E-2</v>
      </c>
      <c r="AK51" s="268" t="s">
        <v>601</v>
      </c>
      <c r="AL51" s="190">
        <v>7.3999999999999996E-2</v>
      </c>
      <c r="AM51" s="268" t="s">
        <v>601</v>
      </c>
      <c r="AN51" s="139"/>
      <c r="AO51" s="124" t="s">
        <v>136</v>
      </c>
      <c r="AP51" s="220">
        <v>0.14353259852433589</v>
      </c>
      <c r="AQ51" s="276" t="s">
        <v>601</v>
      </c>
      <c r="AR51" s="216">
        <v>8.7620007610703071E-2</v>
      </c>
      <c r="AS51" s="203" t="s">
        <v>601</v>
      </c>
      <c r="AT51" s="190">
        <v>0.23487949681668152</v>
      </c>
      <c r="AU51" s="276" t="s">
        <v>601</v>
      </c>
      <c r="AV51" s="190">
        <v>0.24338673056149587</v>
      </c>
      <c r="AW51" s="276" t="s">
        <v>601</v>
      </c>
      <c r="AX51" s="190">
        <v>0.11126118672968459</v>
      </c>
      <c r="AY51" s="276" t="s">
        <v>601</v>
      </c>
      <c r="AZ51" s="190">
        <v>8.9125763752976594E-2</v>
      </c>
      <c r="BA51" s="276" t="s">
        <v>601</v>
      </c>
      <c r="BB51" s="190">
        <v>9.0194216004122432E-2</v>
      </c>
      <c r="BC51" s="276" t="s">
        <v>601</v>
      </c>
      <c r="BD51" s="190">
        <v>1</v>
      </c>
      <c r="BE51" s="276" t="s">
        <v>601</v>
      </c>
      <c r="BF51" s="190">
        <v>0.75661326943850415</v>
      </c>
      <c r="BG51" s="276" t="s">
        <v>601</v>
      </c>
    </row>
    <row r="52" spans="1:59" s="120" customFormat="1" ht="12.45" customHeight="1" x14ac:dyDescent="0.25">
      <c r="A52" s="124" t="s">
        <v>137</v>
      </c>
      <c r="B52" s="82">
        <v>687.36500000000001</v>
      </c>
      <c r="C52" s="276" t="s">
        <v>601</v>
      </c>
      <c r="D52" s="82">
        <v>558.90099999999995</v>
      </c>
      <c r="E52" s="276" t="s">
        <v>601</v>
      </c>
      <c r="F52" s="82">
        <v>743.90200000000004</v>
      </c>
      <c r="G52" s="276" t="s">
        <v>601</v>
      </c>
      <c r="H52" s="82">
        <v>1257.3820000000001</v>
      </c>
      <c r="I52" s="276" t="s">
        <v>601</v>
      </c>
      <c r="J52" s="82">
        <v>486.37299999999999</v>
      </c>
      <c r="K52" s="276" t="s">
        <v>601</v>
      </c>
      <c r="L52" s="82">
        <v>407.452</v>
      </c>
      <c r="M52" s="276" t="s">
        <v>601</v>
      </c>
      <c r="N52" s="82">
        <v>441.95600000000002</v>
      </c>
      <c r="O52" s="276" t="s">
        <v>601</v>
      </c>
      <c r="P52" s="82">
        <v>4583.3310000000001</v>
      </c>
      <c r="Q52" s="276" t="s">
        <v>601</v>
      </c>
      <c r="R52" s="82">
        <v>3325.9490000000001</v>
      </c>
      <c r="S52" s="276" t="s">
        <v>601</v>
      </c>
      <c r="T52" s="137"/>
      <c r="U52" s="124" t="s">
        <v>137</v>
      </c>
      <c r="V52" s="190">
        <v>-5.8000000000000003E-2</v>
      </c>
      <c r="W52" s="268" t="s">
        <v>601</v>
      </c>
      <c r="X52" s="190">
        <v>-2.5999999999999999E-2</v>
      </c>
      <c r="Y52" s="268" t="s">
        <v>601</v>
      </c>
      <c r="Z52" s="190">
        <v>-1.9E-2</v>
      </c>
      <c r="AA52" s="268" t="s">
        <v>601</v>
      </c>
      <c r="AB52" s="190">
        <v>-2.9000000000000001E-2</v>
      </c>
      <c r="AC52" s="72" t="s">
        <v>601</v>
      </c>
      <c r="AD52" s="190">
        <v>3.7999999999999999E-2</v>
      </c>
      <c r="AE52" s="268" t="s">
        <v>601</v>
      </c>
      <c r="AF52" s="190">
        <v>0.05</v>
      </c>
      <c r="AG52" s="268" t="s">
        <v>601</v>
      </c>
      <c r="AH52" s="190">
        <v>-6.8000000000000005E-2</v>
      </c>
      <c r="AI52" s="268" t="s">
        <v>601</v>
      </c>
      <c r="AJ52" s="190">
        <v>-2.1999999999999999E-2</v>
      </c>
      <c r="AK52" s="268" t="s">
        <v>601</v>
      </c>
      <c r="AL52" s="190">
        <v>-0.02</v>
      </c>
      <c r="AM52" s="268" t="s">
        <v>601</v>
      </c>
      <c r="AN52" s="139"/>
      <c r="AO52" s="124" t="s">
        <v>137</v>
      </c>
      <c r="AP52" s="220">
        <v>0.14997062180322565</v>
      </c>
      <c r="AQ52" s="276" t="s">
        <v>601</v>
      </c>
      <c r="AR52" s="216">
        <v>0.1219420984432501</v>
      </c>
      <c r="AS52" s="203" t="s">
        <v>601</v>
      </c>
      <c r="AT52" s="190">
        <v>0.16230597353758652</v>
      </c>
      <c r="AU52" s="276" t="s">
        <v>601</v>
      </c>
      <c r="AV52" s="190">
        <v>0.27433803057208828</v>
      </c>
      <c r="AW52" s="276" t="s">
        <v>601</v>
      </c>
      <c r="AX52" s="190">
        <v>0.10611779947815246</v>
      </c>
      <c r="AY52" s="276" t="s">
        <v>601</v>
      </c>
      <c r="AZ52" s="190">
        <v>8.889866343931957E-2</v>
      </c>
      <c r="BA52" s="276" t="s">
        <v>601</v>
      </c>
      <c r="BB52" s="190">
        <v>9.6426812726377389E-2</v>
      </c>
      <c r="BC52" s="276" t="s">
        <v>601</v>
      </c>
      <c r="BD52" s="190">
        <v>1</v>
      </c>
      <c r="BE52" s="276" t="s">
        <v>601</v>
      </c>
      <c r="BF52" s="190">
        <v>0.72566196942791172</v>
      </c>
      <c r="BG52" s="276" t="s">
        <v>601</v>
      </c>
    </row>
    <row r="53" spans="1:59" s="120" customFormat="1" ht="12.45" customHeight="1" x14ac:dyDescent="0.25">
      <c r="A53" s="124" t="s">
        <v>138</v>
      </c>
      <c r="B53" s="82">
        <v>794.65</v>
      </c>
      <c r="C53" s="276" t="s">
        <v>601</v>
      </c>
      <c r="D53" s="82">
        <v>1287.0730000000001</v>
      </c>
      <c r="E53" s="276" t="s">
        <v>601</v>
      </c>
      <c r="F53" s="82">
        <v>620.779</v>
      </c>
      <c r="G53" s="276" t="s">
        <v>601</v>
      </c>
      <c r="H53" s="82">
        <v>1462.674</v>
      </c>
      <c r="I53" s="276" t="s">
        <v>601</v>
      </c>
      <c r="J53" s="82">
        <v>562.61699999999996</v>
      </c>
      <c r="K53" s="276" t="s">
        <v>601</v>
      </c>
      <c r="L53" s="82">
        <v>432.23200000000003</v>
      </c>
      <c r="M53" s="276" t="s">
        <v>601</v>
      </c>
      <c r="N53" s="82">
        <v>489.35700000000003</v>
      </c>
      <c r="O53" s="276" t="s">
        <v>601</v>
      </c>
      <c r="P53" s="82">
        <v>5649.3819999999996</v>
      </c>
      <c r="Q53" s="276" t="s">
        <v>601</v>
      </c>
      <c r="R53" s="82">
        <v>4186.7079999999996</v>
      </c>
      <c r="S53" s="276" t="s">
        <v>601</v>
      </c>
      <c r="T53" s="137"/>
      <c r="U53" s="124" t="s">
        <v>138</v>
      </c>
      <c r="V53" s="190">
        <v>-2.7E-2</v>
      </c>
      <c r="W53" s="268" t="s">
        <v>601</v>
      </c>
      <c r="X53" s="190">
        <v>8.5000000000000006E-2</v>
      </c>
      <c r="Y53" s="268" t="s">
        <v>601</v>
      </c>
      <c r="Z53" s="190">
        <v>7.2999999999999995E-2</v>
      </c>
      <c r="AA53" s="268" t="s">
        <v>601</v>
      </c>
      <c r="AB53" s="190">
        <v>8.9999999999999993E-3</v>
      </c>
      <c r="AC53" s="72" t="s">
        <v>601</v>
      </c>
      <c r="AD53" s="190">
        <v>8.1000000000000003E-2</v>
      </c>
      <c r="AE53" s="268" t="s">
        <v>601</v>
      </c>
      <c r="AF53" s="190">
        <v>7.0999999999999994E-2</v>
      </c>
      <c r="AG53" s="268" t="s">
        <v>601</v>
      </c>
      <c r="AH53" s="190">
        <v>0.109</v>
      </c>
      <c r="AI53" s="268" t="s">
        <v>601</v>
      </c>
      <c r="AJ53" s="190">
        <v>4.7E-2</v>
      </c>
      <c r="AK53" s="268" t="s">
        <v>601</v>
      </c>
      <c r="AL53" s="190">
        <v>6.0999999999999999E-2</v>
      </c>
      <c r="AM53" s="268" t="s">
        <v>601</v>
      </c>
      <c r="AN53" s="139"/>
      <c r="AO53" s="124" t="s">
        <v>138</v>
      </c>
      <c r="AP53" s="220">
        <v>0.14066140331809746</v>
      </c>
      <c r="AQ53" s="276" t="s">
        <v>601</v>
      </c>
      <c r="AR53" s="216">
        <v>0.22782545064221188</v>
      </c>
      <c r="AS53" s="203" t="s">
        <v>601</v>
      </c>
      <c r="AT53" s="190">
        <v>0.10988440859548886</v>
      </c>
      <c r="AU53" s="276" t="s">
        <v>601</v>
      </c>
      <c r="AV53" s="190">
        <v>0.25890867355048747</v>
      </c>
      <c r="AW53" s="276" t="s">
        <v>601</v>
      </c>
      <c r="AX53" s="190">
        <v>9.9589123199670337E-2</v>
      </c>
      <c r="AY53" s="276" t="s">
        <v>601</v>
      </c>
      <c r="AZ53" s="190">
        <v>7.6509607599556911E-2</v>
      </c>
      <c r="BA53" s="276" t="s">
        <v>601</v>
      </c>
      <c r="BB53" s="190">
        <v>8.6621333094487163E-2</v>
      </c>
      <c r="BC53" s="276" t="s">
        <v>601</v>
      </c>
      <c r="BD53" s="190">
        <v>1</v>
      </c>
      <c r="BE53" s="276" t="s">
        <v>601</v>
      </c>
      <c r="BF53" s="190">
        <v>0.74109132644951248</v>
      </c>
      <c r="BG53" s="276" t="s">
        <v>601</v>
      </c>
    </row>
    <row r="54" spans="1:59" s="120" customFormat="1" ht="12.45" customHeight="1" x14ac:dyDescent="0.25">
      <c r="A54" s="124" t="s">
        <v>139</v>
      </c>
      <c r="B54" s="82">
        <v>793.65200000000004</v>
      </c>
      <c r="C54" s="276" t="s">
        <v>601</v>
      </c>
      <c r="D54" s="82">
        <v>1452.1289999999999</v>
      </c>
      <c r="E54" s="276" t="s">
        <v>601</v>
      </c>
      <c r="F54" s="82">
        <v>634.53700000000003</v>
      </c>
      <c r="G54" s="276" t="s">
        <v>601</v>
      </c>
      <c r="H54" s="82">
        <v>1504.1</v>
      </c>
      <c r="I54" s="276" t="s">
        <v>601</v>
      </c>
      <c r="J54" s="82">
        <v>567.94799999999998</v>
      </c>
      <c r="K54" s="276" t="s">
        <v>601</v>
      </c>
      <c r="L54" s="82">
        <v>391.91</v>
      </c>
      <c r="M54" s="276" t="s">
        <v>601</v>
      </c>
      <c r="N54" s="82">
        <v>435.30399999999997</v>
      </c>
      <c r="O54" s="276" t="s">
        <v>601</v>
      </c>
      <c r="P54" s="82">
        <v>5779.58</v>
      </c>
      <c r="Q54" s="276" t="s">
        <v>601</v>
      </c>
      <c r="R54" s="82">
        <v>4275.4799999999996</v>
      </c>
      <c r="S54" s="276" t="s">
        <v>601</v>
      </c>
      <c r="T54" s="137"/>
      <c r="U54" s="124" t="s">
        <v>139</v>
      </c>
      <c r="V54" s="190">
        <v>7.0000000000000001E-3</v>
      </c>
      <c r="W54" s="268" t="s">
        <v>601</v>
      </c>
      <c r="X54" s="190">
        <v>-3.2000000000000001E-2</v>
      </c>
      <c r="Y54" s="268" t="s">
        <v>601</v>
      </c>
      <c r="Z54" s="190">
        <v>0.01</v>
      </c>
      <c r="AA54" s="268" t="s">
        <v>601</v>
      </c>
      <c r="AB54" s="190">
        <v>3.4000000000000002E-2</v>
      </c>
      <c r="AC54" s="72" t="s">
        <v>601</v>
      </c>
      <c r="AD54" s="190">
        <v>3.6999999999999998E-2</v>
      </c>
      <c r="AE54" s="268" t="s">
        <v>601</v>
      </c>
      <c r="AF54" s="190">
        <v>6.5000000000000002E-2</v>
      </c>
      <c r="AG54" s="268" t="s">
        <v>601</v>
      </c>
      <c r="AH54" s="190">
        <v>-4.9000000000000002E-2</v>
      </c>
      <c r="AI54" s="268" t="s">
        <v>601</v>
      </c>
      <c r="AJ54" s="190">
        <v>6.0000000000000001E-3</v>
      </c>
      <c r="AK54" s="268" t="s">
        <v>601</v>
      </c>
      <c r="AL54" s="190">
        <v>-4.0000000000000001E-3</v>
      </c>
      <c r="AM54" s="268" t="s">
        <v>601</v>
      </c>
      <c r="AN54" s="139"/>
      <c r="AO54" s="124" t="s">
        <v>139</v>
      </c>
      <c r="AP54" s="220">
        <v>0.13732001287290774</v>
      </c>
      <c r="AQ54" s="276" t="s">
        <v>601</v>
      </c>
      <c r="AR54" s="216">
        <v>0.25125164804362943</v>
      </c>
      <c r="AS54" s="203" t="s">
        <v>601</v>
      </c>
      <c r="AT54" s="190">
        <v>0.10978946567051585</v>
      </c>
      <c r="AU54" s="276" t="s">
        <v>601</v>
      </c>
      <c r="AV54" s="190">
        <v>0.26024382394568463</v>
      </c>
      <c r="AW54" s="276" t="s">
        <v>601</v>
      </c>
      <c r="AX54" s="190">
        <v>9.8268040238218002E-2</v>
      </c>
      <c r="AY54" s="276" t="s">
        <v>601</v>
      </c>
      <c r="AZ54" s="190">
        <v>6.7809425598399892E-2</v>
      </c>
      <c r="BA54" s="276" t="s">
        <v>601</v>
      </c>
      <c r="BB54" s="190">
        <v>7.5317583630644433E-2</v>
      </c>
      <c r="BC54" s="276" t="s">
        <v>601</v>
      </c>
      <c r="BD54" s="190">
        <v>1</v>
      </c>
      <c r="BE54" s="276" t="s">
        <v>601</v>
      </c>
      <c r="BF54" s="190">
        <v>0.73975617605431532</v>
      </c>
      <c r="BG54" s="276" t="s">
        <v>601</v>
      </c>
    </row>
    <row r="55" spans="1:59" s="120" customFormat="1" ht="12.45" customHeight="1" x14ac:dyDescent="0.25">
      <c r="A55" s="124" t="s">
        <v>140</v>
      </c>
      <c r="B55" s="82">
        <v>984.73199999999997</v>
      </c>
      <c r="C55" s="276" t="s">
        <v>601</v>
      </c>
      <c r="D55" s="82">
        <v>1646.3309999999999</v>
      </c>
      <c r="E55" s="276" t="s">
        <v>601</v>
      </c>
      <c r="F55" s="82">
        <v>725.45600000000002</v>
      </c>
      <c r="G55" s="276" t="s">
        <v>601</v>
      </c>
      <c r="H55" s="82">
        <v>1834.12</v>
      </c>
      <c r="I55" s="276" t="s">
        <v>601</v>
      </c>
      <c r="J55" s="82">
        <v>710.68600000000004</v>
      </c>
      <c r="K55" s="276" t="s">
        <v>601</v>
      </c>
      <c r="L55" s="82">
        <v>470.57299999999998</v>
      </c>
      <c r="M55" s="276" t="s">
        <v>601</v>
      </c>
      <c r="N55" s="82">
        <v>694.66200000000003</v>
      </c>
      <c r="O55" s="276" t="s">
        <v>601</v>
      </c>
      <c r="P55" s="82">
        <v>7066.56</v>
      </c>
      <c r="Q55" s="276" t="s">
        <v>601</v>
      </c>
      <c r="R55" s="82">
        <v>5232.4399999999996</v>
      </c>
      <c r="S55" s="276" t="s">
        <v>601</v>
      </c>
      <c r="T55" s="137"/>
      <c r="U55" s="124" t="s">
        <v>140</v>
      </c>
      <c r="V55" s="190">
        <v>-8.1000000000000003E-2</v>
      </c>
      <c r="W55" s="268" t="s">
        <v>601</v>
      </c>
      <c r="X55" s="190">
        <v>-3.1E-2</v>
      </c>
      <c r="Y55" s="268" t="s">
        <v>601</v>
      </c>
      <c r="Z55" s="190">
        <v>-4.2999999999999997E-2</v>
      </c>
      <c r="AA55" s="268" t="s">
        <v>601</v>
      </c>
      <c r="AB55" s="190">
        <v>-0.115</v>
      </c>
      <c r="AC55" s="72" t="s">
        <v>601</v>
      </c>
      <c r="AD55" s="190">
        <v>-6.7000000000000004E-2</v>
      </c>
      <c r="AE55" s="268" t="s">
        <v>601</v>
      </c>
      <c r="AF55" s="190">
        <v>-8.9999999999999993E-3</v>
      </c>
      <c r="AG55" s="268" t="s">
        <v>601</v>
      </c>
      <c r="AH55" s="190">
        <v>-0.129</v>
      </c>
      <c r="AI55" s="268" t="s">
        <v>601</v>
      </c>
      <c r="AJ55" s="190">
        <v>-7.3999999999999996E-2</v>
      </c>
      <c r="AK55" s="268" t="s">
        <v>601</v>
      </c>
      <c r="AL55" s="190">
        <v>-5.8999999999999997E-2</v>
      </c>
      <c r="AM55" s="268" t="s">
        <v>601</v>
      </c>
      <c r="AN55" s="139"/>
      <c r="AO55" s="124" t="s">
        <v>140</v>
      </c>
      <c r="AP55" s="220">
        <v>0.13935097133541638</v>
      </c>
      <c r="AQ55" s="276" t="s">
        <v>601</v>
      </c>
      <c r="AR55" s="216">
        <v>0.23297488452655887</v>
      </c>
      <c r="AS55" s="203" t="s">
        <v>601</v>
      </c>
      <c r="AT55" s="190">
        <v>0.10266041751573608</v>
      </c>
      <c r="AU55" s="276" t="s">
        <v>601</v>
      </c>
      <c r="AV55" s="190">
        <v>0.2595492007426527</v>
      </c>
      <c r="AW55" s="276" t="s">
        <v>601</v>
      </c>
      <c r="AX55" s="190">
        <v>0.10057029162704342</v>
      </c>
      <c r="AY55" s="276" t="s">
        <v>601</v>
      </c>
      <c r="AZ55" s="190">
        <v>6.6591524023004112E-2</v>
      </c>
      <c r="BA55" s="276" t="s">
        <v>601</v>
      </c>
      <c r="BB55" s="190">
        <v>9.8302710229588364E-2</v>
      </c>
      <c r="BC55" s="276" t="s">
        <v>601</v>
      </c>
      <c r="BD55" s="190">
        <v>1</v>
      </c>
      <c r="BE55" s="276" t="s">
        <v>601</v>
      </c>
      <c r="BF55" s="190">
        <v>0.74045079925734714</v>
      </c>
      <c r="BG55" s="276" t="s">
        <v>601</v>
      </c>
    </row>
    <row r="56" spans="1:59" s="120" customFormat="1" ht="12.45" customHeight="1" x14ac:dyDescent="0.25">
      <c r="A56" s="124" t="s">
        <v>141</v>
      </c>
      <c r="B56" s="82">
        <v>1093.836</v>
      </c>
      <c r="C56" s="276" t="s">
        <v>601</v>
      </c>
      <c r="D56" s="82">
        <v>1724.6279999999999</v>
      </c>
      <c r="E56" s="276" t="s">
        <v>601</v>
      </c>
      <c r="F56" s="82">
        <v>757.14200000000005</v>
      </c>
      <c r="G56" s="276" t="s">
        <v>601</v>
      </c>
      <c r="H56" s="82">
        <v>1898.96</v>
      </c>
      <c r="I56" s="276" t="s">
        <v>601</v>
      </c>
      <c r="J56" s="82">
        <v>716.76199999999994</v>
      </c>
      <c r="K56" s="276" t="s">
        <v>601</v>
      </c>
      <c r="L56" s="82">
        <v>398.9</v>
      </c>
      <c r="M56" s="276" t="s">
        <v>601</v>
      </c>
      <c r="N56" s="82">
        <v>746.47299999999996</v>
      </c>
      <c r="O56" s="276" t="s">
        <v>601</v>
      </c>
      <c r="P56" s="82">
        <v>7336.701</v>
      </c>
      <c r="Q56" s="276" t="s">
        <v>601</v>
      </c>
      <c r="R56" s="82">
        <v>5437.741</v>
      </c>
      <c r="S56" s="276" t="s">
        <v>601</v>
      </c>
      <c r="T56" s="137"/>
      <c r="U56" s="124" t="s">
        <v>141</v>
      </c>
      <c r="V56" s="190">
        <v>4.1000000000000002E-2</v>
      </c>
      <c r="W56" s="268" t="s">
        <v>601</v>
      </c>
      <c r="X56" s="190">
        <v>4.9000000000000002E-2</v>
      </c>
      <c r="Y56" s="268" t="s">
        <v>601</v>
      </c>
      <c r="Z56" s="190">
        <v>-2E-3</v>
      </c>
      <c r="AA56" s="268" t="s">
        <v>601</v>
      </c>
      <c r="AB56" s="190">
        <v>-0.14099999999999999</v>
      </c>
      <c r="AC56" s="72" t="s">
        <v>601</v>
      </c>
      <c r="AD56" s="190">
        <v>-8.9999999999999993E-3</v>
      </c>
      <c r="AE56" s="268" t="s">
        <v>601</v>
      </c>
      <c r="AF56" s="190">
        <v>0.10100000000000001</v>
      </c>
      <c r="AG56" s="268" t="s">
        <v>601</v>
      </c>
      <c r="AH56" s="190">
        <v>-8.2000000000000003E-2</v>
      </c>
      <c r="AI56" s="268" t="s">
        <v>601</v>
      </c>
      <c r="AJ56" s="190">
        <v>-0.03</v>
      </c>
      <c r="AK56" s="268" t="s">
        <v>601</v>
      </c>
      <c r="AL56" s="190">
        <v>1.6E-2</v>
      </c>
      <c r="AM56" s="268" t="s">
        <v>601</v>
      </c>
      <c r="AN56" s="139"/>
      <c r="AO56" s="124" t="s">
        <v>141</v>
      </c>
      <c r="AP56" s="220">
        <v>0.14909098789769407</v>
      </c>
      <c r="AQ56" s="276" t="s">
        <v>601</v>
      </c>
      <c r="AR56" s="216">
        <v>0.23506859554450971</v>
      </c>
      <c r="AS56" s="203" t="s">
        <v>601</v>
      </c>
      <c r="AT56" s="190">
        <v>0.1031992444560573</v>
      </c>
      <c r="AU56" s="276" t="s">
        <v>601</v>
      </c>
      <c r="AV56" s="190">
        <v>0.25883022900892377</v>
      </c>
      <c r="AW56" s="276" t="s">
        <v>601</v>
      </c>
      <c r="AX56" s="190">
        <v>9.7695408331346739E-2</v>
      </c>
      <c r="AY56" s="276" t="s">
        <v>601</v>
      </c>
      <c r="AZ56" s="190">
        <v>5.437048613538973E-2</v>
      </c>
      <c r="BA56" s="276" t="s">
        <v>601</v>
      </c>
      <c r="BB56" s="190">
        <v>0.10174504862607867</v>
      </c>
      <c r="BC56" s="276" t="s">
        <v>601</v>
      </c>
      <c r="BD56" s="190">
        <v>1</v>
      </c>
      <c r="BE56" s="276" t="s">
        <v>601</v>
      </c>
      <c r="BF56" s="190">
        <v>0.74116977099107628</v>
      </c>
      <c r="BG56" s="276" t="s">
        <v>601</v>
      </c>
    </row>
    <row r="57" spans="1:59" s="120" customFormat="1" ht="12.45" customHeight="1" x14ac:dyDescent="0.25">
      <c r="A57" s="124" t="s">
        <v>142</v>
      </c>
      <c r="B57" s="82">
        <v>813.06299999999999</v>
      </c>
      <c r="C57" s="276" t="s">
        <v>601</v>
      </c>
      <c r="D57" s="82">
        <v>1399.809</v>
      </c>
      <c r="E57" s="276" t="s">
        <v>601</v>
      </c>
      <c r="F57" s="82">
        <v>638.18600000000004</v>
      </c>
      <c r="G57" s="276" t="s">
        <v>601</v>
      </c>
      <c r="H57" s="82">
        <v>1325.383</v>
      </c>
      <c r="I57" s="276" t="s">
        <v>601</v>
      </c>
      <c r="J57" s="82">
        <v>591.65599999999995</v>
      </c>
      <c r="K57" s="276" t="s">
        <v>601</v>
      </c>
      <c r="L57" s="82">
        <v>416.15800000000002</v>
      </c>
      <c r="M57" s="276" t="s">
        <v>601</v>
      </c>
      <c r="N57" s="82">
        <v>498.24400000000003</v>
      </c>
      <c r="O57" s="276" t="s">
        <v>601</v>
      </c>
      <c r="P57" s="82">
        <v>5682.4989999999998</v>
      </c>
      <c r="Q57" s="276" t="s">
        <v>601</v>
      </c>
      <c r="R57" s="82">
        <v>4357.116</v>
      </c>
      <c r="S57" s="276" t="s">
        <v>601</v>
      </c>
      <c r="T57" s="137"/>
      <c r="U57" s="124" t="s">
        <v>142</v>
      </c>
      <c r="V57" s="190">
        <v>-0.1</v>
      </c>
      <c r="W57" s="268" t="s">
        <v>601</v>
      </c>
      <c r="X57" s="190">
        <v>-2.5000000000000001E-2</v>
      </c>
      <c r="Y57" s="268" t="s">
        <v>601</v>
      </c>
      <c r="Z57" s="190">
        <v>-9.0999999999999998E-2</v>
      </c>
      <c r="AA57" s="268" t="s">
        <v>601</v>
      </c>
      <c r="AB57" s="190">
        <v>-0.10100000000000001</v>
      </c>
      <c r="AC57" s="72" t="s">
        <v>601</v>
      </c>
      <c r="AD57" s="190">
        <v>-1.4999999999999999E-2</v>
      </c>
      <c r="AE57" s="268" t="s">
        <v>601</v>
      </c>
      <c r="AF57" s="190">
        <v>4.4999999999999998E-2</v>
      </c>
      <c r="AG57" s="268" t="s">
        <v>601</v>
      </c>
      <c r="AH57" s="190">
        <v>-4.2999999999999997E-2</v>
      </c>
      <c r="AI57" s="268" t="s">
        <v>601</v>
      </c>
      <c r="AJ57" s="190">
        <v>-5.8000000000000003E-2</v>
      </c>
      <c r="AK57" s="268" t="s">
        <v>601</v>
      </c>
      <c r="AL57" s="190">
        <v>-4.4999999999999998E-2</v>
      </c>
      <c r="AM57" s="268" t="s">
        <v>601</v>
      </c>
      <c r="AN57" s="139"/>
      <c r="AO57" s="124" t="s">
        <v>142</v>
      </c>
      <c r="AP57" s="220">
        <v>0.14308194334922011</v>
      </c>
      <c r="AQ57" s="276" t="s">
        <v>601</v>
      </c>
      <c r="AR57" s="216">
        <v>0.24633686693125684</v>
      </c>
      <c r="AS57" s="203" t="s">
        <v>601</v>
      </c>
      <c r="AT57" s="190">
        <v>0.11230727889261398</v>
      </c>
      <c r="AU57" s="276" t="s">
        <v>601</v>
      </c>
      <c r="AV57" s="190">
        <v>0.23323946031490725</v>
      </c>
      <c r="AW57" s="276" t="s">
        <v>601</v>
      </c>
      <c r="AX57" s="190">
        <v>0.1041189800473348</v>
      </c>
      <c r="AY57" s="276" t="s">
        <v>601</v>
      </c>
      <c r="AZ57" s="190">
        <v>7.3235032685443499E-2</v>
      </c>
      <c r="BA57" s="276" t="s">
        <v>601</v>
      </c>
      <c r="BB57" s="190">
        <v>8.7680437779223547E-2</v>
      </c>
      <c r="BC57" s="276" t="s">
        <v>601</v>
      </c>
      <c r="BD57" s="190">
        <v>1</v>
      </c>
      <c r="BE57" s="276" t="s">
        <v>601</v>
      </c>
      <c r="BF57" s="190">
        <v>0.76676053968509283</v>
      </c>
      <c r="BG57" s="276" t="s">
        <v>601</v>
      </c>
    </row>
    <row r="58" spans="1:59" s="120" customFormat="1" ht="12.45" customHeight="1" x14ac:dyDescent="0.25">
      <c r="A58" s="124" t="s">
        <v>143</v>
      </c>
      <c r="B58" s="82">
        <v>705.87</v>
      </c>
      <c r="C58" s="276" t="s">
        <v>601</v>
      </c>
      <c r="D58" s="82">
        <v>859.54399999999998</v>
      </c>
      <c r="E58" s="276" t="s">
        <v>601</v>
      </c>
      <c r="F58" s="82">
        <v>807.30600000000004</v>
      </c>
      <c r="G58" s="276" t="s">
        <v>601</v>
      </c>
      <c r="H58" s="82">
        <v>1085.0319999999999</v>
      </c>
      <c r="I58" s="276" t="s">
        <v>601</v>
      </c>
      <c r="J58" s="82">
        <v>491.50200000000001</v>
      </c>
      <c r="K58" s="276" t="s">
        <v>601</v>
      </c>
      <c r="L58" s="82">
        <v>414.20499999999998</v>
      </c>
      <c r="M58" s="276" t="s">
        <v>601</v>
      </c>
      <c r="N58" s="82">
        <v>414.27</v>
      </c>
      <c r="O58" s="276" t="s">
        <v>601</v>
      </c>
      <c r="P58" s="82">
        <v>4777.7290000000003</v>
      </c>
      <c r="Q58" s="276" t="s">
        <v>601</v>
      </c>
      <c r="R58" s="82">
        <v>3692.6970000000001</v>
      </c>
      <c r="S58" s="276" t="s">
        <v>601</v>
      </c>
      <c r="T58" s="137"/>
      <c r="U58" s="124" t="s">
        <v>143</v>
      </c>
      <c r="V58" s="190">
        <v>-7.0000000000000007E-2</v>
      </c>
      <c r="W58" s="268" t="s">
        <v>601</v>
      </c>
      <c r="X58" s="190">
        <v>2.7E-2</v>
      </c>
      <c r="Y58" s="268" t="s">
        <v>601</v>
      </c>
      <c r="Z58" s="190">
        <v>-7.2999999999999995E-2</v>
      </c>
      <c r="AA58" s="268" t="s">
        <v>601</v>
      </c>
      <c r="AB58" s="190">
        <v>-0.10100000000000001</v>
      </c>
      <c r="AC58" s="72" t="s">
        <v>601</v>
      </c>
      <c r="AD58" s="190">
        <v>2.4E-2</v>
      </c>
      <c r="AE58" s="268" t="s">
        <v>601</v>
      </c>
      <c r="AF58" s="190">
        <v>-3.6999999999999998E-2</v>
      </c>
      <c r="AG58" s="268" t="s">
        <v>601</v>
      </c>
      <c r="AH58" s="190">
        <v>-5.8999999999999997E-2</v>
      </c>
      <c r="AI58" s="268" t="s">
        <v>601</v>
      </c>
      <c r="AJ58" s="190">
        <v>-4.9000000000000002E-2</v>
      </c>
      <c r="AK58" s="268" t="s">
        <v>601</v>
      </c>
      <c r="AL58" s="190">
        <v>-3.3000000000000002E-2</v>
      </c>
      <c r="AM58" s="268" t="s">
        <v>601</v>
      </c>
      <c r="AN58" s="139"/>
      <c r="AO58" s="124" t="s">
        <v>143</v>
      </c>
      <c r="AP58" s="220">
        <v>0.14774174089823847</v>
      </c>
      <c r="AQ58" s="276" t="s">
        <v>601</v>
      </c>
      <c r="AR58" s="216">
        <v>0.17990639485831028</v>
      </c>
      <c r="AS58" s="203" t="s">
        <v>601</v>
      </c>
      <c r="AT58" s="190">
        <v>0.16897274834968665</v>
      </c>
      <c r="AU58" s="276" t="s">
        <v>601</v>
      </c>
      <c r="AV58" s="190">
        <v>0.22710203948361238</v>
      </c>
      <c r="AW58" s="276" t="s">
        <v>601</v>
      </c>
      <c r="AX58" s="190">
        <v>0.10287356189520167</v>
      </c>
      <c r="AY58" s="276" t="s">
        <v>601</v>
      </c>
      <c r="AZ58" s="190">
        <v>8.6694954862446147E-2</v>
      </c>
      <c r="BA58" s="276" t="s">
        <v>601</v>
      </c>
      <c r="BB58" s="190">
        <v>8.6708559652504347E-2</v>
      </c>
      <c r="BC58" s="276" t="s">
        <v>601</v>
      </c>
      <c r="BD58" s="190">
        <v>1</v>
      </c>
      <c r="BE58" s="276" t="s">
        <v>601</v>
      </c>
      <c r="BF58" s="190">
        <v>0.77289796051638759</v>
      </c>
      <c r="BG58" s="276" t="s">
        <v>601</v>
      </c>
    </row>
    <row r="59" spans="1:59" s="120" customFormat="1" ht="12.45" customHeight="1" x14ac:dyDescent="0.25">
      <c r="A59" s="124" t="s">
        <v>144</v>
      </c>
      <c r="B59" s="82">
        <v>351.142</v>
      </c>
      <c r="C59" s="276" t="s">
        <v>601</v>
      </c>
      <c r="D59" s="82">
        <v>179.672</v>
      </c>
      <c r="E59" s="276" t="s">
        <v>601</v>
      </c>
      <c r="F59" s="82">
        <v>855.34199999999998</v>
      </c>
      <c r="G59" s="276" t="s">
        <v>601</v>
      </c>
      <c r="H59" s="82">
        <v>719.87400000000002</v>
      </c>
      <c r="I59" s="276" t="s">
        <v>601</v>
      </c>
      <c r="J59" s="82">
        <v>250.23099999999999</v>
      </c>
      <c r="K59" s="276" t="s">
        <v>601</v>
      </c>
      <c r="L59" s="82">
        <v>320.96600000000001</v>
      </c>
      <c r="M59" s="276" t="s">
        <v>601</v>
      </c>
      <c r="N59" s="82">
        <v>250.18799999999999</v>
      </c>
      <c r="O59" s="276" t="s">
        <v>601</v>
      </c>
      <c r="P59" s="82">
        <v>2927.415</v>
      </c>
      <c r="Q59" s="276" t="s">
        <v>601</v>
      </c>
      <c r="R59" s="82">
        <v>2207.5410000000002</v>
      </c>
      <c r="S59" s="276" t="s">
        <v>601</v>
      </c>
      <c r="T59" s="137"/>
      <c r="U59" s="124" t="s">
        <v>144</v>
      </c>
      <c r="V59" s="190">
        <v>-0.17899999999999999</v>
      </c>
      <c r="W59" s="268" t="s">
        <v>601</v>
      </c>
      <c r="X59" s="190">
        <v>-0.112</v>
      </c>
      <c r="Y59" s="268" t="s">
        <v>601</v>
      </c>
      <c r="Z59" s="190">
        <v>-3.5000000000000003E-2</v>
      </c>
      <c r="AA59" s="268" t="s">
        <v>601</v>
      </c>
      <c r="AB59" s="190">
        <v>-0.104</v>
      </c>
      <c r="AC59" s="72" t="s">
        <v>601</v>
      </c>
      <c r="AD59" s="190">
        <v>-0.19400000000000001</v>
      </c>
      <c r="AE59" s="268" t="s">
        <v>601</v>
      </c>
      <c r="AF59" s="190">
        <v>-0.16300000000000001</v>
      </c>
      <c r="AG59" s="268" t="s">
        <v>601</v>
      </c>
      <c r="AH59" s="190">
        <v>-0.13900000000000001</v>
      </c>
      <c r="AI59" s="268" t="s">
        <v>601</v>
      </c>
      <c r="AJ59" s="190">
        <v>-0.114</v>
      </c>
      <c r="AK59" s="268" t="s">
        <v>601</v>
      </c>
      <c r="AL59" s="190">
        <v>-0.11700000000000001</v>
      </c>
      <c r="AM59" s="268" t="s">
        <v>601</v>
      </c>
      <c r="AN59" s="139"/>
      <c r="AO59" s="124" t="s">
        <v>144</v>
      </c>
      <c r="AP59" s="220">
        <v>0.11994951177062357</v>
      </c>
      <c r="AQ59" s="276" t="s">
        <v>601</v>
      </c>
      <c r="AR59" s="216">
        <v>6.137565053127076E-2</v>
      </c>
      <c r="AS59" s="203" t="s">
        <v>601</v>
      </c>
      <c r="AT59" s="190">
        <v>0.29218337680171758</v>
      </c>
      <c r="AU59" s="276" t="s">
        <v>601</v>
      </c>
      <c r="AV59" s="190">
        <v>0.24590773771398999</v>
      </c>
      <c r="AW59" s="276" t="s">
        <v>601</v>
      </c>
      <c r="AX59" s="190">
        <v>8.5478485284799052E-2</v>
      </c>
      <c r="AY59" s="276" t="s">
        <v>601</v>
      </c>
      <c r="AZ59" s="190">
        <v>0.1096414413398852</v>
      </c>
      <c r="BA59" s="276" t="s">
        <v>601</v>
      </c>
      <c r="BB59" s="190">
        <v>8.5463796557713884E-2</v>
      </c>
      <c r="BC59" s="276" t="s">
        <v>601</v>
      </c>
      <c r="BD59" s="190">
        <v>1</v>
      </c>
      <c r="BE59" s="276" t="s">
        <v>601</v>
      </c>
      <c r="BF59" s="190">
        <v>0.75409226228601012</v>
      </c>
      <c r="BG59" s="276" t="s">
        <v>601</v>
      </c>
    </row>
    <row r="60" spans="1:59" s="120" customFormat="1" ht="12.45" customHeight="1" x14ac:dyDescent="0.25">
      <c r="A60" s="184" t="s">
        <v>145</v>
      </c>
      <c r="B60" s="186">
        <v>324.31900000000002</v>
      </c>
      <c r="C60" s="278" t="s">
        <v>601</v>
      </c>
      <c r="D60" s="186">
        <v>150.16800000000001</v>
      </c>
      <c r="E60" s="278" t="s">
        <v>601</v>
      </c>
      <c r="F60" s="186">
        <v>807.55799999999999</v>
      </c>
      <c r="G60" s="278" t="s">
        <v>601</v>
      </c>
      <c r="H60" s="186">
        <v>733.42700000000002</v>
      </c>
      <c r="I60" s="278" t="s">
        <v>601</v>
      </c>
      <c r="J60" s="186">
        <v>241.53700000000001</v>
      </c>
      <c r="K60" s="278" t="s">
        <v>601</v>
      </c>
      <c r="L60" s="186">
        <v>295.42200000000003</v>
      </c>
      <c r="M60" s="278" t="s">
        <v>601</v>
      </c>
      <c r="N60" s="186">
        <v>262.65699999999998</v>
      </c>
      <c r="O60" s="278" t="s">
        <v>601</v>
      </c>
      <c r="P60" s="186">
        <v>2815.0880000000002</v>
      </c>
      <c r="Q60" s="278" t="s">
        <v>601</v>
      </c>
      <c r="R60" s="186">
        <v>2081.6610000000001</v>
      </c>
      <c r="S60" s="278" t="s">
        <v>601</v>
      </c>
      <c r="T60" s="137"/>
      <c r="U60" s="184" t="s">
        <v>145</v>
      </c>
      <c r="V60" s="192">
        <v>-0.21199999999999999</v>
      </c>
      <c r="W60" s="269" t="s">
        <v>601</v>
      </c>
      <c r="X60" s="192">
        <v>2.3E-2</v>
      </c>
      <c r="Y60" s="269" t="s">
        <v>601</v>
      </c>
      <c r="Z60" s="192">
        <v>-0.108</v>
      </c>
      <c r="AA60" s="269" t="s">
        <v>601</v>
      </c>
      <c r="AB60" s="192">
        <v>-0.14099999999999999</v>
      </c>
      <c r="AC60" s="201" t="s">
        <v>601</v>
      </c>
      <c r="AD60" s="192">
        <v>-0.21199999999999999</v>
      </c>
      <c r="AE60" s="269" t="s">
        <v>601</v>
      </c>
      <c r="AF60" s="192">
        <v>6.6000000000000003E-2</v>
      </c>
      <c r="AG60" s="269" t="s">
        <v>601</v>
      </c>
      <c r="AH60" s="192">
        <v>-0.19900000000000001</v>
      </c>
      <c r="AI60" s="269" t="s">
        <v>601</v>
      </c>
      <c r="AJ60" s="192">
        <v>-0.128</v>
      </c>
      <c r="AK60" s="269" t="s">
        <v>601</v>
      </c>
      <c r="AL60" s="192">
        <v>-0.123</v>
      </c>
      <c r="AM60" s="269" t="s">
        <v>601</v>
      </c>
      <c r="AN60" s="139"/>
      <c r="AO60" s="184" t="s">
        <v>145</v>
      </c>
      <c r="AP60" s="243">
        <v>0.11520741092285569</v>
      </c>
      <c r="AQ60" s="278" t="s">
        <v>601</v>
      </c>
      <c r="AR60" s="219">
        <v>5.3343980721028965E-2</v>
      </c>
      <c r="AS60" s="301" t="s">
        <v>601</v>
      </c>
      <c r="AT60" s="192">
        <v>0.28686776399174729</v>
      </c>
      <c r="AU60" s="278" t="s">
        <v>601</v>
      </c>
      <c r="AV60" s="192">
        <v>0.26053430656519438</v>
      </c>
      <c r="AW60" s="278" t="s">
        <v>601</v>
      </c>
      <c r="AX60" s="192">
        <v>8.5800870168179458E-2</v>
      </c>
      <c r="AY60" s="278" t="s">
        <v>601</v>
      </c>
      <c r="AZ60" s="192">
        <v>0.10494236769862968</v>
      </c>
      <c r="BA60" s="278" t="s">
        <v>601</v>
      </c>
      <c r="BB60" s="192">
        <v>9.3303299932364442E-2</v>
      </c>
      <c r="BC60" s="278" t="s">
        <v>601</v>
      </c>
      <c r="BD60" s="192">
        <v>1</v>
      </c>
      <c r="BE60" s="278" t="s">
        <v>601</v>
      </c>
      <c r="BF60" s="192">
        <v>0.73946569343480562</v>
      </c>
      <c r="BG60" s="278" t="s">
        <v>601</v>
      </c>
    </row>
    <row r="61" spans="1:59" s="120" customFormat="1" ht="12.45" customHeight="1" x14ac:dyDescent="0.25">
      <c r="A61" s="124" t="s">
        <v>151</v>
      </c>
      <c r="B61" s="82">
        <v>314.529</v>
      </c>
      <c r="C61" s="276" t="s">
        <v>601</v>
      </c>
      <c r="D61" s="82">
        <v>153.22999999999999</v>
      </c>
      <c r="E61" s="276" t="s">
        <v>601</v>
      </c>
      <c r="F61" s="82">
        <v>783.22699999999998</v>
      </c>
      <c r="G61" s="276" t="s">
        <v>601</v>
      </c>
      <c r="H61" s="82">
        <v>565.77700000000004</v>
      </c>
      <c r="I61" s="276" t="s">
        <v>601</v>
      </c>
      <c r="J61" s="82">
        <v>220.42400000000001</v>
      </c>
      <c r="K61" s="276" t="s">
        <v>601</v>
      </c>
      <c r="L61" s="82">
        <v>263.88600000000002</v>
      </c>
      <c r="M61" s="276" t="s">
        <v>601</v>
      </c>
      <c r="N61" s="82">
        <v>216.90700000000001</v>
      </c>
      <c r="O61" s="276" t="s">
        <v>601</v>
      </c>
      <c r="P61" s="82">
        <v>2517.98</v>
      </c>
      <c r="Q61" s="276" t="s">
        <v>601</v>
      </c>
      <c r="R61" s="82">
        <v>1952.203</v>
      </c>
      <c r="S61" s="276" t="s">
        <v>601</v>
      </c>
      <c r="T61" s="137"/>
      <c r="U61" s="124" t="s">
        <v>151</v>
      </c>
      <c r="V61" s="190">
        <v>-0.18</v>
      </c>
      <c r="W61" s="268" t="s">
        <v>601</v>
      </c>
      <c r="X61" s="190">
        <v>4.8000000000000001E-2</v>
      </c>
      <c r="Y61" s="268" t="s">
        <v>601</v>
      </c>
      <c r="Z61" s="190">
        <v>-7.2999999999999995E-2</v>
      </c>
      <c r="AA61" s="268" t="s">
        <v>601</v>
      </c>
      <c r="AB61" s="190">
        <v>-0.113</v>
      </c>
      <c r="AC61" s="72" t="s">
        <v>601</v>
      </c>
      <c r="AD61" s="190">
        <v>-0.22900000000000001</v>
      </c>
      <c r="AE61" s="268" t="s">
        <v>601</v>
      </c>
      <c r="AF61" s="190">
        <v>-0.19</v>
      </c>
      <c r="AG61" s="268" t="s">
        <v>601</v>
      </c>
      <c r="AH61" s="190">
        <v>-0.151</v>
      </c>
      <c r="AI61" s="268" t="s">
        <v>601</v>
      </c>
      <c r="AJ61" s="190">
        <v>-0.126</v>
      </c>
      <c r="AK61" s="268" t="s">
        <v>601</v>
      </c>
      <c r="AL61" s="190">
        <v>-0.129</v>
      </c>
      <c r="AM61" s="268" t="s">
        <v>601</v>
      </c>
      <c r="AN61" s="139"/>
      <c r="AO61" s="124" t="s">
        <v>151</v>
      </c>
      <c r="AP61" s="220">
        <v>0.12491322409232797</v>
      </c>
      <c r="AQ61" s="276" t="s">
        <v>601</v>
      </c>
      <c r="AR61" s="216">
        <v>6.0854335618233661E-2</v>
      </c>
      <c r="AS61" s="203" t="s">
        <v>601</v>
      </c>
      <c r="AT61" s="190">
        <v>0.31105370177682107</v>
      </c>
      <c r="AU61" s="276" t="s">
        <v>601</v>
      </c>
      <c r="AV61" s="190">
        <v>0.22469479503411466</v>
      </c>
      <c r="AW61" s="276" t="s">
        <v>601</v>
      </c>
      <c r="AX61" s="190">
        <v>8.7540012232027259E-2</v>
      </c>
      <c r="AY61" s="276" t="s">
        <v>601</v>
      </c>
      <c r="AZ61" s="190">
        <v>0.10480067355578679</v>
      </c>
      <c r="BA61" s="276" t="s">
        <v>601</v>
      </c>
      <c r="BB61" s="190">
        <v>8.6143257690688577E-2</v>
      </c>
      <c r="BC61" s="276" t="s">
        <v>601</v>
      </c>
      <c r="BD61" s="190">
        <v>1</v>
      </c>
      <c r="BE61" s="276" t="s">
        <v>601</v>
      </c>
      <c r="BF61" s="190">
        <v>0.77530520496588529</v>
      </c>
      <c r="BG61" s="276" t="s">
        <v>601</v>
      </c>
    </row>
    <row r="62" spans="1:59" s="120" customFormat="1" ht="12.45" customHeight="1" x14ac:dyDescent="0.25">
      <c r="A62" s="124" t="s">
        <v>152</v>
      </c>
      <c r="B62" s="82">
        <v>357.13400000000001</v>
      </c>
      <c r="C62" s="276" t="s">
        <v>601</v>
      </c>
      <c r="D62" s="82">
        <v>196.721</v>
      </c>
      <c r="E62" s="276" t="s">
        <v>601</v>
      </c>
      <c r="F62" s="82">
        <v>745.58500000000004</v>
      </c>
      <c r="G62" s="276" t="s">
        <v>601</v>
      </c>
      <c r="H62" s="82">
        <v>726.58</v>
      </c>
      <c r="I62" s="276" t="s">
        <v>601</v>
      </c>
      <c r="J62" s="82">
        <v>244.34800000000001</v>
      </c>
      <c r="K62" s="276" t="s">
        <v>601</v>
      </c>
      <c r="L62" s="82">
        <v>319.52499999999998</v>
      </c>
      <c r="M62" s="276" t="s">
        <v>601</v>
      </c>
      <c r="N62" s="82">
        <v>243.559</v>
      </c>
      <c r="O62" s="276" t="s">
        <v>601</v>
      </c>
      <c r="P62" s="82">
        <v>2833.4520000000002</v>
      </c>
      <c r="Q62" s="276" t="s">
        <v>601</v>
      </c>
      <c r="R62" s="82">
        <v>2106.8719999999998</v>
      </c>
      <c r="S62" s="276" t="s">
        <v>601</v>
      </c>
      <c r="T62" s="137"/>
      <c r="U62" s="124" t="s">
        <v>152</v>
      </c>
      <c r="V62" s="190">
        <v>-0.152</v>
      </c>
      <c r="W62" s="268" t="s">
        <v>601</v>
      </c>
      <c r="X62" s="190">
        <v>-0.16900000000000001</v>
      </c>
      <c r="Y62" s="268" t="s">
        <v>601</v>
      </c>
      <c r="Z62" s="190">
        <v>-0.17499999999999999</v>
      </c>
      <c r="AA62" s="268" t="s">
        <v>601</v>
      </c>
      <c r="AB62" s="190">
        <v>-0.126</v>
      </c>
      <c r="AC62" s="72" t="s">
        <v>601</v>
      </c>
      <c r="AD62" s="190">
        <v>-0.25</v>
      </c>
      <c r="AE62" s="268" t="s">
        <v>601</v>
      </c>
      <c r="AF62" s="190">
        <v>-0.10100000000000001</v>
      </c>
      <c r="AG62" s="268" t="s">
        <v>601</v>
      </c>
      <c r="AH62" s="190">
        <v>-0.15</v>
      </c>
      <c r="AI62" s="268" t="s">
        <v>601</v>
      </c>
      <c r="AJ62" s="190">
        <v>-0.157</v>
      </c>
      <c r="AK62" s="268" t="s">
        <v>601</v>
      </c>
      <c r="AL62" s="190">
        <v>-0.16700000000000001</v>
      </c>
      <c r="AM62" s="268" t="s">
        <v>601</v>
      </c>
      <c r="AN62" s="139"/>
      <c r="AO62" s="124" t="s">
        <v>152</v>
      </c>
      <c r="AP62" s="220">
        <v>0.12604201518148181</v>
      </c>
      <c r="AQ62" s="276" t="s">
        <v>601</v>
      </c>
      <c r="AR62" s="216">
        <v>6.9428033367073094E-2</v>
      </c>
      <c r="AS62" s="203" t="s">
        <v>601</v>
      </c>
      <c r="AT62" s="190">
        <v>0.26313662627777001</v>
      </c>
      <c r="AU62" s="276" t="s">
        <v>601</v>
      </c>
      <c r="AV62" s="190">
        <v>0.2564292601392224</v>
      </c>
      <c r="AW62" s="276" t="s">
        <v>601</v>
      </c>
      <c r="AX62" s="190">
        <v>8.6236858785679091E-2</v>
      </c>
      <c r="AY62" s="276" t="s">
        <v>601</v>
      </c>
      <c r="AZ62" s="190">
        <v>0.11276880638881476</v>
      </c>
      <c r="BA62" s="276" t="s">
        <v>601</v>
      </c>
      <c r="BB62" s="190">
        <v>8.5958399859958803E-2</v>
      </c>
      <c r="BC62" s="276" t="s">
        <v>601</v>
      </c>
      <c r="BD62" s="190">
        <v>1</v>
      </c>
      <c r="BE62" s="276" t="s">
        <v>601</v>
      </c>
      <c r="BF62" s="190">
        <v>0.74357073986077749</v>
      </c>
      <c r="BG62" s="276" t="s">
        <v>601</v>
      </c>
    </row>
    <row r="63" spans="1:59" s="120" customFormat="1" ht="12.45" customHeight="1" x14ac:dyDescent="0.25">
      <c r="A63" s="124" t="s">
        <v>153</v>
      </c>
      <c r="B63" s="82">
        <v>475.92</v>
      </c>
      <c r="C63" s="276" t="s">
        <v>601</v>
      </c>
      <c r="D63" s="82">
        <v>308.46800000000002</v>
      </c>
      <c r="E63" s="276" t="s">
        <v>601</v>
      </c>
      <c r="F63" s="82">
        <v>810.16200000000003</v>
      </c>
      <c r="G63" s="276" t="s">
        <v>601</v>
      </c>
      <c r="H63" s="82">
        <v>827.29899999999998</v>
      </c>
      <c r="I63" s="276" t="s">
        <v>601</v>
      </c>
      <c r="J63" s="82">
        <v>316.05900000000003</v>
      </c>
      <c r="K63" s="276" t="s">
        <v>601</v>
      </c>
      <c r="L63" s="82">
        <v>366.959</v>
      </c>
      <c r="M63" s="276" t="s">
        <v>601</v>
      </c>
      <c r="N63" s="82">
        <v>329.26499999999999</v>
      </c>
      <c r="O63" s="276" t="s">
        <v>601</v>
      </c>
      <c r="P63" s="82">
        <v>3434.1320000000001</v>
      </c>
      <c r="Q63" s="276" t="s">
        <v>601</v>
      </c>
      <c r="R63" s="82">
        <v>2606.8330000000001</v>
      </c>
      <c r="S63" s="276" t="s">
        <v>601</v>
      </c>
      <c r="T63" s="137"/>
      <c r="U63" s="124" t="s">
        <v>153</v>
      </c>
      <c r="V63" s="190">
        <v>-0.23499999999999999</v>
      </c>
      <c r="W63" s="268" t="s">
        <v>601</v>
      </c>
      <c r="X63" s="190">
        <v>-0.188</v>
      </c>
      <c r="Y63" s="268" t="s">
        <v>601</v>
      </c>
      <c r="Z63" s="190">
        <v>-0.20399999999999999</v>
      </c>
      <c r="AA63" s="268" t="s">
        <v>601</v>
      </c>
      <c r="AB63" s="190">
        <v>-0.216</v>
      </c>
      <c r="AC63" s="72" t="s">
        <v>601</v>
      </c>
      <c r="AD63" s="190">
        <v>-0.34399999999999997</v>
      </c>
      <c r="AE63" s="268" t="s">
        <v>601</v>
      </c>
      <c r="AF63" s="190">
        <v>-0.05</v>
      </c>
      <c r="AG63" s="268" t="s">
        <v>601</v>
      </c>
      <c r="AH63" s="190">
        <v>-0.158</v>
      </c>
      <c r="AI63" s="268" t="s">
        <v>601</v>
      </c>
      <c r="AJ63" s="190">
        <v>-0.20799999999999999</v>
      </c>
      <c r="AK63" s="268" t="s">
        <v>601</v>
      </c>
      <c r="AL63" s="190">
        <v>-0.20499999999999999</v>
      </c>
      <c r="AM63" s="268" t="s">
        <v>601</v>
      </c>
      <c r="AN63" s="139"/>
      <c r="AO63" s="124" t="s">
        <v>153</v>
      </c>
      <c r="AP63" s="220">
        <v>0.1385852378417603</v>
      </c>
      <c r="AQ63" s="276" t="s">
        <v>601</v>
      </c>
      <c r="AR63" s="216">
        <v>8.9824153527004791E-2</v>
      </c>
      <c r="AS63" s="203" t="s">
        <v>601</v>
      </c>
      <c r="AT63" s="190">
        <v>0.23591463577987101</v>
      </c>
      <c r="AU63" s="276" t="s">
        <v>601</v>
      </c>
      <c r="AV63" s="190">
        <v>0.24090483417643818</v>
      </c>
      <c r="AW63" s="276" t="s">
        <v>601</v>
      </c>
      <c r="AX63" s="190">
        <v>9.2034610201355102E-2</v>
      </c>
      <c r="AY63" s="276" t="s">
        <v>601</v>
      </c>
      <c r="AZ63" s="190">
        <v>0.10685640505373702</v>
      </c>
      <c r="BA63" s="276" t="s">
        <v>601</v>
      </c>
      <c r="BB63" s="190">
        <v>9.5880123419833596E-2</v>
      </c>
      <c r="BC63" s="276" t="s">
        <v>601</v>
      </c>
      <c r="BD63" s="190">
        <v>1</v>
      </c>
      <c r="BE63" s="276" t="s">
        <v>601</v>
      </c>
      <c r="BF63" s="190">
        <v>0.75909516582356185</v>
      </c>
      <c r="BG63" s="276" t="s">
        <v>601</v>
      </c>
    </row>
    <row r="64" spans="1:59" s="116" customFormat="1" ht="12.45" customHeight="1" x14ac:dyDescent="0.25">
      <c r="A64" s="124" t="s">
        <v>154</v>
      </c>
      <c r="B64" s="82">
        <v>684.36699999999996</v>
      </c>
      <c r="C64" s="276" t="s">
        <v>601</v>
      </c>
      <c r="D64" s="82">
        <v>586.72799999999995</v>
      </c>
      <c r="E64" s="276" t="s">
        <v>601</v>
      </c>
      <c r="F64" s="82">
        <v>687.548</v>
      </c>
      <c r="G64" s="276" t="s">
        <v>601</v>
      </c>
      <c r="H64" s="82">
        <v>1224.933</v>
      </c>
      <c r="I64" s="276" t="s">
        <v>601</v>
      </c>
      <c r="J64" s="82">
        <v>461.74099999999999</v>
      </c>
      <c r="K64" s="276" t="s">
        <v>601</v>
      </c>
      <c r="L64" s="82">
        <v>457.87700000000001</v>
      </c>
      <c r="M64" s="276" t="s">
        <v>601</v>
      </c>
      <c r="N64" s="82">
        <v>408.505</v>
      </c>
      <c r="O64" s="276" t="s">
        <v>601</v>
      </c>
      <c r="P64" s="82">
        <v>4511.6989999999996</v>
      </c>
      <c r="Q64" s="276" t="s">
        <v>601</v>
      </c>
      <c r="R64" s="82">
        <v>3286.7660000000001</v>
      </c>
      <c r="S64" s="276" t="s">
        <v>601</v>
      </c>
      <c r="T64" s="118"/>
      <c r="U64" s="124" t="s">
        <v>154</v>
      </c>
      <c r="V64" s="190">
        <v>-4.0000000000000001E-3</v>
      </c>
      <c r="W64" s="268" t="s">
        <v>601</v>
      </c>
      <c r="X64" s="190">
        <v>0.05</v>
      </c>
      <c r="Y64" s="268" t="s">
        <v>601</v>
      </c>
      <c r="Z64" s="190">
        <v>-7.5999999999999998E-2</v>
      </c>
      <c r="AA64" s="268" t="s">
        <v>601</v>
      </c>
      <c r="AB64" s="190">
        <v>-2.5999999999999999E-2</v>
      </c>
      <c r="AC64" s="72" t="s">
        <v>601</v>
      </c>
      <c r="AD64" s="190">
        <v>-5.0999999999999997E-2</v>
      </c>
      <c r="AE64" s="268" t="s">
        <v>601</v>
      </c>
      <c r="AF64" s="190">
        <v>0.124</v>
      </c>
      <c r="AG64" s="268" t="s">
        <v>601</v>
      </c>
      <c r="AH64" s="190">
        <v>-7.5999999999999998E-2</v>
      </c>
      <c r="AI64" s="268" t="s">
        <v>601</v>
      </c>
      <c r="AJ64" s="190">
        <v>-1.6E-2</v>
      </c>
      <c r="AK64" s="268" t="s">
        <v>601</v>
      </c>
      <c r="AL64" s="190">
        <v>-1.2E-2</v>
      </c>
      <c r="AM64" s="268" t="s">
        <v>601</v>
      </c>
      <c r="AN64" s="123"/>
      <c r="AO64" s="124" t="s">
        <v>154</v>
      </c>
      <c r="AP64" s="220">
        <v>0.15168720253722601</v>
      </c>
      <c r="AQ64" s="276" t="s">
        <v>601</v>
      </c>
      <c r="AR64" s="216">
        <v>0.13004590953430181</v>
      </c>
      <c r="AS64" s="203" t="s">
        <v>601</v>
      </c>
      <c r="AT64" s="190">
        <v>0.15239225843745341</v>
      </c>
      <c r="AU64" s="276" t="s">
        <v>601</v>
      </c>
      <c r="AV64" s="190">
        <v>0.27150148979353456</v>
      </c>
      <c r="AW64" s="276" t="s">
        <v>601</v>
      </c>
      <c r="AX64" s="190">
        <v>0.10234304194495245</v>
      </c>
      <c r="AY64" s="276" t="s">
        <v>601</v>
      </c>
      <c r="AZ64" s="190">
        <v>0.10148660183225877</v>
      </c>
      <c r="BA64" s="276" t="s">
        <v>601</v>
      </c>
      <c r="BB64" s="190">
        <v>9.0543495920273054E-2</v>
      </c>
      <c r="BC64" s="276" t="s">
        <v>601</v>
      </c>
      <c r="BD64" s="190">
        <v>1</v>
      </c>
      <c r="BE64" s="276" t="s">
        <v>601</v>
      </c>
      <c r="BF64" s="190">
        <v>0.7284985102064655</v>
      </c>
      <c r="BG64" s="276" t="s">
        <v>601</v>
      </c>
    </row>
    <row r="65" spans="1:59" s="150" customFormat="1" ht="12.45" customHeight="1" x14ac:dyDescent="0.25">
      <c r="A65" s="124" t="s">
        <v>155</v>
      </c>
      <c r="B65" s="82">
        <v>741.49199999999996</v>
      </c>
      <c r="C65" s="276" t="s">
        <v>601</v>
      </c>
      <c r="D65" s="82">
        <v>1138.249</v>
      </c>
      <c r="E65" s="276" t="s">
        <v>601</v>
      </c>
      <c r="F65" s="82">
        <v>503.81599999999997</v>
      </c>
      <c r="G65" s="276" t="s">
        <v>601</v>
      </c>
      <c r="H65" s="82">
        <v>1262.4259999999999</v>
      </c>
      <c r="I65" s="276" t="s">
        <v>601</v>
      </c>
      <c r="J65" s="82">
        <v>498.35199999999998</v>
      </c>
      <c r="K65" s="276" t="s">
        <v>601</v>
      </c>
      <c r="L65" s="82">
        <v>437.375</v>
      </c>
      <c r="M65" s="276" t="s">
        <v>601</v>
      </c>
      <c r="N65" s="82">
        <v>406.46100000000001</v>
      </c>
      <c r="O65" s="276" t="s">
        <v>601</v>
      </c>
      <c r="P65" s="82">
        <v>4988.1710000000003</v>
      </c>
      <c r="Q65" s="276" t="s">
        <v>601</v>
      </c>
      <c r="R65" s="82">
        <v>3725.7449999999999</v>
      </c>
      <c r="S65" s="276" t="s">
        <v>601</v>
      </c>
      <c r="T65" s="149"/>
      <c r="U65" s="124" t="s">
        <v>155</v>
      </c>
      <c r="V65" s="190">
        <v>-6.7000000000000004E-2</v>
      </c>
      <c r="W65" s="268" t="s">
        <v>601</v>
      </c>
      <c r="X65" s="190">
        <v>-0.11600000000000001</v>
      </c>
      <c r="Y65" s="268" t="s">
        <v>601</v>
      </c>
      <c r="Z65" s="190">
        <v>-0.188</v>
      </c>
      <c r="AA65" s="268" t="s">
        <v>601</v>
      </c>
      <c r="AB65" s="190">
        <v>-0.13700000000000001</v>
      </c>
      <c r="AC65" s="72" t="s">
        <v>601</v>
      </c>
      <c r="AD65" s="190">
        <v>-0.114</v>
      </c>
      <c r="AE65" s="268" t="s">
        <v>601</v>
      </c>
      <c r="AF65" s="190">
        <v>1.2E-2</v>
      </c>
      <c r="AG65" s="268" t="s">
        <v>601</v>
      </c>
      <c r="AH65" s="190">
        <v>-0.16900000000000001</v>
      </c>
      <c r="AI65" s="268" t="s">
        <v>601</v>
      </c>
      <c r="AJ65" s="190">
        <v>-0.11700000000000001</v>
      </c>
      <c r="AK65" s="268" t="s">
        <v>601</v>
      </c>
      <c r="AL65" s="190">
        <v>-0.11</v>
      </c>
      <c r="AM65" s="268" t="s">
        <v>601</v>
      </c>
      <c r="AN65" s="152"/>
      <c r="AO65" s="124" t="s">
        <v>155</v>
      </c>
      <c r="AP65" s="220">
        <v>0.14865007635063029</v>
      </c>
      <c r="AQ65" s="276" t="s">
        <v>601</v>
      </c>
      <c r="AR65" s="216">
        <v>0.22818965107651681</v>
      </c>
      <c r="AS65" s="203" t="s">
        <v>601</v>
      </c>
      <c r="AT65" s="190">
        <v>0.10100215088857217</v>
      </c>
      <c r="AU65" s="276" t="s">
        <v>601</v>
      </c>
      <c r="AV65" s="190">
        <v>0.25308394599944545</v>
      </c>
      <c r="AW65" s="276" t="s">
        <v>601</v>
      </c>
      <c r="AX65" s="190">
        <v>9.9906759411415511E-2</v>
      </c>
      <c r="AY65" s="276" t="s">
        <v>601</v>
      </c>
      <c r="AZ65" s="190">
        <v>8.7682439114456973E-2</v>
      </c>
      <c r="BA65" s="276" t="s">
        <v>601</v>
      </c>
      <c r="BB65" s="190">
        <v>8.1484977158962676E-2</v>
      </c>
      <c r="BC65" s="276" t="s">
        <v>601</v>
      </c>
      <c r="BD65" s="190">
        <v>1</v>
      </c>
      <c r="BE65" s="276" t="s">
        <v>601</v>
      </c>
      <c r="BF65" s="190">
        <v>0.7469160540005545</v>
      </c>
      <c r="BG65" s="276" t="s">
        <v>601</v>
      </c>
    </row>
    <row r="66" spans="1:59" s="120" customFormat="1" ht="12.45" customHeight="1" x14ac:dyDescent="0.25">
      <c r="A66" s="124" t="s">
        <v>156</v>
      </c>
      <c r="B66" s="82">
        <v>731.54200000000003</v>
      </c>
      <c r="C66" s="276" t="s">
        <v>601</v>
      </c>
      <c r="D66" s="82">
        <v>1346.424</v>
      </c>
      <c r="E66" s="276" t="s">
        <v>601</v>
      </c>
      <c r="F66" s="82">
        <v>500.10899999999998</v>
      </c>
      <c r="G66" s="276" t="s">
        <v>601</v>
      </c>
      <c r="H66" s="82">
        <v>1269.309</v>
      </c>
      <c r="I66" s="276" t="s">
        <v>601</v>
      </c>
      <c r="J66" s="82">
        <v>487.24299999999999</v>
      </c>
      <c r="K66" s="276" t="s">
        <v>601</v>
      </c>
      <c r="L66" s="82">
        <v>421.86500000000001</v>
      </c>
      <c r="M66" s="276" t="s">
        <v>601</v>
      </c>
      <c r="N66" s="82">
        <v>446.90199999999999</v>
      </c>
      <c r="O66" s="276" t="s">
        <v>601</v>
      </c>
      <c r="P66" s="82">
        <v>5203.3940000000002</v>
      </c>
      <c r="Q66" s="276" t="s">
        <v>601</v>
      </c>
      <c r="R66" s="82">
        <v>3934.085</v>
      </c>
      <c r="S66" s="276" t="s">
        <v>601</v>
      </c>
      <c r="T66" s="137"/>
      <c r="U66" s="124" t="s">
        <v>156</v>
      </c>
      <c r="V66" s="190">
        <v>-7.8E-2</v>
      </c>
      <c r="W66" s="268" t="s">
        <v>601</v>
      </c>
      <c r="X66" s="190">
        <v>-7.2999999999999995E-2</v>
      </c>
      <c r="Y66" s="268" t="s">
        <v>601</v>
      </c>
      <c r="Z66" s="190">
        <v>-0.21199999999999999</v>
      </c>
      <c r="AA66" s="268" t="s">
        <v>601</v>
      </c>
      <c r="AB66" s="190">
        <v>-0.156</v>
      </c>
      <c r="AC66" s="72" t="s">
        <v>601</v>
      </c>
      <c r="AD66" s="190">
        <v>-0.14199999999999999</v>
      </c>
      <c r="AE66" s="268" t="s">
        <v>601</v>
      </c>
      <c r="AF66" s="190">
        <v>7.5999999999999998E-2</v>
      </c>
      <c r="AG66" s="268" t="s">
        <v>601</v>
      </c>
      <c r="AH66" s="190">
        <v>2.7E-2</v>
      </c>
      <c r="AI66" s="268" t="s">
        <v>601</v>
      </c>
      <c r="AJ66" s="190">
        <v>-0.1</v>
      </c>
      <c r="AK66" s="268" t="s">
        <v>601</v>
      </c>
      <c r="AL66" s="190">
        <v>-0.08</v>
      </c>
      <c r="AM66" s="268" t="s">
        <v>601</v>
      </c>
      <c r="AN66" s="139"/>
      <c r="AO66" s="124" t="s">
        <v>156</v>
      </c>
      <c r="AP66" s="220">
        <v>0.14058939223130135</v>
      </c>
      <c r="AQ66" s="276" t="s">
        <v>601</v>
      </c>
      <c r="AR66" s="216">
        <v>0.25875880242779997</v>
      </c>
      <c r="AS66" s="203" t="s">
        <v>601</v>
      </c>
      <c r="AT66" s="190">
        <v>9.6112076079574213E-2</v>
      </c>
      <c r="AU66" s="276" t="s">
        <v>601</v>
      </c>
      <c r="AV66" s="190">
        <v>0.24393866772341283</v>
      </c>
      <c r="AW66" s="276" t="s">
        <v>601</v>
      </c>
      <c r="AX66" s="190">
        <v>9.3639459168381248E-2</v>
      </c>
      <c r="AY66" s="276" t="s">
        <v>601</v>
      </c>
      <c r="AZ66" s="190">
        <v>8.1074967607680681E-2</v>
      </c>
      <c r="BA66" s="276" t="s">
        <v>601</v>
      </c>
      <c r="BB66" s="190">
        <v>8.588663476184967E-2</v>
      </c>
      <c r="BC66" s="276" t="s">
        <v>601</v>
      </c>
      <c r="BD66" s="190">
        <v>1</v>
      </c>
      <c r="BE66" s="276" t="s">
        <v>601</v>
      </c>
      <c r="BF66" s="190">
        <v>0.75606133227658712</v>
      </c>
      <c r="BG66" s="276" t="s">
        <v>601</v>
      </c>
    </row>
    <row r="67" spans="1:59" s="120" customFormat="1" ht="12.45" customHeight="1" x14ac:dyDescent="0.25">
      <c r="A67" s="124" t="s">
        <v>157</v>
      </c>
      <c r="B67" s="82">
        <v>908.76400000000001</v>
      </c>
      <c r="C67" s="276" t="s">
        <v>601</v>
      </c>
      <c r="D67" s="82">
        <v>1558.9639999999999</v>
      </c>
      <c r="E67" s="276" t="s">
        <v>601</v>
      </c>
      <c r="F67" s="82">
        <v>658.24300000000005</v>
      </c>
      <c r="G67" s="276" t="s">
        <v>601</v>
      </c>
      <c r="H67" s="82">
        <v>1649.3720000000001</v>
      </c>
      <c r="I67" s="276" t="s">
        <v>601</v>
      </c>
      <c r="J67" s="82">
        <v>708.327</v>
      </c>
      <c r="K67" s="276" t="s">
        <v>601</v>
      </c>
      <c r="L67" s="82">
        <v>500.44200000000001</v>
      </c>
      <c r="M67" s="276" t="s">
        <v>601</v>
      </c>
      <c r="N67" s="82">
        <v>693.93700000000001</v>
      </c>
      <c r="O67" s="276" t="s">
        <v>601</v>
      </c>
      <c r="P67" s="82">
        <v>6678.049</v>
      </c>
      <c r="Q67" s="276" t="s">
        <v>601</v>
      </c>
      <c r="R67" s="82">
        <v>5028.6769999999997</v>
      </c>
      <c r="S67" s="276" t="s">
        <v>601</v>
      </c>
      <c r="T67" s="137"/>
      <c r="U67" s="124" t="s">
        <v>157</v>
      </c>
      <c r="V67" s="190">
        <v>-7.6999999999999999E-2</v>
      </c>
      <c r="W67" s="268" t="s">
        <v>601</v>
      </c>
      <c r="X67" s="190">
        <v>-5.2999999999999999E-2</v>
      </c>
      <c r="Y67" s="268" t="s">
        <v>601</v>
      </c>
      <c r="Z67" s="190">
        <v>-9.2999999999999999E-2</v>
      </c>
      <c r="AA67" s="268" t="s">
        <v>601</v>
      </c>
      <c r="AB67" s="190">
        <v>-0.10100000000000001</v>
      </c>
      <c r="AC67" s="72" t="s">
        <v>601</v>
      </c>
      <c r="AD67" s="190">
        <v>-3.0000000000000001E-3</v>
      </c>
      <c r="AE67" s="268" t="s">
        <v>601</v>
      </c>
      <c r="AF67" s="190">
        <v>6.3E-2</v>
      </c>
      <c r="AG67" s="268" t="s">
        <v>601</v>
      </c>
      <c r="AH67" s="190">
        <v>-1E-3</v>
      </c>
      <c r="AI67" s="268" t="s">
        <v>601</v>
      </c>
      <c r="AJ67" s="190">
        <v>-5.5E-2</v>
      </c>
      <c r="AK67" s="268" t="s">
        <v>601</v>
      </c>
      <c r="AL67" s="190">
        <v>-3.9E-2</v>
      </c>
      <c r="AM67" s="268" t="s">
        <v>601</v>
      </c>
      <c r="AN67" s="139"/>
      <c r="AO67" s="124" t="s">
        <v>157</v>
      </c>
      <c r="AP67" s="220">
        <v>0.13608225995346845</v>
      </c>
      <c r="AQ67" s="276" t="s">
        <v>601</v>
      </c>
      <c r="AR67" s="216">
        <v>0.23344602592763244</v>
      </c>
      <c r="AS67" s="203" t="s">
        <v>601</v>
      </c>
      <c r="AT67" s="190">
        <v>9.8568159652617116E-2</v>
      </c>
      <c r="AU67" s="276" t="s">
        <v>601</v>
      </c>
      <c r="AV67" s="190">
        <v>0.24698411167692841</v>
      </c>
      <c r="AW67" s="276" t="s">
        <v>601</v>
      </c>
      <c r="AX67" s="190">
        <v>0.10606795487724034</v>
      </c>
      <c r="AY67" s="276" t="s">
        <v>601</v>
      </c>
      <c r="AZ67" s="190">
        <v>7.4938354001295893E-2</v>
      </c>
      <c r="BA67" s="276" t="s">
        <v>601</v>
      </c>
      <c r="BB67" s="190">
        <v>0.10391313391081737</v>
      </c>
      <c r="BC67" s="276" t="s">
        <v>601</v>
      </c>
      <c r="BD67" s="190">
        <v>1</v>
      </c>
      <c r="BE67" s="276" t="s">
        <v>601</v>
      </c>
      <c r="BF67" s="190">
        <v>0.75301588832307154</v>
      </c>
      <c r="BG67" s="276" t="s">
        <v>601</v>
      </c>
    </row>
    <row r="68" spans="1:59" s="120" customFormat="1" ht="12.45" customHeight="1" x14ac:dyDescent="0.25">
      <c r="A68" s="124" t="s">
        <v>158</v>
      </c>
      <c r="B68" s="82">
        <v>1093.345</v>
      </c>
      <c r="C68" s="276" t="s">
        <v>601</v>
      </c>
      <c r="D68" s="82">
        <v>1512.825</v>
      </c>
      <c r="E68" s="276" t="s">
        <v>601</v>
      </c>
      <c r="F68" s="82">
        <v>655.87900000000002</v>
      </c>
      <c r="G68" s="276" t="s">
        <v>601</v>
      </c>
      <c r="H68" s="82">
        <v>1685.2159999999999</v>
      </c>
      <c r="I68" s="276" t="s">
        <v>601</v>
      </c>
      <c r="J68" s="82">
        <v>682.29</v>
      </c>
      <c r="K68" s="276" t="s">
        <v>601</v>
      </c>
      <c r="L68" s="82">
        <v>385.31</v>
      </c>
      <c r="M68" s="276" t="s">
        <v>601</v>
      </c>
      <c r="N68" s="82">
        <v>708.41200000000003</v>
      </c>
      <c r="O68" s="276" t="s">
        <v>601</v>
      </c>
      <c r="P68" s="82">
        <v>6723.277</v>
      </c>
      <c r="Q68" s="276" t="s">
        <v>601</v>
      </c>
      <c r="R68" s="82">
        <v>5038.0609999999997</v>
      </c>
      <c r="S68" s="276" t="s">
        <v>601</v>
      </c>
      <c r="T68" s="137"/>
      <c r="U68" s="124" t="s">
        <v>158</v>
      </c>
      <c r="V68" s="190">
        <v>0</v>
      </c>
      <c r="W68" s="268" t="s">
        <v>601</v>
      </c>
      <c r="X68" s="190">
        <v>-0.123</v>
      </c>
      <c r="Y68" s="268" t="s">
        <v>601</v>
      </c>
      <c r="Z68" s="190">
        <v>-0.13400000000000001</v>
      </c>
      <c r="AA68" s="268" t="s">
        <v>601</v>
      </c>
      <c r="AB68" s="190">
        <v>-0.113</v>
      </c>
      <c r="AC68" s="72" t="s">
        <v>601</v>
      </c>
      <c r="AD68" s="190">
        <v>-4.8000000000000001E-2</v>
      </c>
      <c r="AE68" s="268" t="s">
        <v>601</v>
      </c>
      <c r="AF68" s="190">
        <v>-3.4000000000000002E-2</v>
      </c>
      <c r="AG68" s="268" t="s">
        <v>601</v>
      </c>
      <c r="AH68" s="190">
        <v>-5.0999999999999997E-2</v>
      </c>
      <c r="AI68" s="268" t="s">
        <v>601</v>
      </c>
      <c r="AJ68" s="190">
        <v>-8.4000000000000005E-2</v>
      </c>
      <c r="AK68" s="268" t="s">
        <v>601</v>
      </c>
      <c r="AL68" s="190">
        <v>-7.3999999999999996E-2</v>
      </c>
      <c r="AM68" s="268" t="s">
        <v>601</v>
      </c>
      <c r="AN68" s="139"/>
      <c r="AO68" s="124" t="s">
        <v>158</v>
      </c>
      <c r="AP68" s="220">
        <v>0.1626208469471063</v>
      </c>
      <c r="AQ68" s="276" t="s">
        <v>601</v>
      </c>
      <c r="AR68" s="216">
        <v>0.225013040515808</v>
      </c>
      <c r="AS68" s="203" t="s">
        <v>601</v>
      </c>
      <c r="AT68" s="190">
        <v>9.755346983323758E-2</v>
      </c>
      <c r="AU68" s="276" t="s">
        <v>601</v>
      </c>
      <c r="AV68" s="190">
        <v>0.25065395937130064</v>
      </c>
      <c r="AW68" s="276" t="s">
        <v>601</v>
      </c>
      <c r="AX68" s="190">
        <v>0.10148176253930932</v>
      </c>
      <c r="AY68" s="276" t="s">
        <v>601</v>
      </c>
      <c r="AZ68" s="190">
        <v>5.7309850538658454E-2</v>
      </c>
      <c r="BA68" s="276" t="s">
        <v>601</v>
      </c>
      <c r="BB68" s="190">
        <v>0.10536707025457973</v>
      </c>
      <c r="BC68" s="276" t="s">
        <v>601</v>
      </c>
      <c r="BD68" s="190">
        <v>1</v>
      </c>
      <c r="BE68" s="276" t="s">
        <v>601</v>
      </c>
      <c r="BF68" s="190">
        <v>0.74934604062869936</v>
      </c>
      <c r="BG68" s="276" t="s">
        <v>601</v>
      </c>
    </row>
    <row r="69" spans="1:59" s="120" customFormat="1" ht="12.45" customHeight="1" x14ac:dyDescent="0.25">
      <c r="A69" s="124" t="s">
        <v>159</v>
      </c>
      <c r="B69" s="82">
        <v>699.31399999999996</v>
      </c>
      <c r="C69" s="276" t="s">
        <v>601</v>
      </c>
      <c r="D69" s="82">
        <v>1223.529</v>
      </c>
      <c r="E69" s="276" t="s">
        <v>601</v>
      </c>
      <c r="F69" s="82">
        <v>552.04399999999998</v>
      </c>
      <c r="G69" s="276" t="s">
        <v>601</v>
      </c>
      <c r="H69" s="82">
        <v>1179.4449999999999</v>
      </c>
      <c r="I69" s="276" t="s">
        <v>601</v>
      </c>
      <c r="J69" s="82">
        <v>518.38800000000003</v>
      </c>
      <c r="K69" s="276" t="s">
        <v>601</v>
      </c>
      <c r="L69" s="82">
        <v>445.33699999999999</v>
      </c>
      <c r="M69" s="276" t="s">
        <v>601</v>
      </c>
      <c r="N69" s="82">
        <v>515.11199999999997</v>
      </c>
      <c r="O69" s="276" t="s">
        <v>601</v>
      </c>
      <c r="P69" s="82">
        <v>5133.1689999999999</v>
      </c>
      <c r="Q69" s="276" t="s">
        <v>601</v>
      </c>
      <c r="R69" s="82">
        <v>3953.7240000000002</v>
      </c>
      <c r="S69" s="276" t="s">
        <v>601</v>
      </c>
      <c r="T69" s="137"/>
      <c r="U69" s="124" t="s">
        <v>159</v>
      </c>
      <c r="V69" s="190">
        <v>-0.14000000000000001</v>
      </c>
      <c r="W69" s="268" t="s">
        <v>601</v>
      </c>
      <c r="X69" s="190">
        <v>-0.126</v>
      </c>
      <c r="Y69" s="268" t="s">
        <v>601</v>
      </c>
      <c r="Z69" s="190">
        <v>-0.13500000000000001</v>
      </c>
      <c r="AA69" s="268" t="s">
        <v>601</v>
      </c>
      <c r="AB69" s="190">
        <v>-0.11</v>
      </c>
      <c r="AC69" s="72" t="s">
        <v>601</v>
      </c>
      <c r="AD69" s="190">
        <v>-0.124</v>
      </c>
      <c r="AE69" s="268" t="s">
        <v>601</v>
      </c>
      <c r="AF69" s="190">
        <v>7.0000000000000007E-2</v>
      </c>
      <c r="AG69" s="268" t="s">
        <v>601</v>
      </c>
      <c r="AH69" s="190">
        <v>3.4000000000000002E-2</v>
      </c>
      <c r="AI69" s="268" t="s">
        <v>601</v>
      </c>
      <c r="AJ69" s="190">
        <v>-9.7000000000000003E-2</v>
      </c>
      <c r="AK69" s="268" t="s">
        <v>601</v>
      </c>
      <c r="AL69" s="190">
        <v>-9.2999999999999999E-2</v>
      </c>
      <c r="AM69" s="268" t="s">
        <v>601</v>
      </c>
      <c r="AN69" s="139"/>
      <c r="AO69" s="124" t="s">
        <v>159</v>
      </c>
      <c r="AP69" s="220">
        <v>0.13623436126883801</v>
      </c>
      <c r="AQ69" s="276" t="s">
        <v>601</v>
      </c>
      <c r="AR69" s="216">
        <v>0.23835743572829962</v>
      </c>
      <c r="AS69" s="203" t="s">
        <v>601</v>
      </c>
      <c r="AT69" s="190">
        <v>0.10754448178113754</v>
      </c>
      <c r="AU69" s="276" t="s">
        <v>601</v>
      </c>
      <c r="AV69" s="190">
        <v>0.22976936859082567</v>
      </c>
      <c r="AW69" s="276" t="s">
        <v>601</v>
      </c>
      <c r="AX69" s="190">
        <v>0.10098790824927059</v>
      </c>
      <c r="AY69" s="276" t="s">
        <v>601</v>
      </c>
      <c r="AZ69" s="190">
        <v>8.675673838130013E-2</v>
      </c>
      <c r="BA69" s="276" t="s">
        <v>601</v>
      </c>
      <c r="BB69" s="190">
        <v>0.10034970600032844</v>
      </c>
      <c r="BC69" s="276" t="s">
        <v>601</v>
      </c>
      <c r="BD69" s="190">
        <v>1</v>
      </c>
      <c r="BE69" s="276" t="s">
        <v>601</v>
      </c>
      <c r="BF69" s="190">
        <v>0.77023063140917436</v>
      </c>
      <c r="BG69" s="276" t="s">
        <v>601</v>
      </c>
    </row>
    <row r="70" spans="1:59" s="120" customFormat="1" ht="12.45" customHeight="1" x14ac:dyDescent="0.25">
      <c r="A70" s="124" t="s">
        <v>160</v>
      </c>
      <c r="B70" s="82">
        <v>676.76800000000003</v>
      </c>
      <c r="C70" s="276" t="s">
        <v>601</v>
      </c>
      <c r="D70" s="82">
        <v>747.88900000000001</v>
      </c>
      <c r="E70" s="276" t="s">
        <v>601</v>
      </c>
      <c r="F70" s="82">
        <v>746.351</v>
      </c>
      <c r="G70" s="276" t="s">
        <v>601</v>
      </c>
      <c r="H70" s="82">
        <v>1037.6679999999999</v>
      </c>
      <c r="I70" s="276" t="s">
        <v>601</v>
      </c>
      <c r="J70" s="82">
        <v>478.30500000000001</v>
      </c>
      <c r="K70" s="276" t="s">
        <v>601</v>
      </c>
      <c r="L70" s="82">
        <v>528.63400000000001</v>
      </c>
      <c r="M70" s="276" t="s">
        <v>601</v>
      </c>
      <c r="N70" s="82">
        <v>391.791</v>
      </c>
      <c r="O70" s="276" t="s">
        <v>601</v>
      </c>
      <c r="P70" s="82">
        <v>4607.4059999999999</v>
      </c>
      <c r="Q70" s="276" t="s">
        <v>601</v>
      </c>
      <c r="R70" s="82">
        <v>3569.7379999999998</v>
      </c>
      <c r="S70" s="276" t="s">
        <v>601</v>
      </c>
      <c r="T70" s="137"/>
      <c r="U70" s="124" t="s">
        <v>160</v>
      </c>
      <c r="V70" s="190">
        <v>-4.1000000000000002E-2</v>
      </c>
      <c r="W70" s="268" t="s">
        <v>601</v>
      </c>
      <c r="X70" s="190">
        <v>-0.13</v>
      </c>
      <c r="Y70" s="268" t="s">
        <v>601</v>
      </c>
      <c r="Z70" s="190">
        <v>-7.5999999999999998E-2</v>
      </c>
      <c r="AA70" s="268" t="s">
        <v>601</v>
      </c>
      <c r="AB70" s="190">
        <v>-4.3999999999999997E-2</v>
      </c>
      <c r="AC70" s="72" t="s">
        <v>601</v>
      </c>
      <c r="AD70" s="190">
        <v>-2.7E-2</v>
      </c>
      <c r="AE70" s="268" t="s">
        <v>601</v>
      </c>
      <c r="AF70" s="190">
        <v>0.27600000000000002</v>
      </c>
      <c r="AG70" s="268" t="s">
        <v>601</v>
      </c>
      <c r="AH70" s="190">
        <v>-5.3999999999999999E-2</v>
      </c>
      <c r="AI70" s="268" t="s">
        <v>601</v>
      </c>
      <c r="AJ70" s="190">
        <v>-3.5999999999999997E-2</v>
      </c>
      <c r="AK70" s="268" t="s">
        <v>601</v>
      </c>
      <c r="AL70" s="190">
        <v>-3.3000000000000002E-2</v>
      </c>
      <c r="AM70" s="268" t="s">
        <v>601</v>
      </c>
      <c r="AN70" s="139"/>
      <c r="AO70" s="124" t="s">
        <v>160</v>
      </c>
      <c r="AP70" s="220">
        <v>0.1468869902066369</v>
      </c>
      <c r="AQ70" s="276" t="s">
        <v>601</v>
      </c>
      <c r="AR70" s="216">
        <v>0.16232322482542239</v>
      </c>
      <c r="AS70" s="203" t="s">
        <v>601</v>
      </c>
      <c r="AT70" s="190">
        <v>0.1619894144340655</v>
      </c>
      <c r="AU70" s="276" t="s">
        <v>601</v>
      </c>
      <c r="AV70" s="190">
        <v>0.22521739998602247</v>
      </c>
      <c r="AW70" s="276" t="s">
        <v>601</v>
      </c>
      <c r="AX70" s="190">
        <v>0.10381221016771694</v>
      </c>
      <c r="AY70" s="276" t="s">
        <v>601</v>
      </c>
      <c r="AZ70" s="190">
        <v>0.11473571028904334</v>
      </c>
      <c r="BA70" s="276" t="s">
        <v>601</v>
      </c>
      <c r="BB70" s="190">
        <v>8.5035050091092468E-2</v>
      </c>
      <c r="BC70" s="276" t="s">
        <v>601</v>
      </c>
      <c r="BD70" s="190">
        <v>1</v>
      </c>
      <c r="BE70" s="276" t="s">
        <v>601</v>
      </c>
      <c r="BF70" s="190">
        <v>0.77478260001397747</v>
      </c>
      <c r="BG70" s="276" t="s">
        <v>601</v>
      </c>
    </row>
    <row r="71" spans="1:59" s="120" customFormat="1" ht="12.45" customHeight="1" x14ac:dyDescent="0.25">
      <c r="A71" s="124" t="s">
        <v>161</v>
      </c>
      <c r="B71" s="82">
        <v>378.09</v>
      </c>
      <c r="C71" s="276" t="s">
        <v>601</v>
      </c>
      <c r="D71" s="82">
        <v>146.28200000000001</v>
      </c>
      <c r="E71" s="276" t="s">
        <v>601</v>
      </c>
      <c r="F71" s="82">
        <v>797.66399999999999</v>
      </c>
      <c r="G71" s="276" t="s">
        <v>601</v>
      </c>
      <c r="H71" s="82">
        <v>658.25900000000001</v>
      </c>
      <c r="I71" s="276" t="s">
        <v>601</v>
      </c>
      <c r="J71" s="82">
        <v>248.83699999999999</v>
      </c>
      <c r="K71" s="276" t="s">
        <v>601</v>
      </c>
      <c r="L71" s="82">
        <v>371.10899999999998</v>
      </c>
      <c r="M71" s="276" t="s">
        <v>601</v>
      </c>
      <c r="N71" s="82">
        <v>237.12200000000001</v>
      </c>
      <c r="O71" s="276" t="s">
        <v>601</v>
      </c>
      <c r="P71" s="82">
        <v>2837.3629999999998</v>
      </c>
      <c r="Q71" s="276" t="s">
        <v>601</v>
      </c>
      <c r="R71" s="82">
        <v>2179.1039999999998</v>
      </c>
      <c r="S71" s="276" t="s">
        <v>601</v>
      </c>
      <c r="T71" s="137"/>
      <c r="U71" s="124" t="s">
        <v>161</v>
      </c>
      <c r="V71" s="190">
        <v>7.6999999999999999E-2</v>
      </c>
      <c r="W71" s="268" t="s">
        <v>601</v>
      </c>
      <c r="X71" s="190">
        <v>-0.186</v>
      </c>
      <c r="Y71" s="268" t="s">
        <v>601</v>
      </c>
      <c r="Z71" s="190">
        <v>-6.7000000000000004E-2</v>
      </c>
      <c r="AA71" s="268" t="s">
        <v>601</v>
      </c>
      <c r="AB71" s="190">
        <v>-8.5999999999999993E-2</v>
      </c>
      <c r="AC71" s="72" t="s">
        <v>601</v>
      </c>
      <c r="AD71" s="190">
        <v>-6.0000000000000001E-3</v>
      </c>
      <c r="AE71" s="268" t="s">
        <v>601</v>
      </c>
      <c r="AF71" s="190">
        <v>0.156</v>
      </c>
      <c r="AG71" s="268" t="s">
        <v>601</v>
      </c>
      <c r="AH71" s="190">
        <v>-5.1999999999999998E-2</v>
      </c>
      <c r="AI71" s="268" t="s">
        <v>601</v>
      </c>
      <c r="AJ71" s="190">
        <v>-3.1E-2</v>
      </c>
      <c r="AK71" s="268" t="s">
        <v>601</v>
      </c>
      <c r="AL71" s="190">
        <v>-1.2999999999999999E-2</v>
      </c>
      <c r="AM71" s="268" t="s">
        <v>601</v>
      </c>
      <c r="AN71" s="139"/>
      <c r="AO71" s="124" t="s">
        <v>161</v>
      </c>
      <c r="AP71" s="220">
        <v>0.13325401085444477</v>
      </c>
      <c r="AQ71" s="276" t="s">
        <v>601</v>
      </c>
      <c r="AR71" s="216">
        <v>5.1555616958422319E-2</v>
      </c>
      <c r="AS71" s="203" t="s">
        <v>601</v>
      </c>
      <c r="AT71" s="190">
        <v>0.28112863951492989</v>
      </c>
      <c r="AU71" s="276" t="s">
        <v>601</v>
      </c>
      <c r="AV71" s="190">
        <v>0.2319967519136607</v>
      </c>
      <c r="AW71" s="276" t="s">
        <v>601</v>
      </c>
      <c r="AX71" s="190">
        <v>8.7700093361335857E-2</v>
      </c>
      <c r="AY71" s="276" t="s">
        <v>601</v>
      </c>
      <c r="AZ71" s="190">
        <v>0.13079362774519862</v>
      </c>
      <c r="BA71" s="276" t="s">
        <v>601</v>
      </c>
      <c r="BB71" s="190">
        <v>8.3571259652007873E-2</v>
      </c>
      <c r="BC71" s="276" t="s">
        <v>601</v>
      </c>
      <c r="BD71" s="190">
        <v>1</v>
      </c>
      <c r="BE71" s="276" t="s">
        <v>601</v>
      </c>
      <c r="BF71" s="190">
        <v>0.76800324808633935</v>
      </c>
      <c r="BG71" s="276" t="s">
        <v>601</v>
      </c>
    </row>
    <row r="72" spans="1:59" s="120" customFormat="1" ht="12.45" customHeight="1" x14ac:dyDescent="0.25">
      <c r="A72" s="184" t="s">
        <v>162</v>
      </c>
      <c r="B72" s="186">
        <v>404.15100000000001</v>
      </c>
      <c r="C72" s="278" t="s">
        <v>601</v>
      </c>
      <c r="D72" s="186">
        <v>105.13</v>
      </c>
      <c r="E72" s="278" t="s">
        <v>601</v>
      </c>
      <c r="F72" s="186">
        <v>766.85900000000004</v>
      </c>
      <c r="G72" s="278" t="s">
        <v>601</v>
      </c>
      <c r="H72" s="186">
        <v>618.30100000000004</v>
      </c>
      <c r="I72" s="278" t="s">
        <v>601</v>
      </c>
      <c r="J72" s="186">
        <v>232.02699999999999</v>
      </c>
      <c r="K72" s="278" t="s">
        <v>601</v>
      </c>
      <c r="L72" s="186">
        <v>321.03699999999998</v>
      </c>
      <c r="M72" s="278" t="s">
        <v>601</v>
      </c>
      <c r="N72" s="186">
        <v>262.048</v>
      </c>
      <c r="O72" s="278" t="s">
        <v>601</v>
      </c>
      <c r="P72" s="186">
        <v>2709.5529999999999</v>
      </c>
      <c r="Q72" s="278" t="s">
        <v>601</v>
      </c>
      <c r="R72" s="186">
        <v>2091.252</v>
      </c>
      <c r="S72" s="278" t="s">
        <v>601</v>
      </c>
      <c r="T72" s="137"/>
      <c r="U72" s="184" t="s">
        <v>162</v>
      </c>
      <c r="V72" s="192">
        <v>0.246</v>
      </c>
      <c r="W72" s="269" t="s">
        <v>601</v>
      </c>
      <c r="X72" s="192">
        <v>-0.3</v>
      </c>
      <c r="Y72" s="269" t="s">
        <v>601</v>
      </c>
      <c r="Z72" s="192">
        <v>-0.05</v>
      </c>
      <c r="AA72" s="269" t="s">
        <v>601</v>
      </c>
      <c r="AB72" s="192">
        <v>-0.157</v>
      </c>
      <c r="AC72" s="201" t="s">
        <v>601</v>
      </c>
      <c r="AD72" s="192">
        <v>-3.9E-2</v>
      </c>
      <c r="AE72" s="269" t="s">
        <v>601</v>
      </c>
      <c r="AF72" s="192">
        <v>8.6999999999999994E-2</v>
      </c>
      <c r="AG72" s="269" t="s">
        <v>601</v>
      </c>
      <c r="AH72" s="192">
        <v>-2E-3</v>
      </c>
      <c r="AI72" s="269" t="s">
        <v>601</v>
      </c>
      <c r="AJ72" s="192">
        <v>-3.6999999999999998E-2</v>
      </c>
      <c r="AK72" s="269" t="s">
        <v>601</v>
      </c>
      <c r="AL72" s="192">
        <v>5.0000000000000001E-3</v>
      </c>
      <c r="AM72" s="269" t="s">
        <v>601</v>
      </c>
      <c r="AN72" s="139"/>
      <c r="AO72" s="184" t="s">
        <v>162</v>
      </c>
      <c r="AP72" s="243">
        <v>0.14915781311529985</v>
      </c>
      <c r="AQ72" s="278" t="s">
        <v>601</v>
      </c>
      <c r="AR72" s="219">
        <v>3.8799757746019362E-2</v>
      </c>
      <c r="AS72" s="301" t="s">
        <v>601</v>
      </c>
      <c r="AT72" s="192">
        <v>0.28302048345243663</v>
      </c>
      <c r="AU72" s="278" t="s">
        <v>601</v>
      </c>
      <c r="AV72" s="192">
        <v>0.22819298976620869</v>
      </c>
      <c r="AW72" s="278" t="s">
        <v>601</v>
      </c>
      <c r="AX72" s="192">
        <v>8.563294388410192E-2</v>
      </c>
      <c r="AY72" s="278" t="s">
        <v>601</v>
      </c>
      <c r="AZ72" s="192">
        <v>0.11848338083809395</v>
      </c>
      <c r="BA72" s="278" t="s">
        <v>601</v>
      </c>
      <c r="BB72" s="192">
        <v>9.6712631197839655E-2</v>
      </c>
      <c r="BC72" s="278" t="s">
        <v>601</v>
      </c>
      <c r="BD72" s="192">
        <v>1</v>
      </c>
      <c r="BE72" s="278" t="s">
        <v>601</v>
      </c>
      <c r="BF72" s="192">
        <v>0.77180701023379139</v>
      </c>
      <c r="BG72" s="278" t="s">
        <v>601</v>
      </c>
    </row>
    <row r="73" spans="1:59" s="120" customFormat="1" ht="12.45" customHeight="1" x14ac:dyDescent="0.25">
      <c r="A73" s="124" t="s">
        <v>168</v>
      </c>
      <c r="B73" s="82">
        <v>349.01499999999999</v>
      </c>
      <c r="C73" s="276" t="s">
        <v>601</v>
      </c>
      <c r="D73" s="82">
        <v>105.04600000000001</v>
      </c>
      <c r="E73" s="276" t="s">
        <v>601</v>
      </c>
      <c r="F73" s="82">
        <v>796.06200000000001</v>
      </c>
      <c r="G73" s="276" t="s">
        <v>601</v>
      </c>
      <c r="H73" s="82">
        <v>565.93200000000002</v>
      </c>
      <c r="I73" s="276" t="s">
        <v>601</v>
      </c>
      <c r="J73" s="82">
        <v>214.899</v>
      </c>
      <c r="K73" s="276" t="s">
        <v>601</v>
      </c>
      <c r="L73" s="82">
        <v>280.23899999999998</v>
      </c>
      <c r="M73" s="276" t="s">
        <v>601</v>
      </c>
      <c r="N73" s="82">
        <v>231.648</v>
      </c>
      <c r="O73" s="276" t="s">
        <v>601</v>
      </c>
      <c r="P73" s="82">
        <v>2542.8409999999999</v>
      </c>
      <c r="Q73" s="276" t="s">
        <v>601</v>
      </c>
      <c r="R73" s="82">
        <v>1976.9090000000001</v>
      </c>
      <c r="S73" s="276" t="s">
        <v>601</v>
      </c>
      <c r="T73" s="137"/>
      <c r="U73" s="124" t="s">
        <v>168</v>
      </c>
      <c r="V73" s="190">
        <v>0.11</v>
      </c>
      <c r="W73" s="268" t="s">
        <v>601</v>
      </c>
      <c r="X73" s="190">
        <v>-0.314</v>
      </c>
      <c r="Y73" s="268" t="s">
        <v>601</v>
      </c>
      <c r="Z73" s="190">
        <v>1.6E-2</v>
      </c>
      <c r="AA73" s="268" t="s">
        <v>601</v>
      </c>
      <c r="AB73" s="190">
        <v>0</v>
      </c>
      <c r="AC73" s="72" t="s">
        <v>601</v>
      </c>
      <c r="AD73" s="190">
        <v>-2.5000000000000001E-2</v>
      </c>
      <c r="AE73" s="268" t="s">
        <v>601</v>
      </c>
      <c r="AF73" s="190">
        <v>6.2E-2</v>
      </c>
      <c r="AG73" s="268" t="s">
        <v>601</v>
      </c>
      <c r="AH73" s="190">
        <v>6.8000000000000005E-2</v>
      </c>
      <c r="AI73" s="268" t="s">
        <v>601</v>
      </c>
      <c r="AJ73" s="190">
        <v>0.01</v>
      </c>
      <c r="AK73" s="268" t="s">
        <v>601</v>
      </c>
      <c r="AL73" s="190">
        <v>1.2999999999999999E-2</v>
      </c>
      <c r="AM73" s="268" t="s">
        <v>601</v>
      </c>
      <c r="AN73" s="139"/>
      <c r="AO73" s="124" t="s">
        <v>168</v>
      </c>
      <c r="AP73" s="220">
        <v>0.1372539612189673</v>
      </c>
      <c r="AQ73" s="276" t="s">
        <v>601</v>
      </c>
      <c r="AR73" s="216">
        <v>4.1310486971068976E-2</v>
      </c>
      <c r="AS73" s="203" t="s">
        <v>601</v>
      </c>
      <c r="AT73" s="190">
        <v>0.31306007729150193</v>
      </c>
      <c r="AU73" s="276" t="s">
        <v>601</v>
      </c>
      <c r="AV73" s="190">
        <v>0.22255894096406345</v>
      </c>
      <c r="AW73" s="276" t="s">
        <v>601</v>
      </c>
      <c r="AX73" s="190">
        <v>8.4511379201452241E-2</v>
      </c>
      <c r="AY73" s="276" t="s">
        <v>601</v>
      </c>
      <c r="AZ73" s="190">
        <v>0.11020704794361896</v>
      </c>
      <c r="BA73" s="276" t="s">
        <v>601</v>
      </c>
      <c r="BB73" s="190">
        <v>9.1098106409327209E-2</v>
      </c>
      <c r="BC73" s="276" t="s">
        <v>601</v>
      </c>
      <c r="BD73" s="190">
        <v>1</v>
      </c>
      <c r="BE73" s="276" t="s">
        <v>601</v>
      </c>
      <c r="BF73" s="190">
        <v>0.77744105903593663</v>
      </c>
      <c r="BG73" s="276" t="s">
        <v>601</v>
      </c>
    </row>
    <row r="74" spans="1:59" s="120" customFormat="1" ht="12.45" customHeight="1" x14ac:dyDescent="0.25">
      <c r="A74" s="124" t="s">
        <v>169</v>
      </c>
      <c r="B74" s="82">
        <v>373.15199999999999</v>
      </c>
      <c r="C74" s="276" t="s">
        <v>601</v>
      </c>
      <c r="D74" s="82">
        <v>159.72399999999999</v>
      </c>
      <c r="E74" s="276" t="s">
        <v>601</v>
      </c>
      <c r="F74" s="82">
        <v>763.17499999999995</v>
      </c>
      <c r="G74" s="276" t="s">
        <v>601</v>
      </c>
      <c r="H74" s="82">
        <v>669.08900000000006</v>
      </c>
      <c r="I74" s="276" t="s">
        <v>601</v>
      </c>
      <c r="J74" s="82">
        <v>251.93299999999999</v>
      </c>
      <c r="K74" s="276" t="s">
        <v>601</v>
      </c>
      <c r="L74" s="82">
        <v>282.17700000000002</v>
      </c>
      <c r="M74" s="276" t="s">
        <v>601</v>
      </c>
      <c r="N74" s="82">
        <v>224.11699999999999</v>
      </c>
      <c r="O74" s="276" t="s">
        <v>601</v>
      </c>
      <c r="P74" s="82">
        <v>2723.3670000000002</v>
      </c>
      <c r="Q74" s="276" t="s">
        <v>601</v>
      </c>
      <c r="R74" s="82">
        <v>2054.2779999999998</v>
      </c>
      <c r="S74" s="276" t="s">
        <v>601</v>
      </c>
      <c r="T74" s="137"/>
      <c r="U74" s="124" t="s">
        <v>169</v>
      </c>
      <c r="V74" s="190">
        <v>4.4999999999999998E-2</v>
      </c>
      <c r="W74" s="268" t="s">
        <v>601</v>
      </c>
      <c r="X74" s="190">
        <v>-0.188</v>
      </c>
      <c r="Y74" s="268" t="s">
        <v>601</v>
      </c>
      <c r="Z74" s="190">
        <v>2.4E-2</v>
      </c>
      <c r="AA74" s="268" t="s">
        <v>601</v>
      </c>
      <c r="AB74" s="190">
        <v>-7.9000000000000001E-2</v>
      </c>
      <c r="AC74" s="72" t="s">
        <v>601</v>
      </c>
      <c r="AD74" s="190">
        <v>3.1E-2</v>
      </c>
      <c r="AE74" s="268" t="s">
        <v>601</v>
      </c>
      <c r="AF74" s="190">
        <v>-0.11700000000000001</v>
      </c>
      <c r="AG74" s="268" t="s">
        <v>601</v>
      </c>
      <c r="AH74" s="190">
        <v>-0.08</v>
      </c>
      <c r="AI74" s="268" t="s">
        <v>601</v>
      </c>
      <c r="AJ74" s="190">
        <v>-3.9E-2</v>
      </c>
      <c r="AK74" s="268" t="s">
        <v>601</v>
      </c>
      <c r="AL74" s="190">
        <v>-2.5000000000000001E-2</v>
      </c>
      <c r="AM74" s="268" t="s">
        <v>601</v>
      </c>
      <c r="AN74" s="139"/>
      <c r="AO74" s="124" t="s">
        <v>169</v>
      </c>
      <c r="AP74" s="220">
        <v>0.13701862437196308</v>
      </c>
      <c r="AQ74" s="276" t="s">
        <v>601</v>
      </c>
      <c r="AR74" s="216">
        <v>5.8649458556265084E-2</v>
      </c>
      <c r="AS74" s="203" t="s">
        <v>601</v>
      </c>
      <c r="AT74" s="190">
        <v>0.28023215380079142</v>
      </c>
      <c r="AU74" s="276" t="s">
        <v>601</v>
      </c>
      <c r="AV74" s="190">
        <v>0.24568447807438365</v>
      </c>
      <c r="AW74" s="276" t="s">
        <v>601</v>
      </c>
      <c r="AX74" s="190">
        <v>9.2507913916853646E-2</v>
      </c>
      <c r="AY74" s="276" t="s">
        <v>601</v>
      </c>
      <c r="AZ74" s="190">
        <v>0.10361328458485397</v>
      </c>
      <c r="BA74" s="276" t="s">
        <v>601</v>
      </c>
      <c r="BB74" s="190">
        <v>8.2294086694889079E-2</v>
      </c>
      <c r="BC74" s="276" t="s">
        <v>601</v>
      </c>
      <c r="BD74" s="190">
        <v>1</v>
      </c>
      <c r="BE74" s="276" t="s">
        <v>601</v>
      </c>
      <c r="BF74" s="190">
        <v>0.75431552192561624</v>
      </c>
      <c r="BG74" s="276" t="s">
        <v>601</v>
      </c>
    </row>
    <row r="75" spans="1:59" s="120" customFormat="1" ht="12.45" customHeight="1" x14ac:dyDescent="0.25">
      <c r="A75" s="124" t="s">
        <v>170</v>
      </c>
      <c r="B75" s="82">
        <v>522.36500000000001</v>
      </c>
      <c r="C75" s="276" t="s">
        <v>601</v>
      </c>
      <c r="D75" s="82">
        <v>314.53399999999999</v>
      </c>
      <c r="E75" s="276" t="s">
        <v>601</v>
      </c>
      <c r="F75" s="82">
        <v>849.67499999999995</v>
      </c>
      <c r="G75" s="276" t="s">
        <v>601</v>
      </c>
      <c r="H75" s="82">
        <v>860.78200000000004</v>
      </c>
      <c r="I75" s="276" t="s">
        <v>601</v>
      </c>
      <c r="J75" s="82">
        <v>334.91300000000001</v>
      </c>
      <c r="K75" s="276" t="s">
        <v>601</v>
      </c>
      <c r="L75" s="82">
        <v>331.03399999999999</v>
      </c>
      <c r="M75" s="276" t="s">
        <v>601</v>
      </c>
      <c r="N75" s="82">
        <v>330.09699999999998</v>
      </c>
      <c r="O75" s="276" t="s">
        <v>601</v>
      </c>
      <c r="P75" s="82">
        <v>3543.4</v>
      </c>
      <c r="Q75" s="276" t="s">
        <v>601</v>
      </c>
      <c r="R75" s="82">
        <v>2682.6179999999999</v>
      </c>
      <c r="S75" s="276" t="s">
        <v>601</v>
      </c>
      <c r="T75" s="137"/>
      <c r="U75" s="124" t="s">
        <v>170</v>
      </c>
      <c r="V75" s="190">
        <v>9.8000000000000004E-2</v>
      </c>
      <c r="W75" s="268" t="s">
        <v>601</v>
      </c>
      <c r="X75" s="190">
        <v>0.02</v>
      </c>
      <c r="Y75" s="268" t="s">
        <v>601</v>
      </c>
      <c r="Z75" s="190">
        <v>4.9000000000000002E-2</v>
      </c>
      <c r="AA75" s="268" t="s">
        <v>601</v>
      </c>
      <c r="AB75" s="190">
        <v>0.04</v>
      </c>
      <c r="AC75" s="72" t="s">
        <v>601</v>
      </c>
      <c r="AD75" s="190">
        <v>0.06</v>
      </c>
      <c r="AE75" s="268" t="s">
        <v>601</v>
      </c>
      <c r="AF75" s="190">
        <v>-9.8000000000000004E-2</v>
      </c>
      <c r="AG75" s="268" t="s">
        <v>601</v>
      </c>
      <c r="AH75" s="190">
        <v>3.0000000000000001E-3</v>
      </c>
      <c r="AI75" s="268" t="s">
        <v>601</v>
      </c>
      <c r="AJ75" s="190">
        <v>3.2000000000000001E-2</v>
      </c>
      <c r="AK75" s="268" t="s">
        <v>601</v>
      </c>
      <c r="AL75" s="190">
        <v>2.9000000000000001E-2</v>
      </c>
      <c r="AM75" s="268" t="s">
        <v>601</v>
      </c>
      <c r="AN75" s="139"/>
      <c r="AO75" s="124" t="s">
        <v>170</v>
      </c>
      <c r="AP75" s="220">
        <v>0.14741914545351922</v>
      </c>
      <c r="AQ75" s="276" t="s">
        <v>601</v>
      </c>
      <c r="AR75" s="216">
        <v>8.8766156798555054E-2</v>
      </c>
      <c r="AS75" s="203" t="s">
        <v>601</v>
      </c>
      <c r="AT75" s="190">
        <v>0.23979087881695546</v>
      </c>
      <c r="AU75" s="276" t="s">
        <v>601</v>
      </c>
      <c r="AV75" s="190">
        <v>0.2429254388440481</v>
      </c>
      <c r="AW75" s="276" t="s">
        <v>601</v>
      </c>
      <c r="AX75" s="190">
        <v>9.451741265451262E-2</v>
      </c>
      <c r="AY75" s="276" t="s">
        <v>601</v>
      </c>
      <c r="AZ75" s="190">
        <v>9.3422701360275431E-2</v>
      </c>
      <c r="BA75" s="276" t="s">
        <v>601</v>
      </c>
      <c r="BB75" s="190">
        <v>9.3158266072134094E-2</v>
      </c>
      <c r="BC75" s="276" t="s">
        <v>601</v>
      </c>
      <c r="BD75" s="190">
        <v>1</v>
      </c>
      <c r="BE75" s="276" t="s">
        <v>601</v>
      </c>
      <c r="BF75" s="190">
        <v>0.75707456115595184</v>
      </c>
      <c r="BG75" s="276" t="s">
        <v>601</v>
      </c>
    </row>
    <row r="76" spans="1:59" s="120" customFormat="1" ht="12.45" customHeight="1" x14ac:dyDescent="0.25">
      <c r="A76" s="124" t="s">
        <v>171</v>
      </c>
      <c r="B76" s="82">
        <v>596.346</v>
      </c>
      <c r="C76" s="276" t="s">
        <v>601</v>
      </c>
      <c r="D76" s="82">
        <v>466.98899999999998</v>
      </c>
      <c r="E76" s="276" t="s">
        <v>601</v>
      </c>
      <c r="F76" s="82">
        <v>598.52499999999998</v>
      </c>
      <c r="G76" s="276" t="s">
        <v>601</v>
      </c>
      <c r="H76" s="82">
        <v>1135.8710000000001</v>
      </c>
      <c r="I76" s="276" t="s">
        <v>601</v>
      </c>
      <c r="J76" s="82">
        <v>373.65600000000001</v>
      </c>
      <c r="K76" s="276" t="s">
        <v>601</v>
      </c>
      <c r="L76" s="82">
        <v>370.55900000000003</v>
      </c>
      <c r="M76" s="276" t="s">
        <v>601</v>
      </c>
      <c r="N76" s="82">
        <v>368.83100000000002</v>
      </c>
      <c r="O76" s="276" t="s">
        <v>601</v>
      </c>
      <c r="P76" s="82">
        <v>3910.777</v>
      </c>
      <c r="Q76" s="276" t="s">
        <v>601</v>
      </c>
      <c r="R76" s="82">
        <v>2774.9059999999999</v>
      </c>
      <c r="S76" s="276" t="s">
        <v>601</v>
      </c>
      <c r="T76" s="137"/>
      <c r="U76" s="124" t="s">
        <v>171</v>
      </c>
      <c r="V76" s="190">
        <v>-0.129</v>
      </c>
      <c r="W76" s="268" t="s">
        <v>601</v>
      </c>
      <c r="X76" s="190">
        <v>-0.20399999999999999</v>
      </c>
      <c r="Y76" s="268" t="s">
        <v>601</v>
      </c>
      <c r="Z76" s="190">
        <v>-0.129</v>
      </c>
      <c r="AA76" s="268" t="s">
        <v>601</v>
      </c>
      <c r="AB76" s="190">
        <v>-7.2999999999999995E-2</v>
      </c>
      <c r="AC76" s="72" t="s">
        <v>601</v>
      </c>
      <c r="AD76" s="190">
        <v>-0.191</v>
      </c>
      <c r="AE76" s="268" t="s">
        <v>601</v>
      </c>
      <c r="AF76" s="190">
        <v>-0.191</v>
      </c>
      <c r="AG76" s="268" t="s">
        <v>601</v>
      </c>
      <c r="AH76" s="190">
        <v>-9.7000000000000003E-2</v>
      </c>
      <c r="AI76" s="268" t="s">
        <v>601</v>
      </c>
      <c r="AJ76" s="190">
        <v>-0.13300000000000001</v>
      </c>
      <c r="AK76" s="268" t="s">
        <v>601</v>
      </c>
      <c r="AL76" s="190">
        <v>-0.156</v>
      </c>
      <c r="AM76" s="268" t="s">
        <v>601</v>
      </c>
      <c r="AN76" s="139"/>
      <c r="AO76" s="124" t="s">
        <v>171</v>
      </c>
      <c r="AP76" s="220">
        <v>0.15248785599383446</v>
      </c>
      <c r="AQ76" s="276" t="s">
        <v>601</v>
      </c>
      <c r="AR76" s="216">
        <v>0.11941079739397055</v>
      </c>
      <c r="AS76" s="203" t="s">
        <v>601</v>
      </c>
      <c r="AT76" s="190">
        <v>0.15304503427324032</v>
      </c>
      <c r="AU76" s="276" t="s">
        <v>601</v>
      </c>
      <c r="AV76" s="190">
        <v>0.29044637421156977</v>
      </c>
      <c r="AW76" s="276" t="s">
        <v>601</v>
      </c>
      <c r="AX76" s="190">
        <v>9.5545207512471308E-2</v>
      </c>
      <c r="AY76" s="276" t="s">
        <v>601</v>
      </c>
      <c r="AZ76" s="190">
        <v>9.4753293271388275E-2</v>
      </c>
      <c r="BA76" s="276" t="s">
        <v>601</v>
      </c>
      <c r="BB76" s="190">
        <v>9.4311437343525345E-2</v>
      </c>
      <c r="BC76" s="276" t="s">
        <v>601</v>
      </c>
      <c r="BD76" s="190">
        <v>1</v>
      </c>
      <c r="BE76" s="276" t="s">
        <v>601</v>
      </c>
      <c r="BF76" s="190">
        <v>0.70955362578843029</v>
      </c>
      <c r="BG76" s="276" t="s">
        <v>601</v>
      </c>
    </row>
    <row r="77" spans="1:59" s="120" customFormat="1" ht="12.45" customHeight="1" x14ac:dyDescent="0.25">
      <c r="A77" s="124" t="s">
        <v>172</v>
      </c>
      <c r="B77" s="82">
        <v>789.87400000000002</v>
      </c>
      <c r="C77" s="276" t="s">
        <v>601</v>
      </c>
      <c r="D77" s="82">
        <v>1077.2349999999999</v>
      </c>
      <c r="E77" s="276" t="s">
        <v>601</v>
      </c>
      <c r="F77" s="82">
        <v>558.03300000000002</v>
      </c>
      <c r="G77" s="276" t="s">
        <v>601</v>
      </c>
      <c r="H77" s="82">
        <v>1292.24</v>
      </c>
      <c r="I77" s="276" t="s">
        <v>601</v>
      </c>
      <c r="J77" s="82">
        <v>472.435</v>
      </c>
      <c r="K77" s="276" t="s">
        <v>601</v>
      </c>
      <c r="L77" s="82">
        <v>446.59199999999998</v>
      </c>
      <c r="M77" s="276" t="s">
        <v>601</v>
      </c>
      <c r="N77" s="82">
        <v>409.26299999999998</v>
      </c>
      <c r="O77" s="276" t="s">
        <v>601</v>
      </c>
      <c r="P77" s="82">
        <v>5045.6719999999996</v>
      </c>
      <c r="Q77" s="276" t="s">
        <v>601</v>
      </c>
      <c r="R77" s="82">
        <v>3753.4319999999998</v>
      </c>
      <c r="S77" s="276" t="s">
        <v>601</v>
      </c>
      <c r="T77" s="137"/>
      <c r="U77" s="124" t="s">
        <v>172</v>
      </c>
      <c r="V77" s="190">
        <v>6.5000000000000002E-2</v>
      </c>
      <c r="W77" s="268" t="s">
        <v>601</v>
      </c>
      <c r="X77" s="190">
        <v>-5.3999999999999999E-2</v>
      </c>
      <c r="Y77" s="268" t="s">
        <v>601</v>
      </c>
      <c r="Z77" s="190">
        <v>0.108</v>
      </c>
      <c r="AA77" s="268" t="s">
        <v>601</v>
      </c>
      <c r="AB77" s="190">
        <v>2.4E-2</v>
      </c>
      <c r="AC77" s="72" t="s">
        <v>601</v>
      </c>
      <c r="AD77" s="190">
        <v>-5.1999999999999998E-2</v>
      </c>
      <c r="AE77" s="268" t="s">
        <v>601</v>
      </c>
      <c r="AF77" s="190">
        <v>2.1000000000000001E-2</v>
      </c>
      <c r="AG77" s="268" t="s">
        <v>601</v>
      </c>
      <c r="AH77" s="190">
        <v>7.0000000000000001E-3</v>
      </c>
      <c r="AI77" s="268" t="s">
        <v>601</v>
      </c>
      <c r="AJ77" s="190">
        <v>1.2E-2</v>
      </c>
      <c r="AK77" s="268" t="s">
        <v>601</v>
      </c>
      <c r="AL77" s="190">
        <v>7.0000000000000001E-3</v>
      </c>
      <c r="AM77" s="268" t="s">
        <v>601</v>
      </c>
      <c r="AN77" s="139"/>
      <c r="AO77" s="124" t="s">
        <v>172</v>
      </c>
      <c r="AP77" s="220">
        <v>0.15654485666131293</v>
      </c>
      <c r="AQ77" s="276" t="s">
        <v>601</v>
      </c>
      <c r="AR77" s="216">
        <v>0.21349683451480794</v>
      </c>
      <c r="AS77" s="203" t="s">
        <v>601</v>
      </c>
      <c r="AT77" s="190">
        <v>0.11059636853128782</v>
      </c>
      <c r="AU77" s="276" t="s">
        <v>601</v>
      </c>
      <c r="AV77" s="190">
        <v>0.25610860158963961</v>
      </c>
      <c r="AW77" s="276" t="s">
        <v>601</v>
      </c>
      <c r="AX77" s="190">
        <v>9.3631730322541781E-2</v>
      </c>
      <c r="AY77" s="276" t="s">
        <v>601</v>
      </c>
      <c r="AZ77" s="190">
        <v>8.8509915032130515E-2</v>
      </c>
      <c r="BA77" s="276" t="s">
        <v>601</v>
      </c>
      <c r="BB77" s="190">
        <v>8.1111693348279473E-2</v>
      </c>
      <c r="BC77" s="276" t="s">
        <v>601</v>
      </c>
      <c r="BD77" s="190">
        <v>1</v>
      </c>
      <c r="BE77" s="276" t="s">
        <v>601</v>
      </c>
      <c r="BF77" s="190">
        <v>0.74389139841036045</v>
      </c>
      <c r="BG77" s="276" t="s">
        <v>601</v>
      </c>
    </row>
    <row r="78" spans="1:59" s="120" customFormat="1" ht="12.45" customHeight="1" x14ac:dyDescent="0.25">
      <c r="A78" s="124" t="s">
        <v>173</v>
      </c>
      <c r="B78" s="82">
        <v>730.24</v>
      </c>
      <c r="C78" s="276" t="s">
        <v>601</v>
      </c>
      <c r="D78" s="82">
        <v>1340.5</v>
      </c>
      <c r="E78" s="276" t="s">
        <v>601</v>
      </c>
      <c r="F78" s="82">
        <v>579.45799999999997</v>
      </c>
      <c r="G78" s="276" t="s">
        <v>601</v>
      </c>
      <c r="H78" s="82">
        <v>1301.0630000000001</v>
      </c>
      <c r="I78" s="276" t="s">
        <v>601</v>
      </c>
      <c r="J78" s="82">
        <v>526.57799999999997</v>
      </c>
      <c r="K78" s="276" t="s">
        <v>601</v>
      </c>
      <c r="L78" s="82">
        <v>398.78199999999998</v>
      </c>
      <c r="M78" s="276" t="s">
        <v>601</v>
      </c>
      <c r="N78" s="82">
        <v>412.48700000000002</v>
      </c>
      <c r="O78" s="276" t="s">
        <v>601</v>
      </c>
      <c r="P78" s="82">
        <v>5289.1080000000002</v>
      </c>
      <c r="Q78" s="276" t="s">
        <v>601</v>
      </c>
      <c r="R78" s="82">
        <v>3988.0450000000001</v>
      </c>
      <c r="S78" s="276" t="s">
        <v>601</v>
      </c>
      <c r="T78" s="137"/>
      <c r="U78" s="124" t="s">
        <v>173</v>
      </c>
      <c r="V78" s="190">
        <v>-2E-3</v>
      </c>
      <c r="W78" s="268" t="s">
        <v>601</v>
      </c>
      <c r="X78" s="190">
        <v>-4.0000000000000001E-3</v>
      </c>
      <c r="Y78" s="268" t="s">
        <v>601</v>
      </c>
      <c r="Z78" s="190">
        <v>0.159</v>
      </c>
      <c r="AA78" s="268" t="s">
        <v>601</v>
      </c>
      <c r="AB78" s="190">
        <v>2.5000000000000001E-2</v>
      </c>
      <c r="AC78" s="72" t="s">
        <v>601</v>
      </c>
      <c r="AD78" s="190">
        <v>8.1000000000000003E-2</v>
      </c>
      <c r="AE78" s="268" t="s">
        <v>601</v>
      </c>
      <c r="AF78" s="190">
        <v>-5.5E-2</v>
      </c>
      <c r="AG78" s="268" t="s">
        <v>601</v>
      </c>
      <c r="AH78" s="190">
        <v>-7.6999999999999999E-2</v>
      </c>
      <c r="AI78" s="268" t="s">
        <v>601</v>
      </c>
      <c r="AJ78" s="190">
        <v>1.6E-2</v>
      </c>
      <c r="AK78" s="268" t="s">
        <v>601</v>
      </c>
      <c r="AL78" s="190">
        <v>1.4E-2</v>
      </c>
      <c r="AM78" s="268" t="s">
        <v>601</v>
      </c>
      <c r="AN78" s="139"/>
      <c r="AO78" s="124" t="s">
        <v>173</v>
      </c>
      <c r="AP78" s="220">
        <v>0.13806486840503163</v>
      </c>
      <c r="AQ78" s="276" t="s">
        <v>601</v>
      </c>
      <c r="AR78" s="216">
        <v>0.25344538247281018</v>
      </c>
      <c r="AS78" s="203" t="s">
        <v>601</v>
      </c>
      <c r="AT78" s="190">
        <v>0.10955684777092847</v>
      </c>
      <c r="AU78" s="276" t="s">
        <v>601</v>
      </c>
      <c r="AV78" s="190">
        <v>0.24598911574503679</v>
      </c>
      <c r="AW78" s="276" t="s">
        <v>601</v>
      </c>
      <c r="AX78" s="190">
        <v>9.9558942642124143E-2</v>
      </c>
      <c r="AY78" s="276" t="s">
        <v>601</v>
      </c>
      <c r="AZ78" s="190">
        <v>7.5396834400053847E-2</v>
      </c>
      <c r="BA78" s="276" t="s">
        <v>601</v>
      </c>
      <c r="BB78" s="190">
        <v>7.7988008564014957E-2</v>
      </c>
      <c r="BC78" s="276" t="s">
        <v>601</v>
      </c>
      <c r="BD78" s="190">
        <v>1</v>
      </c>
      <c r="BE78" s="276" t="s">
        <v>601</v>
      </c>
      <c r="BF78" s="190">
        <v>0.75401088425496321</v>
      </c>
      <c r="BG78" s="276" t="s">
        <v>601</v>
      </c>
    </row>
    <row r="79" spans="1:59" s="120" customFormat="1" ht="12.45" customHeight="1" x14ac:dyDescent="0.25">
      <c r="A79" s="124" t="s">
        <v>174</v>
      </c>
      <c r="B79" s="82">
        <v>933.18799999999999</v>
      </c>
      <c r="C79" s="276" t="s">
        <v>601</v>
      </c>
      <c r="D79" s="82">
        <v>1705.796</v>
      </c>
      <c r="E79" s="276" t="s">
        <v>601</v>
      </c>
      <c r="F79" s="82">
        <v>696.58600000000001</v>
      </c>
      <c r="G79" s="276" t="s">
        <v>601</v>
      </c>
      <c r="H79" s="82">
        <v>1850.7260000000001</v>
      </c>
      <c r="I79" s="276" t="s">
        <v>601</v>
      </c>
      <c r="J79" s="82">
        <v>711.255</v>
      </c>
      <c r="K79" s="276" t="s">
        <v>601</v>
      </c>
      <c r="L79" s="82">
        <v>469.03699999999998</v>
      </c>
      <c r="M79" s="276" t="s">
        <v>601</v>
      </c>
      <c r="N79" s="82">
        <v>614.82500000000005</v>
      </c>
      <c r="O79" s="276" t="s">
        <v>601</v>
      </c>
      <c r="P79" s="82">
        <v>6981.4129999999996</v>
      </c>
      <c r="Q79" s="276" t="s">
        <v>601</v>
      </c>
      <c r="R79" s="82">
        <v>5130.6869999999999</v>
      </c>
      <c r="S79" s="276" t="s">
        <v>601</v>
      </c>
      <c r="T79" s="137"/>
      <c r="U79" s="124" t="s">
        <v>174</v>
      </c>
      <c r="V79" s="190">
        <v>2.7E-2</v>
      </c>
      <c r="W79" s="268" t="s">
        <v>601</v>
      </c>
      <c r="X79" s="190">
        <v>9.4E-2</v>
      </c>
      <c r="Y79" s="268" t="s">
        <v>601</v>
      </c>
      <c r="Z79" s="190">
        <v>5.8000000000000003E-2</v>
      </c>
      <c r="AA79" s="268" t="s">
        <v>601</v>
      </c>
      <c r="AB79" s="190">
        <v>0.122</v>
      </c>
      <c r="AC79" s="72" t="s">
        <v>601</v>
      </c>
      <c r="AD79" s="190">
        <v>4.0000000000000001E-3</v>
      </c>
      <c r="AE79" s="268" t="s">
        <v>601</v>
      </c>
      <c r="AF79" s="190">
        <v>-6.3E-2</v>
      </c>
      <c r="AG79" s="268" t="s">
        <v>601</v>
      </c>
      <c r="AH79" s="190">
        <v>-0.114</v>
      </c>
      <c r="AI79" s="268" t="s">
        <v>601</v>
      </c>
      <c r="AJ79" s="190">
        <v>4.4999999999999998E-2</v>
      </c>
      <c r="AK79" s="268" t="s">
        <v>601</v>
      </c>
      <c r="AL79" s="190">
        <v>0.02</v>
      </c>
      <c r="AM79" s="268" t="s">
        <v>601</v>
      </c>
      <c r="AN79" s="139"/>
      <c r="AO79" s="124" t="s">
        <v>174</v>
      </c>
      <c r="AP79" s="220">
        <v>0.1336674968233508</v>
      </c>
      <c r="AQ79" s="276" t="s">
        <v>601</v>
      </c>
      <c r="AR79" s="216">
        <v>0.24433391922236947</v>
      </c>
      <c r="AS79" s="203" t="s">
        <v>601</v>
      </c>
      <c r="AT79" s="190">
        <v>9.977722274846082E-2</v>
      </c>
      <c r="AU79" s="276" t="s">
        <v>601</v>
      </c>
      <c r="AV79" s="190">
        <v>0.26509332709581862</v>
      </c>
      <c r="AW79" s="276" t="s">
        <v>601</v>
      </c>
      <c r="AX79" s="190">
        <v>0.1018783733321607</v>
      </c>
      <c r="AY79" s="276" t="s">
        <v>601</v>
      </c>
      <c r="AZ79" s="190">
        <v>6.7183677573580014E-2</v>
      </c>
      <c r="BA79" s="276" t="s">
        <v>601</v>
      </c>
      <c r="BB79" s="190">
        <v>8.8065983204259665E-2</v>
      </c>
      <c r="BC79" s="276" t="s">
        <v>601</v>
      </c>
      <c r="BD79" s="190">
        <v>1</v>
      </c>
      <c r="BE79" s="276" t="s">
        <v>601</v>
      </c>
      <c r="BF79" s="190">
        <v>0.73490667290418143</v>
      </c>
      <c r="BG79" s="276" t="s">
        <v>601</v>
      </c>
    </row>
    <row r="80" spans="1:59" s="120" customFormat="1" ht="12.45" customHeight="1" x14ac:dyDescent="0.25">
      <c r="A80" s="124" t="s">
        <v>175</v>
      </c>
      <c r="B80" s="82">
        <v>1037.0309999999999</v>
      </c>
      <c r="C80" s="276" t="s">
        <v>601</v>
      </c>
      <c r="D80" s="82">
        <v>1681.4110000000001</v>
      </c>
      <c r="E80" s="276" t="s">
        <v>601</v>
      </c>
      <c r="F80" s="82">
        <v>707.62599999999998</v>
      </c>
      <c r="G80" s="276" t="s">
        <v>601</v>
      </c>
      <c r="H80" s="82">
        <v>1795.7860000000001</v>
      </c>
      <c r="I80" s="276" t="s">
        <v>601</v>
      </c>
      <c r="J80" s="82">
        <v>673.548</v>
      </c>
      <c r="K80" s="276" t="s">
        <v>601</v>
      </c>
      <c r="L80" s="82">
        <v>385.96699999999998</v>
      </c>
      <c r="M80" s="276" t="s">
        <v>601</v>
      </c>
      <c r="N80" s="82">
        <v>703.92200000000003</v>
      </c>
      <c r="O80" s="276" t="s">
        <v>601</v>
      </c>
      <c r="P80" s="82">
        <v>6985.2910000000002</v>
      </c>
      <c r="Q80" s="276" t="s">
        <v>601</v>
      </c>
      <c r="R80" s="82">
        <v>5189.5050000000001</v>
      </c>
      <c r="S80" s="276" t="s">
        <v>601</v>
      </c>
      <c r="T80" s="137"/>
      <c r="U80" s="124" t="s">
        <v>175</v>
      </c>
      <c r="V80" s="190">
        <v>-5.1999999999999998E-2</v>
      </c>
      <c r="W80" s="268" t="s">
        <v>601</v>
      </c>
      <c r="X80" s="190">
        <v>0.111</v>
      </c>
      <c r="Y80" s="268" t="s">
        <v>601</v>
      </c>
      <c r="Z80" s="190">
        <v>7.9000000000000001E-2</v>
      </c>
      <c r="AA80" s="268" t="s">
        <v>601</v>
      </c>
      <c r="AB80" s="190">
        <v>6.6000000000000003E-2</v>
      </c>
      <c r="AC80" s="72" t="s">
        <v>601</v>
      </c>
      <c r="AD80" s="190">
        <v>-1.2999999999999999E-2</v>
      </c>
      <c r="AE80" s="268" t="s">
        <v>601</v>
      </c>
      <c r="AF80" s="190">
        <v>2E-3</v>
      </c>
      <c r="AG80" s="268" t="s">
        <v>601</v>
      </c>
      <c r="AH80" s="190">
        <v>-6.0000000000000001E-3</v>
      </c>
      <c r="AI80" s="268" t="s">
        <v>601</v>
      </c>
      <c r="AJ80" s="190">
        <v>3.9E-2</v>
      </c>
      <c r="AK80" s="268" t="s">
        <v>601</v>
      </c>
      <c r="AL80" s="190">
        <v>0.03</v>
      </c>
      <c r="AM80" s="268" t="s">
        <v>601</v>
      </c>
      <c r="AN80" s="139"/>
      <c r="AO80" s="124" t="s">
        <v>175</v>
      </c>
      <c r="AP80" s="220">
        <v>0.14845924099654545</v>
      </c>
      <c r="AQ80" s="276" t="s">
        <v>601</v>
      </c>
      <c r="AR80" s="216">
        <v>0.24070736637886669</v>
      </c>
      <c r="AS80" s="203" t="s">
        <v>601</v>
      </c>
      <c r="AT80" s="190">
        <v>0.10130229363386578</v>
      </c>
      <c r="AU80" s="276" t="s">
        <v>601</v>
      </c>
      <c r="AV80" s="190">
        <v>0.25708105789723007</v>
      </c>
      <c r="AW80" s="276" t="s">
        <v>601</v>
      </c>
      <c r="AX80" s="190">
        <v>9.6423756719655626E-2</v>
      </c>
      <c r="AY80" s="276" t="s">
        <v>601</v>
      </c>
      <c r="AZ80" s="190">
        <v>5.5254247818737973E-2</v>
      </c>
      <c r="BA80" s="276" t="s">
        <v>601</v>
      </c>
      <c r="BB80" s="190">
        <v>0.10077203655509842</v>
      </c>
      <c r="BC80" s="276" t="s">
        <v>601</v>
      </c>
      <c r="BD80" s="190">
        <v>1</v>
      </c>
      <c r="BE80" s="276" t="s">
        <v>601</v>
      </c>
      <c r="BF80" s="190">
        <v>0.74291894210276999</v>
      </c>
      <c r="BG80" s="276" t="s">
        <v>601</v>
      </c>
    </row>
    <row r="81" spans="1:59" s="120" customFormat="1" ht="12.45" customHeight="1" x14ac:dyDescent="0.25">
      <c r="A81" s="124" t="s">
        <v>176</v>
      </c>
      <c r="B81" s="82">
        <v>736.38</v>
      </c>
      <c r="C81" s="276" t="s">
        <v>601</v>
      </c>
      <c r="D81" s="82">
        <v>1341.434</v>
      </c>
      <c r="E81" s="276" t="s">
        <v>601</v>
      </c>
      <c r="F81" s="82">
        <v>623.303</v>
      </c>
      <c r="G81" s="276" t="s">
        <v>601</v>
      </c>
      <c r="H81" s="82">
        <v>1282.6210000000001</v>
      </c>
      <c r="I81" s="276" t="s">
        <v>601</v>
      </c>
      <c r="J81" s="82">
        <v>524.93799999999999</v>
      </c>
      <c r="K81" s="276" t="s">
        <v>601</v>
      </c>
      <c r="L81" s="82">
        <v>409.19099999999997</v>
      </c>
      <c r="M81" s="276" t="s">
        <v>601</v>
      </c>
      <c r="N81" s="82">
        <v>433.60500000000002</v>
      </c>
      <c r="O81" s="276" t="s">
        <v>601</v>
      </c>
      <c r="P81" s="82">
        <v>5351.4719999999998</v>
      </c>
      <c r="Q81" s="276" t="s">
        <v>601</v>
      </c>
      <c r="R81" s="82">
        <v>4068.8510000000001</v>
      </c>
      <c r="S81" s="276" t="s">
        <v>601</v>
      </c>
      <c r="T81" s="137"/>
      <c r="U81" s="124" t="s">
        <v>176</v>
      </c>
      <c r="V81" s="190">
        <v>5.2999999999999999E-2</v>
      </c>
      <c r="W81" s="268" t="s">
        <v>601</v>
      </c>
      <c r="X81" s="190">
        <v>9.6000000000000002E-2</v>
      </c>
      <c r="Y81" s="268" t="s">
        <v>601</v>
      </c>
      <c r="Z81" s="190">
        <v>0.129</v>
      </c>
      <c r="AA81" s="268" t="s">
        <v>601</v>
      </c>
      <c r="AB81" s="190">
        <v>8.6999999999999994E-2</v>
      </c>
      <c r="AC81" s="72" t="s">
        <v>601</v>
      </c>
      <c r="AD81" s="190">
        <v>1.2999999999999999E-2</v>
      </c>
      <c r="AE81" s="268" t="s">
        <v>601</v>
      </c>
      <c r="AF81" s="190">
        <v>-8.1000000000000003E-2</v>
      </c>
      <c r="AG81" s="268" t="s">
        <v>601</v>
      </c>
      <c r="AH81" s="190">
        <v>-0.158</v>
      </c>
      <c r="AI81" s="268" t="s">
        <v>601</v>
      </c>
      <c r="AJ81" s="190">
        <v>4.2999999999999997E-2</v>
      </c>
      <c r="AK81" s="268" t="s">
        <v>601</v>
      </c>
      <c r="AL81" s="190">
        <v>2.9000000000000001E-2</v>
      </c>
      <c r="AM81" s="268" t="s">
        <v>601</v>
      </c>
      <c r="AN81" s="139"/>
      <c r="AO81" s="124" t="s">
        <v>176</v>
      </c>
      <c r="AP81" s="220">
        <v>0.13760326130829051</v>
      </c>
      <c r="AQ81" s="276" t="s">
        <v>601</v>
      </c>
      <c r="AR81" s="216">
        <v>0.25066635871401366</v>
      </c>
      <c r="AS81" s="203" t="s">
        <v>601</v>
      </c>
      <c r="AT81" s="190">
        <v>0.11647318719036558</v>
      </c>
      <c r="AU81" s="276" t="s">
        <v>601</v>
      </c>
      <c r="AV81" s="190">
        <v>0.23967629840911064</v>
      </c>
      <c r="AW81" s="276" t="s">
        <v>601</v>
      </c>
      <c r="AX81" s="190">
        <v>9.8092263212813224E-2</v>
      </c>
      <c r="AY81" s="276" t="s">
        <v>601</v>
      </c>
      <c r="AZ81" s="190">
        <v>7.6463260949510711E-2</v>
      </c>
      <c r="BA81" s="276" t="s">
        <v>601</v>
      </c>
      <c r="BB81" s="190">
        <v>8.1025370215895745E-2</v>
      </c>
      <c r="BC81" s="276" t="s">
        <v>601</v>
      </c>
      <c r="BD81" s="190">
        <v>1</v>
      </c>
      <c r="BE81" s="276" t="s">
        <v>601</v>
      </c>
      <c r="BF81" s="190">
        <v>0.76032370159088947</v>
      </c>
      <c r="BG81" s="276" t="s">
        <v>601</v>
      </c>
    </row>
    <row r="82" spans="1:59" s="116" customFormat="1" ht="12.45" customHeight="1" x14ac:dyDescent="0.25">
      <c r="A82" s="124" t="s">
        <v>177</v>
      </c>
      <c r="B82" s="82">
        <v>677.798</v>
      </c>
      <c r="C82" s="276" t="s">
        <v>601</v>
      </c>
      <c r="D82" s="82">
        <v>805.37199999999996</v>
      </c>
      <c r="E82" s="276" t="s">
        <v>601</v>
      </c>
      <c r="F82" s="82">
        <v>818.94799999999998</v>
      </c>
      <c r="G82" s="276" t="s">
        <v>601</v>
      </c>
      <c r="H82" s="82">
        <v>1092.27</v>
      </c>
      <c r="I82" s="276" t="s">
        <v>601</v>
      </c>
      <c r="J82" s="82">
        <v>471.58199999999999</v>
      </c>
      <c r="K82" s="276" t="s">
        <v>601</v>
      </c>
      <c r="L82" s="82">
        <v>538.47500000000002</v>
      </c>
      <c r="M82" s="276" t="s">
        <v>601</v>
      </c>
      <c r="N82" s="82">
        <v>401.56400000000002</v>
      </c>
      <c r="O82" s="276" t="s">
        <v>601</v>
      </c>
      <c r="P82" s="82">
        <v>4806.009</v>
      </c>
      <c r="Q82" s="276" t="s">
        <v>601</v>
      </c>
      <c r="R82" s="82">
        <v>3713.739</v>
      </c>
      <c r="S82" s="276" t="s">
        <v>601</v>
      </c>
      <c r="T82" s="118"/>
      <c r="U82" s="124" t="s">
        <v>177</v>
      </c>
      <c r="V82" s="190">
        <v>2E-3</v>
      </c>
      <c r="W82" s="268" t="s">
        <v>601</v>
      </c>
      <c r="X82" s="190">
        <v>7.6999999999999999E-2</v>
      </c>
      <c r="Y82" s="268" t="s">
        <v>601</v>
      </c>
      <c r="Z82" s="190">
        <v>9.7000000000000003E-2</v>
      </c>
      <c r="AA82" s="268" t="s">
        <v>601</v>
      </c>
      <c r="AB82" s="190">
        <v>5.2999999999999999E-2</v>
      </c>
      <c r="AC82" s="72" t="s">
        <v>601</v>
      </c>
      <c r="AD82" s="190">
        <v>-1.4E-2</v>
      </c>
      <c r="AE82" s="268" t="s">
        <v>601</v>
      </c>
      <c r="AF82" s="190">
        <v>1.9E-2</v>
      </c>
      <c r="AG82" s="268" t="s">
        <v>601</v>
      </c>
      <c r="AH82" s="190">
        <v>2.5000000000000001E-2</v>
      </c>
      <c r="AI82" s="268" t="s">
        <v>601</v>
      </c>
      <c r="AJ82" s="190">
        <v>4.2999999999999997E-2</v>
      </c>
      <c r="AK82" s="268" t="s">
        <v>601</v>
      </c>
      <c r="AL82" s="190">
        <v>0.04</v>
      </c>
      <c r="AM82" s="268" t="s">
        <v>601</v>
      </c>
      <c r="AN82" s="123"/>
      <c r="AO82" s="124" t="s">
        <v>177</v>
      </c>
      <c r="AP82" s="220">
        <v>0.14103136302907465</v>
      </c>
      <c r="AQ82" s="276" t="s">
        <v>601</v>
      </c>
      <c r="AR82" s="216">
        <v>0.16757604906690768</v>
      </c>
      <c r="AS82" s="203" t="s">
        <v>601</v>
      </c>
      <c r="AT82" s="190">
        <v>0.17040084610744591</v>
      </c>
      <c r="AU82" s="276" t="s">
        <v>601</v>
      </c>
      <c r="AV82" s="190">
        <v>0.22727173419775118</v>
      </c>
      <c r="AW82" s="276" t="s">
        <v>601</v>
      </c>
      <c r="AX82" s="190">
        <v>9.8123411753910567E-2</v>
      </c>
      <c r="AY82" s="276" t="s">
        <v>601</v>
      </c>
      <c r="AZ82" s="190">
        <v>0.11204202905154777</v>
      </c>
      <c r="BA82" s="276" t="s">
        <v>601</v>
      </c>
      <c r="BB82" s="190">
        <v>8.3554566793362234E-2</v>
      </c>
      <c r="BC82" s="276" t="s">
        <v>601</v>
      </c>
      <c r="BD82" s="190">
        <v>1</v>
      </c>
      <c r="BE82" s="276" t="s">
        <v>601</v>
      </c>
      <c r="BF82" s="190">
        <v>0.77272826580224885</v>
      </c>
      <c r="BG82" s="276" t="s">
        <v>601</v>
      </c>
    </row>
    <row r="83" spans="1:59" s="150" customFormat="1" ht="12.45" customHeight="1" x14ac:dyDescent="0.25">
      <c r="A83" s="124" t="s">
        <v>178</v>
      </c>
      <c r="B83" s="82">
        <v>384.892</v>
      </c>
      <c r="C83" s="276" t="s">
        <v>601</v>
      </c>
      <c r="D83" s="82">
        <v>117.85899999999999</v>
      </c>
      <c r="E83" s="276" t="s">
        <v>601</v>
      </c>
      <c r="F83" s="82">
        <v>835.12099999999998</v>
      </c>
      <c r="G83" s="276" t="s">
        <v>601</v>
      </c>
      <c r="H83" s="82">
        <v>713.28599999999994</v>
      </c>
      <c r="I83" s="276" t="s">
        <v>601</v>
      </c>
      <c r="J83" s="82">
        <v>250.404</v>
      </c>
      <c r="K83" s="276" t="s">
        <v>601</v>
      </c>
      <c r="L83" s="82">
        <v>371.10399999999998</v>
      </c>
      <c r="M83" s="276" t="s">
        <v>601</v>
      </c>
      <c r="N83" s="82">
        <v>238.523</v>
      </c>
      <c r="O83" s="276" t="s">
        <v>601</v>
      </c>
      <c r="P83" s="82">
        <v>2911.1889999999999</v>
      </c>
      <c r="Q83" s="276" t="s">
        <v>601</v>
      </c>
      <c r="R83" s="82">
        <v>2197.9029999999998</v>
      </c>
      <c r="S83" s="276" t="s">
        <v>601</v>
      </c>
      <c r="T83" s="149"/>
      <c r="U83" s="124" t="s">
        <v>178</v>
      </c>
      <c r="V83" s="190">
        <v>1.7999999999999999E-2</v>
      </c>
      <c r="W83" s="268" t="s">
        <v>601</v>
      </c>
      <c r="X83" s="190">
        <v>-0.19400000000000001</v>
      </c>
      <c r="Y83" s="268" t="s">
        <v>601</v>
      </c>
      <c r="Z83" s="190">
        <v>4.7E-2</v>
      </c>
      <c r="AA83" s="268" t="s">
        <v>601</v>
      </c>
      <c r="AB83" s="190">
        <v>8.4000000000000005E-2</v>
      </c>
      <c r="AC83" s="72" t="s">
        <v>601</v>
      </c>
      <c r="AD83" s="190">
        <v>6.0000000000000001E-3</v>
      </c>
      <c r="AE83" s="268" t="s">
        <v>601</v>
      </c>
      <c r="AF83" s="190">
        <v>0</v>
      </c>
      <c r="AG83" s="268" t="s">
        <v>601</v>
      </c>
      <c r="AH83" s="190">
        <v>6.0000000000000001E-3</v>
      </c>
      <c r="AI83" s="268" t="s">
        <v>601</v>
      </c>
      <c r="AJ83" s="190">
        <v>2.5999999999999999E-2</v>
      </c>
      <c r="AK83" s="268" t="s">
        <v>601</v>
      </c>
      <c r="AL83" s="190">
        <v>8.9999999999999993E-3</v>
      </c>
      <c r="AM83" s="268" t="s">
        <v>601</v>
      </c>
      <c r="AN83" s="152"/>
      <c r="AO83" s="124" t="s">
        <v>178</v>
      </c>
      <c r="AP83" s="220">
        <v>0.13221127175185121</v>
      </c>
      <c r="AQ83" s="276" t="s">
        <v>601</v>
      </c>
      <c r="AR83" s="216">
        <v>4.0484832829472767E-2</v>
      </c>
      <c r="AS83" s="203" t="s">
        <v>601</v>
      </c>
      <c r="AT83" s="190">
        <v>0.28686595064765635</v>
      </c>
      <c r="AU83" s="276" t="s">
        <v>601</v>
      </c>
      <c r="AV83" s="190">
        <v>0.2450153528334986</v>
      </c>
      <c r="AW83" s="276" t="s">
        <v>601</v>
      </c>
      <c r="AX83" s="190">
        <v>8.6014339845334672E-2</v>
      </c>
      <c r="AY83" s="276" t="s">
        <v>601</v>
      </c>
      <c r="AZ83" s="190">
        <v>0.12747506259469929</v>
      </c>
      <c r="BA83" s="276" t="s">
        <v>601</v>
      </c>
      <c r="BB83" s="190">
        <v>8.1933189497487111E-2</v>
      </c>
      <c r="BC83" s="276" t="s">
        <v>601</v>
      </c>
      <c r="BD83" s="190">
        <v>1</v>
      </c>
      <c r="BE83" s="276" t="s">
        <v>601</v>
      </c>
      <c r="BF83" s="190">
        <v>0.75498464716650138</v>
      </c>
      <c r="BG83" s="276" t="s">
        <v>601</v>
      </c>
    </row>
    <row r="84" spans="1:59" s="120" customFormat="1" ht="12.45" customHeight="1" x14ac:dyDescent="0.25">
      <c r="A84" s="184" t="s">
        <v>179</v>
      </c>
      <c r="B84" s="186">
        <v>310.58999999999997</v>
      </c>
      <c r="C84" s="278" t="s">
        <v>601</v>
      </c>
      <c r="D84" s="186">
        <v>85.923000000000002</v>
      </c>
      <c r="E84" s="278" t="s">
        <v>601</v>
      </c>
      <c r="F84" s="186">
        <v>785.29300000000001</v>
      </c>
      <c r="G84" s="278" t="s">
        <v>601</v>
      </c>
      <c r="H84" s="186">
        <v>594.86199999999997</v>
      </c>
      <c r="I84" s="278" t="s">
        <v>601</v>
      </c>
      <c r="J84" s="186">
        <v>215.251</v>
      </c>
      <c r="K84" s="278" t="s">
        <v>601</v>
      </c>
      <c r="L84" s="186">
        <v>349.09500000000003</v>
      </c>
      <c r="M84" s="278" t="s">
        <v>601</v>
      </c>
      <c r="N84" s="186">
        <v>245.42</v>
      </c>
      <c r="O84" s="278" t="s">
        <v>601</v>
      </c>
      <c r="P84" s="186">
        <v>2586.4340000000002</v>
      </c>
      <c r="Q84" s="278" t="s">
        <v>601</v>
      </c>
      <c r="R84" s="186">
        <v>1991.5719999999999</v>
      </c>
      <c r="S84" s="278" t="s">
        <v>601</v>
      </c>
      <c r="T84" s="137"/>
      <c r="U84" s="184" t="s">
        <v>179</v>
      </c>
      <c r="V84" s="192">
        <v>-0.23200000000000001</v>
      </c>
      <c r="W84" s="269" t="s">
        <v>601</v>
      </c>
      <c r="X84" s="192">
        <v>-0.183</v>
      </c>
      <c r="Y84" s="269" t="s">
        <v>601</v>
      </c>
      <c r="Z84" s="192">
        <v>2.4E-2</v>
      </c>
      <c r="AA84" s="269" t="s">
        <v>601</v>
      </c>
      <c r="AB84" s="192">
        <v>-3.7999999999999999E-2</v>
      </c>
      <c r="AC84" s="201" t="s">
        <v>601</v>
      </c>
      <c r="AD84" s="192">
        <v>-7.1999999999999995E-2</v>
      </c>
      <c r="AE84" s="269" t="s">
        <v>601</v>
      </c>
      <c r="AF84" s="192">
        <v>8.6999999999999994E-2</v>
      </c>
      <c r="AG84" s="269" t="s">
        <v>601</v>
      </c>
      <c r="AH84" s="192">
        <v>-6.3E-2</v>
      </c>
      <c r="AI84" s="269" t="s">
        <v>601</v>
      </c>
      <c r="AJ84" s="192">
        <v>-4.4999999999999998E-2</v>
      </c>
      <c r="AK84" s="269" t="s">
        <v>601</v>
      </c>
      <c r="AL84" s="192">
        <v>-4.8000000000000001E-2</v>
      </c>
      <c r="AM84" s="269" t="s">
        <v>601</v>
      </c>
      <c r="AN84" s="139"/>
      <c r="AO84" s="184" t="s">
        <v>179</v>
      </c>
      <c r="AP84" s="243">
        <v>0.12008425500128747</v>
      </c>
      <c r="AQ84" s="278" t="s">
        <v>601</v>
      </c>
      <c r="AR84" s="219">
        <v>3.3220642784621605E-2</v>
      </c>
      <c r="AS84" s="301" t="s">
        <v>601</v>
      </c>
      <c r="AT84" s="192">
        <v>0.3036199647854923</v>
      </c>
      <c r="AU84" s="278" t="s">
        <v>601</v>
      </c>
      <c r="AV84" s="192">
        <v>0.22999311020501584</v>
      </c>
      <c r="AW84" s="278" t="s">
        <v>601</v>
      </c>
      <c r="AX84" s="192">
        <v>8.322307857072711E-2</v>
      </c>
      <c r="AY84" s="278" t="s">
        <v>601</v>
      </c>
      <c r="AZ84" s="192">
        <v>0.13497154769849143</v>
      </c>
      <c r="BA84" s="278" t="s">
        <v>601</v>
      </c>
      <c r="BB84" s="192">
        <v>9.4887400954364182E-2</v>
      </c>
      <c r="BC84" s="278" t="s">
        <v>601</v>
      </c>
      <c r="BD84" s="192">
        <v>1</v>
      </c>
      <c r="BE84" s="278" t="s">
        <v>601</v>
      </c>
      <c r="BF84" s="192">
        <v>0.770006889794984</v>
      </c>
      <c r="BG84" s="278" t="s">
        <v>601</v>
      </c>
    </row>
    <row r="85" spans="1:59" s="120" customFormat="1" ht="12.45" customHeight="1" x14ac:dyDescent="0.25">
      <c r="A85" s="124" t="s">
        <v>185</v>
      </c>
      <c r="B85" s="82">
        <v>333.82600000000002</v>
      </c>
      <c r="C85" s="276" t="s">
        <v>601</v>
      </c>
      <c r="D85" s="82">
        <v>112.327</v>
      </c>
      <c r="E85" s="276" t="s">
        <v>601</v>
      </c>
      <c r="F85" s="82">
        <v>866.43600000000004</v>
      </c>
      <c r="G85" s="276" t="s">
        <v>601</v>
      </c>
      <c r="H85" s="82">
        <v>571.80999999999995</v>
      </c>
      <c r="I85" s="276" t="s">
        <v>601</v>
      </c>
      <c r="J85" s="82">
        <v>257.02999999999997</v>
      </c>
      <c r="K85" s="276" t="s">
        <v>601</v>
      </c>
      <c r="L85" s="82">
        <v>298.142</v>
      </c>
      <c r="M85" s="276" t="s">
        <v>601</v>
      </c>
      <c r="N85" s="82">
        <v>216.25800000000001</v>
      </c>
      <c r="O85" s="276" t="s">
        <v>601</v>
      </c>
      <c r="P85" s="82">
        <v>2655.8290000000002</v>
      </c>
      <c r="Q85" s="276" t="s">
        <v>601</v>
      </c>
      <c r="R85" s="82">
        <v>2084.0189999999998</v>
      </c>
      <c r="S85" s="276" t="s">
        <v>601</v>
      </c>
      <c r="T85" s="137"/>
      <c r="U85" s="124" t="s">
        <v>185</v>
      </c>
      <c r="V85" s="190">
        <v>-4.3999999999999997E-2</v>
      </c>
      <c r="W85" s="268" t="s">
        <v>601</v>
      </c>
      <c r="X85" s="190">
        <v>6.9000000000000006E-2</v>
      </c>
      <c r="Y85" s="268" t="s">
        <v>601</v>
      </c>
      <c r="Z85" s="190">
        <v>8.7999999999999995E-2</v>
      </c>
      <c r="AA85" s="268" t="s">
        <v>601</v>
      </c>
      <c r="AB85" s="190">
        <v>0.01</v>
      </c>
      <c r="AC85" s="72" t="s">
        <v>601</v>
      </c>
      <c r="AD85" s="190">
        <v>0.19600000000000001</v>
      </c>
      <c r="AE85" s="268" t="s">
        <v>601</v>
      </c>
      <c r="AF85" s="190">
        <v>6.4000000000000001E-2</v>
      </c>
      <c r="AG85" s="268" t="s">
        <v>601</v>
      </c>
      <c r="AH85" s="190">
        <v>-6.6000000000000003E-2</v>
      </c>
      <c r="AI85" s="268" t="s">
        <v>601</v>
      </c>
      <c r="AJ85" s="190">
        <v>4.3999999999999997E-2</v>
      </c>
      <c r="AK85" s="268" t="s">
        <v>601</v>
      </c>
      <c r="AL85" s="190">
        <v>5.3999999999999999E-2</v>
      </c>
      <c r="AM85" s="268" t="s">
        <v>601</v>
      </c>
      <c r="AN85" s="139"/>
      <c r="AO85" s="124" t="s">
        <v>185</v>
      </c>
      <c r="AP85" s="220">
        <v>0.1256955926002766</v>
      </c>
      <c r="AQ85" s="276" t="s">
        <v>601</v>
      </c>
      <c r="AR85" s="216">
        <v>4.2294515196573269E-2</v>
      </c>
      <c r="AS85" s="203" t="s">
        <v>601</v>
      </c>
      <c r="AT85" s="190">
        <v>0.3262393776105314</v>
      </c>
      <c r="AU85" s="276" t="s">
        <v>601</v>
      </c>
      <c r="AV85" s="190">
        <v>0.21530377144010399</v>
      </c>
      <c r="AW85" s="276" t="s">
        <v>601</v>
      </c>
      <c r="AX85" s="190">
        <v>9.6779574287350567E-2</v>
      </c>
      <c r="AY85" s="276" t="s">
        <v>601</v>
      </c>
      <c r="AZ85" s="190">
        <v>0.112259486585921</v>
      </c>
      <c r="BA85" s="276" t="s">
        <v>601</v>
      </c>
      <c r="BB85" s="190">
        <v>8.142768227924313E-2</v>
      </c>
      <c r="BC85" s="276" t="s">
        <v>601</v>
      </c>
      <c r="BD85" s="190">
        <v>1</v>
      </c>
      <c r="BE85" s="276" t="s">
        <v>601</v>
      </c>
      <c r="BF85" s="190">
        <v>0.78469622855989585</v>
      </c>
      <c r="BG85" s="276" t="s">
        <v>601</v>
      </c>
    </row>
    <row r="86" spans="1:59" s="120" customFormat="1" ht="12.45" customHeight="1" x14ac:dyDescent="0.25">
      <c r="A86" s="124" t="s">
        <v>186</v>
      </c>
      <c r="B86" s="82">
        <v>367.52100000000002</v>
      </c>
      <c r="C86" s="276" t="s">
        <v>601</v>
      </c>
      <c r="D86" s="82">
        <v>145.773</v>
      </c>
      <c r="E86" s="276" t="s">
        <v>601</v>
      </c>
      <c r="F86" s="82">
        <v>904.06100000000004</v>
      </c>
      <c r="G86" s="276" t="s">
        <v>601</v>
      </c>
      <c r="H86" s="82">
        <v>630.68399999999997</v>
      </c>
      <c r="I86" s="276" t="s">
        <v>601</v>
      </c>
      <c r="J86" s="82">
        <v>238.99100000000001</v>
      </c>
      <c r="K86" s="276" t="s">
        <v>601</v>
      </c>
      <c r="L86" s="82">
        <v>273.95600000000002</v>
      </c>
      <c r="M86" s="276" t="s">
        <v>601</v>
      </c>
      <c r="N86" s="82">
        <v>223.285</v>
      </c>
      <c r="O86" s="276" t="s">
        <v>601</v>
      </c>
      <c r="P86" s="82">
        <v>2784.2710000000002</v>
      </c>
      <c r="Q86" s="276" t="s">
        <v>601</v>
      </c>
      <c r="R86" s="82">
        <v>2153.587</v>
      </c>
      <c r="S86" s="276" t="s">
        <v>601</v>
      </c>
      <c r="T86" s="137"/>
      <c r="U86" s="124" t="s">
        <v>186</v>
      </c>
      <c r="V86" s="190">
        <v>-1.4999999999999999E-2</v>
      </c>
      <c r="W86" s="268" t="s">
        <v>601</v>
      </c>
      <c r="X86" s="190">
        <v>-8.6999999999999994E-2</v>
      </c>
      <c r="Y86" s="268" t="s">
        <v>601</v>
      </c>
      <c r="Z86" s="190">
        <v>0.185</v>
      </c>
      <c r="AA86" s="268" t="s">
        <v>601</v>
      </c>
      <c r="AB86" s="190">
        <v>-5.7000000000000002E-2</v>
      </c>
      <c r="AC86" s="72" t="s">
        <v>601</v>
      </c>
      <c r="AD86" s="190">
        <v>-5.0999999999999997E-2</v>
      </c>
      <c r="AE86" s="268" t="s">
        <v>601</v>
      </c>
      <c r="AF86" s="190">
        <v>-2.9000000000000001E-2</v>
      </c>
      <c r="AG86" s="268" t="s">
        <v>601</v>
      </c>
      <c r="AH86" s="190">
        <v>-4.0000000000000001E-3</v>
      </c>
      <c r="AI86" s="268" t="s">
        <v>601</v>
      </c>
      <c r="AJ86" s="190">
        <v>2.1999999999999999E-2</v>
      </c>
      <c r="AK86" s="268" t="s">
        <v>601</v>
      </c>
      <c r="AL86" s="190">
        <v>4.8000000000000001E-2</v>
      </c>
      <c r="AM86" s="268" t="s">
        <v>601</v>
      </c>
      <c r="AN86" s="139"/>
      <c r="AO86" s="124" t="s">
        <v>186</v>
      </c>
      <c r="AP86" s="220">
        <v>0.13199900440725776</v>
      </c>
      <c r="AQ86" s="276" t="s">
        <v>601</v>
      </c>
      <c r="AR86" s="216">
        <v>5.2355894954190879E-2</v>
      </c>
      <c r="AS86" s="203" t="s">
        <v>601</v>
      </c>
      <c r="AT86" s="190">
        <v>0.32470294737832633</v>
      </c>
      <c r="AU86" s="276" t="s">
        <v>601</v>
      </c>
      <c r="AV86" s="190">
        <v>0.226516743521015</v>
      </c>
      <c r="AW86" s="276" t="s">
        <v>601</v>
      </c>
      <c r="AX86" s="190">
        <v>8.5836112935845685E-2</v>
      </c>
      <c r="AY86" s="276" t="s">
        <v>601</v>
      </c>
      <c r="AZ86" s="190">
        <v>9.8394157752603822E-2</v>
      </c>
      <c r="BA86" s="276" t="s">
        <v>601</v>
      </c>
      <c r="BB86" s="190">
        <v>8.0195139050760492E-2</v>
      </c>
      <c r="BC86" s="276" t="s">
        <v>601</v>
      </c>
      <c r="BD86" s="190">
        <v>1</v>
      </c>
      <c r="BE86" s="276" t="s">
        <v>601</v>
      </c>
      <c r="BF86" s="190">
        <v>0.77348325647898497</v>
      </c>
      <c r="BG86" s="276" t="s">
        <v>601</v>
      </c>
    </row>
    <row r="87" spans="1:59" s="120" customFormat="1" ht="12.45" customHeight="1" x14ac:dyDescent="0.25">
      <c r="A87" s="124" t="s">
        <v>187</v>
      </c>
      <c r="B87" s="82">
        <v>525.42200000000003</v>
      </c>
      <c r="C87" s="276" t="s">
        <v>601</v>
      </c>
      <c r="D87" s="82">
        <v>252.214</v>
      </c>
      <c r="E87" s="276" t="s">
        <v>601</v>
      </c>
      <c r="F87" s="82">
        <v>1004.287</v>
      </c>
      <c r="G87" s="276" t="s">
        <v>601</v>
      </c>
      <c r="H87" s="82">
        <v>765.67700000000002</v>
      </c>
      <c r="I87" s="276" t="s">
        <v>601</v>
      </c>
      <c r="J87" s="82">
        <v>318.69400000000002</v>
      </c>
      <c r="K87" s="276" t="s">
        <v>601</v>
      </c>
      <c r="L87" s="82">
        <v>309.19299999999998</v>
      </c>
      <c r="M87" s="276" t="s">
        <v>601</v>
      </c>
      <c r="N87" s="82">
        <v>334.56599999999997</v>
      </c>
      <c r="O87" s="276" t="s">
        <v>601</v>
      </c>
      <c r="P87" s="82">
        <v>3510.0529999999999</v>
      </c>
      <c r="Q87" s="276" t="s">
        <v>601</v>
      </c>
      <c r="R87" s="82">
        <v>2744.3760000000002</v>
      </c>
      <c r="S87" s="276" t="s">
        <v>601</v>
      </c>
      <c r="T87" s="137"/>
      <c r="U87" s="124" t="s">
        <v>187</v>
      </c>
      <c r="V87" s="190">
        <v>6.0000000000000001E-3</v>
      </c>
      <c r="W87" s="268" t="s">
        <v>601</v>
      </c>
      <c r="X87" s="190">
        <v>-0.19800000000000001</v>
      </c>
      <c r="Y87" s="268" t="s">
        <v>601</v>
      </c>
      <c r="Z87" s="190">
        <v>0.182</v>
      </c>
      <c r="AA87" s="268" t="s">
        <v>601</v>
      </c>
      <c r="AB87" s="190">
        <v>-0.11</v>
      </c>
      <c r="AC87" s="72" t="s">
        <v>601</v>
      </c>
      <c r="AD87" s="190">
        <v>-4.8000000000000001E-2</v>
      </c>
      <c r="AE87" s="268" t="s">
        <v>601</v>
      </c>
      <c r="AF87" s="190">
        <v>-6.6000000000000003E-2</v>
      </c>
      <c r="AG87" s="268" t="s">
        <v>601</v>
      </c>
      <c r="AH87" s="190">
        <v>1.4E-2</v>
      </c>
      <c r="AI87" s="268" t="s">
        <v>601</v>
      </c>
      <c r="AJ87" s="190">
        <v>-8.9999999999999993E-3</v>
      </c>
      <c r="AK87" s="268" t="s">
        <v>601</v>
      </c>
      <c r="AL87" s="190">
        <v>2.3E-2</v>
      </c>
      <c r="AM87" s="268" t="s">
        <v>601</v>
      </c>
      <c r="AN87" s="139"/>
      <c r="AO87" s="124" t="s">
        <v>187</v>
      </c>
      <c r="AP87" s="220">
        <v>0.14969061720720458</v>
      </c>
      <c r="AQ87" s="276" t="s">
        <v>601</v>
      </c>
      <c r="AR87" s="216">
        <v>7.1854755469504303E-2</v>
      </c>
      <c r="AS87" s="203" t="s">
        <v>601</v>
      </c>
      <c r="AT87" s="190">
        <v>0.28611733213145218</v>
      </c>
      <c r="AU87" s="276" t="s">
        <v>601</v>
      </c>
      <c r="AV87" s="190">
        <v>0.21813830161538872</v>
      </c>
      <c r="AW87" s="276" t="s">
        <v>601</v>
      </c>
      <c r="AX87" s="190">
        <v>9.0794640422808437E-2</v>
      </c>
      <c r="AY87" s="276" t="s">
        <v>601</v>
      </c>
      <c r="AZ87" s="190">
        <v>8.8087843687830347E-2</v>
      </c>
      <c r="BA87" s="276" t="s">
        <v>601</v>
      </c>
      <c r="BB87" s="190">
        <v>9.531650946581148E-2</v>
      </c>
      <c r="BC87" s="276" t="s">
        <v>601</v>
      </c>
      <c r="BD87" s="190">
        <v>1</v>
      </c>
      <c r="BE87" s="276" t="s">
        <v>601</v>
      </c>
      <c r="BF87" s="190">
        <v>0.78186169838461139</v>
      </c>
      <c r="BG87" s="276" t="s">
        <v>601</v>
      </c>
    </row>
    <row r="88" spans="1:59" s="120" customFormat="1" ht="12.45" customHeight="1" x14ac:dyDescent="0.25">
      <c r="A88" s="124" t="s">
        <v>188</v>
      </c>
      <c r="B88" s="82">
        <v>751.19799999999998</v>
      </c>
      <c r="C88" s="276" t="s">
        <v>601</v>
      </c>
      <c r="D88" s="82">
        <v>616.24300000000005</v>
      </c>
      <c r="E88" s="276" t="s">
        <v>601</v>
      </c>
      <c r="F88" s="82">
        <v>913.96900000000005</v>
      </c>
      <c r="G88" s="276" t="s">
        <v>601</v>
      </c>
      <c r="H88" s="82">
        <v>1069.2860000000001</v>
      </c>
      <c r="I88" s="276" t="s">
        <v>601</v>
      </c>
      <c r="J88" s="82">
        <v>462.81599999999997</v>
      </c>
      <c r="K88" s="276" t="s">
        <v>601</v>
      </c>
      <c r="L88" s="82">
        <v>364.95400000000001</v>
      </c>
      <c r="M88" s="276" t="s">
        <v>601</v>
      </c>
      <c r="N88" s="82">
        <v>434.22500000000002</v>
      </c>
      <c r="O88" s="276" t="s">
        <v>601</v>
      </c>
      <c r="P88" s="82">
        <v>4612.6909999999998</v>
      </c>
      <c r="Q88" s="276" t="s">
        <v>601</v>
      </c>
      <c r="R88" s="82">
        <v>3543.4050000000002</v>
      </c>
      <c r="S88" s="276" t="s">
        <v>601</v>
      </c>
      <c r="T88" s="137"/>
      <c r="U88" s="124" t="s">
        <v>188</v>
      </c>
      <c r="V88" s="190">
        <v>0.26</v>
      </c>
      <c r="W88" s="268" t="s">
        <v>601</v>
      </c>
      <c r="X88" s="190">
        <v>0.32</v>
      </c>
      <c r="Y88" s="268" t="s">
        <v>601</v>
      </c>
      <c r="Z88" s="190">
        <v>0.52700000000000002</v>
      </c>
      <c r="AA88" s="268" t="s">
        <v>601</v>
      </c>
      <c r="AB88" s="190">
        <v>-5.8999999999999997E-2</v>
      </c>
      <c r="AC88" s="72" t="s">
        <v>601</v>
      </c>
      <c r="AD88" s="190">
        <v>0.23899999999999999</v>
      </c>
      <c r="AE88" s="268" t="s">
        <v>601</v>
      </c>
      <c r="AF88" s="190">
        <v>-1.4999999999999999E-2</v>
      </c>
      <c r="AG88" s="268" t="s">
        <v>601</v>
      </c>
      <c r="AH88" s="190">
        <v>0.17699999999999999</v>
      </c>
      <c r="AI88" s="268" t="s">
        <v>601</v>
      </c>
      <c r="AJ88" s="190">
        <v>0.17899999999999999</v>
      </c>
      <c r="AK88" s="268" t="s">
        <v>601</v>
      </c>
      <c r="AL88" s="190">
        <v>0.27700000000000002</v>
      </c>
      <c r="AM88" s="268" t="s">
        <v>601</v>
      </c>
      <c r="AN88" s="139"/>
      <c r="AO88" s="124" t="s">
        <v>188</v>
      </c>
      <c r="AP88" s="220">
        <v>0.16285461133208359</v>
      </c>
      <c r="AQ88" s="276" t="s">
        <v>601</v>
      </c>
      <c r="AR88" s="216">
        <v>0.13359728626955503</v>
      </c>
      <c r="AS88" s="203" t="s">
        <v>601</v>
      </c>
      <c r="AT88" s="190">
        <v>0.19814225578951639</v>
      </c>
      <c r="AU88" s="276" t="s">
        <v>601</v>
      </c>
      <c r="AV88" s="190">
        <v>0.23181392380283009</v>
      </c>
      <c r="AW88" s="276" t="s">
        <v>601</v>
      </c>
      <c r="AX88" s="190">
        <v>0.1003353573868269</v>
      </c>
      <c r="AY88" s="276" t="s">
        <v>601</v>
      </c>
      <c r="AZ88" s="190">
        <v>7.9119542150124525E-2</v>
      </c>
      <c r="BA88" s="276" t="s">
        <v>601</v>
      </c>
      <c r="BB88" s="190">
        <v>9.4137023269063549E-2</v>
      </c>
      <c r="BC88" s="276" t="s">
        <v>601</v>
      </c>
      <c r="BD88" s="190">
        <v>1</v>
      </c>
      <c r="BE88" s="276" t="s">
        <v>601</v>
      </c>
      <c r="BF88" s="190">
        <v>0.76818607619717005</v>
      </c>
      <c r="BG88" s="276" t="s">
        <v>601</v>
      </c>
    </row>
    <row r="89" spans="1:59" s="120" customFormat="1" ht="12.45" customHeight="1" x14ac:dyDescent="0.25">
      <c r="A89" s="124" t="s">
        <v>189</v>
      </c>
      <c r="B89" s="82">
        <v>761.51</v>
      </c>
      <c r="C89" s="276" t="s">
        <v>601</v>
      </c>
      <c r="D89" s="82">
        <v>1185.577</v>
      </c>
      <c r="E89" s="276" t="s">
        <v>601</v>
      </c>
      <c r="F89" s="82">
        <v>630.52800000000002</v>
      </c>
      <c r="G89" s="276" t="s">
        <v>601</v>
      </c>
      <c r="H89" s="82">
        <v>1258.8230000000001</v>
      </c>
      <c r="I89" s="276" t="s">
        <v>601</v>
      </c>
      <c r="J89" s="82">
        <v>484.13499999999999</v>
      </c>
      <c r="K89" s="276" t="s">
        <v>601</v>
      </c>
      <c r="L89" s="82">
        <v>391.62799999999999</v>
      </c>
      <c r="M89" s="276" t="s">
        <v>601</v>
      </c>
      <c r="N89" s="82">
        <v>422.78899999999999</v>
      </c>
      <c r="O89" s="276" t="s">
        <v>601</v>
      </c>
      <c r="P89" s="82">
        <v>5134.99</v>
      </c>
      <c r="Q89" s="276" t="s">
        <v>601</v>
      </c>
      <c r="R89" s="82">
        <v>3876.1669999999999</v>
      </c>
      <c r="S89" s="276" t="s">
        <v>601</v>
      </c>
      <c r="T89" s="137"/>
      <c r="U89" s="124" t="s">
        <v>189</v>
      </c>
      <c r="V89" s="190">
        <v>-3.5999999999999997E-2</v>
      </c>
      <c r="W89" s="268" t="s">
        <v>601</v>
      </c>
      <c r="X89" s="190">
        <v>0.10100000000000001</v>
      </c>
      <c r="Y89" s="268" t="s">
        <v>601</v>
      </c>
      <c r="Z89" s="190">
        <v>0.13</v>
      </c>
      <c r="AA89" s="268" t="s">
        <v>601</v>
      </c>
      <c r="AB89" s="190">
        <v>-2.5999999999999999E-2</v>
      </c>
      <c r="AC89" s="72" t="s">
        <v>601</v>
      </c>
      <c r="AD89" s="190">
        <v>2.5000000000000001E-2</v>
      </c>
      <c r="AE89" s="268" t="s">
        <v>601</v>
      </c>
      <c r="AF89" s="190">
        <v>-0.123</v>
      </c>
      <c r="AG89" s="268" t="s">
        <v>601</v>
      </c>
      <c r="AH89" s="190">
        <v>3.3000000000000002E-2</v>
      </c>
      <c r="AI89" s="268" t="s">
        <v>601</v>
      </c>
      <c r="AJ89" s="190">
        <v>1.7999999999999999E-2</v>
      </c>
      <c r="AK89" s="268" t="s">
        <v>601</v>
      </c>
      <c r="AL89" s="190">
        <v>3.3000000000000002E-2</v>
      </c>
      <c r="AM89" s="268" t="s">
        <v>601</v>
      </c>
      <c r="AN89" s="139"/>
      <c r="AO89" s="124" t="s">
        <v>189</v>
      </c>
      <c r="AP89" s="220">
        <v>0.14829824400826486</v>
      </c>
      <c r="AQ89" s="276" t="s">
        <v>601</v>
      </c>
      <c r="AR89" s="216">
        <v>0.23088204650836711</v>
      </c>
      <c r="AS89" s="203" t="s">
        <v>601</v>
      </c>
      <c r="AT89" s="190">
        <v>0.12279050202629412</v>
      </c>
      <c r="AU89" s="276" t="s">
        <v>601</v>
      </c>
      <c r="AV89" s="190">
        <v>0.24514614439366</v>
      </c>
      <c r="AW89" s="276" t="s">
        <v>601</v>
      </c>
      <c r="AX89" s="190">
        <v>9.428158574797614E-2</v>
      </c>
      <c r="AY89" s="276" t="s">
        <v>601</v>
      </c>
      <c r="AZ89" s="190">
        <v>7.6266555533701139E-2</v>
      </c>
      <c r="BA89" s="276" t="s">
        <v>601</v>
      </c>
      <c r="BB89" s="190">
        <v>8.2334921781736681E-2</v>
      </c>
      <c r="BC89" s="276" t="s">
        <v>601</v>
      </c>
      <c r="BD89" s="190">
        <v>1</v>
      </c>
      <c r="BE89" s="276" t="s">
        <v>601</v>
      </c>
      <c r="BF89" s="190">
        <v>0.75485385560634</v>
      </c>
      <c r="BG89" s="276" t="s">
        <v>601</v>
      </c>
    </row>
    <row r="90" spans="1:59" s="120" customFormat="1" ht="12.45" customHeight="1" x14ac:dyDescent="0.25">
      <c r="A90" s="124" t="s">
        <v>190</v>
      </c>
      <c r="B90" s="82">
        <v>838.19600000000003</v>
      </c>
      <c r="C90" s="276" t="s">
        <v>601</v>
      </c>
      <c r="D90" s="82">
        <v>1509.105</v>
      </c>
      <c r="E90" s="276" t="s">
        <v>601</v>
      </c>
      <c r="F90" s="82">
        <v>660.11500000000001</v>
      </c>
      <c r="G90" s="276" t="s">
        <v>601</v>
      </c>
      <c r="H90" s="82">
        <v>1378.6489999999999</v>
      </c>
      <c r="I90" s="276" t="s">
        <v>601</v>
      </c>
      <c r="J90" s="82">
        <v>524.43399999999997</v>
      </c>
      <c r="K90" s="276" t="s">
        <v>601</v>
      </c>
      <c r="L90" s="82">
        <v>351.29199999999997</v>
      </c>
      <c r="M90" s="276" t="s">
        <v>601</v>
      </c>
      <c r="N90" s="82">
        <v>473.10199999999998</v>
      </c>
      <c r="O90" s="276" t="s">
        <v>601</v>
      </c>
      <c r="P90" s="82">
        <v>5734.893</v>
      </c>
      <c r="Q90" s="276" t="s">
        <v>601</v>
      </c>
      <c r="R90" s="82">
        <v>4356.2439999999997</v>
      </c>
      <c r="S90" s="276" t="s">
        <v>601</v>
      </c>
      <c r="T90" s="137"/>
      <c r="U90" s="124" t="s">
        <v>190</v>
      </c>
      <c r="V90" s="190">
        <v>0.14799999999999999</v>
      </c>
      <c r="W90" s="268" t="s">
        <v>601</v>
      </c>
      <c r="X90" s="190">
        <v>0.126</v>
      </c>
      <c r="Y90" s="268" t="s">
        <v>601</v>
      </c>
      <c r="Z90" s="190">
        <v>0.13900000000000001</v>
      </c>
      <c r="AA90" s="268" t="s">
        <v>601</v>
      </c>
      <c r="AB90" s="190">
        <v>0.06</v>
      </c>
      <c r="AC90" s="72" t="s">
        <v>601</v>
      </c>
      <c r="AD90" s="190">
        <v>-4.0000000000000001E-3</v>
      </c>
      <c r="AE90" s="268" t="s">
        <v>601</v>
      </c>
      <c r="AF90" s="190">
        <v>-0.11899999999999999</v>
      </c>
      <c r="AG90" s="268" t="s">
        <v>601</v>
      </c>
      <c r="AH90" s="190">
        <v>0.14699999999999999</v>
      </c>
      <c r="AI90" s="268" t="s">
        <v>601</v>
      </c>
      <c r="AJ90" s="190">
        <v>8.4000000000000005E-2</v>
      </c>
      <c r="AK90" s="268" t="s">
        <v>601</v>
      </c>
      <c r="AL90" s="190">
        <v>9.1999999999999998E-2</v>
      </c>
      <c r="AM90" s="268" t="s">
        <v>601</v>
      </c>
      <c r="AN90" s="139"/>
      <c r="AO90" s="124" t="s">
        <v>190</v>
      </c>
      <c r="AP90" s="220">
        <v>0.1461572168826864</v>
      </c>
      <c r="AQ90" s="276" t="s">
        <v>601</v>
      </c>
      <c r="AR90" s="216">
        <v>0.26314440391477223</v>
      </c>
      <c r="AS90" s="203" t="s">
        <v>601</v>
      </c>
      <c r="AT90" s="190">
        <v>0.11510502462731215</v>
      </c>
      <c r="AU90" s="276" t="s">
        <v>601</v>
      </c>
      <c r="AV90" s="190">
        <v>0.24039663861208918</v>
      </c>
      <c r="AW90" s="276" t="s">
        <v>601</v>
      </c>
      <c r="AX90" s="190">
        <v>9.1446169963415175E-2</v>
      </c>
      <c r="AY90" s="276" t="s">
        <v>601</v>
      </c>
      <c r="AZ90" s="190">
        <v>6.125519691474627E-2</v>
      </c>
      <c r="BA90" s="276" t="s">
        <v>601</v>
      </c>
      <c r="BB90" s="190">
        <v>8.2495349084978561E-2</v>
      </c>
      <c r="BC90" s="276" t="s">
        <v>601</v>
      </c>
      <c r="BD90" s="190">
        <v>1</v>
      </c>
      <c r="BE90" s="276" t="s">
        <v>601</v>
      </c>
      <c r="BF90" s="190">
        <v>0.75960336138791074</v>
      </c>
      <c r="BG90" s="276" t="s">
        <v>601</v>
      </c>
    </row>
    <row r="91" spans="1:59" s="120" customFormat="1" ht="12.45" customHeight="1" x14ac:dyDescent="0.25">
      <c r="A91" s="124" t="s">
        <v>191</v>
      </c>
      <c r="B91" s="82">
        <v>953.45500000000004</v>
      </c>
      <c r="C91" s="276" t="s">
        <v>601</v>
      </c>
      <c r="D91" s="82">
        <v>1929.817</v>
      </c>
      <c r="E91" s="276" t="s">
        <v>601</v>
      </c>
      <c r="F91" s="82">
        <v>833.40800000000002</v>
      </c>
      <c r="G91" s="276" t="s">
        <v>601</v>
      </c>
      <c r="H91" s="82">
        <v>1859.0640000000001</v>
      </c>
      <c r="I91" s="276" t="s">
        <v>601</v>
      </c>
      <c r="J91" s="82">
        <v>751.86699999999996</v>
      </c>
      <c r="K91" s="276" t="s">
        <v>601</v>
      </c>
      <c r="L91" s="82">
        <v>354.44499999999999</v>
      </c>
      <c r="M91" s="276" t="s">
        <v>601</v>
      </c>
      <c r="N91" s="82">
        <v>703.56799999999998</v>
      </c>
      <c r="O91" s="276" t="s">
        <v>601</v>
      </c>
      <c r="P91" s="82">
        <v>7385.6239999999998</v>
      </c>
      <c r="Q91" s="276" t="s">
        <v>601</v>
      </c>
      <c r="R91" s="82">
        <v>5526.56</v>
      </c>
      <c r="S91" s="276" t="s">
        <v>601</v>
      </c>
      <c r="T91" s="137"/>
      <c r="U91" s="124" t="s">
        <v>191</v>
      </c>
      <c r="V91" s="190">
        <v>2.1999999999999999E-2</v>
      </c>
      <c r="W91" s="268" t="s">
        <v>601</v>
      </c>
      <c r="X91" s="190">
        <v>0.13100000000000001</v>
      </c>
      <c r="Y91" s="268" t="s">
        <v>601</v>
      </c>
      <c r="Z91" s="190">
        <v>0.19600000000000001</v>
      </c>
      <c r="AA91" s="268" t="s">
        <v>601</v>
      </c>
      <c r="AB91" s="190">
        <v>5.0000000000000001E-3</v>
      </c>
      <c r="AC91" s="72" t="s">
        <v>601</v>
      </c>
      <c r="AD91" s="190">
        <v>5.7000000000000002E-2</v>
      </c>
      <c r="AE91" s="268" t="s">
        <v>601</v>
      </c>
      <c r="AF91" s="190">
        <v>-0.24399999999999999</v>
      </c>
      <c r="AG91" s="268" t="s">
        <v>601</v>
      </c>
      <c r="AH91" s="190">
        <v>0.14399999999999999</v>
      </c>
      <c r="AI91" s="268" t="s">
        <v>601</v>
      </c>
      <c r="AJ91" s="190">
        <v>5.8000000000000003E-2</v>
      </c>
      <c r="AK91" s="268" t="s">
        <v>601</v>
      </c>
      <c r="AL91" s="190">
        <v>7.6999999999999999E-2</v>
      </c>
      <c r="AM91" s="268" t="s">
        <v>601</v>
      </c>
      <c r="AN91" s="139"/>
      <c r="AO91" s="124" t="s">
        <v>191</v>
      </c>
      <c r="AP91" s="220">
        <v>0.12909606554571423</v>
      </c>
      <c r="AQ91" s="276" t="s">
        <v>601</v>
      </c>
      <c r="AR91" s="216">
        <v>0.26129369705254424</v>
      </c>
      <c r="AS91" s="203" t="s">
        <v>601</v>
      </c>
      <c r="AT91" s="190">
        <v>0.11284192100762239</v>
      </c>
      <c r="AU91" s="276" t="s">
        <v>601</v>
      </c>
      <c r="AV91" s="190">
        <v>0.25171387008057816</v>
      </c>
      <c r="AW91" s="276" t="s">
        <v>601</v>
      </c>
      <c r="AX91" s="190">
        <v>0.10180141853958447</v>
      </c>
      <c r="AY91" s="276" t="s">
        <v>601</v>
      </c>
      <c r="AZ91" s="190">
        <v>4.7991205617832697E-2</v>
      </c>
      <c r="BA91" s="276" t="s">
        <v>601</v>
      </c>
      <c r="BB91" s="190">
        <v>9.5261822156123846E-2</v>
      </c>
      <c r="BC91" s="276" t="s">
        <v>601</v>
      </c>
      <c r="BD91" s="190">
        <v>1</v>
      </c>
      <c r="BE91" s="276" t="s">
        <v>601</v>
      </c>
      <c r="BF91" s="190">
        <v>0.74828612991942189</v>
      </c>
      <c r="BG91" s="276" t="s">
        <v>601</v>
      </c>
    </row>
    <row r="92" spans="1:59" s="120" customFormat="1" ht="12.45" customHeight="1" x14ac:dyDescent="0.25">
      <c r="A92" s="124" t="s">
        <v>192</v>
      </c>
      <c r="B92" s="82">
        <v>989.51700000000005</v>
      </c>
      <c r="C92" s="276" t="s">
        <v>601</v>
      </c>
      <c r="D92" s="82">
        <v>1830.797</v>
      </c>
      <c r="E92" s="276" t="s">
        <v>601</v>
      </c>
      <c r="F92" s="82">
        <v>821.20500000000004</v>
      </c>
      <c r="G92" s="276" t="s">
        <v>601</v>
      </c>
      <c r="H92" s="82">
        <v>1739.5930000000001</v>
      </c>
      <c r="I92" s="276" t="s">
        <v>601</v>
      </c>
      <c r="J92" s="82">
        <v>744.28800000000001</v>
      </c>
      <c r="K92" s="276" t="s">
        <v>601</v>
      </c>
      <c r="L92" s="82">
        <v>543.19500000000005</v>
      </c>
      <c r="M92" s="276" t="s">
        <v>601</v>
      </c>
      <c r="N92" s="82">
        <v>820.92</v>
      </c>
      <c r="O92" s="276" t="s">
        <v>601</v>
      </c>
      <c r="P92" s="82">
        <v>7489.5150000000003</v>
      </c>
      <c r="Q92" s="276" t="s">
        <v>601</v>
      </c>
      <c r="R92" s="82">
        <v>5749.9219999999996</v>
      </c>
      <c r="S92" s="276" t="s">
        <v>601</v>
      </c>
      <c r="T92" s="137"/>
      <c r="U92" s="124" t="s">
        <v>192</v>
      </c>
      <c r="V92" s="190">
        <v>-4.5999999999999999E-2</v>
      </c>
      <c r="W92" s="268" t="s">
        <v>601</v>
      </c>
      <c r="X92" s="190">
        <v>8.8999999999999996E-2</v>
      </c>
      <c r="Y92" s="268" t="s">
        <v>601</v>
      </c>
      <c r="Z92" s="190">
        <v>0.161</v>
      </c>
      <c r="AA92" s="268" t="s">
        <v>601</v>
      </c>
      <c r="AB92" s="190">
        <v>-3.1E-2</v>
      </c>
      <c r="AC92" s="72" t="s">
        <v>601</v>
      </c>
      <c r="AD92" s="190">
        <v>0.105</v>
      </c>
      <c r="AE92" s="268" t="s">
        <v>601</v>
      </c>
      <c r="AF92" s="190">
        <v>0.40699999999999997</v>
      </c>
      <c r="AG92" s="268" t="s">
        <v>601</v>
      </c>
      <c r="AH92" s="190">
        <v>0.16600000000000001</v>
      </c>
      <c r="AI92" s="268" t="s">
        <v>601</v>
      </c>
      <c r="AJ92" s="190">
        <v>7.1999999999999995E-2</v>
      </c>
      <c r="AK92" s="268" t="s">
        <v>601</v>
      </c>
      <c r="AL92" s="190">
        <v>0.108</v>
      </c>
      <c r="AM92" s="268" t="s">
        <v>601</v>
      </c>
      <c r="AN92" s="139"/>
      <c r="AO92" s="124" t="s">
        <v>192</v>
      </c>
      <c r="AP92" s="220">
        <v>0.13212030418525098</v>
      </c>
      <c r="AQ92" s="276" t="s">
        <v>601</v>
      </c>
      <c r="AR92" s="216">
        <v>0.24444800497762537</v>
      </c>
      <c r="AS92" s="203" t="s">
        <v>601</v>
      </c>
      <c r="AT92" s="190">
        <v>0.10964728690709612</v>
      </c>
      <c r="AU92" s="276" t="s">
        <v>601</v>
      </c>
      <c r="AV92" s="190">
        <v>0.23227044741882485</v>
      </c>
      <c r="AW92" s="276" t="s">
        <v>601</v>
      </c>
      <c r="AX92" s="190">
        <v>9.9377329506650292E-2</v>
      </c>
      <c r="AY92" s="276" t="s">
        <v>601</v>
      </c>
      <c r="AZ92" s="190">
        <v>7.2527393295827566E-2</v>
      </c>
      <c r="BA92" s="276" t="s">
        <v>601</v>
      </c>
      <c r="BB92" s="190">
        <v>0.10960923370872479</v>
      </c>
      <c r="BC92" s="276" t="s">
        <v>601</v>
      </c>
      <c r="BD92" s="190">
        <v>1</v>
      </c>
      <c r="BE92" s="276" t="s">
        <v>601</v>
      </c>
      <c r="BF92" s="190">
        <v>0.76772955258117503</v>
      </c>
      <c r="BG92" s="276" t="s">
        <v>601</v>
      </c>
    </row>
    <row r="93" spans="1:59" s="120" customFormat="1" ht="12.45" customHeight="1" x14ac:dyDescent="0.25">
      <c r="A93" s="124" t="s">
        <v>193</v>
      </c>
      <c r="B93" s="82">
        <v>828.62</v>
      </c>
      <c r="C93" s="276" t="s">
        <v>601</v>
      </c>
      <c r="D93" s="82">
        <v>1482.4949999999999</v>
      </c>
      <c r="E93" s="276" t="s">
        <v>601</v>
      </c>
      <c r="F93" s="82">
        <v>753.6</v>
      </c>
      <c r="G93" s="276" t="s">
        <v>601</v>
      </c>
      <c r="H93" s="82">
        <v>1402.7190000000001</v>
      </c>
      <c r="I93" s="276" t="s">
        <v>601</v>
      </c>
      <c r="J93" s="82">
        <v>558.87199999999996</v>
      </c>
      <c r="K93" s="276" t="s">
        <v>601</v>
      </c>
      <c r="L93" s="82">
        <v>391.303</v>
      </c>
      <c r="M93" s="276" t="s">
        <v>601</v>
      </c>
      <c r="N93" s="82">
        <v>516.42200000000003</v>
      </c>
      <c r="O93" s="276" t="s">
        <v>601</v>
      </c>
      <c r="P93" s="82">
        <v>5934.0309999999999</v>
      </c>
      <c r="Q93" s="276" t="s">
        <v>601</v>
      </c>
      <c r="R93" s="82">
        <v>4531.3119999999999</v>
      </c>
      <c r="S93" s="276" t="s">
        <v>601</v>
      </c>
      <c r="T93" s="137"/>
      <c r="U93" s="124" t="s">
        <v>193</v>
      </c>
      <c r="V93" s="190">
        <v>0.125</v>
      </c>
      <c r="W93" s="268" t="s">
        <v>601</v>
      </c>
      <c r="X93" s="190">
        <v>0.105</v>
      </c>
      <c r="Y93" s="268" t="s">
        <v>601</v>
      </c>
      <c r="Z93" s="190">
        <v>0.20899999999999999</v>
      </c>
      <c r="AA93" s="268" t="s">
        <v>601</v>
      </c>
      <c r="AB93" s="190">
        <v>9.4E-2</v>
      </c>
      <c r="AC93" s="72" t="s">
        <v>601</v>
      </c>
      <c r="AD93" s="190">
        <v>6.5000000000000002E-2</v>
      </c>
      <c r="AE93" s="268" t="s">
        <v>601</v>
      </c>
      <c r="AF93" s="190">
        <v>-4.3999999999999997E-2</v>
      </c>
      <c r="AG93" s="268" t="s">
        <v>601</v>
      </c>
      <c r="AH93" s="190">
        <v>0.191</v>
      </c>
      <c r="AI93" s="268" t="s">
        <v>601</v>
      </c>
      <c r="AJ93" s="190">
        <v>0.109</v>
      </c>
      <c r="AK93" s="268" t="s">
        <v>601</v>
      </c>
      <c r="AL93" s="190">
        <v>0.114</v>
      </c>
      <c r="AM93" s="268" t="s">
        <v>601</v>
      </c>
      <c r="AN93" s="139"/>
      <c r="AO93" s="124" t="s">
        <v>193</v>
      </c>
      <c r="AP93" s="220">
        <v>0.13963863687264189</v>
      </c>
      <c r="AQ93" s="276" t="s">
        <v>601</v>
      </c>
      <c r="AR93" s="216">
        <v>0.24982933186564071</v>
      </c>
      <c r="AS93" s="203" t="s">
        <v>601</v>
      </c>
      <c r="AT93" s="190">
        <v>0.126996303187496</v>
      </c>
      <c r="AU93" s="276" t="s">
        <v>601</v>
      </c>
      <c r="AV93" s="190">
        <v>0.23638551938808544</v>
      </c>
      <c r="AW93" s="276" t="s">
        <v>601</v>
      </c>
      <c r="AX93" s="190">
        <v>9.4180835927550763E-2</v>
      </c>
      <c r="AY93" s="276" t="s">
        <v>601</v>
      </c>
      <c r="AZ93" s="190">
        <v>6.594219005596702E-2</v>
      </c>
      <c r="BA93" s="276" t="s">
        <v>601</v>
      </c>
      <c r="BB93" s="190">
        <v>8.702718270261818E-2</v>
      </c>
      <c r="BC93" s="276" t="s">
        <v>601</v>
      </c>
      <c r="BD93" s="190">
        <v>1</v>
      </c>
      <c r="BE93" s="276" t="s">
        <v>601</v>
      </c>
      <c r="BF93" s="190">
        <v>0.7636144806119145</v>
      </c>
      <c r="BG93" s="276" t="s">
        <v>601</v>
      </c>
    </row>
    <row r="94" spans="1:59" s="120" customFormat="1" ht="12.45" customHeight="1" x14ac:dyDescent="0.25">
      <c r="A94" s="124" t="s">
        <v>194</v>
      </c>
      <c r="B94" s="82">
        <v>754.49300000000005</v>
      </c>
      <c r="C94" s="276" t="s">
        <v>601</v>
      </c>
      <c r="D94" s="82">
        <v>853.89499999999998</v>
      </c>
      <c r="E94" s="276" t="s">
        <v>601</v>
      </c>
      <c r="F94" s="82">
        <v>957.346</v>
      </c>
      <c r="G94" s="276" t="s">
        <v>601</v>
      </c>
      <c r="H94" s="82">
        <v>1174.6980000000001</v>
      </c>
      <c r="I94" s="276" t="s">
        <v>601</v>
      </c>
      <c r="J94" s="82">
        <v>517.072</v>
      </c>
      <c r="K94" s="276" t="s">
        <v>601</v>
      </c>
      <c r="L94" s="82">
        <v>498.13400000000001</v>
      </c>
      <c r="M94" s="276" t="s">
        <v>601</v>
      </c>
      <c r="N94" s="82">
        <v>501.44799999999998</v>
      </c>
      <c r="O94" s="276" t="s">
        <v>601</v>
      </c>
      <c r="P94" s="82">
        <v>5257.0860000000002</v>
      </c>
      <c r="Q94" s="276" t="s">
        <v>601</v>
      </c>
      <c r="R94" s="82">
        <v>4082.3879999999999</v>
      </c>
      <c r="S94" s="276" t="s">
        <v>601</v>
      </c>
      <c r="T94" s="137"/>
      <c r="U94" s="124" t="s">
        <v>194</v>
      </c>
      <c r="V94" s="190">
        <v>0.113</v>
      </c>
      <c r="W94" s="268" t="s">
        <v>601</v>
      </c>
      <c r="X94" s="190">
        <v>0.06</v>
      </c>
      <c r="Y94" s="268" t="s">
        <v>601</v>
      </c>
      <c r="Z94" s="190">
        <v>0.16900000000000001</v>
      </c>
      <c r="AA94" s="268" t="s">
        <v>601</v>
      </c>
      <c r="AB94" s="190">
        <v>7.4999999999999997E-2</v>
      </c>
      <c r="AC94" s="72" t="s">
        <v>601</v>
      </c>
      <c r="AD94" s="190">
        <v>9.6000000000000002E-2</v>
      </c>
      <c r="AE94" s="268" t="s">
        <v>601</v>
      </c>
      <c r="AF94" s="190">
        <v>-7.4999999999999997E-2</v>
      </c>
      <c r="AG94" s="268" t="s">
        <v>601</v>
      </c>
      <c r="AH94" s="190">
        <v>0.249</v>
      </c>
      <c r="AI94" s="268" t="s">
        <v>601</v>
      </c>
      <c r="AJ94" s="190">
        <v>9.4E-2</v>
      </c>
      <c r="AK94" s="268" t="s">
        <v>601</v>
      </c>
      <c r="AL94" s="190">
        <v>9.9000000000000005E-2</v>
      </c>
      <c r="AM94" s="268" t="s">
        <v>601</v>
      </c>
      <c r="AN94" s="139"/>
      <c r="AO94" s="124" t="s">
        <v>194</v>
      </c>
      <c r="AP94" s="220">
        <v>0.14351924240919781</v>
      </c>
      <c r="AQ94" s="276" t="s">
        <v>601</v>
      </c>
      <c r="AR94" s="216">
        <v>0.1624274360358571</v>
      </c>
      <c r="AS94" s="203" t="s">
        <v>601</v>
      </c>
      <c r="AT94" s="190">
        <v>0.18210582820977247</v>
      </c>
      <c r="AU94" s="276" t="s">
        <v>601</v>
      </c>
      <c r="AV94" s="190">
        <v>0.22345040579514963</v>
      </c>
      <c r="AW94" s="276" t="s">
        <v>601</v>
      </c>
      <c r="AX94" s="190">
        <v>9.8357150710488658E-2</v>
      </c>
      <c r="AY94" s="276" t="s">
        <v>601</v>
      </c>
      <c r="AZ94" s="190">
        <v>9.4754774793488247E-2</v>
      </c>
      <c r="BA94" s="276" t="s">
        <v>601</v>
      </c>
      <c r="BB94" s="190">
        <v>9.5385162046046038E-2</v>
      </c>
      <c r="BC94" s="276" t="s">
        <v>601</v>
      </c>
      <c r="BD94" s="190">
        <v>1</v>
      </c>
      <c r="BE94" s="276" t="s">
        <v>601</v>
      </c>
      <c r="BF94" s="190">
        <v>0.77654959420485037</v>
      </c>
      <c r="BG94" s="276" t="s">
        <v>601</v>
      </c>
    </row>
    <row r="95" spans="1:59" s="120" customFormat="1" ht="12.45" customHeight="1" x14ac:dyDescent="0.25">
      <c r="A95" s="124" t="s">
        <v>195</v>
      </c>
      <c r="B95" s="82">
        <v>346.69</v>
      </c>
      <c r="C95" s="276" t="s">
        <v>601</v>
      </c>
      <c r="D95" s="82">
        <v>128.05199999999999</v>
      </c>
      <c r="E95" s="276" t="s">
        <v>601</v>
      </c>
      <c r="F95" s="82">
        <v>945.83199999999999</v>
      </c>
      <c r="G95" s="276" t="s">
        <v>601</v>
      </c>
      <c r="H95" s="82">
        <v>710.70500000000004</v>
      </c>
      <c r="I95" s="276" t="s">
        <v>601</v>
      </c>
      <c r="J95" s="82">
        <v>263.80900000000003</v>
      </c>
      <c r="K95" s="276" t="s">
        <v>601</v>
      </c>
      <c r="L95" s="82">
        <v>366.04399999999998</v>
      </c>
      <c r="M95" s="276" t="s">
        <v>601</v>
      </c>
      <c r="N95" s="82">
        <v>243.47499999999999</v>
      </c>
      <c r="O95" s="276" t="s">
        <v>601</v>
      </c>
      <c r="P95" s="82">
        <v>3004.607</v>
      </c>
      <c r="Q95" s="276" t="s">
        <v>601</v>
      </c>
      <c r="R95" s="82">
        <v>2293.902</v>
      </c>
      <c r="S95" s="276" t="s">
        <v>601</v>
      </c>
      <c r="T95" s="137"/>
      <c r="U95" s="124" t="s">
        <v>195</v>
      </c>
      <c r="V95" s="190">
        <v>-9.9000000000000005E-2</v>
      </c>
      <c r="W95" s="268" t="s">
        <v>601</v>
      </c>
      <c r="X95" s="190">
        <v>8.5999999999999993E-2</v>
      </c>
      <c r="Y95" s="268" t="s">
        <v>601</v>
      </c>
      <c r="Z95" s="190">
        <v>0.13300000000000001</v>
      </c>
      <c r="AA95" s="268" t="s">
        <v>601</v>
      </c>
      <c r="AB95" s="190">
        <v>-4.0000000000000001E-3</v>
      </c>
      <c r="AC95" s="72" t="s">
        <v>601</v>
      </c>
      <c r="AD95" s="190">
        <v>5.3999999999999999E-2</v>
      </c>
      <c r="AE95" s="268" t="s">
        <v>601</v>
      </c>
      <c r="AF95" s="190">
        <v>-1.4E-2</v>
      </c>
      <c r="AG95" s="268" t="s">
        <v>601</v>
      </c>
      <c r="AH95" s="190">
        <v>2.1000000000000001E-2</v>
      </c>
      <c r="AI95" s="268" t="s">
        <v>601</v>
      </c>
      <c r="AJ95" s="190">
        <v>3.2000000000000001E-2</v>
      </c>
      <c r="AK95" s="268" t="s">
        <v>601</v>
      </c>
      <c r="AL95" s="190">
        <v>4.3999999999999997E-2</v>
      </c>
      <c r="AM95" s="268" t="s">
        <v>601</v>
      </c>
      <c r="AN95" s="139"/>
      <c r="AO95" s="124" t="s">
        <v>195</v>
      </c>
      <c r="AP95" s="220">
        <v>0.11538613868635732</v>
      </c>
      <c r="AQ95" s="276" t="s">
        <v>601</v>
      </c>
      <c r="AR95" s="216">
        <v>4.2618552110142857E-2</v>
      </c>
      <c r="AS95" s="203" t="s">
        <v>601</v>
      </c>
      <c r="AT95" s="190">
        <v>0.31479391481148783</v>
      </c>
      <c r="AU95" s="276" t="s">
        <v>601</v>
      </c>
      <c r="AV95" s="190">
        <v>0.23653842249585388</v>
      </c>
      <c r="AW95" s="276" t="s">
        <v>601</v>
      </c>
      <c r="AX95" s="190">
        <v>8.7801499497272034E-2</v>
      </c>
      <c r="AY95" s="276" t="s">
        <v>601</v>
      </c>
      <c r="AZ95" s="190">
        <v>0.12182758011280677</v>
      </c>
      <c r="BA95" s="276" t="s">
        <v>601</v>
      </c>
      <c r="BB95" s="190">
        <v>8.1033892286079337E-2</v>
      </c>
      <c r="BC95" s="276" t="s">
        <v>601</v>
      </c>
      <c r="BD95" s="190">
        <v>1</v>
      </c>
      <c r="BE95" s="276" t="s">
        <v>601</v>
      </c>
      <c r="BF95" s="190">
        <v>0.76346157750414612</v>
      </c>
      <c r="BG95" s="276" t="s">
        <v>601</v>
      </c>
    </row>
    <row r="96" spans="1:59" s="120" customFormat="1" ht="12.45" customHeight="1" x14ac:dyDescent="0.25">
      <c r="A96" s="184" t="s">
        <v>196</v>
      </c>
      <c r="B96" s="186">
        <v>314.5</v>
      </c>
      <c r="C96" s="278" t="s">
        <v>601</v>
      </c>
      <c r="D96" s="186">
        <v>65.034999999999997</v>
      </c>
      <c r="E96" s="278" t="s">
        <v>601</v>
      </c>
      <c r="F96" s="186">
        <v>920.29300000000001</v>
      </c>
      <c r="G96" s="278" t="s">
        <v>601</v>
      </c>
      <c r="H96" s="186">
        <v>581.46199999999999</v>
      </c>
      <c r="I96" s="278" t="s">
        <v>601</v>
      </c>
      <c r="J96" s="186">
        <v>215.577</v>
      </c>
      <c r="K96" s="278" t="s">
        <v>601</v>
      </c>
      <c r="L96" s="186">
        <v>335.77499999999998</v>
      </c>
      <c r="M96" s="278" t="s">
        <v>601</v>
      </c>
      <c r="N96" s="186">
        <v>240.66399999999999</v>
      </c>
      <c r="O96" s="278" t="s">
        <v>601</v>
      </c>
      <c r="P96" s="186">
        <v>2673.306</v>
      </c>
      <c r="Q96" s="278" t="s">
        <v>601</v>
      </c>
      <c r="R96" s="186">
        <v>2091.8440000000001</v>
      </c>
      <c r="S96" s="278" t="s">
        <v>601</v>
      </c>
      <c r="T96" s="137"/>
      <c r="U96" s="184" t="s">
        <v>196</v>
      </c>
      <c r="V96" s="192">
        <v>1.2999999999999999E-2</v>
      </c>
      <c r="W96" s="269" t="s">
        <v>601</v>
      </c>
      <c r="X96" s="192">
        <v>-0.24299999999999999</v>
      </c>
      <c r="Y96" s="269" t="s">
        <v>601</v>
      </c>
      <c r="Z96" s="192">
        <v>0.17199999999999999</v>
      </c>
      <c r="AA96" s="269" t="s">
        <v>601</v>
      </c>
      <c r="AB96" s="192">
        <v>-2.3E-2</v>
      </c>
      <c r="AC96" s="201" t="s">
        <v>601</v>
      </c>
      <c r="AD96" s="192">
        <v>2E-3</v>
      </c>
      <c r="AE96" s="269" t="s">
        <v>601</v>
      </c>
      <c r="AF96" s="192">
        <v>-3.7999999999999999E-2</v>
      </c>
      <c r="AG96" s="269" t="s">
        <v>601</v>
      </c>
      <c r="AH96" s="192">
        <v>-1.9E-2</v>
      </c>
      <c r="AI96" s="269" t="s">
        <v>601</v>
      </c>
      <c r="AJ96" s="192">
        <v>3.4000000000000002E-2</v>
      </c>
      <c r="AK96" s="269" t="s">
        <v>601</v>
      </c>
      <c r="AL96" s="192">
        <v>0.05</v>
      </c>
      <c r="AM96" s="269" t="s">
        <v>601</v>
      </c>
      <c r="AN96" s="139"/>
      <c r="AO96" s="184" t="s">
        <v>196</v>
      </c>
      <c r="AP96" s="243">
        <v>0.1176445943711644</v>
      </c>
      <c r="AQ96" s="278" t="s">
        <v>601</v>
      </c>
      <c r="AR96" s="219">
        <v>2.4327555468771623E-2</v>
      </c>
      <c r="AS96" s="301" t="s">
        <v>601</v>
      </c>
      <c r="AT96" s="192">
        <v>0.34425277166175516</v>
      </c>
      <c r="AU96" s="278" t="s">
        <v>601</v>
      </c>
      <c r="AV96" s="192">
        <v>0.21750671266214941</v>
      </c>
      <c r="AW96" s="278" t="s">
        <v>601</v>
      </c>
      <c r="AX96" s="192">
        <v>8.064060006598571E-2</v>
      </c>
      <c r="AY96" s="278" t="s">
        <v>601</v>
      </c>
      <c r="AZ96" s="192">
        <v>0.12560290516686079</v>
      </c>
      <c r="BA96" s="278" t="s">
        <v>601</v>
      </c>
      <c r="BB96" s="192">
        <v>9.0024860603312898E-2</v>
      </c>
      <c r="BC96" s="278" t="s">
        <v>601</v>
      </c>
      <c r="BD96" s="192">
        <v>1</v>
      </c>
      <c r="BE96" s="278" t="s">
        <v>601</v>
      </c>
      <c r="BF96" s="192">
        <v>0.78249328733785062</v>
      </c>
      <c r="BG96" s="278" t="s">
        <v>601</v>
      </c>
    </row>
    <row r="97" spans="1:59" s="120" customFormat="1" ht="12.45" customHeight="1" x14ac:dyDescent="0.25">
      <c r="A97" s="124" t="s">
        <v>202</v>
      </c>
      <c r="B97" s="82">
        <v>291.48</v>
      </c>
      <c r="C97" s="276" t="s">
        <v>601</v>
      </c>
      <c r="D97" s="82">
        <v>85.563000000000002</v>
      </c>
      <c r="E97" s="276" t="s">
        <v>601</v>
      </c>
      <c r="F97" s="82">
        <v>939.97</v>
      </c>
      <c r="G97" s="276" t="s">
        <v>601</v>
      </c>
      <c r="H97" s="82">
        <v>639.71</v>
      </c>
      <c r="I97" s="276" t="s">
        <v>601</v>
      </c>
      <c r="J97" s="82">
        <v>220.404</v>
      </c>
      <c r="K97" s="276" t="s">
        <v>601</v>
      </c>
      <c r="L97" s="82">
        <v>334.52699999999999</v>
      </c>
      <c r="M97" s="276" t="s">
        <v>601</v>
      </c>
      <c r="N97" s="82">
        <v>299.36900000000003</v>
      </c>
      <c r="O97" s="276" t="s">
        <v>601</v>
      </c>
      <c r="P97" s="82">
        <v>2811.0230000000001</v>
      </c>
      <c r="Q97" s="276" t="s">
        <v>601</v>
      </c>
      <c r="R97" s="82">
        <v>2171.3130000000001</v>
      </c>
      <c r="S97" s="276" t="s">
        <v>601</v>
      </c>
      <c r="T97" s="137"/>
      <c r="U97" s="124" t="s">
        <v>202</v>
      </c>
      <c r="V97" s="190">
        <v>-0.127</v>
      </c>
      <c r="W97" s="268" t="s">
        <v>601</v>
      </c>
      <c r="X97" s="190">
        <v>-0.23799999999999999</v>
      </c>
      <c r="Y97" s="268" t="s">
        <v>601</v>
      </c>
      <c r="Z97" s="190">
        <v>8.5000000000000006E-2</v>
      </c>
      <c r="AA97" s="268" t="s">
        <v>601</v>
      </c>
      <c r="AB97" s="190">
        <v>0.11899999999999999</v>
      </c>
      <c r="AC97" s="72" t="s">
        <v>601</v>
      </c>
      <c r="AD97" s="190">
        <v>-0.14199999999999999</v>
      </c>
      <c r="AE97" s="268" t="s">
        <v>601</v>
      </c>
      <c r="AF97" s="190">
        <v>0.122</v>
      </c>
      <c r="AG97" s="268" t="s">
        <v>601</v>
      </c>
      <c r="AH97" s="190">
        <v>0.38400000000000001</v>
      </c>
      <c r="AI97" s="268" t="s">
        <v>601</v>
      </c>
      <c r="AJ97" s="190">
        <v>5.8000000000000003E-2</v>
      </c>
      <c r="AK97" s="268" t="s">
        <v>601</v>
      </c>
      <c r="AL97" s="190">
        <v>4.2000000000000003E-2</v>
      </c>
      <c r="AM97" s="268" t="s">
        <v>601</v>
      </c>
      <c r="AN97" s="139"/>
      <c r="AO97" s="124" t="s">
        <v>202</v>
      </c>
      <c r="AP97" s="220">
        <v>0.1036917876516841</v>
      </c>
      <c r="AQ97" s="276" t="s">
        <v>601</v>
      </c>
      <c r="AR97" s="216">
        <v>3.0438384886925508E-2</v>
      </c>
      <c r="AS97" s="203" t="s">
        <v>601</v>
      </c>
      <c r="AT97" s="190">
        <v>0.3343871608307723</v>
      </c>
      <c r="AU97" s="276" t="s">
        <v>601</v>
      </c>
      <c r="AV97" s="190">
        <v>0.22757195512096487</v>
      </c>
      <c r="AW97" s="276" t="s">
        <v>601</v>
      </c>
      <c r="AX97" s="190">
        <v>7.8407042560662069E-2</v>
      </c>
      <c r="AY97" s="276" t="s">
        <v>601</v>
      </c>
      <c r="AZ97" s="190">
        <v>0.11900542969587939</v>
      </c>
      <c r="BA97" s="276" t="s">
        <v>601</v>
      </c>
      <c r="BB97" s="190">
        <v>0.10649823925311178</v>
      </c>
      <c r="BC97" s="276" t="s">
        <v>601</v>
      </c>
      <c r="BD97" s="190">
        <v>1</v>
      </c>
      <c r="BE97" s="276" t="s">
        <v>601</v>
      </c>
      <c r="BF97" s="190">
        <v>0.77242804487903516</v>
      </c>
      <c r="BG97" s="276" t="s">
        <v>601</v>
      </c>
    </row>
    <row r="98" spans="1:59" s="120" customFormat="1" ht="12.45" customHeight="1" x14ac:dyDescent="0.25">
      <c r="A98" s="124" t="s">
        <v>203</v>
      </c>
      <c r="B98" s="82">
        <v>327.90899999999999</v>
      </c>
      <c r="C98" s="276" t="s">
        <v>601</v>
      </c>
      <c r="D98" s="82">
        <v>128.773</v>
      </c>
      <c r="E98" s="276" t="s">
        <v>601</v>
      </c>
      <c r="F98" s="82">
        <v>925.80100000000004</v>
      </c>
      <c r="G98" s="276" t="s">
        <v>601</v>
      </c>
      <c r="H98" s="82">
        <v>663.37699999999995</v>
      </c>
      <c r="I98" s="276" t="s">
        <v>601</v>
      </c>
      <c r="J98" s="82">
        <v>214.358</v>
      </c>
      <c r="K98" s="276" t="s">
        <v>601</v>
      </c>
      <c r="L98" s="82">
        <v>299.13099999999997</v>
      </c>
      <c r="M98" s="276" t="s">
        <v>601</v>
      </c>
      <c r="N98" s="82">
        <v>238.27099999999999</v>
      </c>
      <c r="O98" s="276" t="s">
        <v>601</v>
      </c>
      <c r="P98" s="82">
        <v>2797.62</v>
      </c>
      <c r="Q98" s="276" t="s">
        <v>601</v>
      </c>
      <c r="R98" s="82">
        <v>2134.2429999999999</v>
      </c>
      <c r="S98" s="276" t="s">
        <v>601</v>
      </c>
      <c r="T98" s="137"/>
      <c r="U98" s="124" t="s">
        <v>203</v>
      </c>
      <c r="V98" s="190">
        <v>-0.108</v>
      </c>
      <c r="W98" s="268" t="s">
        <v>601</v>
      </c>
      <c r="X98" s="190">
        <v>-0.11700000000000001</v>
      </c>
      <c r="Y98" s="268" t="s">
        <v>601</v>
      </c>
      <c r="Z98" s="190">
        <v>2.4E-2</v>
      </c>
      <c r="AA98" s="268" t="s">
        <v>601</v>
      </c>
      <c r="AB98" s="190">
        <v>5.1999999999999998E-2</v>
      </c>
      <c r="AC98" s="72" t="s">
        <v>601</v>
      </c>
      <c r="AD98" s="190">
        <v>-0.10299999999999999</v>
      </c>
      <c r="AE98" s="268" t="s">
        <v>601</v>
      </c>
      <c r="AF98" s="190">
        <v>9.1999999999999998E-2</v>
      </c>
      <c r="AG98" s="268" t="s">
        <v>601</v>
      </c>
      <c r="AH98" s="190">
        <v>6.7000000000000004E-2</v>
      </c>
      <c r="AI98" s="268" t="s">
        <v>601</v>
      </c>
      <c r="AJ98" s="190">
        <v>5.0000000000000001E-3</v>
      </c>
      <c r="AK98" s="268" t="s">
        <v>601</v>
      </c>
      <c r="AL98" s="190">
        <v>-8.9999999999999993E-3</v>
      </c>
      <c r="AM98" s="268" t="s">
        <v>601</v>
      </c>
      <c r="AN98" s="139"/>
      <c r="AO98" s="124" t="s">
        <v>203</v>
      </c>
      <c r="AP98" s="220">
        <v>0.11720998563064319</v>
      </c>
      <c r="AQ98" s="276" t="s">
        <v>601</v>
      </c>
      <c r="AR98" s="216">
        <v>4.6029482202729462E-2</v>
      </c>
      <c r="AS98" s="203" t="s">
        <v>601</v>
      </c>
      <c r="AT98" s="190">
        <v>0.33092450011080848</v>
      </c>
      <c r="AU98" s="276" t="s">
        <v>601</v>
      </c>
      <c r="AV98" s="190">
        <v>0.23712191076700909</v>
      </c>
      <c r="AW98" s="276" t="s">
        <v>601</v>
      </c>
      <c r="AX98" s="190">
        <v>7.6621556894789153E-2</v>
      </c>
      <c r="AY98" s="276" t="s">
        <v>601</v>
      </c>
      <c r="AZ98" s="190">
        <v>0.10692338487714557</v>
      </c>
      <c r="BA98" s="276" t="s">
        <v>601</v>
      </c>
      <c r="BB98" s="190">
        <v>8.5169179516875054E-2</v>
      </c>
      <c r="BC98" s="276" t="s">
        <v>601</v>
      </c>
      <c r="BD98" s="190">
        <v>1</v>
      </c>
      <c r="BE98" s="276" t="s">
        <v>601</v>
      </c>
      <c r="BF98" s="190">
        <v>0.76287808923299094</v>
      </c>
      <c r="BG98" s="276" t="s">
        <v>601</v>
      </c>
    </row>
    <row r="99" spans="1:59" s="120" customFormat="1" ht="12.45" customHeight="1" x14ac:dyDescent="0.25">
      <c r="A99" s="124" t="s">
        <v>204</v>
      </c>
      <c r="B99" s="82">
        <v>472.79700000000003</v>
      </c>
      <c r="C99" s="276" t="s">
        <v>601</v>
      </c>
      <c r="D99" s="82">
        <v>279.94</v>
      </c>
      <c r="E99" s="276" t="s">
        <v>601</v>
      </c>
      <c r="F99" s="82">
        <v>997.61</v>
      </c>
      <c r="G99" s="276" t="s">
        <v>601</v>
      </c>
      <c r="H99" s="82">
        <v>861.33900000000006</v>
      </c>
      <c r="I99" s="276" t="s">
        <v>601</v>
      </c>
      <c r="J99" s="82">
        <v>323.12599999999998</v>
      </c>
      <c r="K99" s="276" t="s">
        <v>601</v>
      </c>
      <c r="L99" s="82">
        <v>324.971</v>
      </c>
      <c r="M99" s="276" t="s">
        <v>601</v>
      </c>
      <c r="N99" s="82">
        <v>332.60199999999998</v>
      </c>
      <c r="O99" s="276" t="s">
        <v>601</v>
      </c>
      <c r="P99" s="82">
        <v>3592.3850000000002</v>
      </c>
      <c r="Q99" s="276" t="s">
        <v>601</v>
      </c>
      <c r="R99" s="82">
        <v>2731.0459999999998</v>
      </c>
      <c r="S99" s="276" t="s">
        <v>601</v>
      </c>
      <c r="T99" s="137"/>
      <c r="U99" s="124" t="s">
        <v>204</v>
      </c>
      <c r="V99" s="190">
        <v>-0.1</v>
      </c>
      <c r="W99" s="268" t="s">
        <v>601</v>
      </c>
      <c r="X99" s="190">
        <v>0.11</v>
      </c>
      <c r="Y99" s="268" t="s">
        <v>601</v>
      </c>
      <c r="Z99" s="190">
        <v>-7.0000000000000001E-3</v>
      </c>
      <c r="AA99" s="268" t="s">
        <v>601</v>
      </c>
      <c r="AB99" s="190">
        <v>0.125</v>
      </c>
      <c r="AC99" s="72" t="s">
        <v>601</v>
      </c>
      <c r="AD99" s="190">
        <v>1.4E-2</v>
      </c>
      <c r="AE99" s="268" t="s">
        <v>601</v>
      </c>
      <c r="AF99" s="190">
        <v>5.0999999999999997E-2</v>
      </c>
      <c r="AG99" s="268" t="s">
        <v>601</v>
      </c>
      <c r="AH99" s="190">
        <v>-6.0000000000000001E-3</v>
      </c>
      <c r="AI99" s="268" t="s">
        <v>601</v>
      </c>
      <c r="AJ99" s="190">
        <v>2.3E-2</v>
      </c>
      <c r="AK99" s="268" t="s">
        <v>601</v>
      </c>
      <c r="AL99" s="190">
        <v>-5.0000000000000001E-3</v>
      </c>
      <c r="AM99" s="268" t="s">
        <v>601</v>
      </c>
      <c r="AN99" s="139"/>
      <c r="AO99" s="124" t="s">
        <v>204</v>
      </c>
      <c r="AP99" s="220">
        <v>0.13161089359854247</v>
      </c>
      <c r="AQ99" s="276" t="s">
        <v>601</v>
      </c>
      <c r="AR99" s="216">
        <v>7.7925946133279134E-2</v>
      </c>
      <c r="AS99" s="203" t="s">
        <v>601</v>
      </c>
      <c r="AT99" s="190">
        <v>0.27770130428670647</v>
      </c>
      <c r="AU99" s="276" t="s">
        <v>601</v>
      </c>
      <c r="AV99" s="190">
        <v>0.23976800927517514</v>
      </c>
      <c r="AW99" s="276" t="s">
        <v>601</v>
      </c>
      <c r="AX99" s="190">
        <v>8.9947486140822874E-2</v>
      </c>
      <c r="AY99" s="276" t="s">
        <v>601</v>
      </c>
      <c r="AZ99" s="190">
        <v>9.0461072518674912E-2</v>
      </c>
      <c r="BA99" s="276" t="s">
        <v>601</v>
      </c>
      <c r="BB99" s="190">
        <v>9.2585288046798983E-2</v>
      </c>
      <c r="BC99" s="276" t="s">
        <v>601</v>
      </c>
      <c r="BD99" s="190">
        <v>1</v>
      </c>
      <c r="BE99" s="276" t="s">
        <v>601</v>
      </c>
      <c r="BF99" s="190">
        <v>0.76023199072482472</v>
      </c>
      <c r="BG99" s="276" t="s">
        <v>601</v>
      </c>
    </row>
    <row r="100" spans="1:59" s="116" customFormat="1" ht="12.45" customHeight="1" x14ac:dyDescent="0.25">
      <c r="A100" s="124" t="s">
        <v>205</v>
      </c>
      <c r="B100" s="82">
        <v>725.18200000000002</v>
      </c>
      <c r="C100" s="276" t="s">
        <v>601</v>
      </c>
      <c r="D100" s="82">
        <v>583.61199999999997</v>
      </c>
      <c r="E100" s="276" t="s">
        <v>601</v>
      </c>
      <c r="F100" s="82">
        <v>788.75199999999995</v>
      </c>
      <c r="G100" s="276" t="s">
        <v>601</v>
      </c>
      <c r="H100" s="82">
        <v>1229.4760000000001</v>
      </c>
      <c r="I100" s="276" t="s">
        <v>601</v>
      </c>
      <c r="J100" s="82">
        <v>384.69600000000003</v>
      </c>
      <c r="K100" s="276" t="s">
        <v>601</v>
      </c>
      <c r="L100" s="82">
        <v>391.2</v>
      </c>
      <c r="M100" s="276" t="s">
        <v>601</v>
      </c>
      <c r="N100" s="82">
        <v>392.77499999999998</v>
      </c>
      <c r="O100" s="276" t="s">
        <v>601</v>
      </c>
      <c r="P100" s="82">
        <v>4495.6930000000002</v>
      </c>
      <c r="Q100" s="276" t="s">
        <v>601</v>
      </c>
      <c r="R100" s="82">
        <v>3266.2170000000001</v>
      </c>
      <c r="S100" s="276" t="s">
        <v>601</v>
      </c>
      <c r="T100" s="118"/>
      <c r="U100" s="124" t="s">
        <v>205</v>
      </c>
      <c r="V100" s="190">
        <v>-3.5000000000000003E-2</v>
      </c>
      <c r="W100" s="268" t="s">
        <v>601</v>
      </c>
      <c r="X100" s="190">
        <v>-5.2999999999999999E-2</v>
      </c>
      <c r="Y100" s="268" t="s">
        <v>601</v>
      </c>
      <c r="Z100" s="190">
        <v>-0.13700000000000001</v>
      </c>
      <c r="AA100" s="268" t="s">
        <v>601</v>
      </c>
      <c r="AB100" s="190">
        <v>0.15</v>
      </c>
      <c r="AC100" s="72" t="s">
        <v>601</v>
      </c>
      <c r="AD100" s="190">
        <v>-0.16900000000000001</v>
      </c>
      <c r="AE100" s="268" t="s">
        <v>601</v>
      </c>
      <c r="AF100" s="190">
        <v>7.1999999999999995E-2</v>
      </c>
      <c r="AG100" s="268" t="s">
        <v>601</v>
      </c>
      <c r="AH100" s="190">
        <v>-9.5000000000000001E-2</v>
      </c>
      <c r="AI100" s="268" t="s">
        <v>601</v>
      </c>
      <c r="AJ100" s="190">
        <v>-2.5000000000000001E-2</v>
      </c>
      <c r="AK100" s="268" t="s">
        <v>601</v>
      </c>
      <c r="AL100" s="190">
        <v>-7.8E-2</v>
      </c>
      <c r="AM100" s="268" t="s">
        <v>601</v>
      </c>
      <c r="AN100" s="123"/>
      <c r="AO100" s="124" t="s">
        <v>205</v>
      </c>
      <c r="AP100" s="220">
        <v>0.16130594326614384</v>
      </c>
      <c r="AQ100" s="276" t="s">
        <v>601</v>
      </c>
      <c r="AR100" s="216">
        <v>0.12981580370367815</v>
      </c>
      <c r="AS100" s="203" t="s">
        <v>601</v>
      </c>
      <c r="AT100" s="190">
        <v>0.17544614367573586</v>
      </c>
      <c r="AU100" s="276" t="s">
        <v>601</v>
      </c>
      <c r="AV100" s="190">
        <v>0.27347863833228825</v>
      </c>
      <c r="AW100" s="276" t="s">
        <v>601</v>
      </c>
      <c r="AX100" s="190">
        <v>8.5569899901972848E-2</v>
      </c>
      <c r="AY100" s="276" t="s">
        <v>601</v>
      </c>
      <c r="AZ100" s="190">
        <v>8.7016617905181684E-2</v>
      </c>
      <c r="BA100" s="276" t="s">
        <v>601</v>
      </c>
      <c r="BB100" s="190">
        <v>8.7366953214999321E-2</v>
      </c>
      <c r="BC100" s="276" t="s">
        <v>601</v>
      </c>
      <c r="BD100" s="190">
        <v>1</v>
      </c>
      <c r="BE100" s="276" t="s">
        <v>601</v>
      </c>
      <c r="BF100" s="190">
        <v>0.72652136166771175</v>
      </c>
      <c r="BG100" s="276" t="s">
        <v>601</v>
      </c>
    </row>
    <row r="101" spans="1:59" s="150" customFormat="1" ht="12.45" customHeight="1" x14ac:dyDescent="0.25">
      <c r="A101" s="124" t="s">
        <v>206</v>
      </c>
      <c r="B101" s="82">
        <v>738.56799999999998</v>
      </c>
      <c r="C101" s="276" t="s">
        <v>601</v>
      </c>
      <c r="D101" s="82">
        <v>1205.0809999999999</v>
      </c>
      <c r="E101" s="276" t="s">
        <v>601</v>
      </c>
      <c r="F101" s="82">
        <v>636.39099999999996</v>
      </c>
      <c r="G101" s="276" t="s">
        <v>601</v>
      </c>
      <c r="H101" s="82">
        <v>1399.1880000000001</v>
      </c>
      <c r="I101" s="276" t="s">
        <v>601</v>
      </c>
      <c r="J101" s="82">
        <v>501.57499999999999</v>
      </c>
      <c r="K101" s="276" t="s">
        <v>601</v>
      </c>
      <c r="L101" s="82">
        <v>476.65699999999998</v>
      </c>
      <c r="M101" s="276" t="s">
        <v>601</v>
      </c>
      <c r="N101" s="82">
        <v>427.75</v>
      </c>
      <c r="O101" s="276" t="s">
        <v>601</v>
      </c>
      <c r="P101" s="82">
        <v>5385.21</v>
      </c>
      <c r="Q101" s="276" t="s">
        <v>601</v>
      </c>
      <c r="R101" s="82">
        <v>3986.0219999999999</v>
      </c>
      <c r="S101" s="276" t="s">
        <v>601</v>
      </c>
      <c r="T101" s="149"/>
      <c r="U101" s="124" t="s">
        <v>206</v>
      </c>
      <c r="V101" s="190">
        <v>-0.03</v>
      </c>
      <c r="W101" s="268" t="s">
        <v>601</v>
      </c>
      <c r="X101" s="190">
        <v>1.6E-2</v>
      </c>
      <c r="Y101" s="268" t="s">
        <v>601</v>
      </c>
      <c r="Z101" s="190">
        <v>8.9999999999999993E-3</v>
      </c>
      <c r="AA101" s="268" t="s">
        <v>601</v>
      </c>
      <c r="AB101" s="190">
        <v>0.112</v>
      </c>
      <c r="AC101" s="72" t="s">
        <v>601</v>
      </c>
      <c r="AD101" s="190">
        <v>3.5999999999999997E-2</v>
      </c>
      <c r="AE101" s="268" t="s">
        <v>601</v>
      </c>
      <c r="AF101" s="190">
        <v>0.217</v>
      </c>
      <c r="AG101" s="268" t="s">
        <v>601</v>
      </c>
      <c r="AH101" s="190">
        <v>1.2E-2</v>
      </c>
      <c r="AI101" s="268" t="s">
        <v>601</v>
      </c>
      <c r="AJ101" s="190">
        <v>4.9000000000000002E-2</v>
      </c>
      <c r="AK101" s="268" t="s">
        <v>601</v>
      </c>
      <c r="AL101" s="190">
        <v>2.8000000000000001E-2</v>
      </c>
      <c r="AM101" s="268" t="s">
        <v>601</v>
      </c>
      <c r="AN101" s="152"/>
      <c r="AO101" s="124" t="s">
        <v>206</v>
      </c>
      <c r="AP101" s="220">
        <v>0.13714748357074283</v>
      </c>
      <c r="AQ101" s="276" t="s">
        <v>601</v>
      </c>
      <c r="AR101" s="216">
        <v>0.22377604587379135</v>
      </c>
      <c r="AS101" s="203" t="s">
        <v>601</v>
      </c>
      <c r="AT101" s="190">
        <v>0.11817385023053882</v>
      </c>
      <c r="AU101" s="276" t="s">
        <v>601</v>
      </c>
      <c r="AV101" s="190">
        <v>0.25982050839243037</v>
      </c>
      <c r="AW101" s="276" t="s">
        <v>601</v>
      </c>
      <c r="AX101" s="190">
        <v>9.3139357610938098E-2</v>
      </c>
      <c r="AY101" s="276" t="s">
        <v>601</v>
      </c>
      <c r="AZ101" s="190">
        <v>8.8512240005496526E-2</v>
      </c>
      <c r="BA101" s="276" t="s">
        <v>601</v>
      </c>
      <c r="BB101" s="190">
        <v>7.9430514316061948E-2</v>
      </c>
      <c r="BC101" s="276" t="s">
        <v>601</v>
      </c>
      <c r="BD101" s="190">
        <v>1</v>
      </c>
      <c r="BE101" s="276" t="s">
        <v>601</v>
      </c>
      <c r="BF101" s="190">
        <v>0.74017949160756957</v>
      </c>
      <c r="BG101" s="276" t="s">
        <v>601</v>
      </c>
    </row>
    <row r="102" spans="1:59" s="120" customFormat="1" ht="12.45" customHeight="1" x14ac:dyDescent="0.25">
      <c r="A102" s="124" t="s">
        <v>236</v>
      </c>
      <c r="B102" s="82">
        <v>797.38900000000001</v>
      </c>
      <c r="C102" s="276" t="s">
        <v>601</v>
      </c>
      <c r="D102" s="82">
        <v>1574.3679999999999</v>
      </c>
      <c r="E102" s="276" t="s">
        <v>601</v>
      </c>
      <c r="F102" s="82">
        <v>691.28399999999999</v>
      </c>
      <c r="G102" s="276" t="s">
        <v>601</v>
      </c>
      <c r="H102" s="82">
        <v>1532.894</v>
      </c>
      <c r="I102" s="276" t="s">
        <v>601</v>
      </c>
      <c r="J102" s="82">
        <v>566.26499999999999</v>
      </c>
      <c r="K102" s="276" t="s">
        <v>601</v>
      </c>
      <c r="L102" s="82">
        <v>413.536</v>
      </c>
      <c r="M102" s="276" t="s">
        <v>601</v>
      </c>
      <c r="N102" s="82">
        <v>420.45400000000001</v>
      </c>
      <c r="O102" s="276" t="s">
        <v>601</v>
      </c>
      <c r="P102" s="82">
        <v>5996.19</v>
      </c>
      <c r="Q102" s="276" t="s">
        <v>601</v>
      </c>
      <c r="R102" s="82">
        <v>4463.2960000000003</v>
      </c>
      <c r="S102" s="276" t="s">
        <v>601</v>
      </c>
      <c r="T102" s="137"/>
      <c r="U102" s="124" t="s">
        <v>236</v>
      </c>
      <c r="V102" s="190">
        <v>-4.9000000000000002E-2</v>
      </c>
      <c r="W102" s="268" t="s">
        <v>601</v>
      </c>
      <c r="X102" s="190">
        <v>4.2999999999999997E-2</v>
      </c>
      <c r="Y102" s="268" t="s">
        <v>601</v>
      </c>
      <c r="Z102" s="190">
        <v>4.7E-2</v>
      </c>
      <c r="AA102" s="268" t="s">
        <v>601</v>
      </c>
      <c r="AB102" s="190">
        <v>0.112</v>
      </c>
      <c r="AC102" s="72" t="s">
        <v>601</v>
      </c>
      <c r="AD102" s="190">
        <v>0.08</v>
      </c>
      <c r="AE102" s="268" t="s">
        <v>601</v>
      </c>
      <c r="AF102" s="190">
        <v>0.17699999999999999</v>
      </c>
      <c r="AG102" s="268" t="s">
        <v>601</v>
      </c>
      <c r="AH102" s="190">
        <v>-0.111</v>
      </c>
      <c r="AI102" s="268" t="s">
        <v>601</v>
      </c>
      <c r="AJ102" s="190">
        <v>4.5999999999999999E-2</v>
      </c>
      <c r="AK102" s="268" t="s">
        <v>601</v>
      </c>
      <c r="AL102" s="190">
        <v>2.5000000000000001E-2</v>
      </c>
      <c r="AM102" s="268" t="s">
        <v>601</v>
      </c>
      <c r="AN102" s="139"/>
      <c r="AO102" s="124" t="s">
        <v>236</v>
      </c>
      <c r="AP102" s="220">
        <v>0.13298261062441319</v>
      </c>
      <c r="AQ102" s="276" t="s">
        <v>601</v>
      </c>
      <c r="AR102" s="216">
        <v>0.26256139315131777</v>
      </c>
      <c r="AS102" s="203" t="s">
        <v>601</v>
      </c>
      <c r="AT102" s="190">
        <v>0.1152872073766842</v>
      </c>
      <c r="AU102" s="276" t="s">
        <v>601</v>
      </c>
      <c r="AV102" s="190">
        <v>0.25564466769732114</v>
      </c>
      <c r="AW102" s="276" t="s">
        <v>601</v>
      </c>
      <c r="AX102" s="190">
        <v>9.4437467792047952E-2</v>
      </c>
      <c r="AY102" s="276" t="s">
        <v>601</v>
      </c>
      <c r="AZ102" s="190">
        <v>6.896646036900099E-2</v>
      </c>
      <c r="BA102" s="276" t="s">
        <v>601</v>
      </c>
      <c r="BB102" s="190">
        <v>7.0120192989214819E-2</v>
      </c>
      <c r="BC102" s="276" t="s">
        <v>601</v>
      </c>
      <c r="BD102" s="190">
        <v>1</v>
      </c>
      <c r="BE102" s="276" t="s">
        <v>601</v>
      </c>
      <c r="BF102" s="190">
        <v>0.74435533230267892</v>
      </c>
      <c r="BG102" s="276" t="s">
        <v>601</v>
      </c>
    </row>
    <row r="103" spans="1:59" s="120" customFormat="1" ht="12.45" customHeight="1" x14ac:dyDescent="0.25">
      <c r="A103" s="124" t="s">
        <v>237</v>
      </c>
      <c r="B103" s="82">
        <v>921.62800000000004</v>
      </c>
      <c r="C103" s="276" t="s">
        <v>601</v>
      </c>
      <c r="D103" s="82">
        <v>1969.816</v>
      </c>
      <c r="E103" s="276" t="s">
        <v>601</v>
      </c>
      <c r="F103" s="82">
        <v>821.45600000000002</v>
      </c>
      <c r="G103" s="276" t="s">
        <v>601</v>
      </c>
      <c r="H103" s="82">
        <v>2039.3710000000001</v>
      </c>
      <c r="I103" s="276" t="s">
        <v>601</v>
      </c>
      <c r="J103" s="82">
        <v>797.82899999999995</v>
      </c>
      <c r="K103" s="276" t="s">
        <v>601</v>
      </c>
      <c r="L103" s="82">
        <v>379.32400000000001</v>
      </c>
      <c r="M103" s="276" t="s">
        <v>601</v>
      </c>
      <c r="N103" s="82">
        <v>725.15099999999995</v>
      </c>
      <c r="O103" s="276" t="s">
        <v>601</v>
      </c>
      <c r="P103" s="82">
        <v>7654.5749999999998</v>
      </c>
      <c r="Q103" s="276" t="s">
        <v>601</v>
      </c>
      <c r="R103" s="82">
        <v>5615.2039999999997</v>
      </c>
      <c r="S103" s="276" t="s">
        <v>601</v>
      </c>
      <c r="T103" s="137"/>
      <c r="U103" s="124" t="s">
        <v>237</v>
      </c>
      <c r="V103" s="190">
        <v>-3.3000000000000002E-2</v>
      </c>
      <c r="W103" s="268" t="s">
        <v>601</v>
      </c>
      <c r="X103" s="190">
        <v>2.1000000000000001E-2</v>
      </c>
      <c r="Y103" s="268" t="s">
        <v>601</v>
      </c>
      <c r="Z103" s="190">
        <v>-1.4E-2</v>
      </c>
      <c r="AA103" s="268" t="s">
        <v>601</v>
      </c>
      <c r="AB103" s="190">
        <v>9.7000000000000003E-2</v>
      </c>
      <c r="AC103" s="72" t="s">
        <v>601</v>
      </c>
      <c r="AD103" s="190">
        <v>6.0999999999999999E-2</v>
      </c>
      <c r="AE103" s="268" t="s">
        <v>601</v>
      </c>
      <c r="AF103" s="190">
        <v>7.0000000000000007E-2</v>
      </c>
      <c r="AG103" s="268" t="s">
        <v>601</v>
      </c>
      <c r="AH103" s="190">
        <v>3.1E-2</v>
      </c>
      <c r="AI103" s="268" t="s">
        <v>601</v>
      </c>
      <c r="AJ103" s="190">
        <v>3.5999999999999997E-2</v>
      </c>
      <c r="AK103" s="268" t="s">
        <v>601</v>
      </c>
      <c r="AL103" s="190">
        <v>1.6E-2</v>
      </c>
      <c r="AM103" s="268" t="s">
        <v>601</v>
      </c>
      <c r="AN103" s="139"/>
      <c r="AO103" s="124" t="s">
        <v>237</v>
      </c>
      <c r="AP103" s="220">
        <v>0.12040224310298091</v>
      </c>
      <c r="AQ103" s="276" t="s">
        <v>601</v>
      </c>
      <c r="AR103" s="216">
        <v>0.2573383891332961</v>
      </c>
      <c r="AS103" s="203" t="s">
        <v>601</v>
      </c>
      <c r="AT103" s="190">
        <v>0.10731569028979401</v>
      </c>
      <c r="AU103" s="276" t="s">
        <v>601</v>
      </c>
      <c r="AV103" s="190">
        <v>0.26642511177955669</v>
      </c>
      <c r="AW103" s="276" t="s">
        <v>601</v>
      </c>
      <c r="AX103" s="190">
        <v>0.10422903949598769</v>
      </c>
      <c r="AY103" s="276" t="s">
        <v>601</v>
      </c>
      <c r="AZ103" s="190">
        <v>4.9555200647978498E-2</v>
      </c>
      <c r="BA103" s="276" t="s">
        <v>601</v>
      </c>
      <c r="BB103" s="190">
        <v>9.4734325550406132E-2</v>
      </c>
      <c r="BC103" s="276" t="s">
        <v>601</v>
      </c>
      <c r="BD103" s="190">
        <v>1</v>
      </c>
      <c r="BE103" s="276" t="s">
        <v>601</v>
      </c>
      <c r="BF103" s="190">
        <v>0.73357488822044337</v>
      </c>
      <c r="BG103" s="276" t="s">
        <v>601</v>
      </c>
    </row>
    <row r="104" spans="1:59" s="120" customFormat="1" ht="12.45" customHeight="1" x14ac:dyDescent="0.25">
      <c r="A104" s="124" t="s">
        <v>238</v>
      </c>
      <c r="B104" s="82">
        <v>1031.817</v>
      </c>
      <c r="C104" s="276" t="s">
        <v>601</v>
      </c>
      <c r="D104" s="82">
        <v>1869.6369999999999</v>
      </c>
      <c r="E104" s="276" t="s">
        <v>601</v>
      </c>
      <c r="F104" s="82">
        <v>821.36300000000006</v>
      </c>
      <c r="G104" s="276" t="s">
        <v>601</v>
      </c>
      <c r="H104" s="82">
        <v>2003.385</v>
      </c>
      <c r="I104" s="276" t="s">
        <v>601</v>
      </c>
      <c r="J104" s="82">
        <v>758.65599999999995</v>
      </c>
      <c r="K104" s="276" t="s">
        <v>601</v>
      </c>
      <c r="L104" s="82">
        <v>373.23099999999999</v>
      </c>
      <c r="M104" s="276" t="s">
        <v>601</v>
      </c>
      <c r="N104" s="82">
        <v>891.24300000000005</v>
      </c>
      <c r="O104" s="276" t="s">
        <v>601</v>
      </c>
      <c r="P104" s="82">
        <v>7749.3320000000003</v>
      </c>
      <c r="Q104" s="276" t="s">
        <v>601</v>
      </c>
      <c r="R104" s="82">
        <v>5745.9470000000001</v>
      </c>
      <c r="S104" s="276" t="s">
        <v>601</v>
      </c>
      <c r="T104" s="137"/>
      <c r="U104" s="124" t="s">
        <v>238</v>
      </c>
      <c r="V104" s="190">
        <v>4.2999999999999997E-2</v>
      </c>
      <c r="W104" s="268" t="s">
        <v>601</v>
      </c>
      <c r="X104" s="190">
        <v>2.1000000000000001E-2</v>
      </c>
      <c r="Y104" s="268" t="s">
        <v>601</v>
      </c>
      <c r="Z104" s="190">
        <v>0</v>
      </c>
      <c r="AA104" s="268" t="s">
        <v>601</v>
      </c>
      <c r="AB104" s="190">
        <v>0.152</v>
      </c>
      <c r="AC104" s="72" t="s">
        <v>601</v>
      </c>
      <c r="AD104" s="190">
        <v>1.9E-2</v>
      </c>
      <c r="AE104" s="268" t="s">
        <v>601</v>
      </c>
      <c r="AF104" s="190">
        <v>-0.313</v>
      </c>
      <c r="AG104" s="268" t="s">
        <v>601</v>
      </c>
      <c r="AH104" s="190">
        <v>8.5999999999999993E-2</v>
      </c>
      <c r="AI104" s="268" t="s">
        <v>601</v>
      </c>
      <c r="AJ104" s="190">
        <v>3.5000000000000003E-2</v>
      </c>
      <c r="AK104" s="268" t="s">
        <v>601</v>
      </c>
      <c r="AL104" s="190">
        <v>-1E-3</v>
      </c>
      <c r="AM104" s="268" t="s">
        <v>601</v>
      </c>
      <c r="AN104" s="139"/>
      <c r="AO104" s="124" t="s">
        <v>238</v>
      </c>
      <c r="AP104" s="220">
        <v>0.13314915401740435</v>
      </c>
      <c r="AQ104" s="276" t="s">
        <v>601</v>
      </c>
      <c r="AR104" s="216">
        <v>0.24126427929529926</v>
      </c>
      <c r="AS104" s="203" t="s">
        <v>601</v>
      </c>
      <c r="AT104" s="190">
        <v>0.10599145836053998</v>
      </c>
      <c r="AU104" s="276" t="s">
        <v>601</v>
      </c>
      <c r="AV104" s="190">
        <v>0.25852357338671256</v>
      </c>
      <c r="AW104" s="276" t="s">
        <v>601</v>
      </c>
      <c r="AX104" s="190">
        <v>9.7899535082507746E-2</v>
      </c>
      <c r="AY104" s="276" t="s">
        <v>601</v>
      </c>
      <c r="AZ104" s="190">
        <v>4.8162990048690645E-2</v>
      </c>
      <c r="BA104" s="276" t="s">
        <v>601</v>
      </c>
      <c r="BB104" s="190">
        <v>0.11500900980884546</v>
      </c>
      <c r="BC104" s="276" t="s">
        <v>601</v>
      </c>
      <c r="BD104" s="190">
        <v>1</v>
      </c>
      <c r="BE104" s="276" t="s">
        <v>601</v>
      </c>
      <c r="BF104" s="190">
        <v>0.74147642661328739</v>
      </c>
      <c r="BG104" s="276" t="s">
        <v>601</v>
      </c>
    </row>
    <row r="105" spans="1:59" s="120" customFormat="1" ht="12.45" customHeight="1" x14ac:dyDescent="0.25">
      <c r="A105" s="124" t="s">
        <v>239</v>
      </c>
      <c r="B105" s="82">
        <v>864.13199999999995</v>
      </c>
      <c r="C105" s="276" t="s">
        <v>601</v>
      </c>
      <c r="D105" s="82">
        <v>1612.4349999999999</v>
      </c>
      <c r="E105" s="276" t="s">
        <v>601</v>
      </c>
      <c r="F105" s="82">
        <v>750.851</v>
      </c>
      <c r="G105" s="276" t="s">
        <v>601</v>
      </c>
      <c r="H105" s="82">
        <v>1512.6659999999999</v>
      </c>
      <c r="I105" s="276" t="s">
        <v>601</v>
      </c>
      <c r="J105" s="82">
        <v>600.43499999999995</v>
      </c>
      <c r="K105" s="276" t="s">
        <v>601</v>
      </c>
      <c r="L105" s="82">
        <v>369.173</v>
      </c>
      <c r="M105" s="276" t="s">
        <v>601</v>
      </c>
      <c r="N105" s="82">
        <v>492.41399999999999</v>
      </c>
      <c r="O105" s="276" t="s">
        <v>601</v>
      </c>
      <c r="P105" s="82">
        <v>6202.1059999999998</v>
      </c>
      <c r="Q105" s="276" t="s">
        <v>601</v>
      </c>
      <c r="R105" s="82">
        <v>4689.4399999999996</v>
      </c>
      <c r="S105" s="276" t="s">
        <v>601</v>
      </c>
      <c r="T105" s="137"/>
      <c r="U105" s="124" t="s">
        <v>239</v>
      </c>
      <c r="V105" s="190">
        <v>4.2999999999999997E-2</v>
      </c>
      <c r="W105" s="268" t="s">
        <v>601</v>
      </c>
      <c r="X105" s="190">
        <v>8.7999999999999995E-2</v>
      </c>
      <c r="Y105" s="268" t="s">
        <v>601</v>
      </c>
      <c r="Z105" s="190">
        <v>-4.0000000000000001E-3</v>
      </c>
      <c r="AA105" s="268" t="s">
        <v>601</v>
      </c>
      <c r="AB105" s="190">
        <v>7.8E-2</v>
      </c>
      <c r="AC105" s="72" t="s">
        <v>601</v>
      </c>
      <c r="AD105" s="190">
        <v>7.3999999999999996E-2</v>
      </c>
      <c r="AE105" s="268" t="s">
        <v>601</v>
      </c>
      <c r="AF105" s="190">
        <v>-5.7000000000000002E-2</v>
      </c>
      <c r="AG105" s="268" t="s">
        <v>601</v>
      </c>
      <c r="AH105" s="190">
        <v>-4.5999999999999999E-2</v>
      </c>
      <c r="AI105" s="268" t="s">
        <v>601</v>
      </c>
      <c r="AJ105" s="190">
        <v>4.4999999999999998E-2</v>
      </c>
      <c r="AK105" s="268" t="s">
        <v>601</v>
      </c>
      <c r="AL105" s="190">
        <v>3.5000000000000003E-2</v>
      </c>
      <c r="AM105" s="268" t="s">
        <v>601</v>
      </c>
      <c r="AN105" s="139"/>
      <c r="AO105" s="124" t="s">
        <v>239</v>
      </c>
      <c r="AP105" s="220">
        <v>0.13932880218429031</v>
      </c>
      <c r="AQ105" s="276" t="s">
        <v>601</v>
      </c>
      <c r="AR105" s="216">
        <v>0.25998185132598506</v>
      </c>
      <c r="AS105" s="203" t="s">
        <v>601</v>
      </c>
      <c r="AT105" s="190">
        <v>0.12106387733456991</v>
      </c>
      <c r="AU105" s="276" t="s">
        <v>601</v>
      </c>
      <c r="AV105" s="190">
        <v>0.2438955412887171</v>
      </c>
      <c r="AW105" s="276" t="s">
        <v>601</v>
      </c>
      <c r="AX105" s="190">
        <v>9.6811470168358935E-2</v>
      </c>
      <c r="AY105" s="276" t="s">
        <v>601</v>
      </c>
      <c r="AZ105" s="190">
        <v>5.9523813362751303E-2</v>
      </c>
      <c r="BA105" s="276" t="s">
        <v>601</v>
      </c>
      <c r="BB105" s="190">
        <v>7.9394644335327391E-2</v>
      </c>
      <c r="BC105" s="276" t="s">
        <v>601</v>
      </c>
      <c r="BD105" s="190">
        <v>1</v>
      </c>
      <c r="BE105" s="276" t="s">
        <v>601</v>
      </c>
      <c r="BF105" s="190">
        <v>0.75610445871128285</v>
      </c>
      <c r="BG105" s="276" t="s">
        <v>601</v>
      </c>
    </row>
    <row r="106" spans="1:59" s="120" customFormat="1" ht="12.45" customHeight="1" x14ac:dyDescent="0.25">
      <c r="A106" s="124" t="s">
        <v>240</v>
      </c>
      <c r="B106" s="82">
        <v>706.40099999999995</v>
      </c>
      <c r="C106" s="276" t="s">
        <v>601</v>
      </c>
      <c r="D106" s="82">
        <v>860.77099999999996</v>
      </c>
      <c r="E106" s="276" t="s">
        <v>601</v>
      </c>
      <c r="F106" s="82">
        <v>934.22400000000005</v>
      </c>
      <c r="G106" s="276" t="s">
        <v>601</v>
      </c>
      <c r="H106" s="82">
        <v>1203.7529999999999</v>
      </c>
      <c r="I106" s="276" t="s">
        <v>601</v>
      </c>
      <c r="J106" s="82">
        <v>493.16899999999998</v>
      </c>
      <c r="K106" s="276" t="s">
        <v>601</v>
      </c>
      <c r="L106" s="82">
        <v>458.02300000000002</v>
      </c>
      <c r="M106" s="276" t="s">
        <v>601</v>
      </c>
      <c r="N106" s="82">
        <v>466.964</v>
      </c>
      <c r="O106" s="276" t="s">
        <v>601</v>
      </c>
      <c r="P106" s="82">
        <v>5123.3050000000003</v>
      </c>
      <c r="Q106" s="276" t="s">
        <v>601</v>
      </c>
      <c r="R106" s="82">
        <v>3919.5520000000001</v>
      </c>
      <c r="S106" s="276" t="s">
        <v>601</v>
      </c>
      <c r="T106" s="137"/>
      <c r="U106" s="124" t="s">
        <v>240</v>
      </c>
      <c r="V106" s="190">
        <v>-6.4000000000000001E-2</v>
      </c>
      <c r="W106" s="268" t="s">
        <v>601</v>
      </c>
      <c r="X106" s="190">
        <v>8.0000000000000002E-3</v>
      </c>
      <c r="Y106" s="268" t="s">
        <v>601</v>
      </c>
      <c r="Z106" s="190">
        <v>-2.4E-2</v>
      </c>
      <c r="AA106" s="268" t="s">
        <v>601</v>
      </c>
      <c r="AB106" s="190">
        <v>2.5000000000000001E-2</v>
      </c>
      <c r="AC106" s="72" t="s">
        <v>601</v>
      </c>
      <c r="AD106" s="190">
        <v>-4.5999999999999999E-2</v>
      </c>
      <c r="AE106" s="268" t="s">
        <v>601</v>
      </c>
      <c r="AF106" s="190">
        <v>-8.1000000000000003E-2</v>
      </c>
      <c r="AG106" s="268" t="s">
        <v>601</v>
      </c>
      <c r="AH106" s="190">
        <v>-6.9000000000000006E-2</v>
      </c>
      <c r="AI106" s="268" t="s">
        <v>601</v>
      </c>
      <c r="AJ106" s="190">
        <v>-2.5000000000000001E-2</v>
      </c>
      <c r="AK106" s="268" t="s">
        <v>601</v>
      </c>
      <c r="AL106" s="190">
        <v>-0.04</v>
      </c>
      <c r="AM106" s="268" t="s">
        <v>601</v>
      </c>
      <c r="AN106" s="139"/>
      <c r="AO106" s="124" t="s">
        <v>240</v>
      </c>
      <c r="AP106" s="220">
        <v>0.13787994273227924</v>
      </c>
      <c r="AQ106" s="276" t="s">
        <v>601</v>
      </c>
      <c r="AR106" s="216">
        <v>0.16801088359955144</v>
      </c>
      <c r="AS106" s="203" t="s">
        <v>601</v>
      </c>
      <c r="AT106" s="190">
        <v>0.18234791799434155</v>
      </c>
      <c r="AU106" s="276" t="s">
        <v>601</v>
      </c>
      <c r="AV106" s="190">
        <v>0.23495634165836307</v>
      </c>
      <c r="AW106" s="276" t="s">
        <v>601</v>
      </c>
      <c r="AX106" s="190">
        <v>9.6259933773218648E-2</v>
      </c>
      <c r="AY106" s="276" t="s">
        <v>601</v>
      </c>
      <c r="AZ106" s="190">
        <v>8.9399908847901888E-2</v>
      </c>
      <c r="BA106" s="276" t="s">
        <v>601</v>
      </c>
      <c r="BB106" s="190">
        <v>9.1145071394344079E-2</v>
      </c>
      <c r="BC106" s="276" t="s">
        <v>601</v>
      </c>
      <c r="BD106" s="190">
        <v>1</v>
      </c>
      <c r="BE106" s="276" t="s">
        <v>601</v>
      </c>
      <c r="BF106" s="190">
        <v>0.7650436583416369</v>
      </c>
      <c r="BG106" s="276" t="s">
        <v>601</v>
      </c>
    </row>
    <row r="107" spans="1:59" s="120" customFormat="1" ht="12.45" customHeight="1" x14ac:dyDescent="0.25">
      <c r="A107" s="124" t="s">
        <v>241</v>
      </c>
      <c r="B107" s="82">
        <v>368.75700000000001</v>
      </c>
      <c r="C107" s="276" t="s">
        <v>601</v>
      </c>
      <c r="D107" s="82">
        <v>124.30800000000001</v>
      </c>
      <c r="E107" s="276" t="s">
        <v>601</v>
      </c>
      <c r="F107" s="82">
        <v>911.08799999999997</v>
      </c>
      <c r="G107" s="276" t="s">
        <v>601</v>
      </c>
      <c r="H107" s="82">
        <v>730.34699999999998</v>
      </c>
      <c r="I107" s="276" t="s">
        <v>601</v>
      </c>
      <c r="J107" s="82">
        <v>274.97699999999998</v>
      </c>
      <c r="K107" s="276" t="s">
        <v>601</v>
      </c>
      <c r="L107" s="82">
        <v>380.93299999999999</v>
      </c>
      <c r="M107" s="276" t="s">
        <v>601</v>
      </c>
      <c r="N107" s="82">
        <v>230.35900000000001</v>
      </c>
      <c r="O107" s="276" t="s">
        <v>601</v>
      </c>
      <c r="P107" s="82">
        <v>3020.7689999999998</v>
      </c>
      <c r="Q107" s="276" t="s">
        <v>601</v>
      </c>
      <c r="R107" s="82">
        <v>2290.422</v>
      </c>
      <c r="S107" s="276" t="s">
        <v>601</v>
      </c>
      <c r="T107" s="137"/>
      <c r="U107" s="124" t="s">
        <v>241</v>
      </c>
      <c r="V107" s="190">
        <v>6.4000000000000001E-2</v>
      </c>
      <c r="W107" s="268" t="s">
        <v>601</v>
      </c>
      <c r="X107" s="190">
        <v>-2.9000000000000001E-2</v>
      </c>
      <c r="Y107" s="268" t="s">
        <v>601</v>
      </c>
      <c r="Z107" s="190">
        <v>-3.6999999999999998E-2</v>
      </c>
      <c r="AA107" s="268" t="s">
        <v>601</v>
      </c>
      <c r="AB107" s="190">
        <v>2.8000000000000001E-2</v>
      </c>
      <c r="AC107" s="72" t="s">
        <v>601</v>
      </c>
      <c r="AD107" s="190">
        <v>4.2000000000000003E-2</v>
      </c>
      <c r="AE107" s="268" t="s">
        <v>601</v>
      </c>
      <c r="AF107" s="190">
        <v>4.1000000000000002E-2</v>
      </c>
      <c r="AG107" s="268" t="s">
        <v>601</v>
      </c>
      <c r="AH107" s="190">
        <v>-5.3999999999999999E-2</v>
      </c>
      <c r="AI107" s="268" t="s">
        <v>601</v>
      </c>
      <c r="AJ107" s="190">
        <v>5.0000000000000001E-3</v>
      </c>
      <c r="AK107" s="268" t="s">
        <v>601</v>
      </c>
      <c r="AL107" s="190">
        <v>-2E-3</v>
      </c>
      <c r="AM107" s="268" t="s">
        <v>601</v>
      </c>
      <c r="AN107" s="139"/>
      <c r="AO107" s="124" t="s">
        <v>241</v>
      </c>
      <c r="AP107" s="220">
        <v>0.12207388251137377</v>
      </c>
      <c r="AQ107" s="276" t="s">
        <v>601</v>
      </c>
      <c r="AR107" s="216">
        <v>4.115111085951955E-2</v>
      </c>
      <c r="AS107" s="203" t="s">
        <v>601</v>
      </c>
      <c r="AT107" s="190">
        <v>0.30160796803727796</v>
      </c>
      <c r="AU107" s="276" t="s">
        <v>601</v>
      </c>
      <c r="AV107" s="190">
        <v>0.24177519035715742</v>
      </c>
      <c r="AW107" s="276" t="s">
        <v>601</v>
      </c>
      <c r="AX107" s="190">
        <v>9.1028807565225939E-2</v>
      </c>
      <c r="AY107" s="276" t="s">
        <v>601</v>
      </c>
      <c r="AZ107" s="190">
        <v>0.12610464421476783</v>
      </c>
      <c r="BA107" s="276" t="s">
        <v>601</v>
      </c>
      <c r="BB107" s="190">
        <v>7.6258396454677607E-2</v>
      </c>
      <c r="BC107" s="276" t="s">
        <v>601</v>
      </c>
      <c r="BD107" s="190">
        <v>1</v>
      </c>
      <c r="BE107" s="276" t="s">
        <v>601</v>
      </c>
      <c r="BF107" s="190">
        <v>0.75822480964284267</v>
      </c>
      <c r="BG107" s="276" t="s">
        <v>601</v>
      </c>
    </row>
    <row r="108" spans="1:59" s="120" customFormat="1" ht="12.45" customHeight="1" x14ac:dyDescent="0.25">
      <c r="A108" s="184" t="s">
        <v>242</v>
      </c>
      <c r="B108" s="186">
        <v>282.85899999999998</v>
      </c>
      <c r="C108" s="278" t="s">
        <v>601</v>
      </c>
      <c r="D108" s="186">
        <v>71.406999999999996</v>
      </c>
      <c r="E108" s="278" t="s">
        <v>601</v>
      </c>
      <c r="F108" s="186">
        <v>919.745</v>
      </c>
      <c r="G108" s="278" t="s">
        <v>601</v>
      </c>
      <c r="H108" s="186">
        <v>624.24900000000002</v>
      </c>
      <c r="I108" s="278" t="s">
        <v>601</v>
      </c>
      <c r="J108" s="186">
        <v>223.55799999999999</v>
      </c>
      <c r="K108" s="278" t="s">
        <v>601</v>
      </c>
      <c r="L108" s="186">
        <v>262.82499999999999</v>
      </c>
      <c r="M108" s="278" t="s">
        <v>601</v>
      </c>
      <c r="N108" s="186">
        <v>251.64599999999999</v>
      </c>
      <c r="O108" s="278" t="s">
        <v>601</v>
      </c>
      <c r="P108" s="186">
        <v>2636.2890000000002</v>
      </c>
      <c r="Q108" s="278" t="s">
        <v>601</v>
      </c>
      <c r="R108" s="186">
        <v>2012.04</v>
      </c>
      <c r="S108" s="278" t="s">
        <v>601</v>
      </c>
      <c r="T108" s="137"/>
      <c r="U108" s="184" t="s">
        <v>242</v>
      </c>
      <c r="V108" s="192">
        <v>-0.10100000000000001</v>
      </c>
      <c r="W108" s="269" t="s">
        <v>601</v>
      </c>
      <c r="X108" s="192">
        <v>9.8000000000000004E-2</v>
      </c>
      <c r="Y108" s="269" t="s">
        <v>601</v>
      </c>
      <c r="Z108" s="192">
        <v>-1E-3</v>
      </c>
      <c r="AA108" s="269" t="s">
        <v>601</v>
      </c>
      <c r="AB108" s="192">
        <v>7.3999999999999996E-2</v>
      </c>
      <c r="AC108" s="201" t="s">
        <v>601</v>
      </c>
      <c r="AD108" s="192">
        <v>3.6999999999999998E-2</v>
      </c>
      <c r="AE108" s="269" t="s">
        <v>601</v>
      </c>
      <c r="AF108" s="192">
        <v>-0.217</v>
      </c>
      <c r="AG108" s="269" t="s">
        <v>601</v>
      </c>
      <c r="AH108" s="192">
        <v>4.5999999999999999E-2</v>
      </c>
      <c r="AI108" s="269" t="s">
        <v>601</v>
      </c>
      <c r="AJ108" s="192">
        <v>-1.4E-2</v>
      </c>
      <c r="AK108" s="269" t="s">
        <v>601</v>
      </c>
      <c r="AL108" s="192">
        <v>-3.7999999999999999E-2</v>
      </c>
      <c r="AM108" s="269" t="s">
        <v>601</v>
      </c>
      <c r="AN108" s="139"/>
      <c r="AO108" s="184" t="s">
        <v>242</v>
      </c>
      <c r="AP108" s="243">
        <v>0.1072943823685491</v>
      </c>
      <c r="AQ108" s="278" t="s">
        <v>601</v>
      </c>
      <c r="AR108" s="219">
        <v>2.708618061221664E-2</v>
      </c>
      <c r="AS108" s="301" t="s">
        <v>601</v>
      </c>
      <c r="AT108" s="192">
        <v>0.34887866997889833</v>
      </c>
      <c r="AU108" s="278" t="s">
        <v>601</v>
      </c>
      <c r="AV108" s="192">
        <v>0.23679080707767622</v>
      </c>
      <c r="AW108" s="278" t="s">
        <v>601</v>
      </c>
      <c r="AX108" s="192">
        <v>8.4800262793646664E-2</v>
      </c>
      <c r="AY108" s="278" t="s">
        <v>601</v>
      </c>
      <c r="AZ108" s="192">
        <v>9.9695063780943574E-2</v>
      </c>
      <c r="BA108" s="278" t="s">
        <v>601</v>
      </c>
      <c r="BB108" s="192">
        <v>9.5454633388069351E-2</v>
      </c>
      <c r="BC108" s="278" t="s">
        <v>601</v>
      </c>
      <c r="BD108" s="192">
        <v>1</v>
      </c>
      <c r="BE108" s="278" t="s">
        <v>601</v>
      </c>
      <c r="BF108" s="192">
        <v>0.7632091929223237</v>
      </c>
      <c r="BG108" s="278" t="s">
        <v>601</v>
      </c>
    </row>
    <row r="109" spans="1:59" s="120" customFormat="1" ht="12.45" customHeight="1" x14ac:dyDescent="0.25">
      <c r="A109" s="124" t="s">
        <v>263</v>
      </c>
      <c r="B109" s="82">
        <v>268.56400000000002</v>
      </c>
      <c r="C109" s="276" t="s">
        <v>601</v>
      </c>
      <c r="D109" s="82">
        <v>99.016000000000005</v>
      </c>
      <c r="E109" s="276" t="s">
        <v>601</v>
      </c>
      <c r="F109" s="82">
        <v>882.08299999999997</v>
      </c>
      <c r="G109" s="276" t="s">
        <v>601</v>
      </c>
      <c r="H109" s="82">
        <v>648.04700000000003</v>
      </c>
      <c r="I109" s="276" t="s">
        <v>601</v>
      </c>
      <c r="J109" s="82">
        <v>240.21600000000001</v>
      </c>
      <c r="K109" s="276" t="s">
        <v>601</v>
      </c>
      <c r="L109" s="82">
        <v>309.86700000000002</v>
      </c>
      <c r="M109" s="276" t="s">
        <v>601</v>
      </c>
      <c r="N109" s="82">
        <v>276.99700000000001</v>
      </c>
      <c r="O109" s="276" t="s">
        <v>601</v>
      </c>
      <c r="P109" s="82">
        <v>2724.79</v>
      </c>
      <c r="Q109" s="276" t="s">
        <v>601</v>
      </c>
      <c r="R109" s="82">
        <v>2076.7429999999999</v>
      </c>
      <c r="S109" s="276" t="s">
        <v>601</v>
      </c>
      <c r="T109" s="137"/>
      <c r="U109" s="124" t="s">
        <v>263</v>
      </c>
      <c r="V109" s="190">
        <v>-7.9000000000000001E-2</v>
      </c>
      <c r="W109" s="268" t="s">
        <v>601</v>
      </c>
      <c r="X109" s="190">
        <v>0.157</v>
      </c>
      <c r="Y109" s="268" t="s">
        <v>601</v>
      </c>
      <c r="Z109" s="190">
        <v>-6.2E-2</v>
      </c>
      <c r="AA109" s="268" t="s">
        <v>601</v>
      </c>
      <c r="AB109" s="190">
        <v>1.2999999999999999E-2</v>
      </c>
      <c r="AC109" s="72" t="s">
        <v>601</v>
      </c>
      <c r="AD109" s="190">
        <v>0.09</v>
      </c>
      <c r="AE109" s="268" t="s">
        <v>601</v>
      </c>
      <c r="AF109" s="190">
        <v>-7.3999999999999996E-2</v>
      </c>
      <c r="AG109" s="268" t="s">
        <v>601</v>
      </c>
      <c r="AH109" s="190">
        <v>-7.4999999999999997E-2</v>
      </c>
      <c r="AI109" s="268" t="s">
        <v>601</v>
      </c>
      <c r="AJ109" s="190">
        <v>-3.1E-2</v>
      </c>
      <c r="AK109" s="268" t="s">
        <v>601</v>
      </c>
      <c r="AL109" s="190">
        <v>-4.3999999999999997E-2</v>
      </c>
      <c r="AM109" s="268" t="s">
        <v>601</v>
      </c>
      <c r="AN109" s="139"/>
      <c r="AO109" s="124" t="s">
        <v>263</v>
      </c>
      <c r="AP109" s="220">
        <v>9.8563192025807503E-2</v>
      </c>
      <c r="AQ109" s="276" t="s">
        <v>601</v>
      </c>
      <c r="AR109" s="216">
        <v>3.6338947221620753E-2</v>
      </c>
      <c r="AS109" s="203" t="s">
        <v>601</v>
      </c>
      <c r="AT109" s="190">
        <v>0.32372513111102141</v>
      </c>
      <c r="AU109" s="276" t="s">
        <v>601</v>
      </c>
      <c r="AV109" s="190">
        <v>0.23783374131584453</v>
      </c>
      <c r="AW109" s="276" t="s">
        <v>601</v>
      </c>
      <c r="AX109" s="190">
        <v>8.8159454490070802E-2</v>
      </c>
      <c r="AY109" s="276" t="s">
        <v>601</v>
      </c>
      <c r="AZ109" s="190">
        <v>0.11372142440334852</v>
      </c>
      <c r="BA109" s="276" t="s">
        <v>601</v>
      </c>
      <c r="BB109" s="190">
        <v>0.10165810943228654</v>
      </c>
      <c r="BC109" s="276" t="s">
        <v>601</v>
      </c>
      <c r="BD109" s="190">
        <v>1</v>
      </c>
      <c r="BE109" s="276" t="s">
        <v>601</v>
      </c>
      <c r="BF109" s="190">
        <v>0.76216625868415544</v>
      </c>
      <c r="BG109" s="276" t="s">
        <v>601</v>
      </c>
    </row>
    <row r="110" spans="1:59" s="120" customFormat="1" ht="12.45" customHeight="1" x14ac:dyDescent="0.25">
      <c r="A110" s="124" t="s">
        <v>264</v>
      </c>
      <c r="B110" s="82">
        <v>336.92</v>
      </c>
      <c r="C110" s="276" t="s">
        <v>601</v>
      </c>
      <c r="D110" s="82">
        <v>120.86</v>
      </c>
      <c r="E110" s="276" t="s">
        <v>601</v>
      </c>
      <c r="F110" s="82">
        <v>898.96699999999998</v>
      </c>
      <c r="G110" s="276" t="s">
        <v>601</v>
      </c>
      <c r="H110" s="82">
        <v>714.11199999999997</v>
      </c>
      <c r="I110" s="276" t="s">
        <v>601</v>
      </c>
      <c r="J110" s="82">
        <v>231.435</v>
      </c>
      <c r="K110" s="276" t="s">
        <v>601</v>
      </c>
      <c r="L110" s="82">
        <v>268.81</v>
      </c>
      <c r="M110" s="276" t="s">
        <v>601</v>
      </c>
      <c r="N110" s="82">
        <v>231.54400000000001</v>
      </c>
      <c r="O110" s="276" t="s">
        <v>601</v>
      </c>
      <c r="P110" s="82">
        <v>2802.6480000000001</v>
      </c>
      <c r="Q110" s="276" t="s">
        <v>601</v>
      </c>
      <c r="R110" s="82">
        <v>2088.5360000000001</v>
      </c>
      <c r="S110" s="276" t="s">
        <v>601</v>
      </c>
      <c r="T110" s="137"/>
      <c r="U110" s="124" t="s">
        <v>264</v>
      </c>
      <c r="V110" s="190">
        <v>2.7E-2</v>
      </c>
      <c r="W110" s="268" t="s">
        <v>601</v>
      </c>
      <c r="X110" s="190">
        <v>-6.0999999999999999E-2</v>
      </c>
      <c r="Y110" s="268" t="s">
        <v>601</v>
      </c>
      <c r="Z110" s="190">
        <v>-2.9000000000000001E-2</v>
      </c>
      <c r="AA110" s="268" t="s">
        <v>601</v>
      </c>
      <c r="AB110" s="190">
        <v>7.5999999999999998E-2</v>
      </c>
      <c r="AC110" s="72" t="s">
        <v>601</v>
      </c>
      <c r="AD110" s="190">
        <v>0.08</v>
      </c>
      <c r="AE110" s="268" t="s">
        <v>601</v>
      </c>
      <c r="AF110" s="190">
        <v>-0.10100000000000001</v>
      </c>
      <c r="AG110" s="268" t="s">
        <v>601</v>
      </c>
      <c r="AH110" s="190">
        <v>-2.8000000000000001E-2</v>
      </c>
      <c r="AI110" s="268" t="s">
        <v>601</v>
      </c>
      <c r="AJ110" s="190">
        <v>2E-3</v>
      </c>
      <c r="AK110" s="268" t="s">
        <v>601</v>
      </c>
      <c r="AL110" s="190">
        <v>-2.1000000000000001E-2</v>
      </c>
      <c r="AM110" s="268" t="s">
        <v>601</v>
      </c>
      <c r="AN110" s="139"/>
      <c r="AO110" s="124" t="s">
        <v>264</v>
      </c>
      <c r="AP110" s="220">
        <v>0.1202148824968387</v>
      </c>
      <c r="AQ110" s="276" t="s">
        <v>601</v>
      </c>
      <c r="AR110" s="216">
        <v>4.312350320125824E-2</v>
      </c>
      <c r="AS110" s="203" t="s">
        <v>601</v>
      </c>
      <c r="AT110" s="190">
        <v>0.32075629904290509</v>
      </c>
      <c r="AU110" s="276" t="s">
        <v>601</v>
      </c>
      <c r="AV110" s="190">
        <v>0.25479903291458644</v>
      </c>
      <c r="AW110" s="276" t="s">
        <v>601</v>
      </c>
      <c r="AX110" s="190">
        <v>8.2577262645897737E-2</v>
      </c>
      <c r="AY110" s="276" t="s">
        <v>601</v>
      </c>
      <c r="AZ110" s="190">
        <v>9.591286526170964E-2</v>
      </c>
      <c r="BA110" s="276" t="s">
        <v>601</v>
      </c>
      <c r="BB110" s="190">
        <v>8.2616154436804048E-2</v>
      </c>
      <c r="BC110" s="276" t="s">
        <v>601</v>
      </c>
      <c r="BD110" s="190">
        <v>1</v>
      </c>
      <c r="BE110" s="276" t="s">
        <v>601</v>
      </c>
      <c r="BF110" s="190">
        <v>0.7452009670854135</v>
      </c>
      <c r="BG110" s="276" t="s">
        <v>601</v>
      </c>
    </row>
    <row r="111" spans="1:59" s="120" customFormat="1" ht="12.45" customHeight="1" x14ac:dyDescent="0.25">
      <c r="A111" s="124" t="s">
        <v>265</v>
      </c>
      <c r="B111" s="82">
        <v>518.96199999999999</v>
      </c>
      <c r="C111" s="276" t="s">
        <v>601</v>
      </c>
      <c r="D111" s="82">
        <v>330.077</v>
      </c>
      <c r="E111" s="276" t="s">
        <v>601</v>
      </c>
      <c r="F111" s="82">
        <v>1039.8889999999999</v>
      </c>
      <c r="G111" s="276" t="s">
        <v>601</v>
      </c>
      <c r="H111" s="82">
        <v>957.80100000000004</v>
      </c>
      <c r="I111" s="276" t="s">
        <v>601</v>
      </c>
      <c r="J111" s="82">
        <v>338.99700000000001</v>
      </c>
      <c r="K111" s="276" t="s">
        <v>601</v>
      </c>
      <c r="L111" s="82">
        <v>348.99799999999999</v>
      </c>
      <c r="M111" s="276" t="s">
        <v>601</v>
      </c>
      <c r="N111" s="82">
        <v>339.18700000000001</v>
      </c>
      <c r="O111" s="276" t="s">
        <v>601</v>
      </c>
      <c r="P111" s="82">
        <v>3873.9110000000001</v>
      </c>
      <c r="Q111" s="276" t="s">
        <v>601</v>
      </c>
      <c r="R111" s="82">
        <v>2916.11</v>
      </c>
      <c r="S111" s="276" t="s">
        <v>601</v>
      </c>
      <c r="T111" s="137"/>
      <c r="U111" s="124" t="s">
        <v>265</v>
      </c>
      <c r="V111" s="190">
        <v>9.8000000000000004E-2</v>
      </c>
      <c r="W111" s="268" t="s">
        <v>601</v>
      </c>
      <c r="X111" s="190">
        <v>0.17899999999999999</v>
      </c>
      <c r="Y111" s="268" t="s">
        <v>601</v>
      </c>
      <c r="Z111" s="190">
        <v>4.2000000000000003E-2</v>
      </c>
      <c r="AA111" s="268" t="s">
        <v>601</v>
      </c>
      <c r="AB111" s="190">
        <v>0.112</v>
      </c>
      <c r="AC111" s="72" t="s">
        <v>601</v>
      </c>
      <c r="AD111" s="190">
        <v>4.9000000000000002E-2</v>
      </c>
      <c r="AE111" s="268" t="s">
        <v>601</v>
      </c>
      <c r="AF111" s="190">
        <v>7.3999999999999996E-2</v>
      </c>
      <c r="AG111" s="268" t="s">
        <v>601</v>
      </c>
      <c r="AH111" s="190">
        <v>0.02</v>
      </c>
      <c r="AI111" s="268" t="s">
        <v>601</v>
      </c>
      <c r="AJ111" s="190">
        <v>7.8E-2</v>
      </c>
      <c r="AK111" s="268" t="s">
        <v>601</v>
      </c>
      <c r="AL111" s="190">
        <v>6.8000000000000005E-2</v>
      </c>
      <c r="AM111" s="268" t="s">
        <v>601</v>
      </c>
      <c r="AN111" s="139"/>
      <c r="AO111" s="124" t="s">
        <v>265</v>
      </c>
      <c r="AP111" s="220">
        <v>0.13396332543519973</v>
      </c>
      <c r="AQ111" s="276" t="s">
        <v>601</v>
      </c>
      <c r="AR111" s="216">
        <v>8.5205106673849756E-2</v>
      </c>
      <c r="AS111" s="203" t="s">
        <v>601</v>
      </c>
      <c r="AT111" s="190">
        <v>0.2684338901952058</v>
      </c>
      <c r="AU111" s="276" t="s">
        <v>601</v>
      </c>
      <c r="AV111" s="190">
        <v>0.24724393513428677</v>
      </c>
      <c r="AW111" s="276" t="s">
        <v>601</v>
      </c>
      <c r="AX111" s="190">
        <v>8.750768925770365E-2</v>
      </c>
      <c r="AY111" s="276" t="s">
        <v>601</v>
      </c>
      <c r="AZ111" s="190">
        <v>9.008931800446629E-2</v>
      </c>
      <c r="BA111" s="276" t="s">
        <v>601</v>
      </c>
      <c r="BB111" s="190">
        <v>8.755673529928798E-2</v>
      </c>
      <c r="BC111" s="276" t="s">
        <v>601</v>
      </c>
      <c r="BD111" s="190">
        <v>1</v>
      </c>
      <c r="BE111" s="276" t="s">
        <v>601</v>
      </c>
      <c r="BF111" s="190">
        <v>0.75275606486571323</v>
      </c>
      <c r="BG111" s="276" t="s">
        <v>601</v>
      </c>
    </row>
    <row r="112" spans="1:59" s="120" customFormat="1" ht="12.45" customHeight="1" x14ac:dyDescent="0.25">
      <c r="A112" s="124" t="s">
        <v>266</v>
      </c>
      <c r="B112" s="82">
        <v>715.36900000000003</v>
      </c>
      <c r="C112" s="276" t="s">
        <v>601</v>
      </c>
      <c r="D112" s="82">
        <v>634.58900000000006</v>
      </c>
      <c r="E112" s="276" t="s">
        <v>601</v>
      </c>
      <c r="F112" s="82">
        <v>783.18899999999996</v>
      </c>
      <c r="G112" s="276" t="s">
        <v>601</v>
      </c>
      <c r="H112" s="82">
        <v>1238.001</v>
      </c>
      <c r="I112" s="276" t="s">
        <v>601</v>
      </c>
      <c r="J112" s="82">
        <v>495.79599999999999</v>
      </c>
      <c r="K112" s="276" t="s">
        <v>601</v>
      </c>
      <c r="L112" s="82">
        <v>402.00799999999998</v>
      </c>
      <c r="M112" s="276" t="s">
        <v>601</v>
      </c>
      <c r="N112" s="82">
        <v>377.839</v>
      </c>
      <c r="O112" s="276" t="s">
        <v>601</v>
      </c>
      <c r="P112" s="82">
        <v>4646.7910000000002</v>
      </c>
      <c r="Q112" s="276" t="s">
        <v>601</v>
      </c>
      <c r="R112" s="82">
        <v>3408.79</v>
      </c>
      <c r="S112" s="276" t="s">
        <v>601</v>
      </c>
      <c r="T112" s="137"/>
      <c r="U112" s="124" t="s">
        <v>266</v>
      </c>
      <c r="V112" s="190">
        <v>-1.4E-2</v>
      </c>
      <c r="W112" s="268" t="s">
        <v>601</v>
      </c>
      <c r="X112" s="190">
        <v>8.6999999999999994E-2</v>
      </c>
      <c r="Y112" s="268" t="s">
        <v>601</v>
      </c>
      <c r="Z112" s="190">
        <v>-7.0000000000000001E-3</v>
      </c>
      <c r="AA112" s="268" t="s">
        <v>601</v>
      </c>
      <c r="AB112" s="190">
        <v>7.0000000000000001E-3</v>
      </c>
      <c r="AC112" s="72" t="s">
        <v>601</v>
      </c>
      <c r="AD112" s="190">
        <v>0.28899999999999998</v>
      </c>
      <c r="AE112" s="268" t="s">
        <v>601</v>
      </c>
      <c r="AF112" s="190">
        <v>2.8000000000000001E-2</v>
      </c>
      <c r="AG112" s="268" t="s">
        <v>601</v>
      </c>
      <c r="AH112" s="190">
        <v>-3.7999999999999999E-2</v>
      </c>
      <c r="AI112" s="268" t="s">
        <v>601</v>
      </c>
      <c r="AJ112" s="190">
        <v>3.4000000000000002E-2</v>
      </c>
      <c r="AK112" s="268" t="s">
        <v>601</v>
      </c>
      <c r="AL112" s="190">
        <v>4.3999999999999997E-2</v>
      </c>
      <c r="AM112" s="268" t="s">
        <v>601</v>
      </c>
      <c r="AN112" s="139"/>
      <c r="AO112" s="124" t="s">
        <v>266</v>
      </c>
      <c r="AP112" s="220">
        <v>0.15394903708817548</v>
      </c>
      <c r="AQ112" s="276" t="s">
        <v>601</v>
      </c>
      <c r="AR112" s="216">
        <v>0.13656499722066262</v>
      </c>
      <c r="AS112" s="203" t="s">
        <v>601</v>
      </c>
      <c r="AT112" s="190">
        <v>0.16854405545676573</v>
      </c>
      <c r="AU112" s="276" t="s">
        <v>601</v>
      </c>
      <c r="AV112" s="190">
        <v>0.26642063307775193</v>
      </c>
      <c r="AW112" s="276" t="s">
        <v>601</v>
      </c>
      <c r="AX112" s="190">
        <v>0.10669642770677656</v>
      </c>
      <c r="AY112" s="276" t="s">
        <v>601</v>
      </c>
      <c r="AZ112" s="190">
        <v>8.6513036631085838E-2</v>
      </c>
      <c r="BA112" s="276" t="s">
        <v>601</v>
      </c>
      <c r="BB112" s="190">
        <v>8.1311812818781817E-2</v>
      </c>
      <c r="BC112" s="276" t="s">
        <v>601</v>
      </c>
      <c r="BD112" s="190">
        <v>1</v>
      </c>
      <c r="BE112" s="276" t="s">
        <v>601</v>
      </c>
      <c r="BF112" s="190">
        <v>0.73357936692224801</v>
      </c>
      <c r="BG112" s="276" t="s">
        <v>601</v>
      </c>
    </row>
    <row r="113" spans="1:59" s="120" customFormat="1" ht="12.45" customHeight="1" x14ac:dyDescent="0.25">
      <c r="A113" s="124" t="s">
        <v>267</v>
      </c>
      <c r="B113" s="82">
        <v>777.10599999999999</v>
      </c>
      <c r="C113" s="276" t="s">
        <v>601</v>
      </c>
      <c r="D113" s="82">
        <v>1358.1880000000001</v>
      </c>
      <c r="E113" s="276" t="s">
        <v>601</v>
      </c>
      <c r="F113" s="82">
        <v>687.803</v>
      </c>
      <c r="G113" s="276" t="s">
        <v>601</v>
      </c>
      <c r="H113" s="82">
        <v>1487.5509999999999</v>
      </c>
      <c r="I113" s="276" t="s">
        <v>601</v>
      </c>
      <c r="J113" s="82">
        <v>586.28599999999994</v>
      </c>
      <c r="K113" s="276" t="s">
        <v>601</v>
      </c>
      <c r="L113" s="82">
        <v>436.02100000000002</v>
      </c>
      <c r="M113" s="276" t="s">
        <v>601</v>
      </c>
      <c r="N113" s="82">
        <v>433.94</v>
      </c>
      <c r="O113" s="276" t="s">
        <v>601</v>
      </c>
      <c r="P113" s="82">
        <v>5766.8950000000004</v>
      </c>
      <c r="Q113" s="276" t="s">
        <v>601</v>
      </c>
      <c r="R113" s="82">
        <v>4279.3440000000001</v>
      </c>
      <c r="S113" s="276" t="s">
        <v>601</v>
      </c>
      <c r="T113" s="137"/>
      <c r="U113" s="124" t="s">
        <v>267</v>
      </c>
      <c r="V113" s="190">
        <v>5.1999999999999998E-2</v>
      </c>
      <c r="W113" s="268" t="s">
        <v>601</v>
      </c>
      <c r="X113" s="190">
        <v>0.127</v>
      </c>
      <c r="Y113" s="268" t="s">
        <v>601</v>
      </c>
      <c r="Z113" s="190">
        <v>8.1000000000000003E-2</v>
      </c>
      <c r="AA113" s="268" t="s">
        <v>601</v>
      </c>
      <c r="AB113" s="190">
        <v>6.3E-2</v>
      </c>
      <c r="AC113" s="72" t="s">
        <v>601</v>
      </c>
      <c r="AD113" s="190">
        <v>0.16900000000000001</v>
      </c>
      <c r="AE113" s="268" t="s">
        <v>601</v>
      </c>
      <c r="AF113" s="190">
        <v>-8.5000000000000006E-2</v>
      </c>
      <c r="AG113" s="268" t="s">
        <v>601</v>
      </c>
      <c r="AH113" s="190">
        <v>1.4E-2</v>
      </c>
      <c r="AI113" s="268" t="s">
        <v>601</v>
      </c>
      <c r="AJ113" s="190">
        <v>7.0999999999999994E-2</v>
      </c>
      <c r="AK113" s="268" t="s">
        <v>601</v>
      </c>
      <c r="AL113" s="190">
        <v>7.3999999999999996E-2</v>
      </c>
      <c r="AM113" s="268" t="s">
        <v>601</v>
      </c>
      <c r="AN113" s="139"/>
      <c r="AO113" s="124" t="s">
        <v>267</v>
      </c>
      <c r="AP113" s="220">
        <v>0.13475293030304869</v>
      </c>
      <c r="AQ113" s="276" t="s">
        <v>601</v>
      </c>
      <c r="AR113" s="216">
        <v>0.2355146053465513</v>
      </c>
      <c r="AS113" s="203" t="s">
        <v>601</v>
      </c>
      <c r="AT113" s="190">
        <v>0.11926747409134378</v>
      </c>
      <c r="AU113" s="276" t="s">
        <v>601</v>
      </c>
      <c r="AV113" s="190">
        <v>0.2579466073164155</v>
      </c>
      <c r="AW113" s="276" t="s">
        <v>601</v>
      </c>
      <c r="AX113" s="190">
        <v>0.10166406705861644</v>
      </c>
      <c r="AY113" s="276" t="s">
        <v>601</v>
      </c>
      <c r="AZ113" s="190">
        <v>7.5607584323973298E-2</v>
      </c>
      <c r="BA113" s="276" t="s">
        <v>601</v>
      </c>
      <c r="BB113" s="190">
        <v>7.5246731560050933E-2</v>
      </c>
      <c r="BC113" s="276" t="s">
        <v>601</v>
      </c>
      <c r="BD113" s="190">
        <v>1</v>
      </c>
      <c r="BE113" s="276" t="s">
        <v>601</v>
      </c>
      <c r="BF113" s="190">
        <v>0.7420533926835845</v>
      </c>
      <c r="BG113" s="276" t="s">
        <v>601</v>
      </c>
    </row>
    <row r="114" spans="1:59" s="120" customFormat="1" ht="12.45" customHeight="1" x14ac:dyDescent="0.25">
      <c r="A114" s="124" t="s">
        <v>268</v>
      </c>
      <c r="B114" s="82">
        <v>811.28</v>
      </c>
      <c r="C114" s="276" t="s">
        <v>601</v>
      </c>
      <c r="D114" s="82">
        <v>1704.703</v>
      </c>
      <c r="E114" s="276" t="s">
        <v>601</v>
      </c>
      <c r="F114" s="82">
        <v>711.85400000000004</v>
      </c>
      <c r="G114" s="276" t="s">
        <v>601</v>
      </c>
      <c r="H114" s="82">
        <v>1637.9390000000001</v>
      </c>
      <c r="I114" s="276" t="s">
        <v>601</v>
      </c>
      <c r="J114" s="82">
        <v>620.46400000000006</v>
      </c>
      <c r="K114" s="276" t="s">
        <v>601</v>
      </c>
      <c r="L114" s="82">
        <v>364.392</v>
      </c>
      <c r="M114" s="276" t="s">
        <v>601</v>
      </c>
      <c r="N114" s="82">
        <v>448.56</v>
      </c>
      <c r="O114" s="276" t="s">
        <v>601</v>
      </c>
      <c r="P114" s="82">
        <v>6299.192</v>
      </c>
      <c r="Q114" s="276" t="s">
        <v>601</v>
      </c>
      <c r="R114" s="82">
        <v>4661.2529999999997</v>
      </c>
      <c r="S114" s="276" t="s">
        <v>601</v>
      </c>
      <c r="T114" s="137"/>
      <c r="U114" s="124" t="s">
        <v>268</v>
      </c>
      <c r="V114" s="190">
        <v>1.7000000000000001E-2</v>
      </c>
      <c r="W114" s="268" t="s">
        <v>601</v>
      </c>
      <c r="X114" s="190">
        <v>8.3000000000000004E-2</v>
      </c>
      <c r="Y114" s="268" t="s">
        <v>601</v>
      </c>
      <c r="Z114" s="190">
        <v>0.03</v>
      </c>
      <c r="AA114" s="268" t="s">
        <v>601</v>
      </c>
      <c r="AB114" s="190">
        <v>6.9000000000000006E-2</v>
      </c>
      <c r="AC114" s="72" t="s">
        <v>601</v>
      </c>
      <c r="AD114" s="190">
        <v>9.6000000000000002E-2</v>
      </c>
      <c r="AE114" s="268" t="s">
        <v>601</v>
      </c>
      <c r="AF114" s="190">
        <v>-0.11899999999999999</v>
      </c>
      <c r="AG114" s="268" t="s">
        <v>601</v>
      </c>
      <c r="AH114" s="190">
        <v>6.7000000000000004E-2</v>
      </c>
      <c r="AI114" s="268" t="s">
        <v>601</v>
      </c>
      <c r="AJ114" s="190">
        <v>5.0999999999999997E-2</v>
      </c>
      <c r="AK114" s="268" t="s">
        <v>601</v>
      </c>
      <c r="AL114" s="190">
        <v>4.3999999999999997E-2</v>
      </c>
      <c r="AM114" s="268" t="s">
        <v>601</v>
      </c>
      <c r="AN114" s="139"/>
      <c r="AO114" s="124" t="s">
        <v>268</v>
      </c>
      <c r="AP114" s="220">
        <v>0.12879112114696614</v>
      </c>
      <c r="AQ114" s="276" t="s">
        <v>601</v>
      </c>
      <c r="AR114" s="216">
        <v>0.27062248618552981</v>
      </c>
      <c r="AS114" s="203" t="s">
        <v>601</v>
      </c>
      <c r="AT114" s="190">
        <v>0.11300719203351796</v>
      </c>
      <c r="AU114" s="276" t="s">
        <v>601</v>
      </c>
      <c r="AV114" s="190">
        <v>0.26002366652738956</v>
      </c>
      <c r="AW114" s="276" t="s">
        <v>601</v>
      </c>
      <c r="AX114" s="190">
        <v>9.8498982091671447E-2</v>
      </c>
      <c r="AY114" s="276" t="s">
        <v>601</v>
      </c>
      <c r="AZ114" s="190">
        <v>5.7847419161060655E-2</v>
      </c>
      <c r="BA114" s="276" t="s">
        <v>601</v>
      </c>
      <c r="BB114" s="190">
        <v>7.1209132853864432E-2</v>
      </c>
      <c r="BC114" s="276" t="s">
        <v>601</v>
      </c>
      <c r="BD114" s="190">
        <v>1</v>
      </c>
      <c r="BE114" s="276" t="s">
        <v>601</v>
      </c>
      <c r="BF114" s="190">
        <v>0.73997633347261038</v>
      </c>
      <c r="BG114" s="276" t="s">
        <v>601</v>
      </c>
    </row>
    <row r="115" spans="1:59" s="120" customFormat="1" ht="12.45" customHeight="1" x14ac:dyDescent="0.25">
      <c r="A115" s="124" t="s">
        <v>269</v>
      </c>
      <c r="B115" s="82">
        <v>982.37599999999998</v>
      </c>
      <c r="C115" s="276" t="s">
        <v>601</v>
      </c>
      <c r="D115" s="82">
        <v>1991.442</v>
      </c>
      <c r="E115" s="276" t="s">
        <v>601</v>
      </c>
      <c r="F115" s="82">
        <v>843.62300000000005</v>
      </c>
      <c r="G115" s="276" t="s">
        <v>601</v>
      </c>
      <c r="H115" s="82">
        <v>2097.424</v>
      </c>
      <c r="I115" s="276" t="s">
        <v>601</v>
      </c>
      <c r="J115" s="82">
        <v>836.26</v>
      </c>
      <c r="K115" s="276" t="s">
        <v>601</v>
      </c>
      <c r="L115" s="82">
        <v>336.726</v>
      </c>
      <c r="M115" s="276" t="s">
        <v>601</v>
      </c>
      <c r="N115" s="82">
        <v>748.32899999999995</v>
      </c>
      <c r="O115" s="276" t="s">
        <v>601</v>
      </c>
      <c r="P115" s="82">
        <v>7836.18</v>
      </c>
      <c r="Q115" s="276" t="s">
        <v>601</v>
      </c>
      <c r="R115" s="82">
        <v>5738.7560000000003</v>
      </c>
      <c r="S115" s="276" t="s">
        <v>601</v>
      </c>
      <c r="T115" s="137"/>
      <c r="U115" s="124" t="s">
        <v>269</v>
      </c>
      <c r="V115" s="190">
        <v>6.6000000000000003E-2</v>
      </c>
      <c r="W115" s="268" t="s">
        <v>601</v>
      </c>
      <c r="X115" s="190">
        <v>1.0999999999999999E-2</v>
      </c>
      <c r="Y115" s="268" t="s">
        <v>601</v>
      </c>
      <c r="Z115" s="190">
        <v>2.7E-2</v>
      </c>
      <c r="AA115" s="268" t="s">
        <v>601</v>
      </c>
      <c r="AB115" s="190">
        <v>2.8000000000000001E-2</v>
      </c>
      <c r="AC115" s="72" t="s">
        <v>601</v>
      </c>
      <c r="AD115" s="190">
        <v>4.8000000000000001E-2</v>
      </c>
      <c r="AE115" s="268" t="s">
        <v>601</v>
      </c>
      <c r="AF115" s="190">
        <v>-0.112</v>
      </c>
      <c r="AG115" s="268" t="s">
        <v>601</v>
      </c>
      <c r="AH115" s="190">
        <v>3.2000000000000001E-2</v>
      </c>
      <c r="AI115" s="268" t="s">
        <v>601</v>
      </c>
      <c r="AJ115" s="190">
        <v>2.4E-2</v>
      </c>
      <c r="AK115" s="268" t="s">
        <v>601</v>
      </c>
      <c r="AL115" s="190">
        <v>2.1999999999999999E-2</v>
      </c>
      <c r="AM115" s="268" t="s">
        <v>601</v>
      </c>
      <c r="AN115" s="139"/>
      <c r="AO115" s="124" t="s">
        <v>269</v>
      </c>
      <c r="AP115" s="220">
        <v>0.12536414426416953</v>
      </c>
      <c r="AQ115" s="276" t="s">
        <v>601</v>
      </c>
      <c r="AR115" s="216">
        <v>0.25413428481734723</v>
      </c>
      <c r="AS115" s="203" t="s">
        <v>601</v>
      </c>
      <c r="AT115" s="190">
        <v>0.10765743002330218</v>
      </c>
      <c r="AU115" s="276" t="s">
        <v>601</v>
      </c>
      <c r="AV115" s="190">
        <v>0.26765898690433348</v>
      </c>
      <c r="AW115" s="276" t="s">
        <v>601</v>
      </c>
      <c r="AX115" s="190">
        <v>0.10671781403694146</v>
      </c>
      <c r="AY115" s="276" t="s">
        <v>601</v>
      </c>
      <c r="AZ115" s="190">
        <v>4.2970682143595472E-2</v>
      </c>
      <c r="BA115" s="276" t="s">
        <v>601</v>
      </c>
      <c r="BB115" s="190">
        <v>9.5496657810310623E-2</v>
      </c>
      <c r="BC115" s="276" t="s">
        <v>601</v>
      </c>
      <c r="BD115" s="190">
        <v>1</v>
      </c>
      <c r="BE115" s="276" t="s">
        <v>601</v>
      </c>
      <c r="BF115" s="190">
        <v>0.73234101309566657</v>
      </c>
      <c r="BG115" s="276" t="s">
        <v>601</v>
      </c>
    </row>
    <row r="116" spans="1:59" s="120" customFormat="1" ht="12.45" customHeight="1" x14ac:dyDescent="0.25">
      <c r="A116" s="124" t="s">
        <v>270</v>
      </c>
      <c r="B116" s="82">
        <v>1123.1279999999999</v>
      </c>
      <c r="C116" s="276" t="s">
        <v>601</v>
      </c>
      <c r="D116" s="82">
        <v>2064.7399999999998</v>
      </c>
      <c r="E116" s="276" t="s">
        <v>601</v>
      </c>
      <c r="F116" s="82">
        <v>871.096</v>
      </c>
      <c r="G116" s="276" t="s">
        <v>601</v>
      </c>
      <c r="H116" s="82">
        <v>2244.0819999999999</v>
      </c>
      <c r="I116" s="276" t="s">
        <v>601</v>
      </c>
      <c r="J116" s="82">
        <v>850.553</v>
      </c>
      <c r="K116" s="276" t="s">
        <v>601</v>
      </c>
      <c r="L116" s="82">
        <v>295.654</v>
      </c>
      <c r="M116" s="276" t="s">
        <v>601</v>
      </c>
      <c r="N116" s="82">
        <v>886.31399999999996</v>
      </c>
      <c r="O116" s="276" t="s">
        <v>601</v>
      </c>
      <c r="P116" s="82">
        <v>8335.5669999999991</v>
      </c>
      <c r="Q116" s="276" t="s">
        <v>601</v>
      </c>
      <c r="R116" s="82">
        <v>6091.4849999999997</v>
      </c>
      <c r="S116" s="276" t="s">
        <v>601</v>
      </c>
      <c r="T116" s="137"/>
      <c r="U116" s="124" t="s">
        <v>270</v>
      </c>
      <c r="V116" s="190">
        <v>8.7999999999999995E-2</v>
      </c>
      <c r="W116" s="268" t="s">
        <v>601</v>
      </c>
      <c r="X116" s="190">
        <v>0.104</v>
      </c>
      <c r="Y116" s="268" t="s">
        <v>601</v>
      </c>
      <c r="Z116" s="190">
        <v>6.0999999999999999E-2</v>
      </c>
      <c r="AA116" s="268" t="s">
        <v>601</v>
      </c>
      <c r="AB116" s="190">
        <v>0.12</v>
      </c>
      <c r="AC116" s="72" t="s">
        <v>601</v>
      </c>
      <c r="AD116" s="190">
        <v>0.121</v>
      </c>
      <c r="AE116" s="268" t="s">
        <v>601</v>
      </c>
      <c r="AF116" s="190">
        <v>-0.20799999999999999</v>
      </c>
      <c r="AG116" s="268" t="s">
        <v>601</v>
      </c>
      <c r="AH116" s="190">
        <v>-6.0000000000000001E-3</v>
      </c>
      <c r="AI116" s="268" t="s">
        <v>601</v>
      </c>
      <c r="AJ116" s="190">
        <v>7.5999999999999998E-2</v>
      </c>
      <c r="AK116" s="268" t="s">
        <v>601</v>
      </c>
      <c r="AL116" s="190">
        <v>0.06</v>
      </c>
      <c r="AM116" s="268" t="s">
        <v>601</v>
      </c>
      <c r="AN116" s="139"/>
      <c r="AO116" s="124" t="s">
        <v>270</v>
      </c>
      <c r="AP116" s="220">
        <v>0.13473924449290614</v>
      </c>
      <c r="AQ116" s="276" t="s">
        <v>601</v>
      </c>
      <c r="AR116" s="216">
        <v>0.24770240584713674</v>
      </c>
      <c r="AS116" s="203" t="s">
        <v>601</v>
      </c>
      <c r="AT116" s="190">
        <v>0.10450350887947996</v>
      </c>
      <c r="AU116" s="276" t="s">
        <v>601</v>
      </c>
      <c r="AV116" s="190">
        <v>0.26921767889334947</v>
      </c>
      <c r="AW116" s="276" t="s">
        <v>601</v>
      </c>
      <c r="AX116" s="190">
        <v>0.1020390094639033</v>
      </c>
      <c r="AY116" s="276" t="s">
        <v>601</v>
      </c>
      <c r="AZ116" s="190">
        <v>3.5468972896504823E-2</v>
      </c>
      <c r="BA116" s="276" t="s">
        <v>601</v>
      </c>
      <c r="BB116" s="190">
        <v>0.10632917952671966</v>
      </c>
      <c r="BC116" s="276" t="s">
        <v>601</v>
      </c>
      <c r="BD116" s="190">
        <v>1</v>
      </c>
      <c r="BE116" s="276" t="s">
        <v>601</v>
      </c>
      <c r="BF116" s="190">
        <v>0.73078232110665065</v>
      </c>
      <c r="BG116" s="276" t="s">
        <v>601</v>
      </c>
    </row>
    <row r="117" spans="1:59" s="120" customFormat="1" ht="12.45" customHeight="1" x14ac:dyDescent="0.25">
      <c r="A117" s="124" t="s">
        <v>271</v>
      </c>
      <c r="B117" s="82">
        <v>892.28899999999999</v>
      </c>
      <c r="C117" s="276" t="s">
        <v>601</v>
      </c>
      <c r="D117" s="82">
        <v>1645.107</v>
      </c>
      <c r="E117" s="276" t="s">
        <v>601</v>
      </c>
      <c r="F117" s="82">
        <v>787.05200000000002</v>
      </c>
      <c r="G117" s="276" t="s">
        <v>601</v>
      </c>
      <c r="H117" s="82">
        <v>1628.796</v>
      </c>
      <c r="I117" s="276" t="s">
        <v>601</v>
      </c>
      <c r="J117" s="82">
        <v>636.39400000000001</v>
      </c>
      <c r="K117" s="276" t="s">
        <v>601</v>
      </c>
      <c r="L117" s="82">
        <v>375.66</v>
      </c>
      <c r="M117" s="276" t="s">
        <v>601</v>
      </c>
      <c r="N117" s="82">
        <v>532.65499999999997</v>
      </c>
      <c r="O117" s="276" t="s">
        <v>601</v>
      </c>
      <c r="P117" s="82">
        <v>6497.9530000000004</v>
      </c>
      <c r="Q117" s="276" t="s">
        <v>601</v>
      </c>
      <c r="R117" s="82">
        <v>4869.1570000000002</v>
      </c>
      <c r="S117" s="276" t="s">
        <v>601</v>
      </c>
      <c r="T117" s="137"/>
      <c r="U117" s="124" t="s">
        <v>271</v>
      </c>
      <c r="V117" s="190">
        <v>3.3000000000000002E-2</v>
      </c>
      <c r="W117" s="268" t="s">
        <v>601</v>
      </c>
      <c r="X117" s="190">
        <v>0.02</v>
      </c>
      <c r="Y117" s="268" t="s">
        <v>601</v>
      </c>
      <c r="Z117" s="190">
        <v>4.8000000000000001E-2</v>
      </c>
      <c r="AA117" s="268" t="s">
        <v>601</v>
      </c>
      <c r="AB117" s="190">
        <v>7.6999999999999999E-2</v>
      </c>
      <c r="AC117" s="72" t="s">
        <v>601</v>
      </c>
      <c r="AD117" s="190">
        <v>0.06</v>
      </c>
      <c r="AE117" s="268" t="s">
        <v>601</v>
      </c>
      <c r="AF117" s="190">
        <v>1.7999999999999999E-2</v>
      </c>
      <c r="AG117" s="268" t="s">
        <v>601</v>
      </c>
      <c r="AH117" s="190">
        <v>8.2000000000000003E-2</v>
      </c>
      <c r="AI117" s="268" t="s">
        <v>601</v>
      </c>
      <c r="AJ117" s="190">
        <v>4.8000000000000001E-2</v>
      </c>
      <c r="AK117" s="268" t="s">
        <v>601</v>
      </c>
      <c r="AL117" s="190">
        <v>3.7999999999999999E-2</v>
      </c>
      <c r="AM117" s="268" t="s">
        <v>601</v>
      </c>
      <c r="AN117" s="139"/>
      <c r="AO117" s="124" t="s">
        <v>271</v>
      </c>
      <c r="AP117" s="220">
        <v>0.1373184755260618</v>
      </c>
      <c r="AQ117" s="276" t="s">
        <v>601</v>
      </c>
      <c r="AR117" s="216">
        <v>0.25317311467165121</v>
      </c>
      <c r="AS117" s="203" t="s">
        <v>601</v>
      </c>
      <c r="AT117" s="190">
        <v>0.12112306752603473</v>
      </c>
      <c r="AU117" s="276" t="s">
        <v>601</v>
      </c>
      <c r="AV117" s="190">
        <v>0.25066293954419183</v>
      </c>
      <c r="AW117" s="276" t="s">
        <v>601</v>
      </c>
      <c r="AX117" s="190">
        <v>9.793761204490091E-2</v>
      </c>
      <c r="AY117" s="276" t="s">
        <v>601</v>
      </c>
      <c r="AZ117" s="190">
        <v>5.7812052503303735E-2</v>
      </c>
      <c r="BA117" s="276" t="s">
        <v>601</v>
      </c>
      <c r="BB117" s="190">
        <v>8.197273818385574E-2</v>
      </c>
      <c r="BC117" s="276" t="s">
        <v>601</v>
      </c>
      <c r="BD117" s="190">
        <v>1</v>
      </c>
      <c r="BE117" s="276" t="s">
        <v>601</v>
      </c>
      <c r="BF117" s="190">
        <v>0.74933706045580817</v>
      </c>
      <c r="BG117" s="276" t="s">
        <v>601</v>
      </c>
    </row>
    <row r="118" spans="1:59" s="116" customFormat="1" ht="12.45" customHeight="1" x14ac:dyDescent="0.25">
      <c r="A118" s="124" t="s">
        <v>272</v>
      </c>
      <c r="B118" s="82">
        <v>739.96600000000001</v>
      </c>
      <c r="C118" s="276" t="s">
        <v>601</v>
      </c>
      <c r="D118" s="82">
        <v>919.97799999999995</v>
      </c>
      <c r="E118" s="276" t="s">
        <v>601</v>
      </c>
      <c r="F118" s="82">
        <v>1001.181</v>
      </c>
      <c r="G118" s="276" t="s">
        <v>601</v>
      </c>
      <c r="H118" s="82">
        <v>1339.838</v>
      </c>
      <c r="I118" s="276" t="s">
        <v>601</v>
      </c>
      <c r="J118" s="82">
        <v>565.57500000000005</v>
      </c>
      <c r="K118" s="276" t="s">
        <v>601</v>
      </c>
      <c r="L118" s="82">
        <v>434.27800000000002</v>
      </c>
      <c r="M118" s="276" t="s">
        <v>601</v>
      </c>
      <c r="N118" s="82">
        <v>465.67500000000001</v>
      </c>
      <c r="O118" s="276" t="s">
        <v>601</v>
      </c>
      <c r="P118" s="82">
        <v>5466.491</v>
      </c>
      <c r="Q118" s="276" t="s">
        <v>601</v>
      </c>
      <c r="R118" s="82">
        <v>4126.6530000000002</v>
      </c>
      <c r="S118" s="276" t="s">
        <v>601</v>
      </c>
      <c r="T118" s="118"/>
      <c r="U118" s="124" t="s">
        <v>272</v>
      </c>
      <c r="V118" s="190">
        <v>4.8000000000000001E-2</v>
      </c>
      <c r="W118" s="268" t="s">
        <v>601</v>
      </c>
      <c r="X118" s="190">
        <v>6.9000000000000006E-2</v>
      </c>
      <c r="Y118" s="268" t="s">
        <v>601</v>
      </c>
      <c r="Z118" s="190">
        <v>7.1999999999999995E-2</v>
      </c>
      <c r="AA118" s="268" t="s">
        <v>601</v>
      </c>
      <c r="AB118" s="190">
        <v>0.113</v>
      </c>
      <c r="AC118" s="72" t="s">
        <v>601</v>
      </c>
      <c r="AD118" s="190">
        <v>0.14699999999999999</v>
      </c>
      <c r="AE118" s="268" t="s">
        <v>601</v>
      </c>
      <c r="AF118" s="190">
        <v>-5.1999999999999998E-2</v>
      </c>
      <c r="AG118" s="268" t="s">
        <v>601</v>
      </c>
      <c r="AH118" s="190">
        <v>-3.0000000000000001E-3</v>
      </c>
      <c r="AI118" s="268" t="s">
        <v>601</v>
      </c>
      <c r="AJ118" s="190">
        <v>6.7000000000000004E-2</v>
      </c>
      <c r="AK118" s="268" t="s">
        <v>601</v>
      </c>
      <c r="AL118" s="190">
        <v>5.2999999999999999E-2</v>
      </c>
      <c r="AM118" s="268" t="s">
        <v>601</v>
      </c>
      <c r="AN118" s="123"/>
      <c r="AO118" s="124" t="s">
        <v>272</v>
      </c>
      <c r="AP118" s="220">
        <v>0.13536398395241114</v>
      </c>
      <c r="AQ118" s="276" t="s">
        <v>601</v>
      </c>
      <c r="AR118" s="216">
        <v>0.16829406652274739</v>
      </c>
      <c r="AS118" s="203" t="s">
        <v>601</v>
      </c>
      <c r="AT118" s="190">
        <v>0.18314875118243129</v>
      </c>
      <c r="AU118" s="276" t="s">
        <v>601</v>
      </c>
      <c r="AV118" s="190">
        <v>0.24510019315864601</v>
      </c>
      <c r="AW118" s="276" t="s">
        <v>601</v>
      </c>
      <c r="AX118" s="190">
        <v>0.10346216613180192</v>
      </c>
      <c r="AY118" s="276" t="s">
        <v>601</v>
      </c>
      <c r="AZ118" s="190">
        <v>7.9443650414863939E-2</v>
      </c>
      <c r="BA118" s="276" t="s">
        <v>601</v>
      </c>
      <c r="BB118" s="190">
        <v>8.5187188637098274E-2</v>
      </c>
      <c r="BC118" s="276" t="s">
        <v>601</v>
      </c>
      <c r="BD118" s="190">
        <v>1</v>
      </c>
      <c r="BE118" s="276" t="s">
        <v>601</v>
      </c>
      <c r="BF118" s="190">
        <v>0.75489980684135405</v>
      </c>
      <c r="BG118" s="276" t="s">
        <v>601</v>
      </c>
    </row>
    <row r="119" spans="1:59" s="150" customFormat="1" ht="12.45" customHeight="1" x14ac:dyDescent="0.25">
      <c r="A119" s="124" t="s">
        <v>273</v>
      </c>
      <c r="B119" s="82">
        <v>383.98099999999999</v>
      </c>
      <c r="C119" s="276" t="s">
        <v>601</v>
      </c>
      <c r="D119" s="82">
        <v>111.13200000000001</v>
      </c>
      <c r="E119" s="276" t="s">
        <v>601</v>
      </c>
      <c r="F119" s="82">
        <v>1073.07</v>
      </c>
      <c r="G119" s="276" t="s">
        <v>601</v>
      </c>
      <c r="H119" s="82">
        <v>873.45600000000002</v>
      </c>
      <c r="I119" s="276" t="s">
        <v>601</v>
      </c>
      <c r="J119" s="82">
        <v>305.55</v>
      </c>
      <c r="K119" s="276" t="s">
        <v>601</v>
      </c>
      <c r="L119" s="82">
        <v>340.64499999999998</v>
      </c>
      <c r="M119" s="276" t="s">
        <v>601</v>
      </c>
      <c r="N119" s="82">
        <v>245.40199999999999</v>
      </c>
      <c r="O119" s="276" t="s">
        <v>601</v>
      </c>
      <c r="P119" s="82">
        <v>3333.2359999999999</v>
      </c>
      <c r="Q119" s="276" t="s">
        <v>601</v>
      </c>
      <c r="R119" s="82">
        <v>2459.7800000000002</v>
      </c>
      <c r="S119" s="276" t="s">
        <v>601</v>
      </c>
      <c r="T119" s="149"/>
      <c r="U119" s="124" t="s">
        <v>273</v>
      </c>
      <c r="V119" s="190">
        <v>4.1000000000000002E-2</v>
      </c>
      <c r="W119" s="268" t="s">
        <v>601</v>
      </c>
      <c r="X119" s="190">
        <v>-0.106</v>
      </c>
      <c r="Y119" s="268" t="s">
        <v>601</v>
      </c>
      <c r="Z119" s="190">
        <v>0.17799999999999999</v>
      </c>
      <c r="AA119" s="268" t="s">
        <v>601</v>
      </c>
      <c r="AB119" s="190">
        <v>0.19600000000000001</v>
      </c>
      <c r="AC119" s="72" t="s">
        <v>601</v>
      </c>
      <c r="AD119" s="190">
        <v>0.111</v>
      </c>
      <c r="AE119" s="268" t="s">
        <v>601</v>
      </c>
      <c r="AF119" s="190">
        <v>-0.106</v>
      </c>
      <c r="AG119" s="268" t="s">
        <v>601</v>
      </c>
      <c r="AH119" s="190">
        <v>6.5000000000000002E-2</v>
      </c>
      <c r="AI119" s="268" t="s">
        <v>601</v>
      </c>
      <c r="AJ119" s="190">
        <v>0.10299999999999999</v>
      </c>
      <c r="AK119" s="268" t="s">
        <v>601</v>
      </c>
      <c r="AL119" s="190">
        <v>7.3999999999999996E-2</v>
      </c>
      <c r="AM119" s="268" t="s">
        <v>601</v>
      </c>
      <c r="AN119" s="152"/>
      <c r="AO119" s="124" t="s">
        <v>273</v>
      </c>
      <c r="AP119" s="220">
        <v>0.11519766377178214</v>
      </c>
      <c r="AQ119" s="276" t="s">
        <v>601</v>
      </c>
      <c r="AR119" s="216">
        <v>3.3340573544747509E-2</v>
      </c>
      <c r="AS119" s="203" t="s">
        <v>601</v>
      </c>
      <c r="AT119" s="190">
        <v>0.32193040036769072</v>
      </c>
      <c r="AU119" s="276" t="s">
        <v>601</v>
      </c>
      <c r="AV119" s="190">
        <v>0.26204445169798962</v>
      </c>
      <c r="AW119" s="276" t="s">
        <v>601</v>
      </c>
      <c r="AX119" s="190">
        <v>9.1667676696159536E-2</v>
      </c>
      <c r="AY119" s="276" t="s">
        <v>601</v>
      </c>
      <c r="AZ119" s="190">
        <v>0.10219648413733681</v>
      </c>
      <c r="BA119" s="276" t="s">
        <v>601</v>
      </c>
      <c r="BB119" s="190">
        <v>7.3622749784293701E-2</v>
      </c>
      <c r="BC119" s="276" t="s">
        <v>601</v>
      </c>
      <c r="BD119" s="190">
        <v>1</v>
      </c>
      <c r="BE119" s="276" t="s">
        <v>601</v>
      </c>
      <c r="BF119" s="190">
        <v>0.73795554830201049</v>
      </c>
      <c r="BG119" s="276" t="s">
        <v>601</v>
      </c>
    </row>
    <row r="120" spans="1:59" s="120" customFormat="1" ht="12.45" customHeight="1" x14ac:dyDescent="0.25">
      <c r="A120" s="184" t="s">
        <v>274</v>
      </c>
      <c r="B120" s="186">
        <v>337.78100000000001</v>
      </c>
      <c r="C120" s="278" t="s">
        <v>601</v>
      </c>
      <c r="D120" s="186">
        <v>77.626000000000005</v>
      </c>
      <c r="E120" s="278" t="s">
        <v>601</v>
      </c>
      <c r="F120" s="186">
        <v>1041.172</v>
      </c>
      <c r="G120" s="278" t="s">
        <v>601</v>
      </c>
      <c r="H120" s="186">
        <v>764.46900000000005</v>
      </c>
      <c r="I120" s="278" t="s">
        <v>601</v>
      </c>
      <c r="J120" s="186">
        <v>262.06599999999997</v>
      </c>
      <c r="K120" s="278" t="s">
        <v>601</v>
      </c>
      <c r="L120" s="186">
        <v>314.42099999999999</v>
      </c>
      <c r="M120" s="278" t="s">
        <v>601</v>
      </c>
      <c r="N120" s="186">
        <v>294.30700000000002</v>
      </c>
      <c r="O120" s="278" t="s">
        <v>601</v>
      </c>
      <c r="P120" s="186">
        <v>3091.8420000000001</v>
      </c>
      <c r="Q120" s="278" t="s">
        <v>601</v>
      </c>
      <c r="R120" s="186">
        <v>2327.373</v>
      </c>
      <c r="S120" s="278" t="s">
        <v>601</v>
      </c>
      <c r="T120" s="137"/>
      <c r="U120" s="184" t="s">
        <v>274</v>
      </c>
      <c r="V120" s="192">
        <v>0.19400000000000001</v>
      </c>
      <c r="W120" s="269" t="s">
        <v>601</v>
      </c>
      <c r="X120" s="192">
        <v>8.6999999999999994E-2</v>
      </c>
      <c r="Y120" s="269" t="s">
        <v>601</v>
      </c>
      <c r="Z120" s="192">
        <v>0.13200000000000001</v>
      </c>
      <c r="AA120" s="269" t="s">
        <v>601</v>
      </c>
      <c r="AB120" s="192">
        <v>0.22500000000000001</v>
      </c>
      <c r="AC120" s="201" t="s">
        <v>601</v>
      </c>
      <c r="AD120" s="192">
        <v>0.17199999999999999</v>
      </c>
      <c r="AE120" s="269" t="s">
        <v>601</v>
      </c>
      <c r="AF120" s="192">
        <v>0.19600000000000001</v>
      </c>
      <c r="AG120" s="269" t="s">
        <v>601</v>
      </c>
      <c r="AH120" s="192">
        <v>0.17</v>
      </c>
      <c r="AI120" s="269" t="s">
        <v>601</v>
      </c>
      <c r="AJ120" s="192">
        <v>0.17299999999999999</v>
      </c>
      <c r="AK120" s="269" t="s">
        <v>601</v>
      </c>
      <c r="AL120" s="192">
        <v>0.157</v>
      </c>
      <c r="AM120" s="269" t="s">
        <v>601</v>
      </c>
      <c r="AN120" s="139"/>
      <c r="AO120" s="184" t="s">
        <v>274</v>
      </c>
      <c r="AP120" s="243">
        <v>0.1092491142820364</v>
      </c>
      <c r="AQ120" s="278" t="s">
        <v>601</v>
      </c>
      <c r="AR120" s="219">
        <v>2.5106716319915443E-2</v>
      </c>
      <c r="AS120" s="301" t="s">
        <v>601</v>
      </c>
      <c r="AT120" s="219">
        <v>0.3367481261979105</v>
      </c>
      <c r="AU120" s="278" t="s">
        <v>601</v>
      </c>
      <c r="AV120" s="219">
        <v>0.24725357893449926</v>
      </c>
      <c r="AW120" s="278" t="s">
        <v>601</v>
      </c>
      <c r="AX120" s="219">
        <v>8.4760476117473005E-2</v>
      </c>
      <c r="AY120" s="278" t="s">
        <v>601</v>
      </c>
      <c r="AZ120" s="219">
        <v>0.10169374761064763</v>
      </c>
      <c r="BA120" s="278" t="s">
        <v>601</v>
      </c>
      <c r="BB120" s="219">
        <v>9.5188240537517774E-2</v>
      </c>
      <c r="BC120" s="278" t="s">
        <v>601</v>
      </c>
      <c r="BD120" s="219">
        <v>1</v>
      </c>
      <c r="BE120" s="278" t="s">
        <v>601</v>
      </c>
      <c r="BF120" s="219">
        <v>0.75274642106550071</v>
      </c>
      <c r="BG120" s="278" t="s">
        <v>601</v>
      </c>
    </row>
    <row r="121" spans="1:59" s="120" customFormat="1" ht="12.45" customHeight="1" x14ac:dyDescent="0.25">
      <c r="A121" s="124" t="s">
        <v>281</v>
      </c>
      <c r="B121" s="82">
        <v>332.93799999999999</v>
      </c>
      <c r="C121" s="276" t="s">
        <v>601</v>
      </c>
      <c r="D121" s="82">
        <v>87.834999999999994</v>
      </c>
      <c r="E121" s="276" t="s">
        <v>601</v>
      </c>
      <c r="F121" s="82">
        <v>1002.769</v>
      </c>
      <c r="G121" s="276" t="s">
        <v>601</v>
      </c>
      <c r="H121" s="82">
        <v>735.88300000000004</v>
      </c>
      <c r="I121" s="276" t="s">
        <v>601</v>
      </c>
      <c r="J121" s="82">
        <v>251.751</v>
      </c>
      <c r="K121" s="276" t="s">
        <v>601</v>
      </c>
      <c r="L121" s="82">
        <v>348.17</v>
      </c>
      <c r="M121" s="276" t="s">
        <v>601</v>
      </c>
      <c r="N121" s="82">
        <v>301.45400000000001</v>
      </c>
      <c r="O121" s="276" t="s">
        <v>601</v>
      </c>
      <c r="P121" s="82">
        <v>3060.8</v>
      </c>
      <c r="Q121" s="276" t="s">
        <v>601</v>
      </c>
      <c r="R121" s="82">
        <v>2324.9169999999999</v>
      </c>
      <c r="S121" s="276" t="s">
        <v>601</v>
      </c>
      <c r="T121" s="137"/>
      <c r="U121" s="124" t="s">
        <v>281</v>
      </c>
      <c r="V121" s="190">
        <v>0.24</v>
      </c>
      <c r="W121" s="268" t="s">
        <v>601</v>
      </c>
      <c r="X121" s="190">
        <v>-0.113</v>
      </c>
      <c r="Y121" s="268" t="s">
        <v>601</v>
      </c>
      <c r="Z121" s="190">
        <v>0.13700000000000001</v>
      </c>
      <c r="AA121" s="268" t="s">
        <v>601</v>
      </c>
      <c r="AB121" s="190">
        <v>0.13600000000000001</v>
      </c>
      <c r="AC121" s="72" t="s">
        <v>601</v>
      </c>
      <c r="AD121" s="190">
        <v>4.8000000000000001E-2</v>
      </c>
      <c r="AE121" s="268" t="s">
        <v>601</v>
      </c>
      <c r="AF121" s="190">
        <v>0.124</v>
      </c>
      <c r="AG121" s="268" t="s">
        <v>601</v>
      </c>
      <c r="AH121" s="190">
        <v>8.7999999999999995E-2</v>
      </c>
      <c r="AI121" s="268" t="s">
        <v>601</v>
      </c>
      <c r="AJ121" s="190">
        <v>0.123</v>
      </c>
      <c r="AK121" s="268" t="s">
        <v>601</v>
      </c>
      <c r="AL121" s="190">
        <v>0.12</v>
      </c>
      <c r="AM121" s="268" t="s">
        <v>601</v>
      </c>
      <c r="AN121" s="139"/>
      <c r="AO121" s="124" t="s">
        <v>281</v>
      </c>
      <c r="AP121" s="220">
        <v>0.10877483010977521</v>
      </c>
      <c r="AQ121" s="276" t="s">
        <v>601</v>
      </c>
      <c r="AR121" s="216">
        <v>2.8696745948771561E-2</v>
      </c>
      <c r="AS121" s="203" t="s">
        <v>601</v>
      </c>
      <c r="AT121" s="190">
        <v>0.32761663617354936</v>
      </c>
      <c r="AU121" s="276" t="s">
        <v>601</v>
      </c>
      <c r="AV121" s="190">
        <v>0.24042178515420806</v>
      </c>
      <c r="AW121" s="276" t="s">
        <v>601</v>
      </c>
      <c r="AX121" s="190">
        <v>8.2250065342394138E-2</v>
      </c>
      <c r="AY121" s="276" t="s">
        <v>601</v>
      </c>
      <c r="AZ121" s="190">
        <v>0.1137513068478829</v>
      </c>
      <c r="BA121" s="276" t="s">
        <v>601</v>
      </c>
      <c r="BB121" s="190">
        <v>9.848863042341871E-2</v>
      </c>
      <c r="BC121" s="276" t="s">
        <v>601</v>
      </c>
      <c r="BD121" s="190">
        <v>1</v>
      </c>
      <c r="BE121" s="276" t="s">
        <v>601</v>
      </c>
      <c r="BF121" s="190">
        <v>0.75957821484579191</v>
      </c>
      <c r="BG121" s="276" t="s">
        <v>601</v>
      </c>
    </row>
    <row r="122" spans="1:59" s="120" customFormat="1" ht="12.45" customHeight="1" x14ac:dyDescent="0.25">
      <c r="A122" s="124" t="s">
        <v>282</v>
      </c>
      <c r="B122" s="82">
        <v>371.71</v>
      </c>
      <c r="C122" s="276" t="s">
        <v>601</v>
      </c>
      <c r="D122" s="82">
        <v>102.331</v>
      </c>
      <c r="E122" s="276" t="s">
        <v>601</v>
      </c>
      <c r="F122" s="82">
        <v>998.72900000000004</v>
      </c>
      <c r="G122" s="276" t="s">
        <v>601</v>
      </c>
      <c r="H122" s="82">
        <v>807.43</v>
      </c>
      <c r="I122" s="276" t="s">
        <v>601</v>
      </c>
      <c r="J122" s="82">
        <v>286.86799999999999</v>
      </c>
      <c r="K122" s="276" t="s">
        <v>601</v>
      </c>
      <c r="L122" s="82">
        <v>283.07100000000003</v>
      </c>
      <c r="M122" s="276" t="s">
        <v>601</v>
      </c>
      <c r="N122" s="82">
        <v>266.25400000000002</v>
      </c>
      <c r="O122" s="276" t="s">
        <v>601</v>
      </c>
      <c r="P122" s="82">
        <v>3116.393</v>
      </c>
      <c r="Q122" s="276" t="s">
        <v>601</v>
      </c>
      <c r="R122" s="82">
        <v>2308.9630000000002</v>
      </c>
      <c r="S122" s="276" t="s">
        <v>601</v>
      </c>
      <c r="T122" s="137"/>
      <c r="U122" s="124" t="s">
        <v>282</v>
      </c>
      <c r="V122" s="190">
        <v>0.10299999999999999</v>
      </c>
      <c r="W122" s="268" t="s">
        <v>601</v>
      </c>
      <c r="X122" s="190">
        <v>-0.153</v>
      </c>
      <c r="Y122" s="268" t="s">
        <v>601</v>
      </c>
      <c r="Z122" s="190">
        <v>0.111</v>
      </c>
      <c r="AA122" s="268" t="s">
        <v>601</v>
      </c>
      <c r="AB122" s="190">
        <v>0.13100000000000001</v>
      </c>
      <c r="AC122" s="72" t="s">
        <v>601</v>
      </c>
      <c r="AD122" s="190">
        <v>0.24</v>
      </c>
      <c r="AE122" s="268" t="s">
        <v>601</v>
      </c>
      <c r="AF122" s="190">
        <v>5.2999999999999999E-2</v>
      </c>
      <c r="AG122" s="268" t="s">
        <v>601</v>
      </c>
      <c r="AH122" s="190">
        <v>0.15</v>
      </c>
      <c r="AI122" s="268" t="s">
        <v>601</v>
      </c>
      <c r="AJ122" s="190">
        <v>0.112</v>
      </c>
      <c r="AK122" s="268" t="s">
        <v>601</v>
      </c>
      <c r="AL122" s="190">
        <v>0.106</v>
      </c>
      <c r="AM122" s="268" t="s">
        <v>601</v>
      </c>
      <c r="AN122" s="139"/>
      <c r="AO122" s="124" t="s">
        <v>282</v>
      </c>
      <c r="AP122" s="220">
        <v>0.11927571394236862</v>
      </c>
      <c r="AQ122" s="276" t="s">
        <v>601</v>
      </c>
      <c r="AR122" s="216">
        <v>3.2836359214001569E-2</v>
      </c>
      <c r="AS122" s="203" t="s">
        <v>601</v>
      </c>
      <c r="AT122" s="190">
        <v>0.32047594767412196</v>
      </c>
      <c r="AU122" s="276" t="s">
        <v>601</v>
      </c>
      <c r="AV122" s="190">
        <v>0.25909119934488362</v>
      </c>
      <c r="AW122" s="276" t="s">
        <v>601</v>
      </c>
      <c r="AX122" s="190">
        <v>9.20512913486842E-2</v>
      </c>
      <c r="AY122" s="276" t="s">
        <v>601</v>
      </c>
      <c r="AZ122" s="190">
        <v>9.083289559436182E-2</v>
      </c>
      <c r="BA122" s="276" t="s">
        <v>601</v>
      </c>
      <c r="BB122" s="190">
        <v>8.5436592881578163E-2</v>
      </c>
      <c r="BC122" s="276" t="s">
        <v>601</v>
      </c>
      <c r="BD122" s="190">
        <v>1</v>
      </c>
      <c r="BE122" s="276" t="s">
        <v>601</v>
      </c>
      <c r="BF122" s="190">
        <v>0.74090880065511644</v>
      </c>
      <c r="BG122" s="276" t="s">
        <v>601</v>
      </c>
    </row>
    <row r="123" spans="1:59" s="120" customFormat="1" ht="12.45" customHeight="1" x14ac:dyDescent="0.25">
      <c r="A123" s="124" t="s">
        <v>283</v>
      </c>
      <c r="B123" s="82">
        <v>464.32400000000001</v>
      </c>
      <c r="C123" s="276" t="s">
        <v>601</v>
      </c>
      <c r="D123" s="82">
        <v>224.09</v>
      </c>
      <c r="E123" s="276" t="s">
        <v>601</v>
      </c>
      <c r="F123" s="82">
        <v>1119.508</v>
      </c>
      <c r="G123" s="276" t="s">
        <v>601</v>
      </c>
      <c r="H123" s="82">
        <v>1004.439</v>
      </c>
      <c r="I123" s="276" t="s">
        <v>601</v>
      </c>
      <c r="J123" s="82">
        <v>369.66</v>
      </c>
      <c r="K123" s="276" t="s">
        <v>601</v>
      </c>
      <c r="L123" s="82">
        <v>360.10899999999998</v>
      </c>
      <c r="M123" s="276" t="s">
        <v>601</v>
      </c>
      <c r="N123" s="82">
        <v>354.32100000000003</v>
      </c>
      <c r="O123" s="276" t="s">
        <v>601</v>
      </c>
      <c r="P123" s="82">
        <v>3896.451</v>
      </c>
      <c r="Q123" s="276" t="s">
        <v>601</v>
      </c>
      <c r="R123" s="82">
        <v>2892.0120000000002</v>
      </c>
      <c r="S123" s="276" t="s">
        <v>601</v>
      </c>
      <c r="T123" s="137"/>
      <c r="U123" s="124" t="s">
        <v>283</v>
      </c>
      <c r="V123" s="190">
        <v>-0.105</v>
      </c>
      <c r="W123" s="268" t="s">
        <v>601</v>
      </c>
      <c r="X123" s="190">
        <v>-0.32100000000000001</v>
      </c>
      <c r="Y123" s="268" t="s">
        <v>601</v>
      </c>
      <c r="Z123" s="190">
        <v>7.6999999999999999E-2</v>
      </c>
      <c r="AA123" s="268" t="s">
        <v>601</v>
      </c>
      <c r="AB123" s="190">
        <v>4.9000000000000002E-2</v>
      </c>
      <c r="AC123" s="72" t="s">
        <v>601</v>
      </c>
      <c r="AD123" s="190">
        <v>0.09</v>
      </c>
      <c r="AE123" s="268" t="s">
        <v>601</v>
      </c>
      <c r="AF123" s="190">
        <v>3.2000000000000001E-2</v>
      </c>
      <c r="AG123" s="268" t="s">
        <v>601</v>
      </c>
      <c r="AH123" s="190">
        <v>4.4999999999999998E-2</v>
      </c>
      <c r="AI123" s="268" t="s">
        <v>601</v>
      </c>
      <c r="AJ123" s="190">
        <v>6.0000000000000001E-3</v>
      </c>
      <c r="AK123" s="268" t="s">
        <v>601</v>
      </c>
      <c r="AL123" s="190">
        <v>-8.0000000000000002E-3</v>
      </c>
      <c r="AM123" s="268" t="s">
        <v>601</v>
      </c>
      <c r="AN123" s="139"/>
      <c r="AO123" s="124" t="s">
        <v>283</v>
      </c>
      <c r="AP123" s="220">
        <v>0.11916587684536518</v>
      </c>
      <c r="AQ123" s="276" t="s">
        <v>601</v>
      </c>
      <c r="AR123" s="216">
        <v>5.7511309650756549E-2</v>
      </c>
      <c r="AS123" s="203" t="s">
        <v>601</v>
      </c>
      <c r="AT123" s="190">
        <v>0.28731478979204411</v>
      </c>
      <c r="AU123" s="276" t="s">
        <v>601</v>
      </c>
      <c r="AV123" s="190">
        <v>0.25778304410860037</v>
      </c>
      <c r="AW123" s="276" t="s">
        <v>601</v>
      </c>
      <c r="AX123" s="190">
        <v>9.4870947947247389E-2</v>
      </c>
      <c r="AY123" s="276" t="s">
        <v>601</v>
      </c>
      <c r="AZ123" s="190">
        <v>9.2419742991763532E-2</v>
      </c>
      <c r="BA123" s="276" t="s">
        <v>601</v>
      </c>
      <c r="BB123" s="190">
        <v>9.0934288664222915E-2</v>
      </c>
      <c r="BC123" s="276" t="s">
        <v>601</v>
      </c>
      <c r="BD123" s="190">
        <v>1</v>
      </c>
      <c r="BE123" s="276" t="s">
        <v>601</v>
      </c>
      <c r="BF123" s="190">
        <v>0.74221695589139969</v>
      </c>
      <c r="BG123" s="276" t="s">
        <v>601</v>
      </c>
    </row>
    <row r="124" spans="1:59" s="120" customFormat="1" ht="12.45" customHeight="1" x14ac:dyDescent="0.25">
      <c r="A124" s="124" t="s">
        <v>284</v>
      </c>
      <c r="B124" s="82">
        <v>858.06700000000001</v>
      </c>
      <c r="C124" s="276" t="s">
        <v>601</v>
      </c>
      <c r="D124" s="82">
        <v>686.32799999999997</v>
      </c>
      <c r="E124" s="276" t="s">
        <v>601</v>
      </c>
      <c r="F124" s="82">
        <v>956.55700000000002</v>
      </c>
      <c r="G124" s="276" t="s">
        <v>601</v>
      </c>
      <c r="H124" s="82">
        <v>1380.106</v>
      </c>
      <c r="I124" s="276" t="s">
        <v>601</v>
      </c>
      <c r="J124" s="82">
        <v>516.08399999999995</v>
      </c>
      <c r="K124" s="276" t="s">
        <v>601</v>
      </c>
      <c r="L124" s="82">
        <v>405.28199999999998</v>
      </c>
      <c r="M124" s="276" t="s">
        <v>601</v>
      </c>
      <c r="N124" s="82">
        <v>459.80900000000003</v>
      </c>
      <c r="O124" s="276" t="s">
        <v>601</v>
      </c>
      <c r="P124" s="82">
        <v>5262.2330000000002</v>
      </c>
      <c r="Q124" s="276" t="s">
        <v>601</v>
      </c>
      <c r="R124" s="82">
        <v>3882.127</v>
      </c>
      <c r="S124" s="276" t="s">
        <v>601</v>
      </c>
      <c r="T124" s="137"/>
      <c r="U124" s="124" t="s">
        <v>284</v>
      </c>
      <c r="V124" s="190">
        <v>0.19900000000000001</v>
      </c>
      <c r="W124" s="268" t="s">
        <v>601</v>
      </c>
      <c r="X124" s="190">
        <v>8.2000000000000003E-2</v>
      </c>
      <c r="Y124" s="268" t="s">
        <v>601</v>
      </c>
      <c r="Z124" s="190">
        <v>0.221</v>
      </c>
      <c r="AA124" s="268" t="s">
        <v>601</v>
      </c>
      <c r="AB124" s="190">
        <v>0.115</v>
      </c>
      <c r="AC124" s="72" t="s">
        <v>601</v>
      </c>
      <c r="AD124" s="190">
        <v>4.1000000000000002E-2</v>
      </c>
      <c r="AE124" s="268" t="s">
        <v>601</v>
      </c>
      <c r="AF124" s="190">
        <v>8.0000000000000002E-3</v>
      </c>
      <c r="AG124" s="268" t="s">
        <v>601</v>
      </c>
      <c r="AH124" s="190">
        <v>0.217</v>
      </c>
      <c r="AI124" s="268" t="s">
        <v>601</v>
      </c>
      <c r="AJ124" s="190">
        <v>0.13200000000000001</v>
      </c>
      <c r="AK124" s="268" t="s">
        <v>601</v>
      </c>
      <c r="AL124" s="190">
        <v>0.13900000000000001</v>
      </c>
      <c r="AM124" s="268" t="s">
        <v>601</v>
      </c>
      <c r="AN124" s="139"/>
      <c r="AO124" s="124" t="s">
        <v>284</v>
      </c>
      <c r="AP124" s="220">
        <v>0.16306138477714688</v>
      </c>
      <c r="AQ124" s="276" t="s">
        <v>601</v>
      </c>
      <c r="AR124" s="216">
        <v>0.13042523962735972</v>
      </c>
      <c r="AS124" s="203" t="s">
        <v>601</v>
      </c>
      <c r="AT124" s="190">
        <v>0.18177777380819132</v>
      </c>
      <c r="AU124" s="276" t="s">
        <v>601</v>
      </c>
      <c r="AV124" s="190">
        <v>0.2622662280442542</v>
      </c>
      <c r="AW124" s="276" t="s">
        <v>601</v>
      </c>
      <c r="AX124" s="190">
        <v>9.8073194402452324E-2</v>
      </c>
      <c r="AY124" s="276" t="s">
        <v>601</v>
      </c>
      <c r="AZ124" s="190">
        <v>7.7017114217481433E-2</v>
      </c>
      <c r="BA124" s="276" t="s">
        <v>601</v>
      </c>
      <c r="BB124" s="190">
        <v>8.737906512311408E-2</v>
      </c>
      <c r="BC124" s="276" t="s">
        <v>601</v>
      </c>
      <c r="BD124" s="190">
        <v>1</v>
      </c>
      <c r="BE124" s="276" t="s">
        <v>601</v>
      </c>
      <c r="BF124" s="190">
        <v>0.73773377195574574</v>
      </c>
      <c r="BG124" s="276" t="s">
        <v>601</v>
      </c>
    </row>
    <row r="125" spans="1:59" s="120" customFormat="1" ht="12.45" customHeight="1" x14ac:dyDescent="0.25">
      <c r="A125" s="124" t="s">
        <v>285</v>
      </c>
      <c r="B125" s="82">
        <v>858.423</v>
      </c>
      <c r="C125" s="276" t="s">
        <v>601</v>
      </c>
      <c r="D125" s="82">
        <v>1373.653</v>
      </c>
      <c r="E125" s="276" t="s">
        <v>601</v>
      </c>
      <c r="F125" s="82">
        <v>776.72500000000002</v>
      </c>
      <c r="G125" s="276" t="s">
        <v>601</v>
      </c>
      <c r="H125" s="82">
        <v>1519.252</v>
      </c>
      <c r="I125" s="276" t="s">
        <v>601</v>
      </c>
      <c r="J125" s="82">
        <v>601.428</v>
      </c>
      <c r="K125" s="276" t="s">
        <v>601</v>
      </c>
      <c r="L125" s="82">
        <v>486.86900000000003</v>
      </c>
      <c r="M125" s="276" t="s">
        <v>601</v>
      </c>
      <c r="N125" s="82">
        <v>474.27199999999999</v>
      </c>
      <c r="O125" s="276" t="s">
        <v>601</v>
      </c>
      <c r="P125" s="82">
        <v>6090.6220000000003</v>
      </c>
      <c r="Q125" s="276" t="s">
        <v>601</v>
      </c>
      <c r="R125" s="82">
        <v>4571.37</v>
      </c>
      <c r="S125" s="276" t="s">
        <v>601</v>
      </c>
      <c r="T125" s="137"/>
      <c r="U125" s="124" t="s">
        <v>285</v>
      </c>
      <c r="V125" s="190">
        <v>0.105</v>
      </c>
      <c r="W125" s="268" t="s">
        <v>601</v>
      </c>
      <c r="X125" s="190">
        <v>1.0999999999999999E-2</v>
      </c>
      <c r="Y125" s="268" t="s">
        <v>601</v>
      </c>
      <c r="Z125" s="190">
        <v>0.129</v>
      </c>
      <c r="AA125" s="268" t="s">
        <v>601</v>
      </c>
      <c r="AB125" s="190">
        <v>2.1000000000000001E-2</v>
      </c>
      <c r="AC125" s="72" t="s">
        <v>601</v>
      </c>
      <c r="AD125" s="190">
        <v>2.5999999999999999E-2</v>
      </c>
      <c r="AE125" s="268" t="s">
        <v>601</v>
      </c>
      <c r="AF125" s="190">
        <v>0.11700000000000001</v>
      </c>
      <c r="AG125" s="268" t="s">
        <v>601</v>
      </c>
      <c r="AH125" s="190">
        <v>9.2999999999999999E-2</v>
      </c>
      <c r="AI125" s="268" t="s">
        <v>601</v>
      </c>
      <c r="AJ125" s="190">
        <v>5.6000000000000001E-2</v>
      </c>
      <c r="AK125" s="268" t="s">
        <v>601</v>
      </c>
      <c r="AL125" s="190">
        <v>6.8000000000000005E-2</v>
      </c>
      <c r="AM125" s="268" t="s">
        <v>601</v>
      </c>
      <c r="AN125" s="139"/>
      <c r="AO125" s="124" t="s">
        <v>285</v>
      </c>
      <c r="AP125" s="220">
        <v>0.14094176259830277</v>
      </c>
      <c r="AQ125" s="276" t="s">
        <v>601</v>
      </c>
      <c r="AR125" s="216">
        <v>0.22553574987907637</v>
      </c>
      <c r="AS125" s="203" t="s">
        <v>601</v>
      </c>
      <c r="AT125" s="190">
        <v>0.12752802587321951</v>
      </c>
      <c r="AU125" s="276" t="s">
        <v>601</v>
      </c>
      <c r="AV125" s="190">
        <v>0.2494411900787801</v>
      </c>
      <c r="AW125" s="276" t="s">
        <v>601</v>
      </c>
      <c r="AX125" s="190">
        <v>9.874656480077075E-2</v>
      </c>
      <c r="AY125" s="276" t="s">
        <v>601</v>
      </c>
      <c r="AZ125" s="190">
        <v>7.9937484217539684E-2</v>
      </c>
      <c r="BA125" s="276" t="s">
        <v>601</v>
      </c>
      <c r="BB125" s="190">
        <v>7.7869222552310741E-2</v>
      </c>
      <c r="BC125" s="276" t="s">
        <v>601</v>
      </c>
      <c r="BD125" s="190">
        <v>1</v>
      </c>
      <c r="BE125" s="276" t="s">
        <v>601</v>
      </c>
      <c r="BF125" s="190">
        <v>0.75055880992121982</v>
      </c>
      <c r="BG125" s="276" t="s">
        <v>601</v>
      </c>
    </row>
    <row r="126" spans="1:59" s="120" customFormat="1" ht="12.45" customHeight="1" x14ac:dyDescent="0.25">
      <c r="A126" s="124" t="s">
        <v>286</v>
      </c>
      <c r="B126" s="82">
        <v>854.70600000000002</v>
      </c>
      <c r="C126" s="276" t="s">
        <v>601</v>
      </c>
      <c r="D126" s="82">
        <v>1739.943</v>
      </c>
      <c r="E126" s="276" t="s">
        <v>601</v>
      </c>
      <c r="F126" s="82">
        <v>769.58699999999999</v>
      </c>
      <c r="G126" s="276" t="s">
        <v>601</v>
      </c>
      <c r="H126" s="82">
        <v>1676.807</v>
      </c>
      <c r="I126" s="276" t="s">
        <v>601</v>
      </c>
      <c r="J126" s="82">
        <v>625.26400000000001</v>
      </c>
      <c r="K126" s="276" t="s">
        <v>601</v>
      </c>
      <c r="L126" s="82">
        <v>417.08800000000002</v>
      </c>
      <c r="M126" s="276" t="s">
        <v>601</v>
      </c>
      <c r="N126" s="82">
        <v>497.52300000000002</v>
      </c>
      <c r="O126" s="276" t="s">
        <v>601</v>
      </c>
      <c r="P126" s="82">
        <v>6580.9179999999997</v>
      </c>
      <c r="Q126" s="276" t="s">
        <v>601</v>
      </c>
      <c r="R126" s="82">
        <v>4904.1109999999999</v>
      </c>
      <c r="S126" s="276" t="s">
        <v>601</v>
      </c>
      <c r="T126" s="137"/>
      <c r="U126" s="124" t="s">
        <v>286</v>
      </c>
      <c r="V126" s="190">
        <v>5.3999999999999999E-2</v>
      </c>
      <c r="W126" s="268" t="s">
        <v>601</v>
      </c>
      <c r="X126" s="190">
        <v>2.1000000000000001E-2</v>
      </c>
      <c r="Y126" s="268" t="s">
        <v>601</v>
      </c>
      <c r="Z126" s="190">
        <v>8.1000000000000003E-2</v>
      </c>
      <c r="AA126" s="268" t="s">
        <v>601</v>
      </c>
      <c r="AB126" s="190">
        <v>2.4E-2</v>
      </c>
      <c r="AC126" s="72" t="s">
        <v>601</v>
      </c>
      <c r="AD126" s="190">
        <v>8.0000000000000002E-3</v>
      </c>
      <c r="AE126" s="268" t="s">
        <v>601</v>
      </c>
      <c r="AF126" s="190">
        <v>0.14499999999999999</v>
      </c>
      <c r="AG126" s="268" t="s">
        <v>601</v>
      </c>
      <c r="AH126" s="190">
        <v>0.109</v>
      </c>
      <c r="AI126" s="268" t="s">
        <v>601</v>
      </c>
      <c r="AJ126" s="190">
        <v>4.4999999999999998E-2</v>
      </c>
      <c r="AK126" s="268" t="s">
        <v>601</v>
      </c>
      <c r="AL126" s="190">
        <v>5.1999999999999998E-2</v>
      </c>
      <c r="AM126" s="268" t="s">
        <v>601</v>
      </c>
      <c r="AN126" s="139"/>
      <c r="AO126" s="124" t="s">
        <v>286</v>
      </c>
      <c r="AP126" s="220">
        <v>0.12987640933985198</v>
      </c>
      <c r="AQ126" s="276" t="s">
        <v>601</v>
      </c>
      <c r="AR126" s="216">
        <v>0.26439214103564274</v>
      </c>
      <c r="AS126" s="203" t="s">
        <v>601</v>
      </c>
      <c r="AT126" s="190">
        <v>0.11694219560249801</v>
      </c>
      <c r="AU126" s="276" t="s">
        <v>601</v>
      </c>
      <c r="AV126" s="190">
        <v>0.25479834272361396</v>
      </c>
      <c r="AW126" s="276" t="s">
        <v>601</v>
      </c>
      <c r="AX126" s="190">
        <v>9.5011668584838782E-2</v>
      </c>
      <c r="AY126" s="276" t="s">
        <v>601</v>
      </c>
      <c r="AZ126" s="190">
        <v>6.3378391890006838E-2</v>
      </c>
      <c r="BA126" s="276" t="s">
        <v>601</v>
      </c>
      <c r="BB126" s="190">
        <v>7.5600850823547727E-2</v>
      </c>
      <c r="BC126" s="276" t="s">
        <v>601</v>
      </c>
      <c r="BD126" s="190">
        <v>1</v>
      </c>
      <c r="BE126" s="276" t="s">
        <v>601</v>
      </c>
      <c r="BF126" s="190">
        <v>0.7452016572763861</v>
      </c>
      <c r="BG126" s="276" t="s">
        <v>601</v>
      </c>
    </row>
    <row r="127" spans="1:59" s="120" customFormat="1" ht="12.45" customHeight="1" x14ac:dyDescent="0.25">
      <c r="A127" s="124" t="s">
        <v>287</v>
      </c>
      <c r="B127" s="82">
        <v>1043.519</v>
      </c>
      <c r="C127" s="276" t="s">
        <v>601</v>
      </c>
      <c r="D127" s="82">
        <v>2067.2040000000002</v>
      </c>
      <c r="E127" s="276" t="s">
        <v>601</v>
      </c>
      <c r="F127" s="82">
        <v>914.55799999999999</v>
      </c>
      <c r="G127" s="276" t="s">
        <v>601</v>
      </c>
      <c r="H127" s="82">
        <v>2144.712</v>
      </c>
      <c r="I127" s="276" t="s">
        <v>601</v>
      </c>
      <c r="J127" s="82">
        <v>836.51400000000001</v>
      </c>
      <c r="K127" s="276" t="s">
        <v>601</v>
      </c>
      <c r="L127" s="82">
        <v>351.04500000000002</v>
      </c>
      <c r="M127" s="276" t="s">
        <v>601</v>
      </c>
      <c r="N127" s="82">
        <v>906.55899999999997</v>
      </c>
      <c r="O127" s="276" t="s">
        <v>601</v>
      </c>
      <c r="P127" s="82">
        <v>8264.1110000000008</v>
      </c>
      <c r="Q127" s="276" t="s">
        <v>601</v>
      </c>
      <c r="R127" s="82">
        <v>6119.3990000000003</v>
      </c>
      <c r="S127" s="276" t="s">
        <v>601</v>
      </c>
      <c r="T127" s="137"/>
      <c r="U127" s="124" t="s">
        <v>287</v>
      </c>
      <c r="V127" s="190">
        <v>6.2E-2</v>
      </c>
      <c r="W127" s="268" t="s">
        <v>601</v>
      </c>
      <c r="X127" s="190">
        <v>3.7999999999999999E-2</v>
      </c>
      <c r="Y127" s="268" t="s">
        <v>601</v>
      </c>
      <c r="Z127" s="190">
        <v>8.4000000000000005E-2</v>
      </c>
      <c r="AA127" s="268" t="s">
        <v>601</v>
      </c>
      <c r="AB127" s="190">
        <v>2.3E-2</v>
      </c>
      <c r="AC127" s="72" t="s">
        <v>601</v>
      </c>
      <c r="AD127" s="190">
        <v>0</v>
      </c>
      <c r="AE127" s="268" t="s">
        <v>601</v>
      </c>
      <c r="AF127" s="190">
        <v>4.2999999999999997E-2</v>
      </c>
      <c r="AG127" s="268" t="s">
        <v>601</v>
      </c>
      <c r="AH127" s="190">
        <v>0.21099999999999999</v>
      </c>
      <c r="AI127" s="268" t="s">
        <v>601</v>
      </c>
      <c r="AJ127" s="190">
        <v>5.5E-2</v>
      </c>
      <c r="AK127" s="268" t="s">
        <v>601</v>
      </c>
      <c r="AL127" s="190">
        <v>6.6000000000000003E-2</v>
      </c>
      <c r="AM127" s="268" t="s">
        <v>601</v>
      </c>
      <c r="AN127" s="139"/>
      <c r="AO127" s="124" t="s">
        <v>287</v>
      </c>
      <c r="AP127" s="220">
        <v>0.12627117423761611</v>
      </c>
      <c r="AQ127" s="276" t="s">
        <v>601</v>
      </c>
      <c r="AR127" s="216">
        <v>0.25014233230894406</v>
      </c>
      <c r="AS127" s="203" t="s">
        <v>601</v>
      </c>
      <c r="AT127" s="190">
        <v>0.11066622895070019</v>
      </c>
      <c r="AU127" s="276" t="s">
        <v>601</v>
      </c>
      <c r="AV127" s="190">
        <v>0.25952119955794395</v>
      </c>
      <c r="AW127" s="276" t="s">
        <v>601</v>
      </c>
      <c r="AX127" s="190">
        <v>0.10122250294072768</v>
      </c>
      <c r="AY127" s="276" t="s">
        <v>601</v>
      </c>
      <c r="AZ127" s="190">
        <v>4.2478253256762882E-2</v>
      </c>
      <c r="BA127" s="276" t="s">
        <v>601</v>
      </c>
      <c r="BB127" s="190">
        <v>0.10969830874730505</v>
      </c>
      <c r="BC127" s="276" t="s">
        <v>601</v>
      </c>
      <c r="BD127" s="190">
        <v>1</v>
      </c>
      <c r="BE127" s="276" t="s">
        <v>601</v>
      </c>
      <c r="BF127" s="190">
        <v>0.74047880044205594</v>
      </c>
      <c r="BG127" s="276" t="s">
        <v>601</v>
      </c>
    </row>
    <row r="128" spans="1:59" s="120" customFormat="1" ht="12.45" customHeight="1" x14ac:dyDescent="0.25">
      <c r="A128" s="124" t="s">
        <v>288</v>
      </c>
      <c r="B128" s="82">
        <v>1200.779</v>
      </c>
      <c r="C128" s="276" t="s">
        <v>601</v>
      </c>
      <c r="D128" s="82">
        <v>2185.9929999999999</v>
      </c>
      <c r="E128" s="276" t="s">
        <v>601</v>
      </c>
      <c r="F128" s="82">
        <v>978.89200000000005</v>
      </c>
      <c r="G128" s="276" t="s">
        <v>601</v>
      </c>
      <c r="H128" s="82">
        <v>2411.366</v>
      </c>
      <c r="I128" s="276" t="s">
        <v>601</v>
      </c>
      <c r="J128" s="82">
        <v>921.29100000000005</v>
      </c>
      <c r="K128" s="276" t="s">
        <v>601</v>
      </c>
      <c r="L128" s="82">
        <v>353.49099999999999</v>
      </c>
      <c r="M128" s="276" t="s">
        <v>601</v>
      </c>
      <c r="N128" s="82">
        <v>1029.0119999999999</v>
      </c>
      <c r="O128" s="276" t="s">
        <v>601</v>
      </c>
      <c r="P128" s="82">
        <v>9080.8240000000005</v>
      </c>
      <c r="Q128" s="276" t="s">
        <v>601</v>
      </c>
      <c r="R128" s="82">
        <v>6669.4579999999996</v>
      </c>
      <c r="S128" s="276" t="s">
        <v>601</v>
      </c>
      <c r="T128" s="137"/>
      <c r="U128" s="124" t="s">
        <v>288</v>
      </c>
      <c r="V128" s="190">
        <v>6.9000000000000006E-2</v>
      </c>
      <c r="W128" s="268" t="s">
        <v>601</v>
      </c>
      <c r="X128" s="190">
        <v>5.8999999999999997E-2</v>
      </c>
      <c r="Y128" s="268" t="s">
        <v>601</v>
      </c>
      <c r="Z128" s="190">
        <v>0.124</v>
      </c>
      <c r="AA128" s="268" t="s">
        <v>601</v>
      </c>
      <c r="AB128" s="190">
        <v>7.4999999999999997E-2</v>
      </c>
      <c r="AC128" s="72" t="s">
        <v>601</v>
      </c>
      <c r="AD128" s="190">
        <v>8.3000000000000004E-2</v>
      </c>
      <c r="AE128" s="268" t="s">
        <v>601</v>
      </c>
      <c r="AF128" s="190">
        <v>0.19600000000000001</v>
      </c>
      <c r="AG128" s="268" t="s">
        <v>601</v>
      </c>
      <c r="AH128" s="190">
        <v>0.161</v>
      </c>
      <c r="AI128" s="268" t="s">
        <v>601</v>
      </c>
      <c r="AJ128" s="190">
        <v>8.8999999999999996E-2</v>
      </c>
      <c r="AK128" s="268" t="s">
        <v>601</v>
      </c>
      <c r="AL128" s="190">
        <v>9.5000000000000001E-2</v>
      </c>
      <c r="AM128" s="268" t="s">
        <v>601</v>
      </c>
      <c r="AN128" s="139"/>
      <c r="AO128" s="124" t="s">
        <v>288</v>
      </c>
      <c r="AP128" s="220">
        <v>0.13223238331675627</v>
      </c>
      <c r="AQ128" s="276" t="s">
        <v>601</v>
      </c>
      <c r="AR128" s="216">
        <v>0.24072628210831967</v>
      </c>
      <c r="AS128" s="203" t="s">
        <v>601</v>
      </c>
      <c r="AT128" s="190">
        <v>0.10779770646364251</v>
      </c>
      <c r="AU128" s="276" t="s">
        <v>601</v>
      </c>
      <c r="AV128" s="190">
        <v>0.26554484482905955</v>
      </c>
      <c r="AW128" s="276" t="s">
        <v>601</v>
      </c>
      <c r="AX128" s="190">
        <v>0.10145455963027143</v>
      </c>
      <c r="AY128" s="276" t="s">
        <v>601</v>
      </c>
      <c r="AZ128" s="190">
        <v>3.8927194272237849E-2</v>
      </c>
      <c r="BA128" s="276" t="s">
        <v>601</v>
      </c>
      <c r="BB128" s="190">
        <v>0.11331702937971266</v>
      </c>
      <c r="BC128" s="276" t="s">
        <v>601</v>
      </c>
      <c r="BD128" s="190">
        <v>1</v>
      </c>
      <c r="BE128" s="276" t="s">
        <v>601</v>
      </c>
      <c r="BF128" s="190">
        <v>0.7344551551709404</v>
      </c>
      <c r="BG128" s="276" t="s">
        <v>601</v>
      </c>
    </row>
    <row r="129" spans="1:59" s="120" customFormat="1" ht="12.45" customHeight="1" x14ac:dyDescent="0.25">
      <c r="A129" s="124" t="s">
        <v>289</v>
      </c>
      <c r="B129" s="82">
        <v>951.96600000000001</v>
      </c>
      <c r="C129" s="276" t="s">
        <v>601</v>
      </c>
      <c r="D129" s="82">
        <v>1696.2090000000001</v>
      </c>
      <c r="E129" s="276" t="s">
        <v>601</v>
      </c>
      <c r="F129" s="82">
        <v>845.75900000000001</v>
      </c>
      <c r="G129" s="276" t="s">
        <v>601</v>
      </c>
      <c r="H129" s="82">
        <v>1799.817</v>
      </c>
      <c r="I129" s="276" t="s">
        <v>601</v>
      </c>
      <c r="J129" s="82">
        <v>651.875</v>
      </c>
      <c r="K129" s="276" t="s">
        <v>601</v>
      </c>
      <c r="L129" s="82">
        <v>432.649</v>
      </c>
      <c r="M129" s="276" t="s">
        <v>601</v>
      </c>
      <c r="N129" s="82">
        <v>630.95000000000005</v>
      </c>
      <c r="O129" s="276" t="s">
        <v>601</v>
      </c>
      <c r="P129" s="82">
        <v>7009.2250000000004</v>
      </c>
      <c r="Q129" s="276" t="s">
        <v>601</v>
      </c>
      <c r="R129" s="82">
        <v>5209.4080000000004</v>
      </c>
      <c r="S129" s="276" t="s">
        <v>601</v>
      </c>
      <c r="T129" s="137"/>
      <c r="U129" s="124" t="s">
        <v>289</v>
      </c>
      <c r="V129" s="190">
        <v>6.7000000000000004E-2</v>
      </c>
      <c r="W129" s="268" t="s">
        <v>601</v>
      </c>
      <c r="X129" s="190">
        <v>3.1E-2</v>
      </c>
      <c r="Y129" s="268" t="s">
        <v>601</v>
      </c>
      <c r="Z129" s="190">
        <v>7.4999999999999997E-2</v>
      </c>
      <c r="AA129" s="268" t="s">
        <v>601</v>
      </c>
      <c r="AB129" s="190">
        <v>0.105</v>
      </c>
      <c r="AC129" s="72" t="s">
        <v>601</v>
      </c>
      <c r="AD129" s="190">
        <v>2.4E-2</v>
      </c>
      <c r="AE129" s="268" t="s">
        <v>601</v>
      </c>
      <c r="AF129" s="190">
        <v>0.152</v>
      </c>
      <c r="AG129" s="268" t="s">
        <v>601</v>
      </c>
      <c r="AH129" s="190">
        <v>0.185</v>
      </c>
      <c r="AI129" s="268" t="s">
        <v>601</v>
      </c>
      <c r="AJ129" s="190">
        <v>7.9000000000000001E-2</v>
      </c>
      <c r="AK129" s="268" t="s">
        <v>601</v>
      </c>
      <c r="AL129" s="190">
        <v>7.0000000000000007E-2</v>
      </c>
      <c r="AM129" s="268" t="s">
        <v>601</v>
      </c>
      <c r="AN129" s="139"/>
      <c r="AO129" s="124" t="s">
        <v>289</v>
      </c>
      <c r="AP129" s="220">
        <v>0.13581615656509813</v>
      </c>
      <c r="AQ129" s="276" t="s">
        <v>601</v>
      </c>
      <c r="AR129" s="216">
        <v>0.24199665440901097</v>
      </c>
      <c r="AS129" s="203" t="s">
        <v>601</v>
      </c>
      <c r="AT129" s="190">
        <v>0.12066369677104102</v>
      </c>
      <c r="AU129" s="276" t="s">
        <v>601</v>
      </c>
      <c r="AV129" s="190">
        <v>0.25677831714633215</v>
      </c>
      <c r="AW129" s="276" t="s">
        <v>601</v>
      </c>
      <c r="AX129" s="190">
        <v>9.3002436075315026E-2</v>
      </c>
      <c r="AY129" s="276" t="s">
        <v>601</v>
      </c>
      <c r="AZ129" s="190">
        <v>6.1725654405444252E-2</v>
      </c>
      <c r="BA129" s="276" t="s">
        <v>601</v>
      </c>
      <c r="BB129" s="190">
        <v>9.0017084627758426E-2</v>
      </c>
      <c r="BC129" s="276" t="s">
        <v>601</v>
      </c>
      <c r="BD129" s="190">
        <v>1</v>
      </c>
      <c r="BE129" s="276" t="s">
        <v>601</v>
      </c>
      <c r="BF129" s="190">
        <v>0.74322168285366785</v>
      </c>
      <c r="BG129" s="276" t="s">
        <v>601</v>
      </c>
    </row>
    <row r="130" spans="1:59" s="120" customFormat="1" ht="12.45" customHeight="1" x14ac:dyDescent="0.25">
      <c r="A130" s="124" t="s">
        <v>290</v>
      </c>
      <c r="B130" s="82">
        <v>824.13300000000004</v>
      </c>
      <c r="C130" s="276" t="s">
        <v>601</v>
      </c>
      <c r="D130" s="82">
        <v>950.91</v>
      </c>
      <c r="E130" s="276" t="s">
        <v>601</v>
      </c>
      <c r="F130" s="82">
        <v>1054.77</v>
      </c>
      <c r="G130" s="276" t="s">
        <v>601</v>
      </c>
      <c r="H130" s="82">
        <v>1484.741</v>
      </c>
      <c r="I130" s="276" t="s">
        <v>601</v>
      </c>
      <c r="J130" s="82">
        <v>596.67899999999997</v>
      </c>
      <c r="K130" s="276" t="s">
        <v>601</v>
      </c>
      <c r="L130" s="82">
        <v>471.20699999999999</v>
      </c>
      <c r="M130" s="276" t="s">
        <v>601</v>
      </c>
      <c r="N130" s="82">
        <v>508.71800000000002</v>
      </c>
      <c r="O130" s="276" t="s">
        <v>601</v>
      </c>
      <c r="P130" s="82">
        <v>5891.1580000000004</v>
      </c>
      <c r="Q130" s="276" t="s">
        <v>601</v>
      </c>
      <c r="R130" s="82">
        <v>4406.4170000000004</v>
      </c>
      <c r="S130" s="276" t="s">
        <v>601</v>
      </c>
      <c r="T130" s="137"/>
      <c r="U130" s="124" t="s">
        <v>290</v>
      </c>
      <c r="V130" s="190">
        <v>0.114</v>
      </c>
      <c r="W130" s="268" t="s">
        <v>601</v>
      </c>
      <c r="X130" s="190">
        <v>3.4000000000000002E-2</v>
      </c>
      <c r="Y130" s="268" t="s">
        <v>601</v>
      </c>
      <c r="Z130" s="190">
        <v>5.3999999999999999E-2</v>
      </c>
      <c r="AA130" s="268" t="s">
        <v>601</v>
      </c>
      <c r="AB130" s="190">
        <v>0.108</v>
      </c>
      <c r="AC130" s="72" t="s">
        <v>601</v>
      </c>
      <c r="AD130" s="190">
        <v>5.5E-2</v>
      </c>
      <c r="AE130" s="268" t="s">
        <v>601</v>
      </c>
      <c r="AF130" s="190">
        <v>8.5000000000000006E-2</v>
      </c>
      <c r="AG130" s="268" t="s">
        <v>601</v>
      </c>
      <c r="AH130" s="190">
        <v>9.1999999999999998E-2</v>
      </c>
      <c r="AI130" s="268" t="s">
        <v>601</v>
      </c>
      <c r="AJ130" s="190">
        <v>7.8E-2</v>
      </c>
      <c r="AK130" s="268" t="s">
        <v>601</v>
      </c>
      <c r="AL130" s="190">
        <v>6.8000000000000005E-2</v>
      </c>
      <c r="AM130" s="268" t="s">
        <v>601</v>
      </c>
      <c r="AN130" s="139"/>
      <c r="AO130" s="124" t="s">
        <v>290</v>
      </c>
      <c r="AP130" s="220">
        <v>0.13989320945050193</v>
      </c>
      <c r="AQ130" s="276" t="s">
        <v>601</v>
      </c>
      <c r="AR130" s="216">
        <v>0.16141308720628439</v>
      </c>
      <c r="AS130" s="203" t="s">
        <v>601</v>
      </c>
      <c r="AT130" s="190">
        <v>0.17904289784792735</v>
      </c>
      <c r="AU130" s="276" t="s">
        <v>601</v>
      </c>
      <c r="AV130" s="190">
        <v>0.25202871829273632</v>
      </c>
      <c r="AW130" s="276" t="s">
        <v>601</v>
      </c>
      <c r="AX130" s="190">
        <v>0.10128382229775537</v>
      </c>
      <c r="AY130" s="276" t="s">
        <v>601</v>
      </c>
      <c r="AZ130" s="190">
        <v>7.9985462959913822E-2</v>
      </c>
      <c r="BA130" s="276" t="s">
        <v>601</v>
      </c>
      <c r="BB130" s="190">
        <v>8.6352801944880778E-2</v>
      </c>
      <c r="BC130" s="276" t="s">
        <v>601</v>
      </c>
      <c r="BD130" s="190">
        <v>1</v>
      </c>
      <c r="BE130" s="276" t="s">
        <v>601</v>
      </c>
      <c r="BF130" s="190">
        <v>0.74797128170726368</v>
      </c>
      <c r="BG130" s="276" t="s">
        <v>601</v>
      </c>
    </row>
    <row r="131" spans="1:59" s="120" customFormat="1" ht="12.45" customHeight="1" x14ac:dyDescent="0.25">
      <c r="A131" s="124" t="s">
        <v>291</v>
      </c>
      <c r="B131" s="82">
        <v>388.428</v>
      </c>
      <c r="C131" s="276" t="s">
        <v>601</v>
      </c>
      <c r="D131" s="82">
        <v>138.334</v>
      </c>
      <c r="E131" s="276" t="s">
        <v>601</v>
      </c>
      <c r="F131" s="82">
        <v>1038.992</v>
      </c>
      <c r="G131" s="276" t="s">
        <v>601</v>
      </c>
      <c r="H131" s="82">
        <v>965.43100000000004</v>
      </c>
      <c r="I131" s="276" t="s">
        <v>601</v>
      </c>
      <c r="J131" s="82">
        <v>293.99799999999999</v>
      </c>
      <c r="K131" s="276" t="s">
        <v>601</v>
      </c>
      <c r="L131" s="82">
        <v>328.25900000000001</v>
      </c>
      <c r="M131" s="276" t="s">
        <v>601</v>
      </c>
      <c r="N131" s="82">
        <v>271.47399999999999</v>
      </c>
      <c r="O131" s="276" t="s">
        <v>601</v>
      </c>
      <c r="P131" s="82">
        <v>3424.9160000000002</v>
      </c>
      <c r="Q131" s="276" t="s">
        <v>601</v>
      </c>
      <c r="R131" s="82">
        <v>2459.4850000000001</v>
      </c>
      <c r="S131" s="276" t="s">
        <v>601</v>
      </c>
      <c r="T131" s="137"/>
      <c r="U131" s="124" t="s">
        <v>291</v>
      </c>
      <c r="V131" s="190">
        <v>1.2E-2</v>
      </c>
      <c r="W131" s="268" t="s">
        <v>601</v>
      </c>
      <c r="X131" s="190">
        <v>0.245</v>
      </c>
      <c r="Y131" s="268" t="s">
        <v>601</v>
      </c>
      <c r="Z131" s="190">
        <v>-3.2000000000000001E-2</v>
      </c>
      <c r="AA131" s="268" t="s">
        <v>601</v>
      </c>
      <c r="AB131" s="190">
        <v>0.105</v>
      </c>
      <c r="AC131" s="72" t="s">
        <v>601</v>
      </c>
      <c r="AD131" s="190">
        <v>-3.7999999999999999E-2</v>
      </c>
      <c r="AE131" s="268" t="s">
        <v>601</v>
      </c>
      <c r="AF131" s="190">
        <v>-3.5999999999999997E-2</v>
      </c>
      <c r="AG131" s="268" t="s">
        <v>601</v>
      </c>
      <c r="AH131" s="190">
        <v>0.106</v>
      </c>
      <c r="AI131" s="268" t="s">
        <v>601</v>
      </c>
      <c r="AJ131" s="190">
        <v>2.8000000000000001E-2</v>
      </c>
      <c r="AK131" s="268" t="s">
        <v>601</v>
      </c>
      <c r="AL131" s="190">
        <v>0</v>
      </c>
      <c r="AM131" s="268" t="s">
        <v>601</v>
      </c>
      <c r="AN131" s="139"/>
      <c r="AO131" s="124" t="s">
        <v>291</v>
      </c>
      <c r="AP131" s="220">
        <v>0.11341241653809903</v>
      </c>
      <c r="AQ131" s="276" t="s">
        <v>601</v>
      </c>
      <c r="AR131" s="216">
        <v>4.0390479649719875E-2</v>
      </c>
      <c r="AS131" s="203" t="s">
        <v>601</v>
      </c>
      <c r="AT131" s="190">
        <v>0.30336276860512779</v>
      </c>
      <c r="AU131" s="276" t="s">
        <v>601</v>
      </c>
      <c r="AV131" s="190">
        <v>0.28188457760715885</v>
      </c>
      <c r="AW131" s="276" t="s">
        <v>601</v>
      </c>
      <c r="AX131" s="190">
        <v>8.5840937412771573E-2</v>
      </c>
      <c r="AY131" s="276" t="s">
        <v>601</v>
      </c>
      <c r="AZ131" s="190">
        <v>9.5844394431863433E-2</v>
      </c>
      <c r="BA131" s="276" t="s">
        <v>601</v>
      </c>
      <c r="BB131" s="190">
        <v>7.9264425755259396E-2</v>
      </c>
      <c r="BC131" s="276" t="s">
        <v>601</v>
      </c>
      <c r="BD131" s="190">
        <v>1</v>
      </c>
      <c r="BE131" s="276" t="s">
        <v>601</v>
      </c>
      <c r="BF131" s="190">
        <v>0.71811542239284121</v>
      </c>
      <c r="BG131" s="276" t="s">
        <v>601</v>
      </c>
    </row>
    <row r="132" spans="1:59" s="120" customFormat="1" ht="12.45" customHeight="1" x14ac:dyDescent="0.25">
      <c r="A132" s="184" t="s">
        <v>292</v>
      </c>
      <c r="B132" s="186">
        <v>349.73</v>
      </c>
      <c r="C132" s="278" t="s">
        <v>601</v>
      </c>
      <c r="D132" s="186">
        <v>95.427999999999997</v>
      </c>
      <c r="E132" s="278" t="s">
        <v>601</v>
      </c>
      <c r="F132" s="186">
        <v>1018.121</v>
      </c>
      <c r="G132" s="278" t="s">
        <v>601</v>
      </c>
      <c r="H132" s="186">
        <v>863.83399999999995</v>
      </c>
      <c r="I132" s="278" t="s">
        <v>601</v>
      </c>
      <c r="J132" s="186">
        <v>274.67</v>
      </c>
      <c r="K132" s="278" t="s">
        <v>601</v>
      </c>
      <c r="L132" s="186">
        <v>308.58</v>
      </c>
      <c r="M132" s="278" t="s">
        <v>601</v>
      </c>
      <c r="N132" s="186">
        <v>350.94099999999997</v>
      </c>
      <c r="O132" s="278" t="s">
        <v>601</v>
      </c>
      <c r="P132" s="186">
        <v>3261.3040000000001</v>
      </c>
      <c r="Q132" s="278" t="s">
        <v>601</v>
      </c>
      <c r="R132" s="186">
        <v>2397.4699999999998</v>
      </c>
      <c r="S132" s="278" t="s">
        <v>601</v>
      </c>
      <c r="T132" s="137"/>
      <c r="U132" s="184" t="s">
        <v>292</v>
      </c>
      <c r="V132" s="192">
        <v>3.5000000000000003E-2</v>
      </c>
      <c r="W132" s="269" t="s">
        <v>601</v>
      </c>
      <c r="X132" s="192">
        <v>0.22900000000000001</v>
      </c>
      <c r="Y132" s="269" t="s">
        <v>601</v>
      </c>
      <c r="Z132" s="192">
        <v>-2.1999999999999999E-2</v>
      </c>
      <c r="AA132" s="269" t="s">
        <v>601</v>
      </c>
      <c r="AB132" s="192">
        <v>0.13</v>
      </c>
      <c r="AC132" s="201" t="s">
        <v>601</v>
      </c>
      <c r="AD132" s="192">
        <v>4.8000000000000001E-2</v>
      </c>
      <c r="AE132" s="269" t="s">
        <v>601</v>
      </c>
      <c r="AF132" s="192">
        <v>-1.9E-2</v>
      </c>
      <c r="AG132" s="269" t="s">
        <v>601</v>
      </c>
      <c r="AH132" s="192">
        <v>0.192</v>
      </c>
      <c r="AI132" s="269" t="s">
        <v>601</v>
      </c>
      <c r="AJ132" s="192">
        <v>5.5E-2</v>
      </c>
      <c r="AK132" s="269" t="s">
        <v>601</v>
      </c>
      <c r="AL132" s="192">
        <v>0.03</v>
      </c>
      <c r="AM132" s="269" t="s">
        <v>601</v>
      </c>
      <c r="AN132" s="139"/>
      <c r="AO132" s="184" t="s">
        <v>292</v>
      </c>
      <c r="AP132" s="243">
        <v>0.10723624660565222</v>
      </c>
      <c r="AQ132" s="278" t="s">
        <v>601</v>
      </c>
      <c r="AR132" s="219">
        <v>2.9260688362691731E-2</v>
      </c>
      <c r="AS132" s="301" t="s">
        <v>601</v>
      </c>
      <c r="AT132" s="219">
        <v>0.31218218234178718</v>
      </c>
      <c r="AU132" s="278" t="s">
        <v>601</v>
      </c>
      <c r="AV132" s="219">
        <v>0.26487380507919528</v>
      </c>
      <c r="AW132" s="278" t="s">
        <v>601</v>
      </c>
      <c r="AX132" s="219">
        <v>8.4220912861849129E-2</v>
      </c>
      <c r="AY132" s="278" t="s">
        <v>601</v>
      </c>
      <c r="AZ132" s="219">
        <v>9.4618594280079377E-2</v>
      </c>
      <c r="BA132" s="278" t="s">
        <v>601</v>
      </c>
      <c r="BB132" s="219">
        <v>0.107607570468745</v>
      </c>
      <c r="BC132" s="278" t="s">
        <v>601</v>
      </c>
      <c r="BD132" s="219">
        <v>1</v>
      </c>
      <c r="BE132" s="278" t="s">
        <v>601</v>
      </c>
      <c r="BF132" s="219">
        <v>0.73512619492080455</v>
      </c>
      <c r="BG132" s="278" t="s">
        <v>601</v>
      </c>
    </row>
    <row r="133" spans="1:59" s="120" customFormat="1" ht="12.45" customHeight="1" x14ac:dyDescent="0.25">
      <c r="A133" s="124" t="s">
        <v>326</v>
      </c>
      <c r="B133" s="82">
        <v>373.46499999999997</v>
      </c>
      <c r="C133" s="276" t="s">
        <v>601</v>
      </c>
      <c r="D133" s="82">
        <v>106.15</v>
      </c>
      <c r="E133" s="276" t="s">
        <v>601</v>
      </c>
      <c r="F133" s="82">
        <v>1035.43</v>
      </c>
      <c r="G133" s="276" t="s">
        <v>601</v>
      </c>
      <c r="H133" s="82">
        <v>747.18799999999999</v>
      </c>
      <c r="I133" s="276" t="s">
        <v>601</v>
      </c>
      <c r="J133" s="82">
        <v>255.566</v>
      </c>
      <c r="K133" s="276" t="s">
        <v>601</v>
      </c>
      <c r="L133" s="82">
        <v>347.99</v>
      </c>
      <c r="M133" s="276" t="s">
        <v>601</v>
      </c>
      <c r="N133" s="82">
        <v>305.964</v>
      </c>
      <c r="O133" s="276" t="s">
        <v>601</v>
      </c>
      <c r="P133" s="82">
        <v>3171.7530000000002</v>
      </c>
      <c r="Q133" s="276" t="s">
        <v>601</v>
      </c>
      <c r="R133" s="82">
        <v>2424.5650000000001</v>
      </c>
      <c r="S133" s="276" t="s">
        <v>601</v>
      </c>
      <c r="T133" s="137"/>
      <c r="U133" s="124" t="s">
        <v>326</v>
      </c>
      <c r="V133" s="190">
        <v>0.122</v>
      </c>
      <c r="W133" s="268" t="s">
        <v>601</v>
      </c>
      <c r="X133" s="190">
        <v>0.20899999999999999</v>
      </c>
      <c r="Y133" s="268" t="s">
        <v>601</v>
      </c>
      <c r="Z133" s="190">
        <v>3.3000000000000002E-2</v>
      </c>
      <c r="AA133" s="268" t="s">
        <v>601</v>
      </c>
      <c r="AB133" s="190">
        <v>1.4999999999999999E-2</v>
      </c>
      <c r="AC133" s="72" t="s">
        <v>601</v>
      </c>
      <c r="AD133" s="190">
        <v>1.4999999999999999E-2</v>
      </c>
      <c r="AE133" s="268" t="s">
        <v>601</v>
      </c>
      <c r="AF133" s="190">
        <v>-1E-3</v>
      </c>
      <c r="AG133" s="268" t="s">
        <v>601</v>
      </c>
      <c r="AH133" s="190">
        <v>1.4999999999999999E-2</v>
      </c>
      <c r="AI133" s="268" t="s">
        <v>601</v>
      </c>
      <c r="AJ133" s="190">
        <v>3.5999999999999997E-2</v>
      </c>
      <c r="AK133" s="268" t="s">
        <v>601</v>
      </c>
      <c r="AL133" s="190">
        <v>4.2999999999999997E-2</v>
      </c>
      <c r="AM133" s="268" t="s">
        <v>601</v>
      </c>
      <c r="AN133" s="139"/>
      <c r="AO133" s="124" t="s">
        <v>326</v>
      </c>
      <c r="AP133" s="220">
        <v>0.11774718901503363</v>
      </c>
      <c r="AQ133" s="276" t="s">
        <v>601</v>
      </c>
      <c r="AR133" s="216">
        <v>3.346729710667886E-2</v>
      </c>
      <c r="AS133" s="203" t="s">
        <v>601</v>
      </c>
      <c r="AT133" s="190">
        <v>0.32645354162193591</v>
      </c>
      <c r="AU133" s="276" t="s">
        <v>601</v>
      </c>
      <c r="AV133" s="190">
        <v>0.23557572106024649</v>
      </c>
      <c r="AW133" s="276" t="s">
        <v>601</v>
      </c>
      <c r="AX133" s="190">
        <v>8.0575631204573617E-2</v>
      </c>
      <c r="AY133" s="276" t="s">
        <v>601</v>
      </c>
      <c r="AZ133" s="190">
        <v>0.10971535299249342</v>
      </c>
      <c r="BA133" s="276" t="s">
        <v>601</v>
      </c>
      <c r="BB133" s="190">
        <v>9.6465266999038068E-2</v>
      </c>
      <c r="BC133" s="276" t="s">
        <v>601</v>
      </c>
      <c r="BD133" s="190">
        <v>1</v>
      </c>
      <c r="BE133" s="276" t="s">
        <v>601</v>
      </c>
      <c r="BF133" s="190">
        <v>0.76442427893975351</v>
      </c>
      <c r="BG133" s="276" t="s">
        <v>601</v>
      </c>
    </row>
    <row r="134" spans="1:59" s="120" customFormat="1" ht="12.45" customHeight="1" x14ac:dyDescent="0.25">
      <c r="A134" s="124" t="s">
        <v>327</v>
      </c>
      <c r="B134" s="82">
        <v>415.767</v>
      </c>
      <c r="C134" s="276" t="s">
        <v>601</v>
      </c>
      <c r="D134" s="82">
        <v>123.759</v>
      </c>
      <c r="E134" s="276" t="s">
        <v>601</v>
      </c>
      <c r="F134" s="82">
        <v>1008.597</v>
      </c>
      <c r="G134" s="276" t="s">
        <v>601</v>
      </c>
      <c r="H134" s="82">
        <v>848.34</v>
      </c>
      <c r="I134" s="276" t="s">
        <v>601</v>
      </c>
      <c r="J134" s="82">
        <v>278.85399999999998</v>
      </c>
      <c r="K134" s="276" t="s">
        <v>601</v>
      </c>
      <c r="L134" s="82">
        <v>315.416</v>
      </c>
      <c r="M134" s="276" t="s">
        <v>601</v>
      </c>
      <c r="N134" s="82">
        <v>292.274</v>
      </c>
      <c r="O134" s="276" t="s">
        <v>601</v>
      </c>
      <c r="P134" s="82">
        <v>3283.0070000000001</v>
      </c>
      <c r="Q134" s="276" t="s">
        <v>601</v>
      </c>
      <c r="R134" s="82">
        <v>2434.6669999999999</v>
      </c>
      <c r="S134" s="276" t="s">
        <v>601</v>
      </c>
      <c r="T134" s="137"/>
      <c r="U134" s="124" t="s">
        <v>327</v>
      </c>
      <c r="V134" s="190">
        <v>0.11899999999999999</v>
      </c>
      <c r="W134" s="268" t="s">
        <v>601</v>
      </c>
      <c r="X134" s="190">
        <v>0.20899999999999999</v>
      </c>
      <c r="Y134" s="268" t="s">
        <v>601</v>
      </c>
      <c r="Z134" s="190">
        <v>0.01</v>
      </c>
      <c r="AA134" s="268" t="s">
        <v>601</v>
      </c>
      <c r="AB134" s="190">
        <v>5.0999999999999997E-2</v>
      </c>
      <c r="AC134" s="72" t="s">
        <v>601</v>
      </c>
      <c r="AD134" s="190">
        <v>-2.8000000000000001E-2</v>
      </c>
      <c r="AE134" s="268" t="s">
        <v>601</v>
      </c>
      <c r="AF134" s="190">
        <v>0.114</v>
      </c>
      <c r="AG134" s="268" t="s">
        <v>601</v>
      </c>
      <c r="AH134" s="190">
        <v>9.8000000000000004E-2</v>
      </c>
      <c r="AI134" s="268" t="s">
        <v>601</v>
      </c>
      <c r="AJ134" s="190">
        <v>5.2999999999999999E-2</v>
      </c>
      <c r="AK134" s="268" t="s">
        <v>601</v>
      </c>
      <c r="AL134" s="190">
        <v>5.3999999999999999E-2</v>
      </c>
      <c r="AM134" s="268" t="s">
        <v>601</v>
      </c>
      <c r="AN134" s="139"/>
      <c r="AO134" s="124" t="s">
        <v>327</v>
      </c>
      <c r="AP134" s="220">
        <v>0.12664213021781556</v>
      </c>
      <c r="AQ134" s="276" t="s">
        <v>601</v>
      </c>
      <c r="AR134" s="216">
        <v>3.7696843168473292E-2</v>
      </c>
      <c r="AS134" s="203" t="s">
        <v>601</v>
      </c>
      <c r="AT134" s="190">
        <v>0.30721743815958968</v>
      </c>
      <c r="AU134" s="276" t="s">
        <v>601</v>
      </c>
      <c r="AV134" s="190">
        <v>0.25840334790635539</v>
      </c>
      <c r="AW134" s="276" t="s">
        <v>601</v>
      </c>
      <c r="AX134" s="190">
        <v>8.4938594404459083E-2</v>
      </c>
      <c r="AY134" s="276" t="s">
        <v>601</v>
      </c>
      <c r="AZ134" s="190">
        <v>9.6075335812564513E-2</v>
      </c>
      <c r="BA134" s="276" t="s">
        <v>601</v>
      </c>
      <c r="BB134" s="190">
        <v>8.9026310330742514E-2</v>
      </c>
      <c r="BC134" s="276" t="s">
        <v>601</v>
      </c>
      <c r="BD134" s="190">
        <v>1</v>
      </c>
      <c r="BE134" s="276" t="s">
        <v>601</v>
      </c>
      <c r="BF134" s="190">
        <v>0.74159665209364456</v>
      </c>
      <c r="BG134" s="276" t="s">
        <v>601</v>
      </c>
    </row>
    <row r="135" spans="1:59" s="120" customFormat="1" ht="12.45" customHeight="1" x14ac:dyDescent="0.25">
      <c r="A135" s="124" t="s">
        <v>328</v>
      </c>
      <c r="B135" s="82">
        <v>546.13499999999999</v>
      </c>
      <c r="C135" s="276" t="s">
        <v>601</v>
      </c>
      <c r="D135" s="82">
        <v>283.39</v>
      </c>
      <c r="E135" s="276" t="s">
        <v>601</v>
      </c>
      <c r="F135" s="82">
        <v>1101.115</v>
      </c>
      <c r="G135" s="276" t="s">
        <v>601</v>
      </c>
      <c r="H135" s="82">
        <v>1085.3599999999999</v>
      </c>
      <c r="I135" s="276" t="s">
        <v>601</v>
      </c>
      <c r="J135" s="82">
        <v>397.21199999999999</v>
      </c>
      <c r="K135" s="276" t="s">
        <v>601</v>
      </c>
      <c r="L135" s="82">
        <v>378.05799999999999</v>
      </c>
      <c r="M135" s="276" t="s">
        <v>601</v>
      </c>
      <c r="N135" s="82">
        <v>361.64600000000002</v>
      </c>
      <c r="O135" s="276" t="s">
        <v>601</v>
      </c>
      <c r="P135" s="82">
        <v>4152.9160000000002</v>
      </c>
      <c r="Q135" s="276" t="s">
        <v>601</v>
      </c>
      <c r="R135" s="82">
        <v>3067.556</v>
      </c>
      <c r="S135" s="276" t="s">
        <v>601</v>
      </c>
      <c r="T135" s="137"/>
      <c r="U135" s="124" t="s">
        <v>328</v>
      </c>
      <c r="V135" s="190">
        <v>0.17599999999999999</v>
      </c>
      <c r="W135" s="268" t="s">
        <v>601</v>
      </c>
      <c r="X135" s="190">
        <v>0.26500000000000001</v>
      </c>
      <c r="Y135" s="268" t="s">
        <v>601</v>
      </c>
      <c r="Z135" s="190">
        <v>-1.6E-2</v>
      </c>
      <c r="AA135" s="268" t="s">
        <v>601</v>
      </c>
      <c r="AB135" s="190">
        <v>8.1000000000000003E-2</v>
      </c>
      <c r="AC135" s="72" t="s">
        <v>601</v>
      </c>
      <c r="AD135" s="190">
        <v>7.4999999999999997E-2</v>
      </c>
      <c r="AE135" s="268" t="s">
        <v>601</v>
      </c>
      <c r="AF135" s="190">
        <v>0.05</v>
      </c>
      <c r="AG135" s="268" t="s">
        <v>601</v>
      </c>
      <c r="AH135" s="190">
        <v>2.1000000000000001E-2</v>
      </c>
      <c r="AI135" s="268" t="s">
        <v>601</v>
      </c>
      <c r="AJ135" s="190">
        <v>6.6000000000000003E-2</v>
      </c>
      <c r="AK135" s="268" t="s">
        <v>601</v>
      </c>
      <c r="AL135" s="190">
        <v>6.0999999999999999E-2</v>
      </c>
      <c r="AM135" s="268" t="s">
        <v>601</v>
      </c>
      <c r="AN135" s="139"/>
      <c r="AO135" s="124" t="s">
        <v>328</v>
      </c>
      <c r="AP135" s="220">
        <v>0.13150639213506846</v>
      </c>
      <c r="AQ135" s="276" t="s">
        <v>601</v>
      </c>
      <c r="AR135" s="216">
        <v>6.8238798954758526E-2</v>
      </c>
      <c r="AS135" s="203" t="s">
        <v>601</v>
      </c>
      <c r="AT135" s="190">
        <v>0.26514261304586945</v>
      </c>
      <c r="AU135" s="276" t="s">
        <v>601</v>
      </c>
      <c r="AV135" s="190">
        <v>0.26134889316326165</v>
      </c>
      <c r="AW135" s="276" t="s">
        <v>601</v>
      </c>
      <c r="AX135" s="190">
        <v>9.5646528848645135E-2</v>
      </c>
      <c r="AY135" s="276" t="s">
        <v>601</v>
      </c>
      <c r="AZ135" s="190">
        <v>9.1034347913610578E-2</v>
      </c>
      <c r="BA135" s="276" t="s">
        <v>601</v>
      </c>
      <c r="BB135" s="190">
        <v>8.7082425938786151E-2</v>
      </c>
      <c r="BC135" s="276" t="s">
        <v>601</v>
      </c>
      <c r="BD135" s="190">
        <v>1</v>
      </c>
      <c r="BE135" s="276" t="s">
        <v>601</v>
      </c>
      <c r="BF135" s="190">
        <v>0.73865110683673829</v>
      </c>
      <c r="BG135" s="276" t="s">
        <v>601</v>
      </c>
    </row>
    <row r="136" spans="1:59" s="116" customFormat="1" ht="12.45" customHeight="1" x14ac:dyDescent="0.25">
      <c r="A136" s="124" t="s">
        <v>329</v>
      </c>
      <c r="B136" s="82">
        <v>829</v>
      </c>
      <c r="C136" s="276" t="s">
        <v>601</v>
      </c>
      <c r="D136" s="82">
        <v>690.82</v>
      </c>
      <c r="E136" s="276" t="s">
        <v>601</v>
      </c>
      <c r="F136" s="82">
        <v>904.04700000000003</v>
      </c>
      <c r="G136" s="276" t="s">
        <v>601</v>
      </c>
      <c r="H136" s="82">
        <v>1424.694</v>
      </c>
      <c r="I136" s="276" t="s">
        <v>601</v>
      </c>
      <c r="J136" s="82">
        <v>547.36599999999999</v>
      </c>
      <c r="K136" s="276" t="s">
        <v>601</v>
      </c>
      <c r="L136" s="82">
        <v>519.31600000000003</v>
      </c>
      <c r="M136" s="276" t="s">
        <v>601</v>
      </c>
      <c r="N136" s="82">
        <v>487.97699999999998</v>
      </c>
      <c r="O136" s="276" t="s">
        <v>601</v>
      </c>
      <c r="P136" s="82">
        <v>5403.22</v>
      </c>
      <c r="Q136" s="276" t="s">
        <v>601</v>
      </c>
      <c r="R136" s="82">
        <v>3978.5259999999998</v>
      </c>
      <c r="S136" s="276" t="s">
        <v>601</v>
      </c>
      <c r="T136" s="118"/>
      <c r="U136" s="124" t="s">
        <v>329</v>
      </c>
      <c r="V136" s="190">
        <v>-3.4000000000000002E-2</v>
      </c>
      <c r="W136" s="268" t="s">
        <v>601</v>
      </c>
      <c r="X136" s="190">
        <v>7.0000000000000001E-3</v>
      </c>
      <c r="Y136" s="268" t="s">
        <v>601</v>
      </c>
      <c r="Z136" s="190">
        <v>-5.5E-2</v>
      </c>
      <c r="AA136" s="268" t="s">
        <v>601</v>
      </c>
      <c r="AB136" s="190">
        <v>3.2000000000000001E-2</v>
      </c>
      <c r="AC136" s="72" t="s">
        <v>601</v>
      </c>
      <c r="AD136" s="190">
        <v>6.0999999999999999E-2</v>
      </c>
      <c r="AE136" s="268" t="s">
        <v>601</v>
      </c>
      <c r="AF136" s="190">
        <v>0.28100000000000003</v>
      </c>
      <c r="AG136" s="268" t="s">
        <v>601</v>
      </c>
      <c r="AH136" s="190">
        <v>6.0999999999999999E-2</v>
      </c>
      <c r="AI136" s="268" t="s">
        <v>601</v>
      </c>
      <c r="AJ136" s="190">
        <v>2.7E-2</v>
      </c>
      <c r="AK136" s="268" t="s">
        <v>601</v>
      </c>
      <c r="AL136" s="190">
        <v>2.5000000000000001E-2</v>
      </c>
      <c r="AM136" s="268" t="s">
        <v>601</v>
      </c>
      <c r="AN136" s="123"/>
      <c r="AO136" s="124" t="s">
        <v>329</v>
      </c>
      <c r="AP136" s="220">
        <v>0.15342703054845072</v>
      </c>
      <c r="AQ136" s="276" t="s">
        <v>601</v>
      </c>
      <c r="AR136" s="216">
        <v>0.12785339112603225</v>
      </c>
      <c r="AS136" s="203" t="s">
        <v>601</v>
      </c>
      <c r="AT136" s="190">
        <v>0.16731634099666495</v>
      </c>
      <c r="AU136" s="276" t="s">
        <v>601</v>
      </c>
      <c r="AV136" s="190">
        <v>0.26367499379999332</v>
      </c>
      <c r="AW136" s="276" t="s">
        <v>601</v>
      </c>
      <c r="AX136" s="190">
        <v>0.10130366707259744</v>
      </c>
      <c r="AY136" s="276" t="s">
        <v>601</v>
      </c>
      <c r="AZ136" s="190">
        <v>9.6112318210252401E-2</v>
      </c>
      <c r="BA136" s="276" t="s">
        <v>601</v>
      </c>
      <c r="BB136" s="190">
        <v>9.0312258246008859E-2</v>
      </c>
      <c r="BC136" s="276" t="s">
        <v>601</v>
      </c>
      <c r="BD136" s="190">
        <v>1</v>
      </c>
      <c r="BE136" s="276" t="s">
        <v>601</v>
      </c>
      <c r="BF136" s="190">
        <v>0.73632500620000663</v>
      </c>
      <c r="BG136" s="276" t="s">
        <v>601</v>
      </c>
    </row>
    <row r="137" spans="1:59" s="150" customFormat="1" ht="12.45" customHeight="1" x14ac:dyDescent="0.25">
      <c r="A137" s="124" t="s">
        <v>330</v>
      </c>
      <c r="B137" s="82">
        <v>943.952</v>
      </c>
      <c r="C137" s="276" t="s">
        <v>601</v>
      </c>
      <c r="D137" s="82">
        <v>1461.5820000000001</v>
      </c>
      <c r="E137" s="276" t="s">
        <v>601</v>
      </c>
      <c r="F137" s="82">
        <v>810.24699999999996</v>
      </c>
      <c r="G137" s="276" t="s">
        <v>601</v>
      </c>
      <c r="H137" s="82">
        <v>1627.914</v>
      </c>
      <c r="I137" s="276" t="s">
        <v>601</v>
      </c>
      <c r="J137" s="82">
        <v>598.36800000000005</v>
      </c>
      <c r="K137" s="276" t="s">
        <v>601</v>
      </c>
      <c r="L137" s="82">
        <v>542.02300000000002</v>
      </c>
      <c r="M137" s="276" t="s">
        <v>601</v>
      </c>
      <c r="N137" s="82">
        <v>525.42399999999998</v>
      </c>
      <c r="O137" s="276" t="s">
        <v>601</v>
      </c>
      <c r="P137" s="82">
        <v>6509.51</v>
      </c>
      <c r="Q137" s="276" t="s">
        <v>601</v>
      </c>
      <c r="R137" s="82">
        <v>4881.5959999999995</v>
      </c>
      <c r="S137" s="276" t="s">
        <v>601</v>
      </c>
      <c r="T137" s="149"/>
      <c r="U137" s="124" t="s">
        <v>330</v>
      </c>
      <c r="V137" s="190">
        <v>0.1</v>
      </c>
      <c r="W137" s="268" t="s">
        <v>601</v>
      </c>
      <c r="X137" s="190">
        <v>6.4000000000000001E-2</v>
      </c>
      <c r="Y137" s="268" t="s">
        <v>601</v>
      </c>
      <c r="Z137" s="190">
        <v>4.2999999999999997E-2</v>
      </c>
      <c r="AA137" s="268" t="s">
        <v>601</v>
      </c>
      <c r="AB137" s="190">
        <v>7.1999999999999995E-2</v>
      </c>
      <c r="AC137" s="72" t="s">
        <v>601</v>
      </c>
      <c r="AD137" s="190">
        <v>-5.0000000000000001E-3</v>
      </c>
      <c r="AE137" s="268" t="s">
        <v>601</v>
      </c>
      <c r="AF137" s="190">
        <v>0.113</v>
      </c>
      <c r="AG137" s="268" t="s">
        <v>601</v>
      </c>
      <c r="AH137" s="190">
        <v>0.108</v>
      </c>
      <c r="AI137" s="268" t="s">
        <v>601</v>
      </c>
      <c r="AJ137" s="190">
        <v>6.9000000000000006E-2</v>
      </c>
      <c r="AK137" s="268" t="s">
        <v>601</v>
      </c>
      <c r="AL137" s="190">
        <v>6.8000000000000005E-2</v>
      </c>
      <c r="AM137" s="268" t="s">
        <v>601</v>
      </c>
      <c r="AN137" s="152"/>
      <c r="AO137" s="124" t="s">
        <v>330</v>
      </c>
      <c r="AP137" s="220">
        <v>0.14501122204282657</v>
      </c>
      <c r="AQ137" s="276" t="s">
        <v>601</v>
      </c>
      <c r="AR137" s="216">
        <v>0.22453026418271116</v>
      </c>
      <c r="AS137" s="203" t="s">
        <v>601</v>
      </c>
      <c r="AT137" s="190">
        <v>0.12447127356744209</v>
      </c>
      <c r="AU137" s="276" t="s">
        <v>601</v>
      </c>
      <c r="AV137" s="190">
        <v>0.25008241787784335</v>
      </c>
      <c r="AW137" s="276" t="s">
        <v>601</v>
      </c>
      <c r="AX137" s="190">
        <v>9.1922126242989108E-2</v>
      </c>
      <c r="AY137" s="276" t="s">
        <v>601</v>
      </c>
      <c r="AZ137" s="190">
        <v>8.3266328802014289E-2</v>
      </c>
      <c r="BA137" s="276" t="s">
        <v>601</v>
      </c>
      <c r="BB137" s="190">
        <v>8.071636728417346E-2</v>
      </c>
      <c r="BC137" s="276" t="s">
        <v>601</v>
      </c>
      <c r="BD137" s="190">
        <v>1</v>
      </c>
      <c r="BE137" s="276" t="s">
        <v>601</v>
      </c>
      <c r="BF137" s="190">
        <v>0.74991758212215653</v>
      </c>
      <c r="BG137" s="276" t="s">
        <v>601</v>
      </c>
    </row>
    <row r="138" spans="1:59" s="120" customFormat="1" ht="12.45" customHeight="1" x14ac:dyDescent="0.25">
      <c r="A138" s="124" t="s">
        <v>331</v>
      </c>
      <c r="B138" s="82">
        <v>916.11900000000003</v>
      </c>
      <c r="C138" s="276" t="s">
        <v>601</v>
      </c>
      <c r="D138" s="82">
        <v>1732.4090000000001</v>
      </c>
      <c r="E138" s="276" t="s">
        <v>601</v>
      </c>
      <c r="F138" s="82">
        <v>787.87599999999998</v>
      </c>
      <c r="G138" s="276" t="s">
        <v>601</v>
      </c>
      <c r="H138" s="82">
        <v>1706.88</v>
      </c>
      <c r="I138" s="276" t="s">
        <v>601</v>
      </c>
      <c r="J138" s="82">
        <v>631.86199999999997</v>
      </c>
      <c r="K138" s="276" t="s">
        <v>601</v>
      </c>
      <c r="L138" s="82">
        <v>385.65100000000001</v>
      </c>
      <c r="M138" s="276" t="s">
        <v>601</v>
      </c>
      <c r="N138" s="82">
        <v>519.20799999999997</v>
      </c>
      <c r="O138" s="276" t="s">
        <v>601</v>
      </c>
      <c r="P138" s="82">
        <v>6680.0050000000001</v>
      </c>
      <c r="Q138" s="276" t="s">
        <v>601</v>
      </c>
      <c r="R138" s="82">
        <v>4973.125</v>
      </c>
      <c r="S138" s="276" t="s">
        <v>601</v>
      </c>
      <c r="T138" s="137"/>
      <c r="U138" s="124" t="s">
        <v>331</v>
      </c>
      <c r="V138" s="190">
        <v>7.1999999999999995E-2</v>
      </c>
      <c r="W138" s="268" t="s">
        <v>601</v>
      </c>
      <c r="X138" s="190">
        <v>-4.0000000000000001E-3</v>
      </c>
      <c r="Y138" s="268" t="s">
        <v>601</v>
      </c>
      <c r="Z138" s="190">
        <v>2.4E-2</v>
      </c>
      <c r="AA138" s="268" t="s">
        <v>601</v>
      </c>
      <c r="AB138" s="190">
        <v>1.7999999999999999E-2</v>
      </c>
      <c r="AC138" s="72" t="s">
        <v>601</v>
      </c>
      <c r="AD138" s="190">
        <v>1.0999999999999999E-2</v>
      </c>
      <c r="AE138" s="268" t="s">
        <v>601</v>
      </c>
      <c r="AF138" s="190">
        <v>-7.4999999999999997E-2</v>
      </c>
      <c r="AG138" s="268" t="s">
        <v>601</v>
      </c>
      <c r="AH138" s="190">
        <v>4.3999999999999997E-2</v>
      </c>
      <c r="AI138" s="268" t="s">
        <v>601</v>
      </c>
      <c r="AJ138" s="190">
        <v>1.4999999999999999E-2</v>
      </c>
      <c r="AK138" s="268" t="s">
        <v>601</v>
      </c>
      <c r="AL138" s="190">
        <v>1.4E-2</v>
      </c>
      <c r="AM138" s="268" t="s">
        <v>601</v>
      </c>
      <c r="AN138" s="139"/>
      <c r="AO138" s="124" t="s">
        <v>331</v>
      </c>
      <c r="AP138" s="220">
        <v>0.13714346022196092</v>
      </c>
      <c r="AQ138" s="276" t="s">
        <v>601</v>
      </c>
      <c r="AR138" s="216">
        <v>0.25934247055204301</v>
      </c>
      <c r="AS138" s="203" t="s">
        <v>601</v>
      </c>
      <c r="AT138" s="190">
        <v>0.1179454206995354</v>
      </c>
      <c r="AU138" s="276" t="s">
        <v>601</v>
      </c>
      <c r="AV138" s="190">
        <v>0.25552076682577335</v>
      </c>
      <c r="AW138" s="276" t="s">
        <v>601</v>
      </c>
      <c r="AX138" s="190">
        <v>9.459004895954419E-2</v>
      </c>
      <c r="AY138" s="276" t="s">
        <v>601</v>
      </c>
      <c r="AZ138" s="190">
        <v>5.7732142416061068E-2</v>
      </c>
      <c r="BA138" s="276" t="s">
        <v>601</v>
      </c>
      <c r="BB138" s="190">
        <v>7.7725690325082086E-2</v>
      </c>
      <c r="BC138" s="276" t="s">
        <v>601</v>
      </c>
      <c r="BD138" s="190">
        <v>1</v>
      </c>
      <c r="BE138" s="276" t="s">
        <v>601</v>
      </c>
      <c r="BF138" s="190">
        <v>0.74447923317422671</v>
      </c>
      <c r="BG138" s="276" t="s">
        <v>601</v>
      </c>
    </row>
    <row r="139" spans="1:59" s="120" customFormat="1" ht="12.45" customHeight="1" x14ac:dyDescent="0.25">
      <c r="A139" s="124" t="s">
        <v>332</v>
      </c>
      <c r="B139" s="82">
        <v>1104.4739999999999</v>
      </c>
      <c r="C139" s="276" t="s">
        <v>601</v>
      </c>
      <c r="D139" s="82">
        <v>2130.79</v>
      </c>
      <c r="E139" s="276" t="s">
        <v>601</v>
      </c>
      <c r="F139" s="82">
        <v>947.57299999999998</v>
      </c>
      <c r="G139" s="276" t="s">
        <v>601</v>
      </c>
      <c r="H139" s="82">
        <v>2345.7170000000001</v>
      </c>
      <c r="I139" s="276" t="s">
        <v>601</v>
      </c>
      <c r="J139" s="82">
        <v>915.01300000000003</v>
      </c>
      <c r="K139" s="276" t="s">
        <v>601</v>
      </c>
      <c r="L139" s="82">
        <v>445.642</v>
      </c>
      <c r="M139" s="276" t="s">
        <v>601</v>
      </c>
      <c r="N139" s="82">
        <v>912.43700000000001</v>
      </c>
      <c r="O139" s="276" t="s">
        <v>601</v>
      </c>
      <c r="P139" s="82">
        <v>8801.6460000000006</v>
      </c>
      <c r="Q139" s="276" t="s">
        <v>601</v>
      </c>
      <c r="R139" s="82">
        <v>6455.9290000000001</v>
      </c>
      <c r="S139" s="276" t="s">
        <v>601</v>
      </c>
      <c r="T139" s="137"/>
      <c r="U139" s="124" t="s">
        <v>332</v>
      </c>
      <c r="V139" s="190">
        <v>5.8000000000000003E-2</v>
      </c>
      <c r="W139" s="268" t="s">
        <v>601</v>
      </c>
      <c r="X139" s="190">
        <v>3.1E-2</v>
      </c>
      <c r="Y139" s="268" t="s">
        <v>601</v>
      </c>
      <c r="Z139" s="190">
        <v>3.5999999999999997E-2</v>
      </c>
      <c r="AA139" s="268" t="s">
        <v>601</v>
      </c>
      <c r="AB139" s="190">
        <v>9.4E-2</v>
      </c>
      <c r="AC139" s="72" t="s">
        <v>601</v>
      </c>
      <c r="AD139" s="190">
        <v>9.4E-2</v>
      </c>
      <c r="AE139" s="268" t="s">
        <v>601</v>
      </c>
      <c r="AF139" s="190">
        <v>0.26900000000000002</v>
      </c>
      <c r="AG139" s="268" t="s">
        <v>601</v>
      </c>
      <c r="AH139" s="190">
        <v>6.0000000000000001E-3</v>
      </c>
      <c r="AI139" s="268" t="s">
        <v>601</v>
      </c>
      <c r="AJ139" s="190">
        <v>6.5000000000000002E-2</v>
      </c>
      <c r="AK139" s="268" t="s">
        <v>601</v>
      </c>
      <c r="AL139" s="190">
        <v>5.5E-2</v>
      </c>
      <c r="AM139" s="268" t="s">
        <v>601</v>
      </c>
      <c r="AN139" s="139"/>
      <c r="AO139" s="124" t="s">
        <v>332</v>
      </c>
      <c r="AP139" s="220">
        <v>0.12548493770369767</v>
      </c>
      <c r="AQ139" s="276" t="s">
        <v>601</v>
      </c>
      <c r="AR139" s="216">
        <v>0.24208994544883988</v>
      </c>
      <c r="AS139" s="203" t="s">
        <v>601</v>
      </c>
      <c r="AT139" s="190">
        <v>0.10765861294580581</v>
      </c>
      <c r="AU139" s="276" t="s">
        <v>601</v>
      </c>
      <c r="AV139" s="190">
        <v>0.26650890072152411</v>
      </c>
      <c r="AW139" s="276" t="s">
        <v>601</v>
      </c>
      <c r="AX139" s="190">
        <v>0.10395930488456363</v>
      </c>
      <c r="AY139" s="276" t="s">
        <v>601</v>
      </c>
      <c r="AZ139" s="190">
        <v>5.0631665940666093E-2</v>
      </c>
      <c r="BA139" s="276" t="s">
        <v>601</v>
      </c>
      <c r="BB139" s="190">
        <v>0.1036666323549027</v>
      </c>
      <c r="BC139" s="276" t="s">
        <v>601</v>
      </c>
      <c r="BD139" s="190">
        <v>1</v>
      </c>
      <c r="BE139" s="276" t="s">
        <v>601</v>
      </c>
      <c r="BF139" s="190">
        <v>0.73349109927847578</v>
      </c>
      <c r="BG139" s="276" t="s">
        <v>601</v>
      </c>
    </row>
    <row r="140" spans="1:59" s="120" customFormat="1" ht="12.45" customHeight="1" x14ac:dyDescent="0.25">
      <c r="A140" s="124" t="s">
        <v>333</v>
      </c>
      <c r="B140" s="82">
        <v>1277.625</v>
      </c>
      <c r="C140" s="276" t="s">
        <v>601</v>
      </c>
      <c r="D140" s="82">
        <v>2196.4290000000001</v>
      </c>
      <c r="E140" s="276" t="s">
        <v>601</v>
      </c>
      <c r="F140" s="82">
        <v>1000.852</v>
      </c>
      <c r="G140" s="276" t="s">
        <v>601</v>
      </c>
      <c r="H140" s="82">
        <v>2351.7170000000001</v>
      </c>
      <c r="I140" s="276" t="s">
        <v>601</v>
      </c>
      <c r="J140" s="82">
        <v>984.50699999999995</v>
      </c>
      <c r="K140" s="276" t="s">
        <v>601</v>
      </c>
      <c r="L140" s="82">
        <v>408.09800000000001</v>
      </c>
      <c r="M140" s="276" t="s">
        <v>601</v>
      </c>
      <c r="N140" s="82">
        <v>1047.5630000000001</v>
      </c>
      <c r="O140" s="276" t="s">
        <v>601</v>
      </c>
      <c r="P140" s="82">
        <v>9266.7909999999993</v>
      </c>
      <c r="Q140" s="276" t="s">
        <v>601</v>
      </c>
      <c r="R140" s="82">
        <v>6915.0739999999996</v>
      </c>
      <c r="S140" s="276" t="s">
        <v>601</v>
      </c>
      <c r="T140" s="137"/>
      <c r="U140" s="124" t="s">
        <v>333</v>
      </c>
      <c r="V140" s="190">
        <v>6.4000000000000001E-2</v>
      </c>
      <c r="W140" s="268" t="s">
        <v>601</v>
      </c>
      <c r="X140" s="190">
        <v>5.0000000000000001E-3</v>
      </c>
      <c r="Y140" s="268" t="s">
        <v>601</v>
      </c>
      <c r="Z140" s="190">
        <v>2.1999999999999999E-2</v>
      </c>
      <c r="AA140" s="268" t="s">
        <v>601</v>
      </c>
      <c r="AB140" s="190">
        <v>-2.5000000000000001E-2</v>
      </c>
      <c r="AC140" s="72" t="s">
        <v>601</v>
      </c>
      <c r="AD140" s="190">
        <v>6.9000000000000006E-2</v>
      </c>
      <c r="AE140" s="268" t="s">
        <v>601</v>
      </c>
      <c r="AF140" s="190">
        <v>0.154</v>
      </c>
      <c r="AG140" s="268" t="s">
        <v>601</v>
      </c>
      <c r="AH140" s="190">
        <v>1.7999999999999999E-2</v>
      </c>
      <c r="AI140" s="268" t="s">
        <v>601</v>
      </c>
      <c r="AJ140" s="190">
        <v>0.02</v>
      </c>
      <c r="AK140" s="268" t="s">
        <v>601</v>
      </c>
      <c r="AL140" s="190">
        <v>3.6999999999999998E-2</v>
      </c>
      <c r="AM140" s="268" t="s">
        <v>601</v>
      </c>
      <c r="AN140" s="139"/>
      <c r="AO140" s="124" t="s">
        <v>333</v>
      </c>
      <c r="AP140" s="220">
        <v>0.13787135158222519</v>
      </c>
      <c r="AQ140" s="276" t="s">
        <v>601</v>
      </c>
      <c r="AR140" s="216">
        <v>0.2370215320492283</v>
      </c>
      <c r="AS140" s="203" t="s">
        <v>601</v>
      </c>
      <c r="AT140" s="190">
        <v>0.10800416239019528</v>
      </c>
      <c r="AU140" s="276" t="s">
        <v>601</v>
      </c>
      <c r="AV140" s="190">
        <v>0.25377900505147899</v>
      </c>
      <c r="AW140" s="276" t="s">
        <v>601</v>
      </c>
      <c r="AX140" s="190">
        <v>0.10624033713504492</v>
      </c>
      <c r="AY140" s="276" t="s">
        <v>601</v>
      </c>
      <c r="AZ140" s="190">
        <v>4.4038761638198171E-2</v>
      </c>
      <c r="BA140" s="276" t="s">
        <v>601</v>
      </c>
      <c r="BB140" s="190">
        <v>0.11304485015362925</v>
      </c>
      <c r="BC140" s="276" t="s">
        <v>601</v>
      </c>
      <c r="BD140" s="190">
        <v>1</v>
      </c>
      <c r="BE140" s="276" t="s">
        <v>601</v>
      </c>
      <c r="BF140" s="190">
        <v>0.74622099494852101</v>
      </c>
      <c r="BG140" s="276" t="s">
        <v>601</v>
      </c>
    </row>
    <row r="141" spans="1:59" s="120" customFormat="1" ht="12.45" customHeight="1" x14ac:dyDescent="0.25">
      <c r="A141" s="124" t="s">
        <v>334</v>
      </c>
      <c r="B141" s="82">
        <v>1000.215</v>
      </c>
      <c r="C141" s="276" t="s">
        <v>601</v>
      </c>
      <c r="D141" s="82">
        <v>1691.809</v>
      </c>
      <c r="E141" s="276" t="s">
        <v>601</v>
      </c>
      <c r="F141" s="82">
        <v>864.90200000000004</v>
      </c>
      <c r="G141" s="276" t="s">
        <v>601</v>
      </c>
      <c r="H141" s="82">
        <v>1802.9490000000001</v>
      </c>
      <c r="I141" s="276" t="s">
        <v>601</v>
      </c>
      <c r="J141" s="82">
        <v>668.31500000000005</v>
      </c>
      <c r="K141" s="276" t="s">
        <v>601</v>
      </c>
      <c r="L141" s="82">
        <v>466.77600000000001</v>
      </c>
      <c r="M141" s="276" t="s">
        <v>601</v>
      </c>
      <c r="N141" s="82">
        <v>689.79600000000005</v>
      </c>
      <c r="O141" s="276" t="s">
        <v>601</v>
      </c>
      <c r="P141" s="82">
        <v>7184.7619999999997</v>
      </c>
      <c r="Q141" s="276" t="s">
        <v>601</v>
      </c>
      <c r="R141" s="82">
        <v>5381.8130000000001</v>
      </c>
      <c r="S141" s="276" t="s">
        <v>601</v>
      </c>
      <c r="T141" s="137"/>
      <c r="U141" s="124" t="s">
        <v>334</v>
      </c>
      <c r="V141" s="190">
        <v>5.0999999999999997E-2</v>
      </c>
      <c r="W141" s="268" t="s">
        <v>601</v>
      </c>
      <c r="X141" s="190">
        <v>-3.0000000000000001E-3</v>
      </c>
      <c r="Y141" s="268" t="s">
        <v>601</v>
      </c>
      <c r="Z141" s="190">
        <v>2.3E-2</v>
      </c>
      <c r="AA141" s="268" t="s">
        <v>601</v>
      </c>
      <c r="AB141" s="190">
        <v>2E-3</v>
      </c>
      <c r="AC141" s="72" t="s">
        <v>601</v>
      </c>
      <c r="AD141" s="190">
        <v>2.5000000000000001E-2</v>
      </c>
      <c r="AE141" s="268" t="s">
        <v>601</v>
      </c>
      <c r="AF141" s="190">
        <v>7.9000000000000001E-2</v>
      </c>
      <c r="AG141" s="268" t="s">
        <v>601</v>
      </c>
      <c r="AH141" s="190">
        <v>9.2999999999999999E-2</v>
      </c>
      <c r="AI141" s="268" t="s">
        <v>601</v>
      </c>
      <c r="AJ141" s="190">
        <v>2.5000000000000001E-2</v>
      </c>
      <c r="AK141" s="268" t="s">
        <v>601</v>
      </c>
      <c r="AL141" s="190">
        <v>3.3000000000000002E-2</v>
      </c>
      <c r="AM141" s="268" t="s">
        <v>601</v>
      </c>
      <c r="AN141" s="139"/>
      <c r="AO141" s="124" t="s">
        <v>334</v>
      </c>
      <c r="AP141" s="220">
        <v>0.13921337964987568</v>
      </c>
      <c r="AQ141" s="276" t="s">
        <v>601</v>
      </c>
      <c r="AR141" s="216">
        <v>0.2354718221703099</v>
      </c>
      <c r="AS141" s="203" t="s">
        <v>601</v>
      </c>
      <c r="AT141" s="190">
        <v>0.12038004877545005</v>
      </c>
      <c r="AU141" s="276" t="s">
        <v>601</v>
      </c>
      <c r="AV141" s="190">
        <v>0.25094067138201659</v>
      </c>
      <c r="AW141" s="276" t="s">
        <v>601</v>
      </c>
      <c r="AX141" s="190">
        <v>9.3018390866670339E-2</v>
      </c>
      <c r="AY141" s="276" t="s">
        <v>601</v>
      </c>
      <c r="AZ141" s="190">
        <v>6.4967496487705514E-2</v>
      </c>
      <c r="BA141" s="276" t="s">
        <v>601</v>
      </c>
      <c r="BB141" s="190">
        <v>9.6008190667972032E-2</v>
      </c>
      <c r="BC141" s="276" t="s">
        <v>601</v>
      </c>
      <c r="BD141" s="190">
        <v>1</v>
      </c>
      <c r="BE141" s="276" t="s">
        <v>601</v>
      </c>
      <c r="BF141" s="190">
        <v>0.74905932861798352</v>
      </c>
      <c r="BG141" s="276" t="s">
        <v>601</v>
      </c>
    </row>
    <row r="142" spans="1:59" s="120" customFormat="1" ht="12.45" customHeight="1" x14ac:dyDescent="0.25">
      <c r="A142" s="124" t="s">
        <v>335</v>
      </c>
      <c r="B142" s="82">
        <v>996.51462005867847</v>
      </c>
      <c r="C142" s="276" t="s">
        <v>601</v>
      </c>
      <c r="D142" s="82">
        <v>991.82990001757696</v>
      </c>
      <c r="E142" s="276" t="s">
        <v>601</v>
      </c>
      <c r="F142" s="82">
        <v>1094.2676809267498</v>
      </c>
      <c r="G142" s="276" t="s">
        <v>601</v>
      </c>
      <c r="H142" s="82">
        <v>1521.9257353437383</v>
      </c>
      <c r="I142" s="276" t="s">
        <v>601</v>
      </c>
      <c r="J142" s="82">
        <v>624.14417255669275</v>
      </c>
      <c r="K142" s="276" t="s">
        <v>601</v>
      </c>
      <c r="L142" s="82">
        <v>562.24742025803153</v>
      </c>
      <c r="M142" s="276" t="s">
        <v>601</v>
      </c>
      <c r="N142" s="82">
        <v>641.41163019821045</v>
      </c>
      <c r="O142" s="276" t="s">
        <v>601</v>
      </c>
      <c r="P142" s="82">
        <v>6432.3411593596775</v>
      </c>
      <c r="Q142" s="276" t="s">
        <v>601</v>
      </c>
      <c r="R142" s="82">
        <v>4910.4154240159396</v>
      </c>
      <c r="S142" s="276" t="s">
        <v>601</v>
      </c>
      <c r="T142" s="137"/>
      <c r="U142" s="124" t="s">
        <v>335</v>
      </c>
      <c r="V142" s="190">
        <v>0.20599999999999999</v>
      </c>
      <c r="W142" s="268" t="s">
        <v>601</v>
      </c>
      <c r="X142" s="190">
        <v>0.04</v>
      </c>
      <c r="Y142" s="268" t="s">
        <v>601</v>
      </c>
      <c r="Z142" s="190">
        <v>3.5000000000000003E-2</v>
      </c>
      <c r="AA142" s="268" t="s">
        <v>601</v>
      </c>
      <c r="AB142" s="190">
        <v>2.1999999999999999E-2</v>
      </c>
      <c r="AC142" s="72" t="s">
        <v>601</v>
      </c>
      <c r="AD142" s="190">
        <v>4.2999999999999997E-2</v>
      </c>
      <c r="AE142" s="268" t="s">
        <v>601</v>
      </c>
      <c r="AF142" s="190">
        <v>0.19</v>
      </c>
      <c r="AG142" s="268" t="s">
        <v>601</v>
      </c>
      <c r="AH142" s="190">
        <v>0.25700000000000001</v>
      </c>
      <c r="AI142" s="268" t="s">
        <v>601</v>
      </c>
      <c r="AJ142" s="190">
        <v>8.8999999999999996E-2</v>
      </c>
      <c r="AK142" s="268" t="s">
        <v>601</v>
      </c>
      <c r="AL142" s="190" t="s">
        <v>603</v>
      </c>
      <c r="AM142" s="268" t="s">
        <v>601</v>
      </c>
      <c r="AN142" s="139"/>
      <c r="AO142" s="124" t="s">
        <v>335</v>
      </c>
      <c r="AP142" s="220">
        <v>0.15492253836826636</v>
      </c>
      <c r="AQ142" s="276" t="s">
        <v>601</v>
      </c>
      <c r="AR142" s="216">
        <v>0.15419423122083142</v>
      </c>
      <c r="AS142" s="203" t="s">
        <v>601</v>
      </c>
      <c r="AT142" s="190">
        <v>0.17011965842863988</v>
      </c>
      <c r="AU142" s="276" t="s">
        <v>601</v>
      </c>
      <c r="AV142" s="190">
        <v>0.23660525734540516</v>
      </c>
      <c r="AW142" s="276" t="s">
        <v>601</v>
      </c>
      <c r="AX142" s="190">
        <v>9.7032193581415183E-2</v>
      </c>
      <c r="AY142" s="276" t="s">
        <v>601</v>
      </c>
      <c r="AZ142" s="190">
        <v>8.7409452690472927E-2</v>
      </c>
      <c r="BA142" s="276" t="s">
        <v>601</v>
      </c>
      <c r="BB142" s="190">
        <v>9.9716668364969202E-2</v>
      </c>
      <c r="BC142" s="276" t="s">
        <v>601</v>
      </c>
      <c r="BD142" s="190">
        <v>1</v>
      </c>
      <c r="BE142" s="276" t="s">
        <v>601</v>
      </c>
      <c r="BF142" s="190">
        <v>0.76339474265459495</v>
      </c>
      <c r="BG142" s="276" t="s">
        <v>601</v>
      </c>
    </row>
    <row r="143" spans="1:59" s="120" customFormat="1" ht="12.45" customHeight="1" x14ac:dyDescent="0.25">
      <c r="A143" s="124" t="s">
        <v>336</v>
      </c>
      <c r="B143" s="82">
        <v>487.96353000164919</v>
      </c>
      <c r="C143" s="276" t="s">
        <v>601</v>
      </c>
      <c r="D143" s="82">
        <v>125.59518000002154</v>
      </c>
      <c r="E143" s="276" t="s">
        <v>601</v>
      </c>
      <c r="F143" s="82">
        <v>1103.1582999978491</v>
      </c>
      <c r="G143" s="276" t="s">
        <v>601</v>
      </c>
      <c r="H143" s="82">
        <v>1029.2700899996541</v>
      </c>
      <c r="I143" s="276" t="s">
        <v>601</v>
      </c>
      <c r="J143" s="82">
        <v>319.29034000056498</v>
      </c>
      <c r="K143" s="276" t="s">
        <v>601</v>
      </c>
      <c r="L143" s="82">
        <v>371.20480000050452</v>
      </c>
      <c r="M143" s="276" t="s">
        <v>601</v>
      </c>
      <c r="N143" s="82">
        <v>318.31943999992359</v>
      </c>
      <c r="O143" s="276" t="s">
        <v>601</v>
      </c>
      <c r="P143" s="82">
        <v>3754.8016800001674</v>
      </c>
      <c r="Q143" s="276" t="s">
        <v>601</v>
      </c>
      <c r="R143" s="82">
        <v>2725.531590000513</v>
      </c>
      <c r="S143" s="276" t="s">
        <v>601</v>
      </c>
      <c r="T143" s="137"/>
      <c r="U143" s="124" t="s">
        <v>336</v>
      </c>
      <c r="V143" s="190">
        <v>0.26700000000000002</v>
      </c>
      <c r="W143" s="268" t="s">
        <v>601</v>
      </c>
      <c r="X143" s="190">
        <v>-8.4000000000000005E-2</v>
      </c>
      <c r="Y143" s="268" t="s">
        <v>601</v>
      </c>
      <c r="Z143" s="190">
        <v>7.0999999999999994E-2</v>
      </c>
      <c r="AA143" s="268" t="s">
        <v>601</v>
      </c>
      <c r="AB143" s="190">
        <v>7.4999999999999997E-2</v>
      </c>
      <c r="AC143" s="72" t="s">
        <v>601</v>
      </c>
      <c r="AD143" s="190">
        <v>9.5000000000000001E-2</v>
      </c>
      <c r="AE143" s="268" t="s">
        <v>601</v>
      </c>
      <c r="AF143" s="190">
        <v>0.14000000000000001</v>
      </c>
      <c r="AG143" s="268" t="s">
        <v>601</v>
      </c>
      <c r="AH143" s="190">
        <v>0.182</v>
      </c>
      <c r="AI143" s="268" t="s">
        <v>601</v>
      </c>
      <c r="AJ143" s="190">
        <v>0.106</v>
      </c>
      <c r="AK143" s="268" t="s">
        <v>601</v>
      </c>
      <c r="AL143" s="190" t="s">
        <v>603</v>
      </c>
      <c r="AM143" s="268" t="s">
        <v>601</v>
      </c>
      <c r="AN143" s="139"/>
      <c r="AO143" s="124" t="s">
        <v>336</v>
      </c>
      <c r="AP143" s="220">
        <v>0.1299572045577724</v>
      </c>
      <c r="AQ143" s="276" t="s">
        <v>601</v>
      </c>
      <c r="AR143" s="216">
        <v>3.344921801569449E-2</v>
      </c>
      <c r="AS143" s="203" t="s">
        <v>601</v>
      </c>
      <c r="AT143" s="190">
        <v>0.29379935187357215</v>
      </c>
      <c r="AU143" s="276" t="s">
        <v>601</v>
      </c>
      <c r="AV143" s="190">
        <v>0.27412102628003732</v>
      </c>
      <c r="AW143" s="276" t="s">
        <v>601</v>
      </c>
      <c r="AX143" s="190">
        <v>8.5035207505433613E-2</v>
      </c>
      <c r="AY143" s="276" t="s">
        <v>601</v>
      </c>
      <c r="AZ143" s="190">
        <v>9.8861359836317095E-2</v>
      </c>
      <c r="BA143" s="276" t="s">
        <v>601</v>
      </c>
      <c r="BB143" s="190">
        <v>8.4776631931172838E-2</v>
      </c>
      <c r="BC143" s="276" t="s">
        <v>601</v>
      </c>
      <c r="BD143" s="190">
        <v>1</v>
      </c>
      <c r="BE143" s="276" t="s">
        <v>601</v>
      </c>
      <c r="BF143" s="190">
        <v>0.72587897371996257</v>
      </c>
      <c r="BG143" s="276" t="s">
        <v>601</v>
      </c>
    </row>
    <row r="144" spans="1:59" s="120" customFormat="1" ht="12.45" customHeight="1" x14ac:dyDescent="0.25">
      <c r="A144" s="184" t="s">
        <v>337</v>
      </c>
      <c r="B144" s="186">
        <v>446.80595185472089</v>
      </c>
      <c r="C144" s="278" t="s">
        <v>601</v>
      </c>
      <c r="D144" s="186">
        <v>95.913560000186024</v>
      </c>
      <c r="E144" s="278" t="s">
        <v>601</v>
      </c>
      <c r="F144" s="186">
        <v>1054.1418799986814</v>
      </c>
      <c r="G144" s="278" t="s">
        <v>601</v>
      </c>
      <c r="H144" s="186">
        <v>890.13322160177427</v>
      </c>
      <c r="I144" s="278" t="s">
        <v>601</v>
      </c>
      <c r="J144" s="186">
        <v>320.25961992693573</v>
      </c>
      <c r="K144" s="278" t="s">
        <v>601</v>
      </c>
      <c r="L144" s="186">
        <v>332.46058934795991</v>
      </c>
      <c r="M144" s="278" t="s">
        <v>601</v>
      </c>
      <c r="N144" s="186">
        <v>373.19935000019569</v>
      </c>
      <c r="O144" s="278" t="s">
        <v>601</v>
      </c>
      <c r="P144" s="186">
        <v>3512.9141727304536</v>
      </c>
      <c r="Q144" s="278" t="s">
        <v>601</v>
      </c>
      <c r="R144" s="186">
        <v>2622.7809511286791</v>
      </c>
      <c r="S144" s="278" t="s">
        <v>601</v>
      </c>
      <c r="T144" s="137"/>
      <c r="U144" s="184" t="s">
        <v>337</v>
      </c>
      <c r="V144" s="192">
        <v>0.28000000000000003</v>
      </c>
      <c r="W144" s="269" t="s">
        <v>601</v>
      </c>
      <c r="X144" s="192">
        <v>7.0000000000000001E-3</v>
      </c>
      <c r="Y144" s="269" t="s">
        <v>601</v>
      </c>
      <c r="Z144" s="192">
        <v>3.6999999999999998E-2</v>
      </c>
      <c r="AA144" s="269" t="s">
        <v>601</v>
      </c>
      <c r="AB144" s="192">
        <v>3.2000000000000001E-2</v>
      </c>
      <c r="AC144" s="201" t="s">
        <v>601</v>
      </c>
      <c r="AD144" s="192">
        <v>0.16800000000000001</v>
      </c>
      <c r="AE144" s="269" t="s">
        <v>601</v>
      </c>
      <c r="AF144" s="192">
        <v>7.9000000000000001E-2</v>
      </c>
      <c r="AG144" s="269" t="s">
        <v>601</v>
      </c>
      <c r="AH144" s="192">
        <v>6.5000000000000002E-2</v>
      </c>
      <c r="AI144" s="269" t="s">
        <v>601</v>
      </c>
      <c r="AJ144" s="192">
        <v>7.9000000000000001E-2</v>
      </c>
      <c r="AK144" s="269" t="s">
        <v>601</v>
      </c>
      <c r="AL144" s="192" t="s">
        <v>603</v>
      </c>
      <c r="AM144" s="269" t="s">
        <v>601</v>
      </c>
      <c r="AN144" s="139"/>
      <c r="AO144" s="184" t="s">
        <v>337</v>
      </c>
      <c r="AP144" s="243">
        <v>0.12718954403245092</v>
      </c>
      <c r="AQ144" s="278" t="s">
        <v>601</v>
      </c>
      <c r="AR144" s="219">
        <v>2.7303132181460639E-2</v>
      </c>
      <c r="AS144" s="301" t="s">
        <v>601</v>
      </c>
      <c r="AT144" s="219">
        <v>0.30007618409286024</v>
      </c>
      <c r="AU144" s="278" t="s">
        <v>601</v>
      </c>
      <c r="AV144" s="219">
        <v>0.25338883269952134</v>
      </c>
      <c r="AW144" s="278" t="s">
        <v>601</v>
      </c>
      <c r="AX144" s="219">
        <v>9.1166366207578078E-2</v>
      </c>
      <c r="AY144" s="278" t="s">
        <v>601</v>
      </c>
      <c r="AZ144" s="219">
        <v>9.4639542271979571E-2</v>
      </c>
      <c r="BA144" s="278" t="s">
        <v>601</v>
      </c>
      <c r="BB144" s="219">
        <v>0.10623639851414933</v>
      </c>
      <c r="BC144" s="278" t="s">
        <v>601</v>
      </c>
      <c r="BD144" s="219">
        <v>1</v>
      </c>
      <c r="BE144" s="278" t="s">
        <v>601</v>
      </c>
      <c r="BF144" s="219">
        <v>0.74661116730047861</v>
      </c>
      <c r="BG144" s="278" t="s">
        <v>601</v>
      </c>
    </row>
    <row r="145" spans="1:59" s="120" customFormat="1" ht="12.45" customHeight="1" x14ac:dyDescent="0.25">
      <c r="A145" s="124" t="s">
        <v>344</v>
      </c>
      <c r="B145" s="82">
        <v>453.45879000005351</v>
      </c>
      <c r="C145" s="276" t="s">
        <v>601</v>
      </c>
      <c r="D145" s="82">
        <v>102.37927999986906</v>
      </c>
      <c r="E145" s="276" t="s">
        <v>601</v>
      </c>
      <c r="F145" s="82">
        <v>1108.3790200025571</v>
      </c>
      <c r="G145" s="276" t="s">
        <v>601</v>
      </c>
      <c r="H145" s="82">
        <v>865.84217000025546</v>
      </c>
      <c r="I145" s="276" t="s">
        <v>601</v>
      </c>
      <c r="J145" s="82">
        <v>318.13587564983203</v>
      </c>
      <c r="K145" s="276" t="s">
        <v>601</v>
      </c>
      <c r="L145" s="82">
        <v>397.4199592992228</v>
      </c>
      <c r="M145" s="276" t="s">
        <v>601</v>
      </c>
      <c r="N145" s="82">
        <v>280.92164503281003</v>
      </c>
      <c r="O145" s="276" t="s">
        <v>601</v>
      </c>
      <c r="P145" s="82">
        <v>3526.5367399846</v>
      </c>
      <c r="Q145" s="276" t="s">
        <v>601</v>
      </c>
      <c r="R145" s="82">
        <v>2660.6945699843445</v>
      </c>
      <c r="S145" s="276" t="s">
        <v>601</v>
      </c>
      <c r="T145" s="137"/>
      <c r="U145" s="124" t="s">
        <v>344</v>
      </c>
      <c r="V145" s="190">
        <v>0.216</v>
      </c>
      <c r="W145" s="268" t="s">
        <v>601</v>
      </c>
      <c r="X145" s="190">
        <v>-3.6999999999999998E-2</v>
      </c>
      <c r="Y145" s="268" t="s">
        <v>601</v>
      </c>
      <c r="Z145" s="190">
        <v>6.9000000000000006E-2</v>
      </c>
      <c r="AA145" s="268" t="s">
        <v>601</v>
      </c>
      <c r="AB145" s="190">
        <v>0.157</v>
      </c>
      <c r="AC145" s="72" t="s">
        <v>601</v>
      </c>
      <c r="AD145" s="190">
        <v>0.24299999999999999</v>
      </c>
      <c r="AE145" s="268" t="s">
        <v>601</v>
      </c>
      <c r="AF145" s="190">
        <v>0.14099999999999999</v>
      </c>
      <c r="AG145" s="268" t="s">
        <v>601</v>
      </c>
      <c r="AH145" s="190">
        <v>-8.6999999999999994E-2</v>
      </c>
      <c r="AI145" s="268" t="s">
        <v>601</v>
      </c>
      <c r="AJ145" s="190">
        <v>0.11</v>
      </c>
      <c r="AK145" s="268" t="s">
        <v>601</v>
      </c>
      <c r="AL145" s="190" t="s">
        <v>603</v>
      </c>
      <c r="AM145" s="268" t="s">
        <v>601</v>
      </c>
      <c r="AN145" s="139"/>
      <c r="AO145" s="124" t="s">
        <v>344</v>
      </c>
      <c r="AP145" s="220">
        <v>0.12858473438221821</v>
      </c>
      <c r="AQ145" s="276" t="s">
        <v>601</v>
      </c>
      <c r="AR145" s="216">
        <v>2.9031111129248048E-2</v>
      </c>
      <c r="AS145" s="203" t="s">
        <v>601</v>
      </c>
      <c r="AT145" s="190">
        <v>0.3142967454260514</v>
      </c>
      <c r="AU145" s="276" t="s">
        <v>601</v>
      </c>
      <c r="AV145" s="190">
        <v>0.24552194797325053</v>
      </c>
      <c r="AW145" s="276" t="s">
        <v>601</v>
      </c>
      <c r="AX145" s="190">
        <v>9.0211983911224272E-2</v>
      </c>
      <c r="AY145" s="276" t="s">
        <v>601</v>
      </c>
      <c r="AZ145" s="190">
        <v>0.11269412134380834</v>
      </c>
      <c r="BA145" s="276" t="s">
        <v>601</v>
      </c>
      <c r="BB145" s="190">
        <v>7.9659355834199183E-2</v>
      </c>
      <c r="BC145" s="276" t="s">
        <v>601</v>
      </c>
      <c r="BD145" s="190">
        <v>1</v>
      </c>
      <c r="BE145" s="276" t="s">
        <v>601</v>
      </c>
      <c r="BF145" s="190">
        <v>0.75447805202674945</v>
      </c>
      <c r="BG145" s="276" t="s">
        <v>601</v>
      </c>
    </row>
    <row r="146" spans="1:59" s="120" customFormat="1" ht="12.45" customHeight="1" x14ac:dyDescent="0.25">
      <c r="A146" s="124" t="s">
        <v>345</v>
      </c>
      <c r="B146" s="82">
        <v>493.27912999942163</v>
      </c>
      <c r="C146" s="276" t="s">
        <v>601</v>
      </c>
      <c r="D146" s="82">
        <v>164.73548000021302</v>
      </c>
      <c r="E146" s="276" t="s">
        <v>601</v>
      </c>
      <c r="F146" s="82">
        <v>1114.7459899997991</v>
      </c>
      <c r="G146" s="276" t="s">
        <v>601</v>
      </c>
      <c r="H146" s="82">
        <v>930.35364000055097</v>
      </c>
      <c r="I146" s="276" t="s">
        <v>601</v>
      </c>
      <c r="J146" s="82">
        <v>349.58567805452373</v>
      </c>
      <c r="K146" s="276" t="s">
        <v>601</v>
      </c>
      <c r="L146" s="82">
        <v>332.79446525212467</v>
      </c>
      <c r="M146" s="276" t="s">
        <v>601</v>
      </c>
      <c r="N146" s="82">
        <v>293.23173669319459</v>
      </c>
      <c r="O146" s="276" t="s">
        <v>601</v>
      </c>
      <c r="P146" s="82">
        <v>3678.7261199998279</v>
      </c>
      <c r="Q146" s="276" t="s">
        <v>601</v>
      </c>
      <c r="R146" s="82">
        <v>2748.3724799992769</v>
      </c>
      <c r="S146" s="276" t="s">
        <v>601</v>
      </c>
      <c r="T146" s="137"/>
      <c r="U146" s="124" t="s">
        <v>345</v>
      </c>
      <c r="V146" s="190">
        <v>0.20699999999999999</v>
      </c>
      <c r="W146" s="268" t="s">
        <v>601</v>
      </c>
      <c r="X146" s="190">
        <v>0.35399999999999998</v>
      </c>
      <c r="Y146" s="268" t="s">
        <v>601</v>
      </c>
      <c r="Z146" s="190">
        <v>0.124</v>
      </c>
      <c r="AA146" s="268" t="s">
        <v>601</v>
      </c>
      <c r="AB146" s="190">
        <v>0.115</v>
      </c>
      <c r="AC146" s="72" t="s">
        <v>601</v>
      </c>
      <c r="AD146" s="190">
        <v>0.27500000000000002</v>
      </c>
      <c r="AE146" s="268" t="s">
        <v>601</v>
      </c>
      <c r="AF146" s="190">
        <v>7.2999999999999995E-2</v>
      </c>
      <c r="AG146" s="268" t="s">
        <v>601</v>
      </c>
      <c r="AH146" s="190">
        <v>0.02</v>
      </c>
      <c r="AI146" s="268" t="s">
        <v>601</v>
      </c>
      <c r="AJ146" s="190">
        <v>0.14000000000000001</v>
      </c>
      <c r="AK146" s="268" t="s">
        <v>601</v>
      </c>
      <c r="AL146" s="190" t="s">
        <v>603</v>
      </c>
      <c r="AM146" s="268" t="s">
        <v>601</v>
      </c>
      <c r="AN146" s="139"/>
      <c r="AO146" s="124" t="s">
        <v>345</v>
      </c>
      <c r="AP146" s="220">
        <v>0.13408965873204085</v>
      </c>
      <c r="AQ146" s="276" t="s">
        <v>601</v>
      </c>
      <c r="AR146" s="216">
        <v>4.4780577468001535E-2</v>
      </c>
      <c r="AS146" s="203" t="s">
        <v>601</v>
      </c>
      <c r="AT146" s="190">
        <v>0.30302500203517496</v>
      </c>
      <c r="AU146" s="276" t="s">
        <v>601</v>
      </c>
      <c r="AV146" s="190">
        <v>0.25290103412226689</v>
      </c>
      <c r="AW146" s="276" t="s">
        <v>601</v>
      </c>
      <c r="AX146" s="190">
        <v>9.5029003696132749E-2</v>
      </c>
      <c r="AY146" s="276" t="s">
        <v>601</v>
      </c>
      <c r="AZ146" s="190">
        <v>9.0464594100345866E-2</v>
      </c>
      <c r="BA146" s="276" t="s">
        <v>601</v>
      </c>
      <c r="BB146" s="190">
        <v>7.971012984603712E-2</v>
      </c>
      <c r="BC146" s="276" t="s">
        <v>601</v>
      </c>
      <c r="BD146" s="190">
        <v>1</v>
      </c>
      <c r="BE146" s="276" t="s">
        <v>601</v>
      </c>
      <c r="BF146" s="190">
        <v>0.74709896587773306</v>
      </c>
      <c r="BG146" s="276" t="s">
        <v>601</v>
      </c>
    </row>
    <row r="147" spans="1:59" s="120" customFormat="1" ht="12.45" customHeight="1" x14ac:dyDescent="0.25">
      <c r="A147" s="124" t="s">
        <v>346</v>
      </c>
      <c r="B147" s="82">
        <v>683.76035069169427</v>
      </c>
      <c r="C147" s="276" t="s">
        <v>601</v>
      </c>
      <c r="D147" s="82">
        <v>391.9224299990338</v>
      </c>
      <c r="E147" s="276" t="s">
        <v>601</v>
      </c>
      <c r="F147" s="82">
        <v>1206.1478416222733</v>
      </c>
      <c r="G147" s="276" t="s">
        <v>601</v>
      </c>
      <c r="H147" s="82">
        <v>1076.4344807232885</v>
      </c>
      <c r="I147" s="276" t="s">
        <v>601</v>
      </c>
      <c r="J147" s="82">
        <v>480.47586684665782</v>
      </c>
      <c r="K147" s="276" t="s">
        <v>601</v>
      </c>
      <c r="L147" s="82">
        <v>379.51197866637966</v>
      </c>
      <c r="M147" s="276" t="s">
        <v>601</v>
      </c>
      <c r="N147" s="82">
        <v>408.95304091934673</v>
      </c>
      <c r="O147" s="276" t="s">
        <v>601</v>
      </c>
      <c r="P147" s="82">
        <v>4627.2059894686745</v>
      </c>
      <c r="Q147" s="276" t="s">
        <v>601</v>
      </c>
      <c r="R147" s="82">
        <v>3550.7715087453853</v>
      </c>
      <c r="S147" s="276" t="s">
        <v>601</v>
      </c>
      <c r="T147" s="137"/>
      <c r="U147" s="124" t="s">
        <v>346</v>
      </c>
      <c r="V147" s="190">
        <v>0.29899999999999999</v>
      </c>
      <c r="W147" s="268" t="s">
        <v>601</v>
      </c>
      <c r="X147" s="190">
        <v>0.433</v>
      </c>
      <c r="Y147" s="268" t="s">
        <v>601</v>
      </c>
      <c r="Z147" s="190">
        <v>0.13500000000000001</v>
      </c>
      <c r="AA147" s="268" t="s">
        <v>601</v>
      </c>
      <c r="AB147" s="190">
        <v>2.8000000000000001E-2</v>
      </c>
      <c r="AC147" s="72" t="s">
        <v>601</v>
      </c>
      <c r="AD147" s="190">
        <v>0.253</v>
      </c>
      <c r="AE147" s="268" t="s">
        <v>601</v>
      </c>
      <c r="AF147" s="190">
        <v>0.04</v>
      </c>
      <c r="AG147" s="268" t="s">
        <v>601</v>
      </c>
      <c r="AH147" s="190">
        <v>0.16900000000000001</v>
      </c>
      <c r="AI147" s="268" t="s">
        <v>601</v>
      </c>
      <c r="AJ147" s="190">
        <v>0.155</v>
      </c>
      <c r="AK147" s="268" t="s">
        <v>601</v>
      </c>
      <c r="AL147" s="190" t="s">
        <v>603</v>
      </c>
      <c r="AM147" s="268" t="s">
        <v>601</v>
      </c>
      <c r="AN147" s="139"/>
      <c r="AO147" s="124" t="s">
        <v>346</v>
      </c>
      <c r="AP147" s="220">
        <v>0.14776959405911558</v>
      </c>
      <c r="AQ147" s="276" t="s">
        <v>601</v>
      </c>
      <c r="AR147" s="216">
        <v>8.4699585644346223E-2</v>
      </c>
      <c r="AS147" s="203" t="s">
        <v>601</v>
      </c>
      <c r="AT147" s="190">
        <v>0.26066439323587814</v>
      </c>
      <c r="AU147" s="276" t="s">
        <v>601</v>
      </c>
      <c r="AV147" s="190">
        <v>0.23263163195526804</v>
      </c>
      <c r="AW147" s="276" t="s">
        <v>601</v>
      </c>
      <c r="AX147" s="190">
        <v>0.10383714663669623</v>
      </c>
      <c r="AY147" s="276" t="s">
        <v>601</v>
      </c>
      <c r="AZ147" s="190">
        <v>8.2017524080434917E-2</v>
      </c>
      <c r="BA147" s="276" t="s">
        <v>601</v>
      </c>
      <c r="BB147" s="190">
        <v>8.8380124388260775E-2</v>
      </c>
      <c r="BC147" s="276" t="s">
        <v>601</v>
      </c>
      <c r="BD147" s="190">
        <v>1</v>
      </c>
      <c r="BE147" s="276" t="s">
        <v>601</v>
      </c>
      <c r="BF147" s="190">
        <v>0.76736836804473185</v>
      </c>
      <c r="BG147" s="276" t="s">
        <v>601</v>
      </c>
    </row>
    <row r="148" spans="1:59" s="120" customFormat="1" ht="12.45" customHeight="1" x14ac:dyDescent="0.25">
      <c r="A148" s="124" t="s">
        <v>347</v>
      </c>
      <c r="B148" s="82">
        <v>967.25769000253968</v>
      </c>
      <c r="C148" s="276" t="s">
        <v>601</v>
      </c>
      <c r="D148" s="82">
        <v>770.33761999338117</v>
      </c>
      <c r="E148" s="276" t="s">
        <v>601</v>
      </c>
      <c r="F148" s="82">
        <v>1064.8490500016517</v>
      </c>
      <c r="G148" s="276" t="s">
        <v>601</v>
      </c>
      <c r="H148" s="82">
        <v>1483.0213200012845</v>
      </c>
      <c r="I148" s="276" t="s">
        <v>601</v>
      </c>
      <c r="J148" s="82">
        <v>643.23875491150636</v>
      </c>
      <c r="K148" s="276" t="s">
        <v>601</v>
      </c>
      <c r="L148" s="82">
        <v>600.94480509263985</v>
      </c>
      <c r="M148" s="276" t="s">
        <v>601</v>
      </c>
      <c r="N148" s="82">
        <v>556.67817003816083</v>
      </c>
      <c r="O148" s="276" t="s">
        <v>601</v>
      </c>
      <c r="P148" s="82">
        <v>6086.3274100411645</v>
      </c>
      <c r="Q148" s="276" t="s">
        <v>601</v>
      </c>
      <c r="R148" s="82">
        <v>4603.3060900398796</v>
      </c>
      <c r="S148" s="276" t="s">
        <v>601</v>
      </c>
      <c r="T148" s="137"/>
      <c r="U148" s="124" t="s">
        <v>347</v>
      </c>
      <c r="V148" s="190">
        <v>0.156</v>
      </c>
      <c r="W148" s="268" t="s">
        <v>601</v>
      </c>
      <c r="X148" s="190">
        <v>0.105</v>
      </c>
      <c r="Y148" s="268" t="s">
        <v>601</v>
      </c>
      <c r="Z148" s="190">
        <v>0.16700000000000001</v>
      </c>
      <c r="AA148" s="268" t="s">
        <v>601</v>
      </c>
      <c r="AB148" s="190">
        <v>3.1E-2</v>
      </c>
      <c r="AC148" s="72" t="s">
        <v>601</v>
      </c>
      <c r="AD148" s="190">
        <v>0.16400000000000001</v>
      </c>
      <c r="AE148" s="268" t="s">
        <v>601</v>
      </c>
      <c r="AF148" s="190">
        <v>0.14599999999999999</v>
      </c>
      <c r="AG148" s="268" t="s">
        <v>601</v>
      </c>
      <c r="AH148" s="190">
        <v>0.129</v>
      </c>
      <c r="AI148" s="268" t="s">
        <v>601</v>
      </c>
      <c r="AJ148" s="190">
        <v>0.11600000000000001</v>
      </c>
      <c r="AK148" s="268" t="s">
        <v>601</v>
      </c>
      <c r="AL148" s="190" t="s">
        <v>603</v>
      </c>
      <c r="AM148" s="268" t="s">
        <v>601</v>
      </c>
      <c r="AN148" s="139"/>
      <c r="AO148" s="124" t="s">
        <v>347</v>
      </c>
      <c r="AP148" s="220">
        <v>0.15892304584317421</v>
      </c>
      <c r="AQ148" s="276" t="s">
        <v>601</v>
      </c>
      <c r="AR148" s="216">
        <v>0.12656854751561436</v>
      </c>
      <c r="AS148" s="203" t="s">
        <v>601</v>
      </c>
      <c r="AT148" s="190">
        <v>0.17495756936192325</v>
      </c>
      <c r="AU148" s="276" t="s">
        <v>601</v>
      </c>
      <c r="AV148" s="190">
        <v>0.2436644005635665</v>
      </c>
      <c r="AW148" s="276" t="s">
        <v>601</v>
      </c>
      <c r="AX148" s="190">
        <v>0.10568586137024065</v>
      </c>
      <c r="AY148" s="276" t="s">
        <v>601</v>
      </c>
      <c r="AZ148" s="190">
        <v>9.8736851405858791E-2</v>
      </c>
      <c r="BA148" s="276" t="s">
        <v>601</v>
      </c>
      <c r="BB148" s="190">
        <v>9.1463723939622196E-2</v>
      </c>
      <c r="BC148" s="276" t="s">
        <v>601</v>
      </c>
      <c r="BD148" s="190">
        <v>1</v>
      </c>
      <c r="BE148" s="276" t="s">
        <v>601</v>
      </c>
      <c r="BF148" s="190">
        <v>0.75633559943643347</v>
      </c>
      <c r="BG148" s="276" t="s">
        <v>601</v>
      </c>
    </row>
    <row r="149" spans="1:59" s="120" customFormat="1" ht="12.45" customHeight="1" x14ac:dyDescent="0.25">
      <c r="A149" s="124" t="s">
        <v>348</v>
      </c>
      <c r="B149" s="82">
        <v>1091.9891000178332</v>
      </c>
      <c r="C149" s="276" t="s">
        <v>601</v>
      </c>
      <c r="D149" s="82">
        <v>1612.8315700057879</v>
      </c>
      <c r="E149" s="276" t="s">
        <v>601</v>
      </c>
      <c r="F149" s="82">
        <v>899.04510000356254</v>
      </c>
      <c r="G149" s="276" t="s">
        <v>601</v>
      </c>
      <c r="H149" s="82">
        <v>1630.4333900123147</v>
      </c>
      <c r="I149" s="276" t="s">
        <v>601</v>
      </c>
      <c r="J149" s="82">
        <v>767.28867004741346</v>
      </c>
      <c r="K149" s="276" t="s">
        <v>601</v>
      </c>
      <c r="L149" s="82">
        <v>559.89274108088227</v>
      </c>
      <c r="M149" s="276" t="s">
        <v>601</v>
      </c>
      <c r="N149" s="82">
        <v>549.67370902276321</v>
      </c>
      <c r="O149" s="276" t="s">
        <v>601</v>
      </c>
      <c r="P149" s="82">
        <v>7111.1542801905571</v>
      </c>
      <c r="Q149" s="276" t="s">
        <v>601</v>
      </c>
      <c r="R149" s="82">
        <v>5480.7208901782424</v>
      </c>
      <c r="S149" s="276" t="s">
        <v>601</v>
      </c>
      <c r="T149" s="137"/>
      <c r="U149" s="124" t="s">
        <v>348</v>
      </c>
      <c r="V149" s="190">
        <v>0.151</v>
      </c>
      <c r="W149" s="268" t="s">
        <v>601</v>
      </c>
      <c r="X149" s="190">
        <v>9.8000000000000004E-2</v>
      </c>
      <c r="Y149" s="268" t="s">
        <v>601</v>
      </c>
      <c r="Z149" s="190">
        <v>0.104</v>
      </c>
      <c r="AA149" s="268" t="s">
        <v>601</v>
      </c>
      <c r="AB149" s="190">
        <v>-4.0000000000000001E-3</v>
      </c>
      <c r="AC149" s="72" t="s">
        <v>601</v>
      </c>
      <c r="AD149" s="190">
        <v>0.21199999999999999</v>
      </c>
      <c r="AE149" s="268" t="s">
        <v>601</v>
      </c>
      <c r="AF149" s="190">
        <v>2.8000000000000001E-2</v>
      </c>
      <c r="AG149" s="268" t="s">
        <v>601</v>
      </c>
      <c r="AH149" s="190">
        <v>4.5999999999999999E-2</v>
      </c>
      <c r="AI149" s="268" t="s">
        <v>601</v>
      </c>
      <c r="AJ149" s="190">
        <v>8.2000000000000003E-2</v>
      </c>
      <c r="AK149" s="268" t="s">
        <v>601</v>
      </c>
      <c r="AL149" s="190" t="s">
        <v>603</v>
      </c>
      <c r="AM149" s="268" t="s">
        <v>601</v>
      </c>
      <c r="AN149" s="139"/>
      <c r="AO149" s="124" t="s">
        <v>348</v>
      </c>
      <c r="AP149" s="220">
        <v>0.15356003498050547</v>
      </c>
      <c r="AQ149" s="276" t="s">
        <v>601</v>
      </c>
      <c r="AR149" s="216">
        <v>0.22680306268964381</v>
      </c>
      <c r="AS149" s="203" t="s">
        <v>601</v>
      </c>
      <c r="AT149" s="190">
        <v>0.1264274496909763</v>
      </c>
      <c r="AU149" s="276" t="s">
        <v>601</v>
      </c>
      <c r="AV149" s="190">
        <v>0.22927830360173596</v>
      </c>
      <c r="AW149" s="276" t="s">
        <v>601</v>
      </c>
      <c r="AX149" s="190">
        <v>0.10789931420625183</v>
      </c>
      <c r="AY149" s="276" t="s">
        <v>601</v>
      </c>
      <c r="AZ149" s="190">
        <v>7.8734438745137011E-2</v>
      </c>
      <c r="BA149" s="276" t="s">
        <v>601</v>
      </c>
      <c r="BB149" s="190">
        <v>7.729739608574962E-2</v>
      </c>
      <c r="BC149" s="276" t="s">
        <v>601</v>
      </c>
      <c r="BD149" s="190">
        <v>1</v>
      </c>
      <c r="BE149" s="276" t="s">
        <v>601</v>
      </c>
      <c r="BF149" s="190">
        <v>0.77072169639826404</v>
      </c>
      <c r="BG149" s="276" t="s">
        <v>601</v>
      </c>
    </row>
    <row r="150" spans="1:59" s="120" customFormat="1" ht="12.45" customHeight="1" x14ac:dyDescent="0.25">
      <c r="A150" s="124" t="s">
        <v>349</v>
      </c>
      <c r="B150" s="82">
        <v>1057.2663040304769</v>
      </c>
      <c r="C150" s="276" t="s">
        <v>601</v>
      </c>
      <c r="D150" s="82">
        <v>1945.5649899958994</v>
      </c>
      <c r="E150" s="276" t="s">
        <v>601</v>
      </c>
      <c r="F150" s="82">
        <v>936.94115998947291</v>
      </c>
      <c r="G150" s="276" t="s">
        <v>601</v>
      </c>
      <c r="H150" s="82">
        <v>1850.8227090938274</v>
      </c>
      <c r="I150" s="276" t="s">
        <v>601</v>
      </c>
      <c r="J150" s="82">
        <v>729.85468999964894</v>
      </c>
      <c r="K150" s="276" t="s">
        <v>601</v>
      </c>
      <c r="L150" s="82">
        <v>455.27451890478085</v>
      </c>
      <c r="M150" s="276" t="s">
        <v>601</v>
      </c>
      <c r="N150" s="82">
        <v>577.03342000011537</v>
      </c>
      <c r="O150" s="276" t="s">
        <v>601</v>
      </c>
      <c r="P150" s="82">
        <v>7552.757792014223</v>
      </c>
      <c r="Q150" s="276" t="s">
        <v>601</v>
      </c>
      <c r="R150" s="82">
        <v>5701.935082920395</v>
      </c>
      <c r="S150" s="276" t="s">
        <v>601</v>
      </c>
      <c r="T150" s="137"/>
      <c r="U150" s="124" t="s">
        <v>349</v>
      </c>
      <c r="V150" s="190">
        <v>0.153</v>
      </c>
      <c r="W150" s="268" t="s">
        <v>601</v>
      </c>
      <c r="X150" s="190">
        <v>0.121</v>
      </c>
      <c r="Y150" s="268" t="s">
        <v>601</v>
      </c>
      <c r="Z150" s="190">
        <v>0.187</v>
      </c>
      <c r="AA150" s="268" t="s">
        <v>601</v>
      </c>
      <c r="AB150" s="190">
        <v>8.3000000000000004E-2</v>
      </c>
      <c r="AC150" s="72" t="s">
        <v>601</v>
      </c>
      <c r="AD150" s="190">
        <v>0.153</v>
      </c>
      <c r="AE150" s="268" t="s">
        <v>601</v>
      </c>
      <c r="AF150" s="190">
        <v>0.17899999999999999</v>
      </c>
      <c r="AG150" s="268" t="s">
        <v>601</v>
      </c>
      <c r="AH150" s="190">
        <v>0.109</v>
      </c>
      <c r="AI150" s="268" t="s">
        <v>601</v>
      </c>
      <c r="AJ150" s="190">
        <v>0.129</v>
      </c>
      <c r="AK150" s="268" t="s">
        <v>601</v>
      </c>
      <c r="AL150" s="190" t="s">
        <v>603</v>
      </c>
      <c r="AM150" s="268" t="s">
        <v>601</v>
      </c>
      <c r="AN150" s="139"/>
      <c r="AO150" s="124" t="s">
        <v>349</v>
      </c>
      <c r="AP150" s="220">
        <v>0.13998413998504747</v>
      </c>
      <c r="AQ150" s="276" t="s">
        <v>601</v>
      </c>
      <c r="AR150" s="216">
        <v>0.25759663470911365</v>
      </c>
      <c r="AS150" s="203" t="s">
        <v>601</v>
      </c>
      <c r="AT150" s="190">
        <v>0.12405285404228523</v>
      </c>
      <c r="AU150" s="276" t="s">
        <v>601</v>
      </c>
      <c r="AV150" s="190">
        <v>0.24505257020829696</v>
      </c>
      <c r="AW150" s="276" t="s">
        <v>601</v>
      </c>
      <c r="AX150" s="190">
        <v>9.6634197745801953E-2</v>
      </c>
      <c r="AY150" s="276" t="s">
        <v>601</v>
      </c>
      <c r="AZ150" s="190">
        <v>6.0279242555104501E-2</v>
      </c>
      <c r="BA150" s="276" t="s">
        <v>601</v>
      </c>
      <c r="BB150" s="190">
        <v>7.6400360754350097E-2</v>
      </c>
      <c r="BC150" s="276" t="s">
        <v>601</v>
      </c>
      <c r="BD150" s="190">
        <v>1</v>
      </c>
      <c r="BE150" s="276" t="s">
        <v>601</v>
      </c>
      <c r="BF150" s="190">
        <v>0.75494742979170293</v>
      </c>
      <c r="BG150" s="276" t="s">
        <v>601</v>
      </c>
    </row>
    <row r="151" spans="1:59" s="120" customFormat="1" ht="12.45" customHeight="1" x14ac:dyDescent="0.25">
      <c r="A151" s="124" t="s">
        <v>350</v>
      </c>
      <c r="B151" s="82">
        <v>1211.9072434734837</v>
      </c>
      <c r="C151" s="276" t="s">
        <v>601</v>
      </c>
      <c r="D151" s="82">
        <v>2359.4898299988727</v>
      </c>
      <c r="E151" s="276" t="s">
        <v>601</v>
      </c>
      <c r="F151" s="82">
        <v>1140.6791901620445</v>
      </c>
      <c r="G151" s="276" t="s">
        <v>601</v>
      </c>
      <c r="H151" s="82">
        <v>2394.8026194378795</v>
      </c>
      <c r="I151" s="276" t="s">
        <v>601</v>
      </c>
      <c r="J151" s="82">
        <v>1040.9493742356767</v>
      </c>
      <c r="K151" s="276" t="s">
        <v>601</v>
      </c>
      <c r="L151" s="82">
        <v>514.07291374160377</v>
      </c>
      <c r="M151" s="276" t="s">
        <v>601</v>
      </c>
      <c r="N151" s="82">
        <v>883.89053001846185</v>
      </c>
      <c r="O151" s="276" t="s">
        <v>601</v>
      </c>
      <c r="P151" s="82">
        <v>9545.7917010680212</v>
      </c>
      <c r="Q151" s="276" t="s">
        <v>601</v>
      </c>
      <c r="R151" s="82">
        <v>7150.9890816301422</v>
      </c>
      <c r="S151" s="276" t="s">
        <v>601</v>
      </c>
      <c r="T151" s="137"/>
      <c r="U151" s="124" t="s">
        <v>350</v>
      </c>
      <c r="V151" s="190">
        <v>0.113</v>
      </c>
      <c r="W151" s="268" t="s">
        <v>601</v>
      </c>
      <c r="X151" s="190">
        <v>0.123</v>
      </c>
      <c r="Y151" s="268" t="s">
        <v>601</v>
      </c>
      <c r="Z151" s="190">
        <v>0.221</v>
      </c>
      <c r="AA151" s="268" t="s">
        <v>601</v>
      </c>
      <c r="AB151" s="190">
        <v>3.5000000000000003E-2</v>
      </c>
      <c r="AC151" s="72" t="s">
        <v>601</v>
      </c>
      <c r="AD151" s="190">
        <v>0.154</v>
      </c>
      <c r="AE151" s="268" t="s">
        <v>601</v>
      </c>
      <c r="AF151" s="190">
        <v>0.17</v>
      </c>
      <c r="AG151" s="268" t="s">
        <v>601</v>
      </c>
      <c r="AH151" s="190">
        <v>-1.7999999999999999E-2</v>
      </c>
      <c r="AI151" s="268" t="s">
        <v>601</v>
      </c>
      <c r="AJ151" s="190">
        <v>0.1</v>
      </c>
      <c r="AK151" s="268" t="s">
        <v>601</v>
      </c>
      <c r="AL151" s="190" t="s">
        <v>603</v>
      </c>
      <c r="AM151" s="268" t="s">
        <v>601</v>
      </c>
      <c r="AN151" s="139"/>
      <c r="AO151" s="124" t="s">
        <v>350</v>
      </c>
      <c r="AP151" s="220">
        <v>0.1269572269566589</v>
      </c>
      <c r="AQ151" s="276" t="s">
        <v>601</v>
      </c>
      <c r="AR151" s="216">
        <v>0.24717591834052732</v>
      </c>
      <c r="AS151" s="203" t="s">
        <v>601</v>
      </c>
      <c r="AT151" s="190">
        <v>0.11949550397526701</v>
      </c>
      <c r="AU151" s="276" t="s">
        <v>601</v>
      </c>
      <c r="AV151" s="190">
        <v>0.25087522276124458</v>
      </c>
      <c r="AW151" s="276" t="s">
        <v>601</v>
      </c>
      <c r="AX151" s="190">
        <v>0.10904798751466692</v>
      </c>
      <c r="AY151" s="276" t="s">
        <v>601</v>
      </c>
      <c r="AZ151" s="190">
        <v>5.3853355472243049E-2</v>
      </c>
      <c r="BA151" s="276" t="s">
        <v>601</v>
      </c>
      <c r="BB151" s="190">
        <v>9.25947849793924E-2</v>
      </c>
      <c r="BC151" s="276" t="s">
        <v>601</v>
      </c>
      <c r="BD151" s="190">
        <v>1</v>
      </c>
      <c r="BE151" s="276" t="s">
        <v>601</v>
      </c>
      <c r="BF151" s="190">
        <v>0.74912477723875548</v>
      </c>
      <c r="BG151" s="276" t="s">
        <v>601</v>
      </c>
    </row>
    <row r="152" spans="1:59" s="120" customFormat="1" ht="12.45" customHeight="1" x14ac:dyDescent="0.25">
      <c r="A152" s="124" t="s">
        <v>351</v>
      </c>
      <c r="B152" s="82">
        <v>1374.7530368229609</v>
      </c>
      <c r="C152" s="276" t="s">
        <v>601</v>
      </c>
      <c r="D152" s="82">
        <v>2292.4249300025758</v>
      </c>
      <c r="E152" s="276" t="s">
        <v>601</v>
      </c>
      <c r="F152" s="82">
        <v>1111.6441099981987</v>
      </c>
      <c r="G152" s="276" t="s">
        <v>601</v>
      </c>
      <c r="H152" s="82">
        <v>2501.1929284487178</v>
      </c>
      <c r="I152" s="276" t="s">
        <v>601</v>
      </c>
      <c r="J152" s="82">
        <v>1117.2412903647958</v>
      </c>
      <c r="K152" s="276" t="s">
        <v>601</v>
      </c>
      <c r="L152" s="82">
        <v>491.07093000036633</v>
      </c>
      <c r="M152" s="276" t="s">
        <v>601</v>
      </c>
      <c r="N152" s="82">
        <v>1139.1439361607581</v>
      </c>
      <c r="O152" s="276" t="s">
        <v>601</v>
      </c>
      <c r="P152" s="82">
        <v>10027.471161798374</v>
      </c>
      <c r="Q152" s="276" t="s">
        <v>601</v>
      </c>
      <c r="R152" s="82">
        <v>7526.2782333496571</v>
      </c>
      <c r="S152" s="276" t="s">
        <v>601</v>
      </c>
      <c r="T152" s="137"/>
      <c r="U152" s="124" t="s">
        <v>351</v>
      </c>
      <c r="V152" s="190">
        <v>5.8000000000000003E-2</v>
      </c>
      <c r="W152" s="268" t="s">
        <v>601</v>
      </c>
      <c r="X152" s="190">
        <v>2.5999999999999999E-2</v>
      </c>
      <c r="Y152" s="268" t="s">
        <v>601</v>
      </c>
      <c r="Z152" s="190">
        <v>9.1999999999999998E-2</v>
      </c>
      <c r="AA152" s="268" t="s">
        <v>601</v>
      </c>
      <c r="AB152" s="190">
        <v>4.4999999999999998E-2</v>
      </c>
      <c r="AC152" s="72" t="s">
        <v>601</v>
      </c>
      <c r="AD152" s="190">
        <v>0.115</v>
      </c>
      <c r="AE152" s="268" t="s">
        <v>601</v>
      </c>
      <c r="AF152" s="190">
        <v>0.183</v>
      </c>
      <c r="AG152" s="268" t="s">
        <v>601</v>
      </c>
      <c r="AH152" s="190">
        <v>6.8000000000000005E-2</v>
      </c>
      <c r="AI152" s="268" t="s">
        <v>601</v>
      </c>
      <c r="AJ152" s="190">
        <v>6.3E-2</v>
      </c>
      <c r="AK152" s="268" t="s">
        <v>601</v>
      </c>
      <c r="AL152" s="190" t="s">
        <v>603</v>
      </c>
      <c r="AM152" s="268" t="s">
        <v>601</v>
      </c>
      <c r="AN152" s="139"/>
      <c r="AO152" s="124" t="s">
        <v>351</v>
      </c>
      <c r="AP152" s="220">
        <v>0.13709867768658895</v>
      </c>
      <c r="AQ152" s="276" t="s">
        <v>601</v>
      </c>
      <c r="AR152" s="216">
        <v>0.22861446251134782</v>
      </c>
      <c r="AS152" s="203" t="s">
        <v>601</v>
      </c>
      <c r="AT152" s="190">
        <v>0.11085986606804972</v>
      </c>
      <c r="AU152" s="276" t="s">
        <v>601</v>
      </c>
      <c r="AV152" s="190">
        <v>0.24943406847954894</v>
      </c>
      <c r="AW152" s="276" t="s">
        <v>601</v>
      </c>
      <c r="AX152" s="190">
        <v>0.11141805070665738</v>
      </c>
      <c r="AY152" s="276" t="s">
        <v>601</v>
      </c>
      <c r="AZ152" s="190">
        <v>4.8972559688947072E-2</v>
      </c>
      <c r="BA152" s="276" t="s">
        <v>601</v>
      </c>
      <c r="BB152" s="190">
        <v>0.11360231485886006</v>
      </c>
      <c r="BC152" s="276" t="s">
        <v>601</v>
      </c>
      <c r="BD152" s="190">
        <v>1</v>
      </c>
      <c r="BE152" s="276" t="s">
        <v>601</v>
      </c>
      <c r="BF152" s="190">
        <v>0.75056593152045115</v>
      </c>
      <c r="BG152" s="276" t="s">
        <v>601</v>
      </c>
    </row>
    <row r="153" spans="1:59" s="120" customFormat="1" ht="12.45" customHeight="1" x14ac:dyDescent="0.25">
      <c r="A153" s="124" t="s">
        <v>352</v>
      </c>
      <c r="B153" s="82">
        <v>1117.8920072614387</v>
      </c>
      <c r="C153" s="276" t="s">
        <v>601</v>
      </c>
      <c r="D153" s="82">
        <v>1861.4137900079988</v>
      </c>
      <c r="E153" s="276" t="s">
        <v>601</v>
      </c>
      <c r="F153" s="82">
        <v>994.23470000590669</v>
      </c>
      <c r="G153" s="276" t="s">
        <v>601</v>
      </c>
      <c r="H153" s="82">
        <v>1876.9372041175559</v>
      </c>
      <c r="I153" s="276" t="s">
        <v>601</v>
      </c>
      <c r="J153" s="82">
        <v>779.05749202791128</v>
      </c>
      <c r="K153" s="276" t="s">
        <v>601</v>
      </c>
      <c r="L153" s="82">
        <v>581.12710363648296</v>
      </c>
      <c r="M153" s="276" t="s">
        <v>601</v>
      </c>
      <c r="N153" s="82">
        <v>721.94459949540067</v>
      </c>
      <c r="O153" s="276" t="s">
        <v>601</v>
      </c>
      <c r="P153" s="82">
        <v>7932.6068965526947</v>
      </c>
      <c r="Q153" s="276" t="s">
        <v>601</v>
      </c>
      <c r="R153" s="82">
        <v>6055.669692435139</v>
      </c>
      <c r="S153" s="276" t="s">
        <v>601</v>
      </c>
      <c r="T153" s="137"/>
      <c r="U153" s="124" t="s">
        <v>352</v>
      </c>
      <c r="V153" s="190">
        <v>0.11</v>
      </c>
      <c r="W153" s="268" t="s">
        <v>601</v>
      </c>
      <c r="X153" s="190">
        <v>9.0999999999999998E-2</v>
      </c>
      <c r="Y153" s="268" t="s">
        <v>601</v>
      </c>
      <c r="Z153" s="190">
        <v>0.14000000000000001</v>
      </c>
      <c r="AA153" s="268" t="s">
        <v>601</v>
      </c>
      <c r="AB153" s="190">
        <v>3.3000000000000002E-2</v>
      </c>
      <c r="AC153" s="72" t="s">
        <v>601</v>
      </c>
      <c r="AD153" s="190">
        <v>0.156</v>
      </c>
      <c r="AE153" s="268" t="s">
        <v>601</v>
      </c>
      <c r="AF153" s="190">
        <v>0.23499999999999999</v>
      </c>
      <c r="AG153" s="268" t="s">
        <v>601</v>
      </c>
      <c r="AH153" s="190">
        <v>3.6999999999999998E-2</v>
      </c>
      <c r="AI153" s="268" t="s">
        <v>601</v>
      </c>
      <c r="AJ153" s="190">
        <v>9.5000000000000001E-2</v>
      </c>
      <c r="AK153" s="268" t="s">
        <v>601</v>
      </c>
      <c r="AL153" s="190" t="s">
        <v>603</v>
      </c>
      <c r="AM153" s="268" t="s">
        <v>601</v>
      </c>
      <c r="AN153" s="139"/>
      <c r="AO153" s="124" t="s">
        <v>352</v>
      </c>
      <c r="AP153" s="220">
        <v>0.14092366126793016</v>
      </c>
      <c r="AQ153" s="276" t="s">
        <v>601</v>
      </c>
      <c r="AR153" s="216">
        <v>0.23465347700727751</v>
      </c>
      <c r="AS153" s="203" t="s">
        <v>601</v>
      </c>
      <c r="AT153" s="190">
        <v>0.12533517833059082</v>
      </c>
      <c r="AU153" s="276" t="s">
        <v>601</v>
      </c>
      <c r="AV153" s="190">
        <v>0.23661038906809112</v>
      </c>
      <c r="AW153" s="276" t="s">
        <v>601</v>
      </c>
      <c r="AX153" s="190">
        <v>9.8209517021002196E-2</v>
      </c>
      <c r="AY153" s="276" t="s">
        <v>601</v>
      </c>
      <c r="AZ153" s="190">
        <v>7.3258023650336901E-2</v>
      </c>
      <c r="BA153" s="276" t="s">
        <v>601</v>
      </c>
      <c r="BB153" s="190">
        <v>9.1009753654771305E-2</v>
      </c>
      <c r="BC153" s="276" t="s">
        <v>601</v>
      </c>
      <c r="BD153" s="190">
        <v>1</v>
      </c>
      <c r="BE153" s="276" t="s">
        <v>601</v>
      </c>
      <c r="BF153" s="190">
        <v>0.76338961093190894</v>
      </c>
      <c r="BG153" s="276" t="s">
        <v>601</v>
      </c>
    </row>
    <row r="154" spans="1:59" s="116" customFormat="1" ht="12.45" customHeight="1" x14ac:dyDescent="0.25">
      <c r="A154" s="124" t="s">
        <v>353</v>
      </c>
      <c r="B154" s="82">
        <v>1094.1988180895103</v>
      </c>
      <c r="C154" s="276" t="s">
        <v>601</v>
      </c>
      <c r="D154" s="82">
        <v>1242.4452000132912</v>
      </c>
      <c r="E154" s="276" t="s">
        <v>601</v>
      </c>
      <c r="F154" s="82">
        <v>1270.4658300247527</v>
      </c>
      <c r="G154" s="276" t="s">
        <v>601</v>
      </c>
      <c r="H154" s="82">
        <v>1562.8971291180619</v>
      </c>
      <c r="I154" s="276" t="s">
        <v>601</v>
      </c>
      <c r="J154" s="82">
        <v>761.38105705723547</v>
      </c>
      <c r="K154" s="276" t="s">
        <v>601</v>
      </c>
      <c r="L154" s="82">
        <v>584.30379506235101</v>
      </c>
      <c r="M154" s="276" t="s">
        <v>601</v>
      </c>
      <c r="N154" s="82">
        <v>622.03067069563178</v>
      </c>
      <c r="O154" s="276" t="s">
        <v>601</v>
      </c>
      <c r="P154" s="82">
        <v>7137.7225000608341</v>
      </c>
      <c r="Q154" s="276" t="s">
        <v>601</v>
      </c>
      <c r="R154" s="82">
        <v>5574.8253709427727</v>
      </c>
      <c r="S154" s="276" t="s">
        <v>601</v>
      </c>
      <c r="T154" s="118"/>
      <c r="U154" s="124" t="s">
        <v>353</v>
      </c>
      <c r="V154" s="190">
        <v>9.8000000000000004E-2</v>
      </c>
      <c r="W154" s="268" t="s">
        <v>601</v>
      </c>
      <c r="X154" s="190">
        <v>0.253</v>
      </c>
      <c r="Y154" s="268" t="s">
        <v>601</v>
      </c>
      <c r="Z154" s="190">
        <v>0.161</v>
      </c>
      <c r="AA154" s="268" t="s">
        <v>601</v>
      </c>
      <c r="AB154" s="190">
        <v>2.7E-2</v>
      </c>
      <c r="AC154" s="72" t="s">
        <v>601</v>
      </c>
      <c r="AD154" s="190">
        <v>0.22</v>
      </c>
      <c r="AE154" s="268" t="s">
        <v>601</v>
      </c>
      <c r="AF154" s="190">
        <v>3.9E-2</v>
      </c>
      <c r="AG154" s="268" t="s">
        <v>601</v>
      </c>
      <c r="AH154" s="190">
        <v>-0.03</v>
      </c>
      <c r="AI154" s="268" t="s">
        <v>601</v>
      </c>
      <c r="AJ154" s="190">
        <v>0.11</v>
      </c>
      <c r="AK154" s="268" t="s">
        <v>601</v>
      </c>
      <c r="AL154" s="190">
        <v>0.13500000000000001</v>
      </c>
      <c r="AM154" s="268" t="s">
        <v>601</v>
      </c>
      <c r="AN154" s="123"/>
      <c r="AO154" s="124" t="s">
        <v>353</v>
      </c>
      <c r="AP154" s="220">
        <v>0.15329803282212001</v>
      </c>
      <c r="AQ154" s="276" t="s">
        <v>601</v>
      </c>
      <c r="AR154" s="216">
        <v>0.17406745639140525</v>
      </c>
      <c r="AS154" s="203" t="s">
        <v>601</v>
      </c>
      <c r="AT154" s="190">
        <v>0.17799316658975248</v>
      </c>
      <c r="AU154" s="276" t="s">
        <v>601</v>
      </c>
      <c r="AV154" s="190">
        <v>0.21896299962694563</v>
      </c>
      <c r="AW154" s="276" t="s">
        <v>601</v>
      </c>
      <c r="AX154" s="190">
        <v>0.1066700277365429</v>
      </c>
      <c r="AY154" s="276" t="s">
        <v>601</v>
      </c>
      <c r="AZ154" s="190">
        <v>8.1861377359146573E-2</v>
      </c>
      <c r="BA154" s="276" t="s">
        <v>601</v>
      </c>
      <c r="BB154" s="190">
        <v>8.7146939474087193E-2</v>
      </c>
      <c r="BC154" s="276" t="s">
        <v>601</v>
      </c>
      <c r="BD154" s="190">
        <v>1</v>
      </c>
      <c r="BE154" s="276" t="s">
        <v>601</v>
      </c>
      <c r="BF154" s="190">
        <v>0.78103700037305446</v>
      </c>
      <c r="BG154" s="276" t="s">
        <v>601</v>
      </c>
    </row>
    <row r="155" spans="1:59" s="150" customFormat="1" ht="12.45" customHeight="1" x14ac:dyDescent="0.25">
      <c r="A155" s="124" t="s">
        <v>354</v>
      </c>
      <c r="B155" s="82">
        <v>548.3176599998128</v>
      </c>
      <c r="C155" s="276" t="s">
        <v>601</v>
      </c>
      <c r="D155" s="82">
        <v>152.66546999975253</v>
      </c>
      <c r="E155" s="276" t="s">
        <v>601</v>
      </c>
      <c r="F155" s="82">
        <v>1162.023490003565</v>
      </c>
      <c r="G155" s="276" t="s">
        <v>601</v>
      </c>
      <c r="H155" s="82">
        <v>1009.9712048114746</v>
      </c>
      <c r="I155" s="276" t="s">
        <v>601</v>
      </c>
      <c r="J155" s="82">
        <v>377.91204642479073</v>
      </c>
      <c r="K155" s="276" t="s">
        <v>601</v>
      </c>
      <c r="L155" s="82">
        <v>454.90369876481157</v>
      </c>
      <c r="M155" s="276" t="s">
        <v>601</v>
      </c>
      <c r="N155" s="82">
        <v>392.46814999984855</v>
      </c>
      <c r="O155" s="276" t="s">
        <v>601</v>
      </c>
      <c r="P155" s="82">
        <v>4098.2617200040559</v>
      </c>
      <c r="Q155" s="276" t="s">
        <v>601</v>
      </c>
      <c r="R155" s="82">
        <v>3088.2905151925816</v>
      </c>
      <c r="S155" s="276" t="s">
        <v>601</v>
      </c>
      <c r="T155" s="149"/>
      <c r="U155" s="124" t="s">
        <v>354</v>
      </c>
      <c r="V155" s="190">
        <v>0.124</v>
      </c>
      <c r="W155" s="268" t="s">
        <v>601</v>
      </c>
      <c r="X155" s="190">
        <v>0.216</v>
      </c>
      <c r="Y155" s="268" t="s">
        <v>601</v>
      </c>
      <c r="Z155" s="190">
        <v>5.2999999999999999E-2</v>
      </c>
      <c r="AA155" s="268" t="s">
        <v>601</v>
      </c>
      <c r="AB155" s="190">
        <v>-1.9E-2</v>
      </c>
      <c r="AC155" s="72" t="s">
        <v>601</v>
      </c>
      <c r="AD155" s="190">
        <v>0.184</v>
      </c>
      <c r="AE155" s="268" t="s">
        <v>601</v>
      </c>
      <c r="AF155" s="190">
        <v>0.22600000000000001</v>
      </c>
      <c r="AG155" s="268" t="s">
        <v>601</v>
      </c>
      <c r="AH155" s="190">
        <v>0.23300000000000001</v>
      </c>
      <c r="AI155" s="268" t="s">
        <v>601</v>
      </c>
      <c r="AJ155" s="190">
        <v>9.1999999999999998E-2</v>
      </c>
      <c r="AK155" s="268" t="s">
        <v>601</v>
      </c>
      <c r="AL155" s="190">
        <v>0.13300000000000001</v>
      </c>
      <c r="AM155" s="268" t="s">
        <v>601</v>
      </c>
      <c r="AN155" s="152"/>
      <c r="AO155" s="124" t="s">
        <v>354</v>
      </c>
      <c r="AP155" s="220">
        <v>0.13379273883935117</v>
      </c>
      <c r="AQ155" s="276" t="s">
        <v>601</v>
      </c>
      <c r="AR155" s="216">
        <v>3.7251273937576011E-2</v>
      </c>
      <c r="AS155" s="203" t="s">
        <v>601</v>
      </c>
      <c r="AT155" s="190">
        <v>0.28354057632083463</v>
      </c>
      <c r="AU155" s="276" t="s">
        <v>601</v>
      </c>
      <c r="AV155" s="190">
        <v>0.24643892308821974</v>
      </c>
      <c r="AW155" s="276" t="s">
        <v>601</v>
      </c>
      <c r="AX155" s="190">
        <v>9.2212765373221872E-2</v>
      </c>
      <c r="AY155" s="276" t="s">
        <v>601</v>
      </c>
      <c r="AZ155" s="190">
        <v>0.11099918205427871</v>
      </c>
      <c r="BA155" s="276" t="s">
        <v>601</v>
      </c>
      <c r="BB155" s="190">
        <v>9.5764540386517855E-2</v>
      </c>
      <c r="BC155" s="276" t="s">
        <v>601</v>
      </c>
      <c r="BD155" s="190">
        <v>1</v>
      </c>
      <c r="BE155" s="276" t="s">
        <v>601</v>
      </c>
      <c r="BF155" s="190">
        <v>0.75356107691178031</v>
      </c>
      <c r="BG155" s="276" t="s">
        <v>601</v>
      </c>
    </row>
    <row r="156" spans="1:59" s="120" customFormat="1" ht="12.45" customHeight="1" x14ac:dyDescent="0.25">
      <c r="A156" s="184" t="s">
        <v>355</v>
      </c>
      <c r="B156" s="186">
        <v>495.56171000075432</v>
      </c>
      <c r="C156" s="278" t="s">
        <v>601</v>
      </c>
      <c r="D156" s="186">
        <v>101.33801000007121</v>
      </c>
      <c r="E156" s="278" t="s">
        <v>601</v>
      </c>
      <c r="F156" s="186">
        <v>1250.4118300003327</v>
      </c>
      <c r="G156" s="278" t="s">
        <v>601</v>
      </c>
      <c r="H156" s="186">
        <v>956.46814000041297</v>
      </c>
      <c r="I156" s="278" t="s">
        <v>601</v>
      </c>
      <c r="J156" s="186">
        <v>366.64932999991254</v>
      </c>
      <c r="K156" s="278" t="s">
        <v>601</v>
      </c>
      <c r="L156" s="186">
        <v>431.81979329738783</v>
      </c>
      <c r="M156" s="278" t="s">
        <v>601</v>
      </c>
      <c r="N156" s="186">
        <v>388.19683310973505</v>
      </c>
      <c r="O156" s="278" t="s">
        <v>601</v>
      </c>
      <c r="P156" s="186">
        <v>3990.4456464086065</v>
      </c>
      <c r="Q156" s="278" t="s">
        <v>601</v>
      </c>
      <c r="R156" s="186">
        <v>3033.9775064081932</v>
      </c>
      <c r="S156" s="278" t="s">
        <v>601</v>
      </c>
      <c r="T156" s="137"/>
      <c r="U156" s="184" t="s">
        <v>355</v>
      </c>
      <c r="V156" s="192">
        <v>0.109</v>
      </c>
      <c r="W156" s="269" t="s">
        <v>601</v>
      </c>
      <c r="X156" s="192">
        <v>5.7000000000000002E-2</v>
      </c>
      <c r="Y156" s="269" t="s">
        <v>601</v>
      </c>
      <c r="Z156" s="192">
        <v>0.186</v>
      </c>
      <c r="AA156" s="269" t="s">
        <v>601</v>
      </c>
      <c r="AB156" s="192">
        <v>7.4999999999999997E-2</v>
      </c>
      <c r="AC156" s="201" t="s">
        <v>601</v>
      </c>
      <c r="AD156" s="192">
        <v>0.14499999999999999</v>
      </c>
      <c r="AE156" s="269" t="s">
        <v>601</v>
      </c>
      <c r="AF156" s="192">
        <v>0.29899999999999999</v>
      </c>
      <c r="AG156" s="269" t="s">
        <v>601</v>
      </c>
      <c r="AH156" s="192">
        <v>0.04</v>
      </c>
      <c r="AI156" s="269" t="s">
        <v>601</v>
      </c>
      <c r="AJ156" s="192">
        <v>0.13600000000000001</v>
      </c>
      <c r="AK156" s="269" t="s">
        <v>601</v>
      </c>
      <c r="AL156" s="192">
        <v>0.157</v>
      </c>
      <c r="AM156" s="269" t="s">
        <v>601</v>
      </c>
      <c r="AN156" s="139"/>
      <c r="AO156" s="184" t="s">
        <v>355</v>
      </c>
      <c r="AP156" s="243">
        <v>0.12418705926912171</v>
      </c>
      <c r="AQ156" s="278" t="s">
        <v>601</v>
      </c>
      <c r="AR156" s="219">
        <v>2.5395161087152063E-2</v>
      </c>
      <c r="AS156" s="301" t="s">
        <v>601</v>
      </c>
      <c r="AT156" s="219">
        <v>0.31335142507847485</v>
      </c>
      <c r="AU156" s="278" t="s">
        <v>601</v>
      </c>
      <c r="AV156" s="219">
        <v>0.23968955468952008</v>
      </c>
      <c r="AW156" s="278" t="s">
        <v>601</v>
      </c>
      <c r="AX156" s="219">
        <v>9.1881800302153274E-2</v>
      </c>
      <c r="AY156" s="278" t="s">
        <v>601</v>
      </c>
      <c r="AZ156" s="219">
        <v>0.10821342565736357</v>
      </c>
      <c r="BA156" s="278" t="s">
        <v>601</v>
      </c>
      <c r="BB156" s="219">
        <v>9.7281573916214462E-2</v>
      </c>
      <c r="BC156" s="278" t="s">
        <v>601</v>
      </c>
      <c r="BD156" s="219">
        <v>1</v>
      </c>
      <c r="BE156" s="278" t="s">
        <v>601</v>
      </c>
      <c r="BF156" s="219">
        <v>0.76031044531047987</v>
      </c>
      <c r="BG156" s="278" t="s">
        <v>601</v>
      </c>
    </row>
    <row r="157" spans="1:59" s="120" customFormat="1" ht="12.45" customHeight="1" x14ac:dyDescent="0.25">
      <c r="A157" s="124" t="s">
        <v>370</v>
      </c>
      <c r="B157" s="82">
        <v>522.00921547561143</v>
      </c>
      <c r="C157" s="276" t="s">
        <v>601</v>
      </c>
      <c r="D157" s="82">
        <v>107.15592000187277</v>
      </c>
      <c r="E157" s="276" t="s">
        <v>601</v>
      </c>
      <c r="F157" s="82">
        <v>1193.4354600007496</v>
      </c>
      <c r="G157" s="276" t="s">
        <v>601</v>
      </c>
      <c r="H157" s="82">
        <v>846.21312882041605</v>
      </c>
      <c r="I157" s="276" t="s">
        <v>601</v>
      </c>
      <c r="J157" s="82">
        <v>402.91351000038043</v>
      </c>
      <c r="K157" s="276" t="s">
        <v>601</v>
      </c>
      <c r="L157" s="82">
        <v>489.88402530566634</v>
      </c>
      <c r="M157" s="276" t="s">
        <v>601</v>
      </c>
      <c r="N157" s="82">
        <v>344.12463039826554</v>
      </c>
      <c r="O157" s="276" t="s">
        <v>601</v>
      </c>
      <c r="P157" s="82">
        <v>3905.7358900029622</v>
      </c>
      <c r="Q157" s="276" t="s">
        <v>601</v>
      </c>
      <c r="R157" s="82">
        <v>3059.5227611825462</v>
      </c>
      <c r="S157" s="276" t="s">
        <v>601</v>
      </c>
      <c r="T157" s="137"/>
      <c r="U157" s="124" t="s">
        <v>370</v>
      </c>
      <c r="V157" s="72">
        <v>0.15117233801014152</v>
      </c>
      <c r="W157" s="268" t="s">
        <v>601</v>
      </c>
      <c r="X157" s="190">
        <v>4.6656315633493595E-2</v>
      </c>
      <c r="Y157" s="268" t="s">
        <v>601</v>
      </c>
      <c r="Z157" s="190">
        <v>7.6739489347241729E-2</v>
      </c>
      <c r="AA157" s="268" t="s">
        <v>601</v>
      </c>
      <c r="AB157" s="190">
        <v>-2.2670461037758938E-2</v>
      </c>
      <c r="AC157" s="72" t="s">
        <v>601</v>
      </c>
      <c r="AD157" s="190">
        <v>0.2664824712943159</v>
      </c>
      <c r="AE157" s="268" t="s">
        <v>601</v>
      </c>
      <c r="AF157" s="190">
        <v>0.23266085117991286</v>
      </c>
      <c r="AG157" s="268" t="s">
        <v>601</v>
      </c>
      <c r="AH157" s="190">
        <v>0.22498439149490879</v>
      </c>
      <c r="AI157" s="268" t="s">
        <v>601</v>
      </c>
      <c r="AJ157" s="190">
        <v>0.10752734991214585</v>
      </c>
      <c r="AK157" s="268" t="s">
        <v>601</v>
      </c>
      <c r="AL157" s="190">
        <v>0.14989626983023041</v>
      </c>
      <c r="AM157" s="268" t="s">
        <v>601</v>
      </c>
      <c r="AN157" s="139"/>
      <c r="AO157" s="124" t="s">
        <v>370</v>
      </c>
      <c r="AP157" s="220">
        <v>0.13365194938340175</v>
      </c>
      <c r="AQ157" s="276" t="s">
        <v>601</v>
      </c>
      <c r="AR157" s="216">
        <v>2.7435526369344831E-2</v>
      </c>
      <c r="AS157" s="203" t="s">
        <v>601</v>
      </c>
      <c r="AT157" s="72">
        <v>0.30555969313118209</v>
      </c>
      <c r="AU157" s="276" t="s">
        <v>601</v>
      </c>
      <c r="AV157" s="72">
        <v>0.21665907594683118</v>
      </c>
      <c r="AW157" s="276" t="s">
        <v>601</v>
      </c>
      <c r="AX157" s="72">
        <v>0.10315943559616235</v>
      </c>
      <c r="AY157" s="276" t="s">
        <v>601</v>
      </c>
      <c r="AZ157" s="72">
        <v>0.12542681817261708</v>
      </c>
      <c r="BA157" s="276" t="s">
        <v>601</v>
      </c>
      <c r="BB157" s="72">
        <v>8.8107501400460683E-2</v>
      </c>
      <c r="BC157" s="276" t="s">
        <v>601</v>
      </c>
      <c r="BD157" s="72">
        <v>1</v>
      </c>
      <c r="BE157" s="276" t="s">
        <v>601</v>
      </c>
      <c r="BF157" s="72">
        <v>0.7833409240531688</v>
      </c>
      <c r="BG157" s="276" t="s">
        <v>601</v>
      </c>
    </row>
    <row r="158" spans="1:59" s="120" customFormat="1" ht="12.45" customHeight="1" x14ac:dyDescent="0.25">
      <c r="A158" s="124" t="s">
        <v>371</v>
      </c>
      <c r="B158" s="82">
        <v>584.54277000126399</v>
      </c>
      <c r="C158" s="276" t="s">
        <v>601</v>
      </c>
      <c r="D158" s="82">
        <v>162.77126000078346</v>
      </c>
      <c r="E158" s="276" t="s">
        <v>601</v>
      </c>
      <c r="F158" s="82">
        <v>1183.9792600017213</v>
      </c>
      <c r="G158" s="276" t="s">
        <v>601</v>
      </c>
      <c r="H158" s="82">
        <v>989.19824179039699</v>
      </c>
      <c r="I158" s="276" t="s">
        <v>601</v>
      </c>
      <c r="J158" s="82">
        <v>429.38363578073643</v>
      </c>
      <c r="K158" s="276" t="s">
        <v>601</v>
      </c>
      <c r="L158" s="82">
        <v>450.92656464439551</v>
      </c>
      <c r="M158" s="276" t="s">
        <v>601</v>
      </c>
      <c r="N158" s="82">
        <v>318.33535778370361</v>
      </c>
      <c r="O158" s="276" t="s">
        <v>601</v>
      </c>
      <c r="P158" s="82">
        <v>4119.1370900030006</v>
      </c>
      <c r="Q158" s="276" t="s">
        <v>601</v>
      </c>
      <c r="R158" s="82">
        <v>3129.9388482126042</v>
      </c>
      <c r="S158" s="276" t="s">
        <v>601</v>
      </c>
      <c r="T158" s="137"/>
      <c r="U158" s="124" t="s">
        <v>371</v>
      </c>
      <c r="V158" s="190">
        <v>0.18501419267818875</v>
      </c>
      <c r="W158" s="268" t="s">
        <v>601</v>
      </c>
      <c r="X158" s="190">
        <v>-1.1923478775956564E-2</v>
      </c>
      <c r="Y158" s="268" t="s">
        <v>601</v>
      </c>
      <c r="Z158" s="190">
        <v>6.2106767481562963E-2</v>
      </c>
      <c r="AA158" s="268" t="s">
        <v>601</v>
      </c>
      <c r="AB158" s="190">
        <v>6.3249714151503822E-2</v>
      </c>
      <c r="AC158" s="72" t="s">
        <v>601</v>
      </c>
      <c r="AD158" s="190">
        <v>0.22826437905092578</v>
      </c>
      <c r="AE158" s="268" t="s">
        <v>601</v>
      </c>
      <c r="AF158" s="190">
        <v>0.35497014441864017</v>
      </c>
      <c r="AG158" s="268" t="s">
        <v>601</v>
      </c>
      <c r="AH158" s="190">
        <v>8.5610177716795688E-2</v>
      </c>
      <c r="AI158" s="268" t="s">
        <v>601</v>
      </c>
      <c r="AJ158" s="190">
        <v>0.11971833608618687</v>
      </c>
      <c r="AK158" s="268" t="s">
        <v>601</v>
      </c>
      <c r="AL158" s="190">
        <v>0.13883357186483969</v>
      </c>
      <c r="AM158" s="268" t="s">
        <v>601</v>
      </c>
      <c r="AN158" s="139"/>
      <c r="AO158" s="124" t="s">
        <v>371</v>
      </c>
      <c r="AP158" s="220">
        <v>0.14190903512775249</v>
      </c>
      <c r="AQ158" s="276" t="s">
        <v>601</v>
      </c>
      <c r="AR158" s="216">
        <v>3.9515863746274318E-2</v>
      </c>
      <c r="AS158" s="203" t="s">
        <v>601</v>
      </c>
      <c r="AT158" s="190">
        <v>0.28743380813306674</v>
      </c>
      <c r="AU158" s="276" t="s">
        <v>601</v>
      </c>
      <c r="AV158" s="190">
        <v>0.2401469580100031</v>
      </c>
      <c r="AW158" s="276" t="s">
        <v>601</v>
      </c>
      <c r="AX158" s="190">
        <v>0.10424116177702249</v>
      </c>
      <c r="AY158" s="276" t="s">
        <v>601</v>
      </c>
      <c r="AZ158" s="190">
        <v>0.10947112339105641</v>
      </c>
      <c r="BA158" s="276" t="s">
        <v>601</v>
      </c>
      <c r="BB158" s="190">
        <v>7.7282049814824616E-2</v>
      </c>
      <c r="BC158" s="276" t="s">
        <v>601</v>
      </c>
      <c r="BD158" s="190">
        <v>1</v>
      </c>
      <c r="BE158" s="276" t="s">
        <v>601</v>
      </c>
      <c r="BF158" s="190">
        <v>0.75985304198999704</v>
      </c>
      <c r="BG158" s="276" t="s">
        <v>601</v>
      </c>
    </row>
    <row r="159" spans="1:59" s="120" customFormat="1" ht="12.45" customHeight="1" x14ac:dyDescent="0.25">
      <c r="A159" s="124" t="s">
        <v>372</v>
      </c>
      <c r="B159" s="82">
        <v>720.60256999859212</v>
      </c>
      <c r="C159" s="276" t="s">
        <v>601</v>
      </c>
      <c r="D159" s="82">
        <v>325.44207999927693</v>
      </c>
      <c r="E159" s="276" t="s">
        <v>601</v>
      </c>
      <c r="F159" s="82">
        <v>1283.9394899930087</v>
      </c>
      <c r="G159" s="276" t="s">
        <v>601</v>
      </c>
      <c r="H159" s="82">
        <v>1155.002779999217</v>
      </c>
      <c r="I159" s="276" t="s">
        <v>601</v>
      </c>
      <c r="J159" s="82">
        <v>526.70078000032049</v>
      </c>
      <c r="K159" s="276" t="s">
        <v>601</v>
      </c>
      <c r="L159" s="82">
        <v>478.05359431565262</v>
      </c>
      <c r="M159" s="276" t="s">
        <v>601</v>
      </c>
      <c r="N159" s="82">
        <v>424.20197684425767</v>
      </c>
      <c r="O159" s="276" t="s">
        <v>601</v>
      </c>
      <c r="P159" s="82">
        <v>4913.943271150325</v>
      </c>
      <c r="Q159" s="276" t="s">
        <v>601</v>
      </c>
      <c r="R159" s="82">
        <v>3758.9404911511083</v>
      </c>
      <c r="S159" s="276" t="s">
        <v>601</v>
      </c>
      <c r="T159" s="137"/>
      <c r="U159" s="124" t="s">
        <v>372</v>
      </c>
      <c r="V159" s="190">
        <v>5.388177198287103E-2</v>
      </c>
      <c r="W159" s="268" t="s">
        <v>601</v>
      </c>
      <c r="X159" s="190">
        <v>-0.16962629569305532</v>
      </c>
      <c r="Y159" s="268" t="s">
        <v>601</v>
      </c>
      <c r="Z159" s="190">
        <v>6.4495947914731122E-2</v>
      </c>
      <c r="AA159" s="268" t="s">
        <v>601</v>
      </c>
      <c r="AB159" s="190">
        <v>7.2989392929085684E-2</v>
      </c>
      <c r="AC159" s="72" t="s">
        <v>601</v>
      </c>
      <c r="AD159" s="190">
        <v>9.6206524288170447E-2</v>
      </c>
      <c r="AE159" s="268" t="s">
        <v>601</v>
      </c>
      <c r="AF159" s="190">
        <v>0.25965350552452171</v>
      </c>
      <c r="AG159" s="268" t="s">
        <v>601</v>
      </c>
      <c r="AH159" s="190">
        <v>3.7287743088131986E-2</v>
      </c>
      <c r="AI159" s="268" t="s">
        <v>601</v>
      </c>
      <c r="AJ159" s="190">
        <v>6.1967693319522343E-2</v>
      </c>
      <c r="AK159" s="268" t="s">
        <v>601</v>
      </c>
      <c r="AL159" s="190">
        <v>5.8626408906631289E-2</v>
      </c>
      <c r="AM159" s="268" t="s">
        <v>601</v>
      </c>
      <c r="AN159" s="139"/>
      <c r="AO159" s="124" t="s">
        <v>372</v>
      </c>
      <c r="AP159" s="220">
        <v>0.14664446254991123</v>
      </c>
      <c r="AQ159" s="276" t="s">
        <v>601</v>
      </c>
      <c r="AR159" s="216">
        <v>6.6228294068826896E-2</v>
      </c>
      <c r="AS159" s="203" t="s">
        <v>601</v>
      </c>
      <c r="AT159" s="190">
        <v>0.26128496385601252</v>
      </c>
      <c r="AU159" s="276" t="s">
        <v>601</v>
      </c>
      <c r="AV159" s="190">
        <v>0.2350460142224714</v>
      </c>
      <c r="AW159" s="276" t="s">
        <v>601</v>
      </c>
      <c r="AX159" s="190">
        <v>0.10718495329251593</v>
      </c>
      <c r="AY159" s="276" t="s">
        <v>601</v>
      </c>
      <c r="AZ159" s="190">
        <v>9.7285126819085785E-2</v>
      </c>
      <c r="BA159" s="276" t="s">
        <v>601</v>
      </c>
      <c r="BB159" s="190">
        <v>8.6326185191176311E-2</v>
      </c>
      <c r="BC159" s="276" t="s">
        <v>601</v>
      </c>
      <c r="BD159" s="190">
        <v>1</v>
      </c>
      <c r="BE159" s="276" t="s">
        <v>601</v>
      </c>
      <c r="BF159" s="190">
        <v>0.7649539857775286</v>
      </c>
      <c r="BG159" s="276" t="s">
        <v>601</v>
      </c>
    </row>
    <row r="160" spans="1:59" s="120" customFormat="1" ht="12.45" customHeight="1" x14ac:dyDescent="0.25">
      <c r="A160" s="124" t="s">
        <v>373</v>
      </c>
      <c r="B160" s="82">
        <v>1044.6606200014944</v>
      </c>
      <c r="C160" s="276" t="s">
        <v>601</v>
      </c>
      <c r="D160" s="82">
        <v>998.44515000273043</v>
      </c>
      <c r="E160" s="276" t="s">
        <v>601</v>
      </c>
      <c r="F160" s="82">
        <v>1255.0615299985891</v>
      </c>
      <c r="G160" s="276" t="s">
        <v>601</v>
      </c>
      <c r="H160" s="82">
        <v>1755.0192799987383</v>
      </c>
      <c r="I160" s="276" t="s">
        <v>601</v>
      </c>
      <c r="J160" s="82">
        <v>749.8854800009791</v>
      </c>
      <c r="K160" s="276" t="s">
        <v>601</v>
      </c>
      <c r="L160" s="82">
        <v>672.73777339151161</v>
      </c>
      <c r="M160" s="276" t="s">
        <v>601</v>
      </c>
      <c r="N160" s="82">
        <v>605.78433664468116</v>
      </c>
      <c r="O160" s="276" t="s">
        <v>601</v>
      </c>
      <c r="P160" s="82">
        <v>7081.5941700387248</v>
      </c>
      <c r="Q160" s="276" t="s">
        <v>601</v>
      </c>
      <c r="R160" s="82">
        <v>5326.5748900399858</v>
      </c>
      <c r="S160" s="276" t="s">
        <v>601</v>
      </c>
      <c r="T160" s="137"/>
      <c r="U160" s="124" t="s">
        <v>373</v>
      </c>
      <c r="V160" s="190">
        <v>8.0023070169389365E-2</v>
      </c>
      <c r="W160" s="268" t="s">
        <v>601</v>
      </c>
      <c r="X160" s="190">
        <v>0.29611370922182045</v>
      </c>
      <c r="Y160" s="268" t="s">
        <v>601</v>
      </c>
      <c r="Z160" s="190">
        <v>0.17862858589829456</v>
      </c>
      <c r="AA160" s="268" t="s">
        <v>601</v>
      </c>
      <c r="AB160" s="190">
        <v>0.18340799038358946</v>
      </c>
      <c r="AC160" s="72" t="s">
        <v>601</v>
      </c>
      <c r="AD160" s="190">
        <v>0.165796485791881</v>
      </c>
      <c r="AE160" s="268" t="s">
        <v>601</v>
      </c>
      <c r="AF160" s="190">
        <v>0.11946682572254597</v>
      </c>
      <c r="AG160" s="268" t="s">
        <v>601</v>
      </c>
      <c r="AH160" s="190">
        <v>8.8212847655143367E-2</v>
      </c>
      <c r="AI160" s="268" t="s">
        <v>601</v>
      </c>
      <c r="AJ160" s="190">
        <v>0.16352501154564547</v>
      </c>
      <c r="AK160" s="268" t="s">
        <v>601</v>
      </c>
      <c r="AL160" s="190">
        <v>0.15711942370398413</v>
      </c>
      <c r="AM160" s="268" t="s">
        <v>601</v>
      </c>
      <c r="AN160" s="139"/>
      <c r="AO160" s="124" t="s">
        <v>373</v>
      </c>
      <c r="AP160" s="220">
        <v>0.14751771916291298</v>
      </c>
      <c r="AQ160" s="276" t="s">
        <v>601</v>
      </c>
      <c r="AR160" s="216">
        <v>0.1409915798658751</v>
      </c>
      <c r="AS160" s="203" t="s">
        <v>601</v>
      </c>
      <c r="AT160" s="190">
        <v>0.17722867194347089</v>
      </c>
      <c r="AU160" s="276" t="s">
        <v>601</v>
      </c>
      <c r="AV160" s="190">
        <v>0.24782827677756367</v>
      </c>
      <c r="AW160" s="276" t="s">
        <v>601</v>
      </c>
      <c r="AX160" s="190">
        <v>0.10589218500738774</v>
      </c>
      <c r="AY160" s="276" t="s">
        <v>601</v>
      </c>
      <c r="AZ160" s="190">
        <v>9.4998069253639933E-2</v>
      </c>
      <c r="BA160" s="276" t="s">
        <v>601</v>
      </c>
      <c r="BB160" s="190">
        <v>8.5543497989149592E-2</v>
      </c>
      <c r="BC160" s="276" t="s">
        <v>601</v>
      </c>
      <c r="BD160" s="190">
        <v>1</v>
      </c>
      <c r="BE160" s="276" t="s">
        <v>601</v>
      </c>
      <c r="BF160" s="190">
        <v>0.75217172322243619</v>
      </c>
      <c r="BG160" s="276" t="s">
        <v>601</v>
      </c>
    </row>
    <row r="161" spans="1:59" s="120" customFormat="1" ht="12.45" customHeight="1" x14ac:dyDescent="0.25">
      <c r="A161" s="124" t="s">
        <v>374</v>
      </c>
      <c r="B161" s="82">
        <v>1176.0021517110752</v>
      </c>
      <c r="C161" s="276" t="s">
        <v>601</v>
      </c>
      <c r="D161" s="82">
        <v>1717.3523400008355</v>
      </c>
      <c r="E161" s="276" t="s">
        <v>601</v>
      </c>
      <c r="F161" s="82">
        <v>993.43149006384317</v>
      </c>
      <c r="G161" s="276" t="s">
        <v>601</v>
      </c>
      <c r="H161" s="82">
        <v>1920.9462600006834</v>
      </c>
      <c r="I161" s="276" t="s">
        <v>601</v>
      </c>
      <c r="J161" s="82">
        <v>918.84267591961805</v>
      </c>
      <c r="K161" s="276" t="s">
        <v>601</v>
      </c>
      <c r="L161" s="82">
        <v>624.91548236787196</v>
      </c>
      <c r="M161" s="276" t="s">
        <v>601</v>
      </c>
      <c r="N161" s="82">
        <v>651.15782002049218</v>
      </c>
      <c r="O161" s="276" t="s">
        <v>601</v>
      </c>
      <c r="P161" s="82">
        <v>8002.6482200844193</v>
      </c>
      <c r="Q161" s="276" t="s">
        <v>601</v>
      </c>
      <c r="R161" s="82">
        <v>6081.7019600837357</v>
      </c>
      <c r="S161" s="276" t="s">
        <v>601</v>
      </c>
      <c r="T161" s="137"/>
      <c r="U161" s="124" t="s">
        <v>374</v>
      </c>
      <c r="V161" s="190">
        <v>7.693579697074826E-2</v>
      </c>
      <c r="W161" s="268" t="s">
        <v>601</v>
      </c>
      <c r="X161" s="190">
        <v>6.4805756496118638E-2</v>
      </c>
      <c r="Y161" s="268" t="s">
        <v>601</v>
      </c>
      <c r="Z161" s="190">
        <v>0.10498515598372826</v>
      </c>
      <c r="AA161" s="268" t="s">
        <v>601</v>
      </c>
      <c r="AB161" s="190">
        <v>0.17818137911550891</v>
      </c>
      <c r="AC161" s="72" t="s">
        <v>601</v>
      </c>
      <c r="AD161" s="190">
        <v>0.19751888928952832</v>
      </c>
      <c r="AE161" s="268" t="s">
        <v>601</v>
      </c>
      <c r="AF161" s="190">
        <v>0.11613428165091433</v>
      </c>
      <c r="AG161" s="268" t="s">
        <v>601</v>
      </c>
      <c r="AH161" s="190">
        <v>0.1846260960491497</v>
      </c>
      <c r="AI161" s="268" t="s">
        <v>601</v>
      </c>
      <c r="AJ161" s="190">
        <v>0.12536557424682582</v>
      </c>
      <c r="AK161" s="268" t="s">
        <v>601</v>
      </c>
      <c r="AL161" s="190">
        <v>0.10965365358825063</v>
      </c>
      <c r="AM161" s="268" t="s">
        <v>601</v>
      </c>
      <c r="AN161" s="139"/>
      <c r="AO161" s="124" t="s">
        <v>374</v>
      </c>
      <c r="AP161" s="220">
        <v>0.146951623933642</v>
      </c>
      <c r="AQ161" s="276" t="s">
        <v>601</v>
      </c>
      <c r="AR161" s="216">
        <v>0.21459800465685336</v>
      </c>
      <c r="AS161" s="203" t="s">
        <v>601</v>
      </c>
      <c r="AT161" s="190">
        <v>0.124137843216775</v>
      </c>
      <c r="AU161" s="276" t="s">
        <v>601</v>
      </c>
      <c r="AV161" s="190">
        <v>0.24003882304605656</v>
      </c>
      <c r="AW161" s="276" t="s">
        <v>601</v>
      </c>
      <c r="AX161" s="190">
        <v>0.11481732679609466</v>
      </c>
      <c r="AY161" s="276" t="s">
        <v>601</v>
      </c>
      <c r="AZ161" s="190">
        <v>7.8088585825815515E-2</v>
      </c>
      <c r="BA161" s="276" t="s">
        <v>601</v>
      </c>
      <c r="BB161" s="190">
        <v>8.1367792524762908E-2</v>
      </c>
      <c r="BC161" s="276" t="s">
        <v>601</v>
      </c>
      <c r="BD161" s="190">
        <v>1</v>
      </c>
      <c r="BE161" s="276" t="s">
        <v>601</v>
      </c>
      <c r="BF161" s="190">
        <v>0.75996117695394338</v>
      </c>
      <c r="BG161" s="276" t="s">
        <v>601</v>
      </c>
    </row>
    <row r="162" spans="1:59" s="120" customFormat="1" ht="12.45" customHeight="1" x14ac:dyDescent="0.25">
      <c r="A162" s="124" t="s">
        <v>375</v>
      </c>
      <c r="B162" s="82">
        <v>1164.979609999275</v>
      </c>
      <c r="C162" s="276" t="s">
        <v>601</v>
      </c>
      <c r="D162" s="82">
        <v>2101.5200099997837</v>
      </c>
      <c r="E162" s="276" t="s">
        <v>601</v>
      </c>
      <c r="F162" s="82">
        <v>1034.6520200002183</v>
      </c>
      <c r="G162" s="276" t="s">
        <v>601</v>
      </c>
      <c r="H162" s="82">
        <v>2026.356063084387</v>
      </c>
      <c r="I162" s="276" t="s">
        <v>601</v>
      </c>
      <c r="J162" s="82">
        <v>873.92264000077193</v>
      </c>
      <c r="K162" s="276" t="s">
        <v>601</v>
      </c>
      <c r="L162" s="82">
        <v>594.80050691493091</v>
      </c>
      <c r="M162" s="276" t="s">
        <v>601</v>
      </c>
      <c r="N162" s="82">
        <v>635.74374999984911</v>
      </c>
      <c r="O162" s="276" t="s">
        <v>601</v>
      </c>
      <c r="P162" s="82">
        <v>8431.9745999992156</v>
      </c>
      <c r="Q162" s="276" t="s">
        <v>601</v>
      </c>
      <c r="R162" s="82">
        <v>6405.6185369148279</v>
      </c>
      <c r="S162" s="276" t="s">
        <v>601</v>
      </c>
      <c r="T162" s="137"/>
      <c r="U162" s="124" t="s">
        <v>375</v>
      </c>
      <c r="V162" s="190">
        <v>0.10187906827085769</v>
      </c>
      <c r="W162" s="268" t="s">
        <v>601</v>
      </c>
      <c r="X162" s="190">
        <v>8.0159244644000927E-2</v>
      </c>
      <c r="Y162" s="268" t="s">
        <v>601</v>
      </c>
      <c r="Z162" s="190">
        <v>0.10428708245867124</v>
      </c>
      <c r="AA162" s="268" t="s">
        <v>601</v>
      </c>
      <c r="AB162" s="190">
        <v>9.4840717659284479E-2</v>
      </c>
      <c r="AC162" s="72" t="s">
        <v>601</v>
      </c>
      <c r="AD162" s="190">
        <v>0.19739264811902801</v>
      </c>
      <c r="AE162" s="268" t="s">
        <v>601</v>
      </c>
      <c r="AF162" s="190">
        <v>0.306465620667278</v>
      </c>
      <c r="AG162" s="268" t="s">
        <v>601</v>
      </c>
      <c r="AH162" s="190">
        <v>0.10174511209371895</v>
      </c>
      <c r="AI162" s="268" t="s">
        <v>601</v>
      </c>
      <c r="AJ162" s="190">
        <v>0.1164100362008984</v>
      </c>
      <c r="AK162" s="268" t="s">
        <v>601</v>
      </c>
      <c r="AL162" s="190">
        <v>0.12341134084501415</v>
      </c>
      <c r="AM162" s="268" t="s">
        <v>601</v>
      </c>
      <c r="AN162" s="139"/>
      <c r="AO162" s="124" t="s">
        <v>375</v>
      </c>
      <c r="AP162" s="220">
        <v>0.13816213464392829</v>
      </c>
      <c r="AQ162" s="276" t="s">
        <v>601</v>
      </c>
      <c r="AR162" s="216">
        <v>0.24923225100796428</v>
      </c>
      <c r="AS162" s="203" t="s">
        <v>601</v>
      </c>
      <c r="AT162" s="190">
        <v>0.12270577997238209</v>
      </c>
      <c r="AU162" s="276" t="s">
        <v>601</v>
      </c>
      <c r="AV162" s="190">
        <v>0.24031809382876645</v>
      </c>
      <c r="AW162" s="276" t="s">
        <v>601</v>
      </c>
      <c r="AX162" s="190">
        <v>0.10364388906020343</v>
      </c>
      <c r="AY162" s="276" t="s">
        <v>601</v>
      </c>
      <c r="AZ162" s="190">
        <v>7.0541069575207949E-2</v>
      </c>
      <c r="BA162" s="276" t="s">
        <v>601</v>
      </c>
      <c r="BB162" s="190">
        <v>7.5396781911547528E-2</v>
      </c>
      <c r="BC162" s="276" t="s">
        <v>601</v>
      </c>
      <c r="BD162" s="190">
        <v>1</v>
      </c>
      <c r="BE162" s="276" t="s">
        <v>601</v>
      </c>
      <c r="BF162" s="190">
        <v>0.75968190617123343</v>
      </c>
      <c r="BG162" s="276" t="s">
        <v>601</v>
      </c>
    </row>
    <row r="163" spans="1:59" s="120" customFormat="1" ht="12.45" customHeight="1" x14ac:dyDescent="0.25">
      <c r="A163" s="124" t="s">
        <v>376</v>
      </c>
      <c r="B163" s="82">
        <v>1356.2674100033657</v>
      </c>
      <c r="C163" s="276" t="s">
        <v>601</v>
      </c>
      <c r="D163" s="82">
        <v>2484.8798700035827</v>
      </c>
      <c r="E163" s="276" t="s">
        <v>601</v>
      </c>
      <c r="F163" s="82">
        <v>1186.4807700025142</v>
      </c>
      <c r="G163" s="276" t="s">
        <v>601</v>
      </c>
      <c r="H163" s="82">
        <v>2557.1250426109405</v>
      </c>
      <c r="I163" s="276" t="s">
        <v>601</v>
      </c>
      <c r="J163" s="82">
        <v>1217.5017199986428</v>
      </c>
      <c r="K163" s="276" t="s">
        <v>601</v>
      </c>
      <c r="L163" s="82">
        <v>579.52313777989809</v>
      </c>
      <c r="M163" s="276" t="s">
        <v>601</v>
      </c>
      <c r="N163" s="82">
        <v>1111.6599297001771</v>
      </c>
      <c r="O163" s="276" t="s">
        <v>601</v>
      </c>
      <c r="P163" s="82">
        <v>10493.437880099122</v>
      </c>
      <c r="Q163" s="276" t="s">
        <v>601</v>
      </c>
      <c r="R163" s="82">
        <v>7936.3128374881808</v>
      </c>
      <c r="S163" s="276" t="s">
        <v>601</v>
      </c>
      <c r="T163" s="137"/>
      <c r="U163" s="124" t="s">
        <v>376</v>
      </c>
      <c r="V163" s="190">
        <v>0.11911816461805036</v>
      </c>
      <c r="W163" s="268" t="s">
        <v>601</v>
      </c>
      <c r="X163" s="190">
        <v>5.3142860973793615E-2</v>
      </c>
      <c r="Y163" s="268" t="s">
        <v>601</v>
      </c>
      <c r="Z163" s="190">
        <v>4.0152902091571407E-2</v>
      </c>
      <c r="AA163" s="268" t="s">
        <v>601</v>
      </c>
      <c r="AB163" s="190">
        <v>6.7781128121181977E-2</v>
      </c>
      <c r="AC163" s="72" t="s">
        <v>601</v>
      </c>
      <c r="AD163" s="190">
        <v>0.16960704346702804</v>
      </c>
      <c r="AE163" s="268" t="s">
        <v>601</v>
      </c>
      <c r="AF163" s="190">
        <v>0.12731700560125714</v>
      </c>
      <c r="AG163" s="268" t="s">
        <v>601</v>
      </c>
      <c r="AH163" s="190">
        <v>0.25768960289342369</v>
      </c>
      <c r="AI163" s="268" t="s">
        <v>601</v>
      </c>
      <c r="AJ163" s="190">
        <v>9.927371230246651E-2</v>
      </c>
      <c r="AK163" s="268" t="s">
        <v>601</v>
      </c>
      <c r="AL163" s="190">
        <v>0.10982029854798991</v>
      </c>
      <c r="AM163" s="268" t="s">
        <v>601</v>
      </c>
      <c r="AN163" s="139"/>
      <c r="AO163" s="124" t="s">
        <v>376</v>
      </c>
      <c r="AP163" s="220">
        <v>0.12924910077140081</v>
      </c>
      <c r="AQ163" s="276" t="s">
        <v>601</v>
      </c>
      <c r="AR163" s="216">
        <v>0.23680321915434166</v>
      </c>
      <c r="AS163" s="203" t="s">
        <v>601</v>
      </c>
      <c r="AT163" s="190">
        <v>0.11306883249889756</v>
      </c>
      <c r="AU163" s="276" t="s">
        <v>601</v>
      </c>
      <c r="AV163" s="190">
        <v>0.24368801453149552</v>
      </c>
      <c r="AW163" s="276" t="s">
        <v>601</v>
      </c>
      <c r="AX163" s="190">
        <v>0.1160250562218168</v>
      </c>
      <c r="AY163" s="276" t="s">
        <v>601</v>
      </c>
      <c r="AZ163" s="190">
        <v>5.5227194786083192E-2</v>
      </c>
      <c r="BA163" s="276" t="s">
        <v>601</v>
      </c>
      <c r="BB163" s="190">
        <v>0.1059385820359644</v>
      </c>
      <c r="BC163" s="276" t="s">
        <v>601</v>
      </c>
      <c r="BD163" s="190">
        <v>1</v>
      </c>
      <c r="BE163" s="276" t="s">
        <v>601</v>
      </c>
      <c r="BF163" s="190">
        <v>0.75631198546850442</v>
      </c>
      <c r="BG163" s="276" t="s">
        <v>601</v>
      </c>
    </row>
    <row r="164" spans="1:59" s="120" customFormat="1" ht="12.45" customHeight="1" x14ac:dyDescent="0.25">
      <c r="A164" s="124" t="s">
        <v>377</v>
      </c>
      <c r="B164" s="82">
        <v>1422.5934600006724</v>
      </c>
      <c r="C164" s="276" t="s">
        <v>601</v>
      </c>
      <c r="D164" s="82">
        <v>2352.1979599968913</v>
      </c>
      <c r="E164" s="276" t="s">
        <v>601</v>
      </c>
      <c r="F164" s="82">
        <v>1165.9669900003196</v>
      </c>
      <c r="G164" s="276" t="s">
        <v>601</v>
      </c>
      <c r="H164" s="82">
        <v>2567.6121133610864</v>
      </c>
      <c r="I164" s="276" t="s">
        <v>601</v>
      </c>
      <c r="J164" s="82">
        <v>1158.9017598147482</v>
      </c>
      <c r="K164" s="276" t="s">
        <v>601</v>
      </c>
      <c r="L164" s="82">
        <v>530.33519999976988</v>
      </c>
      <c r="M164" s="276" t="s">
        <v>601</v>
      </c>
      <c r="N164" s="82">
        <v>1200.1372368251923</v>
      </c>
      <c r="O164" s="276" t="s">
        <v>601</v>
      </c>
      <c r="P164" s="82">
        <v>10397.74471999868</v>
      </c>
      <c r="Q164" s="276" t="s">
        <v>601</v>
      </c>
      <c r="R164" s="82">
        <v>7830.1326066375932</v>
      </c>
      <c r="S164" s="276" t="s">
        <v>601</v>
      </c>
      <c r="T164" s="137"/>
      <c r="U164" s="124" t="s">
        <v>377</v>
      </c>
      <c r="V164" s="190">
        <v>3.4799285323471763E-2</v>
      </c>
      <c r="W164" s="268" t="s">
        <v>601</v>
      </c>
      <c r="X164" s="190">
        <v>2.6074149348152664E-2</v>
      </c>
      <c r="Y164" s="268" t="s">
        <v>601</v>
      </c>
      <c r="Z164" s="190">
        <v>4.8867150478770549E-2</v>
      </c>
      <c r="AA164" s="268" t="s">
        <v>601</v>
      </c>
      <c r="AB164" s="190">
        <v>2.6555002677687511E-2</v>
      </c>
      <c r="AC164" s="72" t="s">
        <v>601</v>
      </c>
      <c r="AD164" s="190">
        <v>3.7288694760242436E-2</v>
      </c>
      <c r="AE164" s="268" t="s">
        <v>601</v>
      </c>
      <c r="AF164" s="190">
        <v>7.9956412812654643E-2</v>
      </c>
      <c r="AG164" s="268" t="s">
        <v>601</v>
      </c>
      <c r="AH164" s="190">
        <v>5.3543102612650717E-2</v>
      </c>
      <c r="AI164" s="268" t="s">
        <v>601</v>
      </c>
      <c r="AJ164" s="190">
        <v>3.6925916038625495E-2</v>
      </c>
      <c r="AK164" s="268" t="s">
        <v>601</v>
      </c>
      <c r="AL164" s="190">
        <v>4.0372460845458535E-2</v>
      </c>
      <c r="AM164" s="268" t="s">
        <v>601</v>
      </c>
      <c r="AN164" s="139"/>
      <c r="AO164" s="124" t="s">
        <v>377</v>
      </c>
      <c r="AP164" s="220">
        <v>0.13681750209393995</v>
      </c>
      <c r="AQ164" s="276" t="s">
        <v>601</v>
      </c>
      <c r="AR164" s="216">
        <v>0.22622193786627123</v>
      </c>
      <c r="AS164" s="203" t="s">
        <v>601</v>
      </c>
      <c r="AT164" s="190">
        <v>0.11213652781431892</v>
      </c>
      <c r="AU164" s="276" t="s">
        <v>601</v>
      </c>
      <c r="AV164" s="190">
        <v>0.24693932987435493</v>
      </c>
      <c r="AW164" s="276" t="s">
        <v>601</v>
      </c>
      <c r="AX164" s="190">
        <v>0.11145703140660441</v>
      </c>
      <c r="AY164" s="276" t="s">
        <v>601</v>
      </c>
      <c r="AZ164" s="190">
        <v>5.1004829824273394E-2</v>
      </c>
      <c r="BA164" s="276" t="s">
        <v>601</v>
      </c>
      <c r="BB164" s="190">
        <v>0.11542284112023715</v>
      </c>
      <c r="BC164" s="276" t="s">
        <v>601</v>
      </c>
      <c r="BD164" s="190">
        <v>1</v>
      </c>
      <c r="BE164" s="276" t="s">
        <v>601</v>
      </c>
      <c r="BF164" s="190">
        <v>0.75306067012564504</v>
      </c>
      <c r="BG164" s="276" t="s">
        <v>601</v>
      </c>
    </row>
    <row r="165" spans="1:59" s="120" customFormat="1" ht="12.45" customHeight="1" x14ac:dyDescent="0.25">
      <c r="A165" s="124" t="s">
        <v>378</v>
      </c>
      <c r="B165" s="82">
        <v>1327.0586000008434</v>
      </c>
      <c r="C165" s="276" t="s">
        <v>601</v>
      </c>
      <c r="D165" s="82">
        <v>2009.2876499996146</v>
      </c>
      <c r="E165" s="276" t="s">
        <v>601</v>
      </c>
      <c r="F165" s="82">
        <v>1111.3995099988747</v>
      </c>
      <c r="G165" s="276" t="s">
        <v>601</v>
      </c>
      <c r="H165" s="82">
        <v>1999.6890400024713</v>
      </c>
      <c r="I165" s="276" t="s">
        <v>601</v>
      </c>
      <c r="J165" s="82">
        <v>982.6378500014705</v>
      </c>
      <c r="K165" s="276" t="s">
        <v>601</v>
      </c>
      <c r="L165" s="82">
        <v>639.11981000464618</v>
      </c>
      <c r="M165" s="276" t="s">
        <v>601</v>
      </c>
      <c r="N165" s="82">
        <v>808.07736999942824</v>
      </c>
      <c r="O165" s="276" t="s">
        <v>601</v>
      </c>
      <c r="P165" s="82">
        <v>8877.269830007348</v>
      </c>
      <c r="Q165" s="276" t="s">
        <v>601</v>
      </c>
      <c r="R165" s="82">
        <v>6877.5807900048776</v>
      </c>
      <c r="S165" s="276" t="s">
        <v>601</v>
      </c>
      <c r="T165" s="137"/>
      <c r="U165" s="124" t="s">
        <v>378</v>
      </c>
      <c r="V165" s="190">
        <v>0.18710804923975743</v>
      </c>
      <c r="W165" s="268" t="s">
        <v>601</v>
      </c>
      <c r="X165" s="190">
        <v>7.9441691463444153E-2</v>
      </c>
      <c r="Y165" s="268" t="s">
        <v>601</v>
      </c>
      <c r="Z165" s="190">
        <v>0.11784421725802985</v>
      </c>
      <c r="AA165" s="268" t="s">
        <v>601</v>
      </c>
      <c r="AB165" s="190">
        <v>6.5400076047097855E-2</v>
      </c>
      <c r="AC165" s="72" t="s">
        <v>601</v>
      </c>
      <c r="AD165" s="190">
        <v>0.26131621870888266</v>
      </c>
      <c r="AE165" s="268" t="s">
        <v>601</v>
      </c>
      <c r="AF165" s="190">
        <v>9.9793497851444091E-2</v>
      </c>
      <c r="AG165" s="268" t="s">
        <v>601</v>
      </c>
      <c r="AH165" s="190">
        <v>0.11930662070777953</v>
      </c>
      <c r="AI165" s="268" t="s">
        <v>601</v>
      </c>
      <c r="AJ165" s="190">
        <v>0.11908606411155698</v>
      </c>
      <c r="AK165" s="268" t="s">
        <v>601</v>
      </c>
      <c r="AL165" s="190">
        <v>0.13572587992976004</v>
      </c>
      <c r="AM165" s="268" t="s">
        <v>601</v>
      </c>
      <c r="AN165" s="139"/>
      <c r="AO165" s="124" t="s">
        <v>378</v>
      </c>
      <c r="AP165" s="220">
        <v>0.1494894968174855</v>
      </c>
      <c r="AQ165" s="276" t="s">
        <v>601</v>
      </c>
      <c r="AR165" s="216">
        <v>0.22634072056790813</v>
      </c>
      <c r="AS165" s="203" t="s">
        <v>601</v>
      </c>
      <c r="AT165" s="190">
        <v>0.12519609421379441</v>
      </c>
      <c r="AU165" s="276" t="s">
        <v>601</v>
      </c>
      <c r="AV165" s="190">
        <v>0.22525946358451696</v>
      </c>
      <c r="AW165" s="276" t="s">
        <v>601</v>
      </c>
      <c r="AX165" s="190">
        <v>0.11069144780075443</v>
      </c>
      <c r="AY165" s="276" t="s">
        <v>601</v>
      </c>
      <c r="AZ165" s="190">
        <v>7.1995086579914977E-2</v>
      </c>
      <c r="BA165" s="276" t="s">
        <v>601</v>
      </c>
      <c r="BB165" s="190">
        <v>9.1027690435625683E-2</v>
      </c>
      <c r="BC165" s="276" t="s">
        <v>601</v>
      </c>
      <c r="BD165" s="190">
        <v>1</v>
      </c>
      <c r="BE165" s="276" t="s">
        <v>601</v>
      </c>
      <c r="BF165" s="190">
        <v>0.77474053641548313</v>
      </c>
      <c r="BG165" s="276" t="s">
        <v>601</v>
      </c>
    </row>
    <row r="166" spans="1:59" s="120" customFormat="1" ht="12.45" customHeight="1" x14ac:dyDescent="0.25">
      <c r="A166" s="124" t="s">
        <v>379</v>
      </c>
      <c r="B166" s="82">
        <v>1119.4271797931349</v>
      </c>
      <c r="C166" s="276" t="s">
        <v>601</v>
      </c>
      <c r="D166" s="82">
        <v>1256.5429500029659</v>
      </c>
      <c r="E166" s="276" t="s">
        <v>601</v>
      </c>
      <c r="F166" s="82">
        <v>1309.652020004866</v>
      </c>
      <c r="G166" s="276" t="s">
        <v>601</v>
      </c>
      <c r="H166" s="82">
        <v>1497.0317499990445</v>
      </c>
      <c r="I166" s="276" t="s">
        <v>601</v>
      </c>
      <c r="J166" s="82">
        <v>812.65475999861064</v>
      </c>
      <c r="K166" s="276" t="s">
        <v>601</v>
      </c>
      <c r="L166" s="82">
        <v>628.90434772011952</v>
      </c>
      <c r="M166" s="276" t="s">
        <v>601</v>
      </c>
      <c r="N166" s="82">
        <v>645.71778248573844</v>
      </c>
      <c r="O166" s="276" t="s">
        <v>601</v>
      </c>
      <c r="P166" s="82">
        <v>7269.9307900044787</v>
      </c>
      <c r="Q166" s="276" t="s">
        <v>601</v>
      </c>
      <c r="R166" s="82">
        <v>5772.8990400054345</v>
      </c>
      <c r="S166" s="276" t="s">
        <v>601</v>
      </c>
      <c r="T166" s="137"/>
      <c r="U166" s="124" t="s">
        <v>379</v>
      </c>
      <c r="V166" s="190">
        <v>2.305646952504814E-2</v>
      </c>
      <c r="W166" s="268" t="s">
        <v>601</v>
      </c>
      <c r="X166" s="190">
        <v>1.1346778102989008E-2</v>
      </c>
      <c r="Y166" s="268" t="s">
        <v>601</v>
      </c>
      <c r="Z166" s="190">
        <v>3.0843954283563679E-2</v>
      </c>
      <c r="AA166" s="268" t="s">
        <v>601</v>
      </c>
      <c r="AB166" s="190">
        <v>-4.2143131426816915E-2</v>
      </c>
      <c r="AC166" s="72" t="s">
        <v>601</v>
      </c>
      <c r="AD166" s="190">
        <v>6.7343024187585865E-2</v>
      </c>
      <c r="AE166" s="268" t="s">
        <v>601</v>
      </c>
      <c r="AF166" s="190">
        <v>7.6331102133281759E-2</v>
      </c>
      <c r="AG166" s="268" t="s">
        <v>601</v>
      </c>
      <c r="AH166" s="190">
        <v>3.8080295564231204E-2</v>
      </c>
      <c r="AI166" s="268" t="s">
        <v>601</v>
      </c>
      <c r="AJ166" s="190">
        <v>1.8522475473446542E-2</v>
      </c>
      <c r="AK166" s="268" t="s">
        <v>601</v>
      </c>
      <c r="AL166" s="190">
        <v>3.5530022177029164E-2</v>
      </c>
      <c r="AM166" s="268" t="s">
        <v>601</v>
      </c>
      <c r="AN166" s="139"/>
      <c r="AO166" s="124" t="s">
        <v>379</v>
      </c>
      <c r="AP166" s="220">
        <v>0.15398044522407967</v>
      </c>
      <c r="AQ166" s="276" t="s">
        <v>601</v>
      </c>
      <c r="AR166" s="216">
        <v>0.17284111586462458</v>
      </c>
      <c r="AS166" s="203" t="s">
        <v>601</v>
      </c>
      <c r="AT166" s="190">
        <v>0.1801464219997147</v>
      </c>
      <c r="AU166" s="276" t="s">
        <v>601</v>
      </c>
      <c r="AV166" s="190">
        <v>0.20592104563874702</v>
      </c>
      <c r="AW166" s="276" t="s">
        <v>601</v>
      </c>
      <c r="AX166" s="190">
        <v>0.11178301189826183</v>
      </c>
      <c r="AY166" s="276" t="s">
        <v>601</v>
      </c>
      <c r="AZ166" s="190">
        <v>8.6507611404610371E-2</v>
      </c>
      <c r="BA166" s="276" t="s">
        <v>601</v>
      </c>
      <c r="BB166" s="190">
        <v>8.882034796996198E-2</v>
      </c>
      <c r="BC166" s="276" t="s">
        <v>601</v>
      </c>
      <c r="BD166" s="190">
        <v>1</v>
      </c>
      <c r="BE166" s="276" t="s">
        <v>601</v>
      </c>
      <c r="BF166" s="190">
        <v>0.79407895436125298</v>
      </c>
      <c r="BG166" s="276" t="s">
        <v>601</v>
      </c>
    </row>
    <row r="167" spans="1:59" s="120" customFormat="1" ht="12.45" customHeight="1" x14ac:dyDescent="0.25">
      <c r="A167" s="124" t="s">
        <v>380</v>
      </c>
      <c r="B167" s="82">
        <v>569.63246002071162</v>
      </c>
      <c r="C167" s="276" t="s">
        <v>601</v>
      </c>
      <c r="D167" s="82">
        <v>177.42559000512477</v>
      </c>
      <c r="E167" s="276" t="s">
        <v>601</v>
      </c>
      <c r="F167" s="82">
        <v>1239.8533700322209</v>
      </c>
      <c r="G167" s="276" t="s">
        <v>601</v>
      </c>
      <c r="H167" s="82">
        <v>981.46209003659226</v>
      </c>
      <c r="I167" s="276" t="s">
        <v>601</v>
      </c>
      <c r="J167" s="82">
        <v>452.02345007774841</v>
      </c>
      <c r="K167" s="276" t="s">
        <v>601</v>
      </c>
      <c r="L167" s="82">
        <v>534.4295500861366</v>
      </c>
      <c r="M167" s="276" t="s">
        <v>601</v>
      </c>
      <c r="N167" s="82">
        <v>437.74820831723048</v>
      </c>
      <c r="O167" s="276" t="s">
        <v>601</v>
      </c>
      <c r="P167" s="82">
        <v>4392.5747185757646</v>
      </c>
      <c r="Q167" s="276" t="s">
        <v>601</v>
      </c>
      <c r="R167" s="82">
        <v>3411.112628539172</v>
      </c>
      <c r="S167" s="276" t="s">
        <v>601</v>
      </c>
      <c r="T167" s="137"/>
      <c r="U167" s="124" t="s">
        <v>380</v>
      </c>
      <c r="V167" s="190">
        <v>3.8873086854262606E-2</v>
      </c>
      <c r="W167" s="268" t="s">
        <v>601</v>
      </c>
      <c r="X167" s="190">
        <v>0.16218546345425966</v>
      </c>
      <c r="Y167" s="268" t="s">
        <v>601</v>
      </c>
      <c r="Z167" s="190">
        <v>6.6977888741661218E-2</v>
      </c>
      <c r="AA167" s="268" t="s">
        <v>601</v>
      </c>
      <c r="AB167" s="190">
        <v>-2.822765108457137E-2</v>
      </c>
      <c r="AC167" s="72" t="s">
        <v>601</v>
      </c>
      <c r="AD167" s="190">
        <v>0.19610754500705418</v>
      </c>
      <c r="AE167" s="268" t="s">
        <v>601</v>
      </c>
      <c r="AF167" s="190">
        <v>0.17481909146322505</v>
      </c>
      <c r="AG167" s="268" t="s">
        <v>601</v>
      </c>
      <c r="AH167" s="190">
        <v>0.11537256798392259</v>
      </c>
      <c r="AI167" s="268" t="s">
        <v>601</v>
      </c>
      <c r="AJ167" s="190">
        <v>7.1814105266907458E-2</v>
      </c>
      <c r="AK167" s="268" t="s">
        <v>601</v>
      </c>
      <c r="AL167" s="190">
        <v>0.10453100566753504</v>
      </c>
      <c r="AM167" s="268" t="s">
        <v>601</v>
      </c>
      <c r="AN167" s="139"/>
      <c r="AO167" s="124" t="s">
        <v>380</v>
      </c>
      <c r="AP167" s="220">
        <v>0.1296807673212233</v>
      </c>
      <c r="AQ167" s="276" t="s">
        <v>601</v>
      </c>
      <c r="AR167" s="216">
        <v>4.0392162085441483E-2</v>
      </c>
      <c r="AS167" s="203" t="s">
        <v>601</v>
      </c>
      <c r="AT167" s="190">
        <v>0.28226119063814747</v>
      </c>
      <c r="AU167" s="276" t="s">
        <v>601</v>
      </c>
      <c r="AV167" s="190">
        <v>0.22343662952074236</v>
      </c>
      <c r="AW167" s="276" t="s">
        <v>601</v>
      </c>
      <c r="AX167" s="190">
        <v>0.10290626319142299</v>
      </c>
      <c r="AY167" s="276" t="s">
        <v>601</v>
      </c>
      <c r="AZ167" s="190">
        <v>0.12166658152133117</v>
      </c>
      <c r="BA167" s="276" t="s">
        <v>601</v>
      </c>
      <c r="BB167" s="190">
        <v>9.9656405721691321E-2</v>
      </c>
      <c r="BC167" s="276" t="s">
        <v>601</v>
      </c>
      <c r="BD167" s="190">
        <v>1</v>
      </c>
      <c r="BE167" s="276" t="s">
        <v>601</v>
      </c>
      <c r="BF167" s="190">
        <v>0.77656337047925761</v>
      </c>
      <c r="BG167" s="276" t="s">
        <v>601</v>
      </c>
    </row>
    <row r="168" spans="1:59" s="120" customFormat="1" ht="12.45" customHeight="1" x14ac:dyDescent="0.25">
      <c r="A168" s="184" t="s">
        <v>381</v>
      </c>
      <c r="B168" s="186">
        <v>510.48567103472038</v>
      </c>
      <c r="C168" s="278" t="s">
        <v>601</v>
      </c>
      <c r="D168" s="186">
        <v>99.275490000087899</v>
      </c>
      <c r="E168" s="278" t="s">
        <v>601</v>
      </c>
      <c r="F168" s="186">
        <v>1256.3704800007999</v>
      </c>
      <c r="G168" s="278" t="s">
        <v>601</v>
      </c>
      <c r="H168" s="186">
        <v>822.76478000055113</v>
      </c>
      <c r="I168" s="278" t="s">
        <v>601</v>
      </c>
      <c r="J168" s="186">
        <v>400.59048999997123</v>
      </c>
      <c r="K168" s="278" t="s">
        <v>601</v>
      </c>
      <c r="L168" s="186">
        <v>476.1548302255311</v>
      </c>
      <c r="M168" s="278" t="s">
        <v>601</v>
      </c>
      <c r="N168" s="186">
        <v>416.88865896552198</v>
      </c>
      <c r="O168" s="278" t="s">
        <v>601</v>
      </c>
      <c r="P168" s="186">
        <v>3982.5304002271841</v>
      </c>
      <c r="Q168" s="278" t="s">
        <v>601</v>
      </c>
      <c r="R168" s="186">
        <v>3159.765620226633</v>
      </c>
      <c r="S168" s="278" t="s">
        <v>601</v>
      </c>
      <c r="T168" s="137"/>
      <c r="U168" s="184" t="s">
        <v>381</v>
      </c>
      <c r="V168" s="192">
        <v>3.0115242426504985E-2</v>
      </c>
      <c r="W168" s="269" t="s">
        <v>601</v>
      </c>
      <c r="X168" s="192">
        <v>-2.0352876477265136E-2</v>
      </c>
      <c r="Y168" s="269" t="s">
        <v>601</v>
      </c>
      <c r="Z168" s="192">
        <v>4.7653499891038287E-3</v>
      </c>
      <c r="AA168" s="269" t="s">
        <v>601</v>
      </c>
      <c r="AB168" s="192">
        <v>-0.13978861857312264</v>
      </c>
      <c r="AC168" s="201" t="s">
        <v>601</v>
      </c>
      <c r="AD168" s="192">
        <v>9.2571176933738952E-2</v>
      </c>
      <c r="AE168" s="269" t="s">
        <v>601</v>
      </c>
      <c r="AF168" s="192">
        <v>0.10267022868405307</v>
      </c>
      <c r="AG168" s="269" t="s">
        <v>601</v>
      </c>
      <c r="AH168" s="192">
        <v>7.3910509846112804E-2</v>
      </c>
      <c r="AI168" s="269" t="s">
        <v>601</v>
      </c>
      <c r="AJ168" s="192">
        <v>-1.983549428507092E-3</v>
      </c>
      <c r="AK168" s="269" t="s">
        <v>601</v>
      </c>
      <c r="AL168" s="192">
        <v>4.1459804350149954E-2</v>
      </c>
      <c r="AM168" s="269" t="s">
        <v>601</v>
      </c>
      <c r="AN168" s="139"/>
      <c r="AO168" s="184" t="s">
        <v>381</v>
      </c>
      <c r="AP168" s="243">
        <v>0.12818123648361845</v>
      </c>
      <c r="AQ168" s="278" t="s">
        <v>601</v>
      </c>
      <c r="AR168" s="219">
        <v>2.492774191866174E-2</v>
      </c>
      <c r="AS168" s="301" t="s">
        <v>601</v>
      </c>
      <c r="AT168" s="219">
        <v>0.31547040543096172</v>
      </c>
      <c r="AU168" s="278" t="s">
        <v>601</v>
      </c>
      <c r="AV168" s="219">
        <v>0.20659347131502534</v>
      </c>
      <c r="AW168" s="278" t="s">
        <v>601</v>
      </c>
      <c r="AX168" s="219">
        <v>0.10058692583416802</v>
      </c>
      <c r="AY168" s="278" t="s">
        <v>601</v>
      </c>
      <c r="AZ168" s="219">
        <v>0.11956087772697699</v>
      </c>
      <c r="BA168" s="278" t="s">
        <v>601</v>
      </c>
      <c r="BB168" s="219">
        <v>0.10467934129058763</v>
      </c>
      <c r="BC168" s="278" t="s">
        <v>601</v>
      </c>
      <c r="BD168" s="219">
        <v>1</v>
      </c>
      <c r="BE168" s="278" t="s">
        <v>601</v>
      </c>
      <c r="BF168" s="219">
        <v>0.79340652868497463</v>
      </c>
      <c r="BG168" s="278" t="s">
        <v>601</v>
      </c>
    </row>
    <row r="169" spans="1:59" s="120" customFormat="1" ht="12.45" customHeight="1" x14ac:dyDescent="0.25">
      <c r="A169" s="124" t="s">
        <v>387</v>
      </c>
      <c r="B169" s="82">
        <v>538.02609738061847</v>
      </c>
      <c r="C169" s="276" t="s">
        <v>601</v>
      </c>
      <c r="D169" s="82">
        <v>119.43700003669804</v>
      </c>
      <c r="E169" s="276" t="s">
        <v>601</v>
      </c>
      <c r="F169" s="82">
        <v>1183.4860029230883</v>
      </c>
      <c r="G169" s="276" t="s">
        <v>601</v>
      </c>
      <c r="H169" s="82">
        <v>864.79800382968006</v>
      </c>
      <c r="I169" s="276" t="s">
        <v>601</v>
      </c>
      <c r="J169" s="82">
        <v>450.87438192595209</v>
      </c>
      <c r="K169" s="276" t="s">
        <v>601</v>
      </c>
      <c r="L169" s="82">
        <v>536.13717268785126</v>
      </c>
      <c r="M169" s="276" t="s">
        <v>601</v>
      </c>
      <c r="N169" s="82">
        <v>413.84200791761373</v>
      </c>
      <c r="O169" s="276" t="s">
        <v>601</v>
      </c>
      <c r="P169" s="82">
        <v>4106.6006667015017</v>
      </c>
      <c r="Q169" s="276" t="s">
        <v>601</v>
      </c>
      <c r="R169" s="82">
        <v>3241.8026628718221</v>
      </c>
      <c r="S169" s="276" t="s">
        <v>601</v>
      </c>
      <c r="T169" s="137"/>
      <c r="U169" s="124" t="s">
        <v>387</v>
      </c>
      <c r="V169" s="190">
        <v>3.0683140125052688E-2</v>
      </c>
      <c r="W169" s="268" t="s">
        <v>601</v>
      </c>
      <c r="X169" s="190">
        <v>0.11460944047338328</v>
      </c>
      <c r="Y169" s="268" t="s">
        <v>601</v>
      </c>
      <c r="Z169" s="190">
        <v>-8.3368203904843341E-3</v>
      </c>
      <c r="AA169" s="268" t="s">
        <v>601</v>
      </c>
      <c r="AB169" s="190">
        <v>2.1962404477428032E-2</v>
      </c>
      <c r="AC169" s="72" t="s">
        <v>601</v>
      </c>
      <c r="AD169" s="190">
        <v>0.11903515453112101</v>
      </c>
      <c r="AE169" s="268" t="s">
        <v>601</v>
      </c>
      <c r="AF169" s="190">
        <v>9.4416525122093864E-2</v>
      </c>
      <c r="AG169" s="268" t="s">
        <v>601</v>
      </c>
      <c r="AH169" s="190">
        <v>0.20259339599918258</v>
      </c>
      <c r="AI169" s="268" t="s">
        <v>601</v>
      </c>
      <c r="AJ169" s="190">
        <v>5.1428151404878442E-2</v>
      </c>
      <c r="AK169" s="268" t="s">
        <v>601</v>
      </c>
      <c r="AL169" s="190">
        <v>5.9577887114270922E-2</v>
      </c>
      <c r="AM169" s="268" t="s">
        <v>601</v>
      </c>
      <c r="AN169" s="139"/>
      <c r="AO169" s="124" t="s">
        <v>387</v>
      </c>
      <c r="AP169" s="220">
        <v>0.13101495398450103</v>
      </c>
      <c r="AQ169" s="276" t="s">
        <v>601</v>
      </c>
      <c r="AR169" s="216">
        <v>2.9084152497503991E-2</v>
      </c>
      <c r="AS169" s="203" t="s">
        <v>601</v>
      </c>
      <c r="AT169" s="190">
        <v>0.28819115832698833</v>
      </c>
      <c r="AU169" s="276" t="s">
        <v>601</v>
      </c>
      <c r="AV169" s="190">
        <v>0.21058731394116828</v>
      </c>
      <c r="AW169" s="276" t="s">
        <v>601</v>
      </c>
      <c r="AX169" s="190">
        <v>0.10979260427776212</v>
      </c>
      <c r="AY169" s="276" t="s">
        <v>601</v>
      </c>
      <c r="AZ169" s="190">
        <v>0.13055498116365102</v>
      </c>
      <c r="BA169" s="276" t="s">
        <v>601</v>
      </c>
      <c r="BB169" s="190">
        <v>0.10077483580842531</v>
      </c>
      <c r="BC169" s="276" t="s">
        <v>601</v>
      </c>
      <c r="BD169" s="190">
        <v>1</v>
      </c>
      <c r="BE169" s="276" t="s">
        <v>601</v>
      </c>
      <c r="BF169" s="190">
        <v>0.78941268605883186</v>
      </c>
      <c r="BG169" s="276" t="s">
        <v>601</v>
      </c>
    </row>
    <row r="170" spans="1:59" s="120" customFormat="1" ht="12.45" customHeight="1" x14ac:dyDescent="0.25">
      <c r="A170" s="124" t="s">
        <v>388</v>
      </c>
      <c r="B170" s="82">
        <v>579.79844816248271</v>
      </c>
      <c r="C170" s="276" t="s">
        <v>601</v>
      </c>
      <c r="D170" s="82">
        <v>156.31080544086751</v>
      </c>
      <c r="E170" s="276" t="s">
        <v>601</v>
      </c>
      <c r="F170" s="82">
        <v>1192.8659899497663</v>
      </c>
      <c r="G170" s="276" t="s">
        <v>601</v>
      </c>
      <c r="H170" s="82">
        <v>1015.792542650956</v>
      </c>
      <c r="I170" s="276" t="s">
        <v>601</v>
      </c>
      <c r="J170" s="82">
        <v>449.5190566908081</v>
      </c>
      <c r="K170" s="276" t="s">
        <v>601</v>
      </c>
      <c r="L170" s="82">
        <v>485.80999503520451</v>
      </c>
      <c r="M170" s="276" t="s">
        <v>601</v>
      </c>
      <c r="N170" s="82">
        <v>337.95037880836054</v>
      </c>
      <c r="O170" s="276" t="s">
        <v>601</v>
      </c>
      <c r="P170" s="82">
        <v>4218.047216738446</v>
      </c>
      <c r="Q170" s="276" t="s">
        <v>601</v>
      </c>
      <c r="R170" s="82">
        <v>3202.25467408749</v>
      </c>
      <c r="S170" s="276" t="s">
        <v>601</v>
      </c>
      <c r="T170" s="137"/>
      <c r="U170" s="124" t="s">
        <v>388</v>
      </c>
      <c r="V170" s="190">
        <v>-8.1162954744457005E-3</v>
      </c>
      <c r="W170" s="268" t="s">
        <v>601</v>
      </c>
      <c r="X170" s="190">
        <v>-3.9690388585090774E-2</v>
      </c>
      <c r="Y170" s="268" t="s">
        <v>601</v>
      </c>
      <c r="Z170" s="190">
        <v>7.5058155562894857E-3</v>
      </c>
      <c r="AA170" s="268" t="s">
        <v>601</v>
      </c>
      <c r="AB170" s="190">
        <v>2.6884702921049275E-2</v>
      </c>
      <c r="AC170" s="72" t="s">
        <v>601</v>
      </c>
      <c r="AD170" s="190">
        <v>4.6893778039444722E-2</v>
      </c>
      <c r="AE170" s="268" t="s">
        <v>601</v>
      </c>
      <c r="AF170" s="190">
        <v>7.7359448579656043E-2</v>
      </c>
      <c r="AG170" s="268" t="s">
        <v>601</v>
      </c>
      <c r="AH170" s="190">
        <v>6.1617475234983399E-2</v>
      </c>
      <c r="AI170" s="268" t="s">
        <v>601</v>
      </c>
      <c r="AJ170" s="190">
        <v>2.4012341559472627E-2</v>
      </c>
      <c r="AK170" s="268" t="s">
        <v>601</v>
      </c>
      <c r="AL170" s="190">
        <v>2.3104549124396856E-2</v>
      </c>
      <c r="AM170" s="268" t="s">
        <v>601</v>
      </c>
      <c r="AN170" s="139"/>
      <c r="AO170" s="124" t="s">
        <v>388</v>
      </c>
      <c r="AP170" s="220">
        <v>0.13745660453056874</v>
      </c>
      <c r="AQ170" s="276" t="s">
        <v>601</v>
      </c>
      <c r="AR170" s="216">
        <v>3.7057623447310048E-2</v>
      </c>
      <c r="AS170" s="203" t="s">
        <v>601</v>
      </c>
      <c r="AT170" s="190">
        <v>0.28280053035350694</v>
      </c>
      <c r="AU170" s="276" t="s">
        <v>601</v>
      </c>
      <c r="AV170" s="190">
        <v>0.24082057180867816</v>
      </c>
      <c r="AW170" s="276" t="s">
        <v>601</v>
      </c>
      <c r="AX170" s="190">
        <v>0.10657041839337049</v>
      </c>
      <c r="AY170" s="276" t="s">
        <v>601</v>
      </c>
      <c r="AZ170" s="190">
        <v>0.11517414814783682</v>
      </c>
      <c r="BA170" s="276" t="s">
        <v>601</v>
      </c>
      <c r="BB170" s="190">
        <v>8.012010331872875E-2</v>
      </c>
      <c r="BC170" s="276" t="s">
        <v>601</v>
      </c>
      <c r="BD170" s="190">
        <v>1</v>
      </c>
      <c r="BE170" s="276" t="s">
        <v>601</v>
      </c>
      <c r="BF170" s="190">
        <v>0.75917942819132189</v>
      </c>
      <c r="BG170" s="276" t="s">
        <v>601</v>
      </c>
    </row>
    <row r="171" spans="1:59" s="120" customFormat="1" ht="12.45" customHeight="1" x14ac:dyDescent="0.25">
      <c r="A171" s="124" t="s">
        <v>389</v>
      </c>
      <c r="B171" s="82">
        <v>787.74881943492198</v>
      </c>
      <c r="C171" s="276" t="s">
        <v>601</v>
      </c>
      <c r="D171" s="82">
        <v>401.29346997735541</v>
      </c>
      <c r="E171" s="276" t="s">
        <v>601</v>
      </c>
      <c r="F171" s="82">
        <v>1347.7018093174704</v>
      </c>
      <c r="G171" s="276" t="s">
        <v>601</v>
      </c>
      <c r="H171" s="82">
        <v>1217.3295596766789</v>
      </c>
      <c r="I171" s="276" t="s">
        <v>601</v>
      </c>
      <c r="J171" s="82">
        <v>625.45960171601178</v>
      </c>
      <c r="K171" s="276" t="s">
        <v>601</v>
      </c>
      <c r="L171" s="82">
        <v>560.17755987570683</v>
      </c>
      <c r="M171" s="276" t="s">
        <v>601</v>
      </c>
      <c r="N171" s="82">
        <v>453.47563781286033</v>
      </c>
      <c r="O171" s="276" t="s">
        <v>601</v>
      </c>
      <c r="P171" s="82">
        <v>5393.1864578110053</v>
      </c>
      <c r="Q171" s="276" t="s">
        <v>601</v>
      </c>
      <c r="R171" s="82">
        <v>4175.8568981343269</v>
      </c>
      <c r="S171" s="276" t="s">
        <v>601</v>
      </c>
      <c r="T171" s="137"/>
      <c r="U171" s="124" t="s">
        <v>389</v>
      </c>
      <c r="V171" s="190">
        <v>9.3180696589051815E-2</v>
      </c>
      <c r="W171" s="268" t="s">
        <v>601</v>
      </c>
      <c r="X171" s="190">
        <v>0.23307185714351086</v>
      </c>
      <c r="Y171" s="268" t="s">
        <v>601</v>
      </c>
      <c r="Z171" s="190">
        <v>4.9661467554680927E-2</v>
      </c>
      <c r="AA171" s="268" t="s">
        <v>601</v>
      </c>
      <c r="AB171" s="190">
        <v>5.3962449923717237E-2</v>
      </c>
      <c r="AC171" s="72" t="s">
        <v>601</v>
      </c>
      <c r="AD171" s="190">
        <v>0.1875046050162128</v>
      </c>
      <c r="AE171" s="268" t="s">
        <v>601</v>
      </c>
      <c r="AF171" s="190">
        <v>0.17178819809443535</v>
      </c>
      <c r="AG171" s="268" t="s">
        <v>601</v>
      </c>
      <c r="AH171" s="190">
        <v>6.9008780172069351E-2</v>
      </c>
      <c r="AI171" s="268" t="s">
        <v>601</v>
      </c>
      <c r="AJ171" s="190">
        <v>9.7527211898091659E-2</v>
      </c>
      <c r="AK171" s="268" t="s">
        <v>601</v>
      </c>
      <c r="AL171" s="190">
        <v>0.11091327675037088</v>
      </c>
      <c r="AM171" s="268" t="s">
        <v>601</v>
      </c>
      <c r="AN171" s="139"/>
      <c r="AO171" s="124" t="s">
        <v>389</v>
      </c>
      <c r="AP171" s="220">
        <v>0.14606370938538896</v>
      </c>
      <c r="AQ171" s="276" t="s">
        <v>601</v>
      </c>
      <c r="AR171" s="216">
        <v>7.4407490472753468E-2</v>
      </c>
      <c r="AS171" s="203" t="s">
        <v>601</v>
      </c>
      <c r="AT171" s="190">
        <v>0.24988971174278252</v>
      </c>
      <c r="AU171" s="276" t="s">
        <v>601</v>
      </c>
      <c r="AV171" s="190">
        <v>0.22571620121043812</v>
      </c>
      <c r="AW171" s="276" t="s">
        <v>601</v>
      </c>
      <c r="AX171" s="190">
        <v>0.11597218205021494</v>
      </c>
      <c r="AY171" s="276" t="s">
        <v>601</v>
      </c>
      <c r="AZ171" s="190">
        <v>0.10386764193260853</v>
      </c>
      <c r="BA171" s="276" t="s">
        <v>601</v>
      </c>
      <c r="BB171" s="190">
        <v>8.4083063205813532E-2</v>
      </c>
      <c r="BC171" s="276" t="s">
        <v>601</v>
      </c>
      <c r="BD171" s="190">
        <v>1</v>
      </c>
      <c r="BE171" s="276" t="s">
        <v>601</v>
      </c>
      <c r="BF171" s="190">
        <v>0.77428379878956199</v>
      </c>
      <c r="BG171" s="276" t="s">
        <v>601</v>
      </c>
    </row>
    <row r="172" spans="1:59" s="116" customFormat="1" ht="12.45" customHeight="1" x14ac:dyDescent="0.25">
      <c r="A172" s="124" t="s">
        <v>390</v>
      </c>
      <c r="B172" s="82">
        <v>1044.5656187097679</v>
      </c>
      <c r="C172" s="276" t="s">
        <v>601</v>
      </c>
      <c r="D172" s="82">
        <v>930.6789601021685</v>
      </c>
      <c r="E172" s="276" t="s">
        <v>601</v>
      </c>
      <c r="F172" s="82">
        <v>1103.0025240370176</v>
      </c>
      <c r="G172" s="276" t="s">
        <v>601</v>
      </c>
      <c r="H172" s="82">
        <v>1570.8992855848442</v>
      </c>
      <c r="I172" s="276" t="s">
        <v>601</v>
      </c>
      <c r="J172" s="82">
        <v>769.61222650409957</v>
      </c>
      <c r="K172" s="276" t="s">
        <v>601</v>
      </c>
      <c r="L172" s="82">
        <v>631.30341159522561</v>
      </c>
      <c r="M172" s="276" t="s">
        <v>601</v>
      </c>
      <c r="N172" s="82">
        <v>730.31629189503383</v>
      </c>
      <c r="O172" s="276" t="s">
        <v>601</v>
      </c>
      <c r="P172" s="82">
        <v>6780.3783184281565</v>
      </c>
      <c r="Q172" s="276" t="s">
        <v>601</v>
      </c>
      <c r="R172" s="82">
        <v>5209.4790328433119</v>
      </c>
      <c r="S172" s="276" t="s">
        <v>601</v>
      </c>
      <c r="T172" s="118"/>
      <c r="U172" s="124" t="s">
        <v>390</v>
      </c>
      <c r="V172" s="190">
        <v>-9.0939861144945233E-5</v>
      </c>
      <c r="W172" s="268" t="s">
        <v>601</v>
      </c>
      <c r="X172" s="190">
        <v>-6.7871720244598976E-2</v>
      </c>
      <c r="Y172" s="268" t="s">
        <v>601</v>
      </c>
      <c r="Z172" s="190">
        <v>-0.12115661449820914</v>
      </c>
      <c r="AA172" s="268" t="s">
        <v>601</v>
      </c>
      <c r="AB172" s="190">
        <v>-0.10491052520746469</v>
      </c>
      <c r="AC172" s="72" t="s">
        <v>601</v>
      </c>
      <c r="AD172" s="190">
        <v>2.6306345474371273E-2</v>
      </c>
      <c r="AE172" s="268" t="s">
        <v>601</v>
      </c>
      <c r="AF172" s="190">
        <v>-6.1590657511916724E-2</v>
      </c>
      <c r="AG172" s="268" t="s">
        <v>601</v>
      </c>
      <c r="AH172" s="190">
        <v>0.20557143477844009</v>
      </c>
      <c r="AI172" s="268" t="s">
        <v>601</v>
      </c>
      <c r="AJ172" s="190">
        <v>-4.2535034397335414E-2</v>
      </c>
      <c r="AK172" s="268" t="s">
        <v>601</v>
      </c>
      <c r="AL172" s="190">
        <v>-2.198333067946312E-2</v>
      </c>
      <c r="AM172" s="268" t="s">
        <v>601</v>
      </c>
      <c r="AN172" s="119"/>
      <c r="AO172" s="124" t="s">
        <v>390</v>
      </c>
      <c r="AP172" s="220">
        <v>0.1540571292122121</v>
      </c>
      <c r="AQ172" s="276" t="s">
        <v>601</v>
      </c>
      <c r="AR172" s="216">
        <v>0.13726062417088267</v>
      </c>
      <c r="AS172" s="203" t="s">
        <v>601</v>
      </c>
      <c r="AT172" s="190">
        <v>0.16267566089036728</v>
      </c>
      <c r="AU172" s="276" t="s">
        <v>601</v>
      </c>
      <c r="AV172" s="190">
        <v>0.23168313209240127</v>
      </c>
      <c r="AW172" s="276" t="s">
        <v>601</v>
      </c>
      <c r="AX172" s="190">
        <v>0.11350579427292383</v>
      </c>
      <c r="AY172" s="276" t="s">
        <v>601</v>
      </c>
      <c r="AZ172" s="190">
        <v>9.3107402263886641E-2</v>
      </c>
      <c r="BA172" s="276" t="s">
        <v>601</v>
      </c>
      <c r="BB172" s="190">
        <v>0.10771025709732632</v>
      </c>
      <c r="BC172" s="276" t="s">
        <v>601</v>
      </c>
      <c r="BD172" s="190">
        <v>1</v>
      </c>
      <c r="BE172" s="276" t="s">
        <v>601</v>
      </c>
      <c r="BF172" s="190">
        <v>0.76831686790759868</v>
      </c>
      <c r="BG172" s="276" t="s">
        <v>601</v>
      </c>
    </row>
    <row r="173" spans="1:59" s="150" customFormat="1" ht="12.45" customHeight="1" x14ac:dyDescent="0.25">
      <c r="A173" s="124" t="s">
        <v>391</v>
      </c>
      <c r="B173" s="82">
        <v>1193.7160489925452</v>
      </c>
      <c r="C173" s="276" t="s">
        <v>601</v>
      </c>
      <c r="D173" s="82">
        <v>1708.1010731185095</v>
      </c>
      <c r="E173" s="276" t="s">
        <v>601</v>
      </c>
      <c r="F173" s="82">
        <v>967.20858039354391</v>
      </c>
      <c r="G173" s="276" t="s">
        <v>601</v>
      </c>
      <c r="H173" s="82">
        <v>1885.3648292830999</v>
      </c>
      <c r="I173" s="276" t="s">
        <v>601</v>
      </c>
      <c r="J173" s="82">
        <v>910.65053100935006</v>
      </c>
      <c r="K173" s="276" t="s">
        <v>601</v>
      </c>
      <c r="L173" s="82">
        <v>659.04524604609287</v>
      </c>
      <c r="M173" s="276" t="s">
        <v>601</v>
      </c>
      <c r="N173" s="82">
        <v>761.96169351698836</v>
      </c>
      <c r="O173" s="276" t="s">
        <v>601</v>
      </c>
      <c r="P173" s="82">
        <v>8086.0480023601294</v>
      </c>
      <c r="Q173" s="276" t="s">
        <v>601</v>
      </c>
      <c r="R173" s="82">
        <v>6200.68317307703</v>
      </c>
      <c r="S173" s="276" t="s">
        <v>601</v>
      </c>
      <c r="T173" s="149"/>
      <c r="U173" s="124" t="s">
        <v>391</v>
      </c>
      <c r="V173" s="190">
        <v>1.5062810264161897E-2</v>
      </c>
      <c r="W173" s="268" t="s">
        <v>601</v>
      </c>
      <c r="X173" s="190">
        <v>-5.3869358470268747E-3</v>
      </c>
      <c r="Y173" s="268" t="s">
        <v>601</v>
      </c>
      <c r="Z173" s="190">
        <v>-2.6396293989647934E-2</v>
      </c>
      <c r="AA173" s="268" t="s">
        <v>601</v>
      </c>
      <c r="AB173" s="190">
        <v>-1.8522866286520112E-2</v>
      </c>
      <c r="AC173" s="72" t="s">
        <v>601</v>
      </c>
      <c r="AD173" s="190">
        <v>-8.9157209661260284E-3</v>
      </c>
      <c r="AE173" s="268" t="s">
        <v>601</v>
      </c>
      <c r="AF173" s="190">
        <v>5.4615007374916535E-2</v>
      </c>
      <c r="AG173" s="268" t="s">
        <v>601</v>
      </c>
      <c r="AH173" s="190">
        <v>0.17016439039772124</v>
      </c>
      <c r="AI173" s="268" t="s">
        <v>601</v>
      </c>
      <c r="AJ173" s="190">
        <v>1.0421522973657726E-2</v>
      </c>
      <c r="AK173" s="268" t="s">
        <v>601</v>
      </c>
      <c r="AL173" s="190">
        <v>1.9563802003815356E-2</v>
      </c>
      <c r="AM173" s="268" t="s">
        <v>601</v>
      </c>
      <c r="AO173" s="124" t="s">
        <v>391</v>
      </c>
      <c r="AP173" s="220">
        <v>0.14762663400515644</v>
      </c>
      <c r="AQ173" s="276" t="s">
        <v>601</v>
      </c>
      <c r="AR173" s="216">
        <v>0.21124053092684517</v>
      </c>
      <c r="AS173" s="203" t="s">
        <v>601</v>
      </c>
      <c r="AT173" s="190">
        <v>0.11961449896305812</v>
      </c>
      <c r="AU173" s="276" t="s">
        <v>601</v>
      </c>
      <c r="AV173" s="190">
        <v>0.23316270553091023</v>
      </c>
      <c r="AW173" s="276" t="s">
        <v>601</v>
      </c>
      <c r="AX173" s="190">
        <v>0.11261997588235345</v>
      </c>
      <c r="AY173" s="276" t="s">
        <v>601</v>
      </c>
      <c r="AZ173" s="190">
        <v>8.150399872146849E-2</v>
      </c>
      <c r="BA173" s="276" t="s">
        <v>601</v>
      </c>
      <c r="BB173" s="190">
        <v>9.423165597020812E-2</v>
      </c>
      <c r="BC173" s="276" t="s">
        <v>601</v>
      </c>
      <c r="BD173" s="190">
        <v>1</v>
      </c>
      <c r="BE173" s="276" t="s">
        <v>601</v>
      </c>
      <c r="BF173" s="190">
        <v>0.76683729446908977</v>
      </c>
      <c r="BG173" s="276" t="s">
        <v>601</v>
      </c>
    </row>
    <row r="174" spans="1:59" s="120" customFormat="1" ht="12.45" customHeight="1" x14ac:dyDescent="0.25">
      <c r="A174" s="124" t="s">
        <v>392</v>
      </c>
      <c r="B174" s="82">
        <v>1168.9478703068166</v>
      </c>
      <c r="C174" s="276" t="s">
        <v>601</v>
      </c>
      <c r="D174" s="82">
        <v>2121.4338911994191</v>
      </c>
      <c r="E174" s="276" t="s">
        <v>601</v>
      </c>
      <c r="F174" s="82">
        <v>1001.4338505863514</v>
      </c>
      <c r="G174" s="276" t="s">
        <v>601</v>
      </c>
      <c r="H174" s="82">
        <v>2104.3731547214006</v>
      </c>
      <c r="I174" s="276" t="s">
        <v>601</v>
      </c>
      <c r="J174" s="82">
        <v>901.23244141248381</v>
      </c>
      <c r="K174" s="276" t="s">
        <v>601</v>
      </c>
      <c r="L174" s="82">
        <v>603.14664390874577</v>
      </c>
      <c r="M174" s="276" t="s">
        <v>601</v>
      </c>
      <c r="N174" s="82">
        <v>653.73843102726244</v>
      </c>
      <c r="O174" s="276" t="s">
        <v>601</v>
      </c>
      <c r="P174" s="82">
        <v>8554.3062831624811</v>
      </c>
      <c r="Q174" s="276" t="s">
        <v>601</v>
      </c>
      <c r="R174" s="82">
        <v>6449.9331284410791</v>
      </c>
      <c r="S174" s="276" t="s">
        <v>601</v>
      </c>
      <c r="T174" s="137"/>
      <c r="U174" s="124" t="s">
        <v>392</v>
      </c>
      <c r="V174" s="190">
        <v>3.4062916410562138E-3</v>
      </c>
      <c r="W174" s="268" t="s">
        <v>601</v>
      </c>
      <c r="X174" s="190">
        <v>9.4759417492473741E-3</v>
      </c>
      <c r="Y174" s="268" t="s">
        <v>601</v>
      </c>
      <c r="Z174" s="190">
        <v>-3.2105643995997579E-2</v>
      </c>
      <c r="AA174" s="268" t="s">
        <v>601</v>
      </c>
      <c r="AB174" s="190">
        <v>3.8501176105378621E-2</v>
      </c>
      <c r="AC174" s="72" t="s">
        <v>601</v>
      </c>
      <c r="AD174" s="190">
        <v>3.1249678360189437E-2</v>
      </c>
      <c r="AE174" s="268" t="s">
        <v>601</v>
      </c>
      <c r="AF174" s="190">
        <v>1.4031825623525451E-2</v>
      </c>
      <c r="AG174" s="268" t="s">
        <v>601</v>
      </c>
      <c r="AH174" s="190">
        <v>2.8304927932705004E-2</v>
      </c>
      <c r="AI174" s="268" t="s">
        <v>601</v>
      </c>
      <c r="AJ174" s="190">
        <v>1.4508070643770132E-2</v>
      </c>
      <c r="AK174" s="268" t="s">
        <v>601</v>
      </c>
      <c r="AL174" s="190">
        <v>6.9180815671228135E-3</v>
      </c>
      <c r="AM174" s="268" t="s">
        <v>601</v>
      </c>
      <c r="AN174" s="139"/>
      <c r="AO174" s="124" t="s">
        <v>392</v>
      </c>
      <c r="AP174" s="220">
        <v>0.13665022406406788</v>
      </c>
      <c r="AQ174" s="276" t="s">
        <v>601</v>
      </c>
      <c r="AR174" s="216">
        <v>0.247996017558438</v>
      </c>
      <c r="AS174" s="203" t="s">
        <v>601</v>
      </c>
      <c r="AT174" s="190">
        <v>0.1170678039150273</v>
      </c>
      <c r="AU174" s="276" t="s">
        <v>601</v>
      </c>
      <c r="AV174" s="190">
        <v>0.24600161428209058</v>
      </c>
      <c r="AW174" s="276" t="s">
        <v>601</v>
      </c>
      <c r="AX174" s="190">
        <v>0.1053542404936316</v>
      </c>
      <c r="AY174" s="276" t="s">
        <v>601</v>
      </c>
      <c r="AZ174" s="190">
        <v>7.0507955168255407E-2</v>
      </c>
      <c r="BA174" s="276" t="s">
        <v>601</v>
      </c>
      <c r="BB174" s="190">
        <v>7.6422144518489096E-2</v>
      </c>
      <c r="BC174" s="276" t="s">
        <v>601</v>
      </c>
      <c r="BD174" s="190">
        <v>1</v>
      </c>
      <c r="BE174" s="276" t="s">
        <v>601</v>
      </c>
      <c r="BF174" s="190">
        <v>0.75399838571790923</v>
      </c>
      <c r="BG174" s="276" t="s">
        <v>601</v>
      </c>
    </row>
    <row r="175" spans="1:59" s="120" customFormat="1" ht="12.45" customHeight="1" x14ac:dyDescent="0.25">
      <c r="A175" s="124" t="s">
        <v>393</v>
      </c>
      <c r="B175" s="82">
        <v>1327.5774852305549</v>
      </c>
      <c r="C175" s="276" t="s">
        <v>601</v>
      </c>
      <c r="D175" s="82">
        <v>2429.8158593859398</v>
      </c>
      <c r="E175" s="276" t="s">
        <v>601</v>
      </c>
      <c r="F175" s="82">
        <v>1120.2194097189645</v>
      </c>
      <c r="G175" s="276" t="s">
        <v>601</v>
      </c>
      <c r="H175" s="82">
        <v>2427.8423699373675</v>
      </c>
      <c r="I175" s="276" t="s">
        <v>601</v>
      </c>
      <c r="J175" s="82">
        <v>1132.2798298652012</v>
      </c>
      <c r="K175" s="276" t="s">
        <v>601</v>
      </c>
      <c r="L175" s="82">
        <v>619.51629995158487</v>
      </c>
      <c r="M175" s="276" t="s">
        <v>601</v>
      </c>
      <c r="N175" s="82">
        <v>962.99476443987157</v>
      </c>
      <c r="O175" s="276" t="s">
        <v>601</v>
      </c>
      <c r="P175" s="82">
        <v>10020.246018529484</v>
      </c>
      <c r="Q175" s="276" t="s">
        <v>601</v>
      </c>
      <c r="R175" s="82">
        <v>7592.403648592116</v>
      </c>
      <c r="S175" s="276" t="s">
        <v>601</v>
      </c>
      <c r="T175" s="137"/>
      <c r="U175" s="124" t="s">
        <v>393</v>
      </c>
      <c r="V175" s="190">
        <v>-2.1153590037778502E-2</v>
      </c>
      <c r="W175" s="268" t="s">
        <v>601</v>
      </c>
      <c r="X175" s="190">
        <v>-2.2159626822347622E-2</v>
      </c>
      <c r="Y175" s="268" t="s">
        <v>601</v>
      </c>
      <c r="Z175" s="190">
        <v>-5.584697363734703E-2</v>
      </c>
      <c r="AA175" s="268" t="s">
        <v>601</v>
      </c>
      <c r="AB175" s="190">
        <v>-5.0557821975561135E-2</v>
      </c>
      <c r="AC175" s="72" t="s">
        <v>601</v>
      </c>
      <c r="AD175" s="190">
        <v>-6.9997346807474492E-2</v>
      </c>
      <c r="AE175" s="268" t="s">
        <v>601</v>
      </c>
      <c r="AF175" s="190">
        <v>6.9010466648315338E-2</v>
      </c>
      <c r="AG175" s="268" t="s">
        <v>601</v>
      </c>
      <c r="AH175" s="190">
        <v>-0.13373259329442744</v>
      </c>
      <c r="AI175" s="268" t="s">
        <v>601</v>
      </c>
      <c r="AJ175" s="190">
        <v>-4.5094073741747565E-2</v>
      </c>
      <c r="AK175" s="268" t="s">
        <v>601</v>
      </c>
      <c r="AL175" s="190">
        <v>-4.3333623048673942E-2</v>
      </c>
      <c r="AM175" s="268" t="s">
        <v>601</v>
      </c>
      <c r="AN175" s="139"/>
      <c r="AO175" s="124" t="s">
        <v>393</v>
      </c>
      <c r="AP175" s="220">
        <v>0.13248951001558171</v>
      </c>
      <c r="AQ175" s="276" t="s">
        <v>601</v>
      </c>
      <c r="AR175" s="216">
        <v>0.24249063894167003</v>
      </c>
      <c r="AS175" s="203" t="s">
        <v>601</v>
      </c>
      <c r="AT175" s="190">
        <v>0.11179559939421145</v>
      </c>
      <c r="AU175" s="276" t="s">
        <v>601</v>
      </c>
      <c r="AV175" s="190">
        <v>0.24229368874255089</v>
      </c>
      <c r="AW175" s="276" t="s">
        <v>601</v>
      </c>
      <c r="AX175" s="190">
        <v>0.11299920458753052</v>
      </c>
      <c r="AY175" s="276" t="s">
        <v>601</v>
      </c>
      <c r="AZ175" s="190">
        <v>6.1826456037703321E-2</v>
      </c>
      <c r="BA175" s="276" t="s">
        <v>601</v>
      </c>
      <c r="BB175" s="190">
        <v>9.6104902280752122E-2</v>
      </c>
      <c r="BC175" s="276" t="s">
        <v>601</v>
      </c>
      <c r="BD175" s="190">
        <v>1</v>
      </c>
      <c r="BE175" s="276" t="s">
        <v>601</v>
      </c>
      <c r="BF175" s="190">
        <v>0.75770631125744903</v>
      </c>
      <c r="BG175" s="276" t="s">
        <v>601</v>
      </c>
    </row>
    <row r="176" spans="1:59" s="120" customFormat="1" ht="12.45" customHeight="1" x14ac:dyDescent="0.25">
      <c r="A176" s="124" t="s">
        <v>394</v>
      </c>
      <c r="B176" s="82">
        <v>1424.4099999996758</v>
      </c>
      <c r="C176" s="276" t="s">
        <v>601</v>
      </c>
      <c r="D176" s="82">
        <v>2297.4686719714555</v>
      </c>
      <c r="E176" s="276" t="s">
        <v>601</v>
      </c>
      <c r="F176" s="82">
        <v>1098.3840000015055</v>
      </c>
      <c r="G176" s="276" t="s">
        <v>601</v>
      </c>
      <c r="H176" s="82">
        <v>2433.2998057688151</v>
      </c>
      <c r="I176" s="276" t="s">
        <v>601</v>
      </c>
      <c r="J176" s="82">
        <v>1175.5550040543289</v>
      </c>
      <c r="K176" s="276" t="s">
        <v>601</v>
      </c>
      <c r="L176" s="82">
        <v>507.07906497842902</v>
      </c>
      <c r="M176" s="276" t="s">
        <v>601</v>
      </c>
      <c r="N176" s="82">
        <v>1239.5464515316412</v>
      </c>
      <c r="O176" s="276" t="s">
        <v>601</v>
      </c>
      <c r="P176" s="82">
        <v>10175.74299830585</v>
      </c>
      <c r="Q176" s="276" t="s">
        <v>601</v>
      </c>
      <c r="R176" s="82">
        <v>7742.4431925370345</v>
      </c>
      <c r="S176" s="276" t="s">
        <v>601</v>
      </c>
      <c r="T176" s="137"/>
      <c r="U176" s="124" t="s">
        <v>394</v>
      </c>
      <c r="V176" s="190">
        <v>1.2769213764012299E-3</v>
      </c>
      <c r="W176" s="268" t="s">
        <v>601</v>
      </c>
      <c r="X176" s="190">
        <v>-2.326729678207351E-2</v>
      </c>
      <c r="Y176" s="268" t="s">
        <v>601</v>
      </c>
      <c r="Z176" s="190">
        <v>-5.7963038901123309E-2</v>
      </c>
      <c r="AA176" s="268" t="s">
        <v>601</v>
      </c>
      <c r="AB176" s="190">
        <v>-5.2310201721416649E-2</v>
      </c>
      <c r="AC176" s="72" t="s">
        <v>601</v>
      </c>
      <c r="AD176" s="190">
        <v>1.4369849815607294E-2</v>
      </c>
      <c r="AE176" s="268" t="s">
        <v>601</v>
      </c>
      <c r="AF176" s="190">
        <v>-4.3851765866853687E-2</v>
      </c>
      <c r="AG176" s="268" t="s">
        <v>601</v>
      </c>
      <c r="AH176" s="190">
        <v>3.2837256854641783E-2</v>
      </c>
      <c r="AI176" s="268" t="s">
        <v>601</v>
      </c>
      <c r="AJ176" s="190">
        <v>-2.1350949429046806E-2</v>
      </c>
      <c r="AK176" s="268" t="s">
        <v>601</v>
      </c>
      <c r="AL176" s="190">
        <v>-1.1198969226424604E-2</v>
      </c>
      <c r="AM176" s="268" t="s">
        <v>601</v>
      </c>
      <c r="AN176" s="139"/>
      <c r="AO176" s="124" t="s">
        <v>394</v>
      </c>
      <c r="AP176" s="220">
        <v>0.13998093311091137</v>
      </c>
      <c r="AQ176" s="276" t="s">
        <v>601</v>
      </c>
      <c r="AR176" s="216">
        <v>0.22577896005765466</v>
      </c>
      <c r="AS176" s="203" t="s">
        <v>601</v>
      </c>
      <c r="AT176" s="190">
        <v>0.10794140537790453</v>
      </c>
      <c r="AU176" s="276" t="s">
        <v>601</v>
      </c>
      <c r="AV176" s="190">
        <v>0.2391274825016643</v>
      </c>
      <c r="AW176" s="276" t="s">
        <v>601</v>
      </c>
      <c r="AX176" s="190">
        <v>0.11552522545528578</v>
      </c>
      <c r="AY176" s="276" t="s">
        <v>601</v>
      </c>
      <c r="AZ176" s="190">
        <v>4.9832141501888576E-2</v>
      </c>
      <c r="BA176" s="276" t="s">
        <v>601</v>
      </c>
      <c r="BB176" s="190">
        <v>0.12181385199469091</v>
      </c>
      <c r="BC176" s="276" t="s">
        <v>601</v>
      </c>
      <c r="BD176" s="190">
        <v>1</v>
      </c>
      <c r="BE176" s="276" t="s">
        <v>601</v>
      </c>
      <c r="BF176" s="190">
        <v>0.76087251749833562</v>
      </c>
      <c r="BG176" s="276" t="s">
        <v>601</v>
      </c>
    </row>
    <row r="177" spans="1:59" s="120" customFormat="1" ht="12.45" customHeight="1" x14ac:dyDescent="0.25">
      <c r="A177" s="124" t="s">
        <v>395</v>
      </c>
      <c r="B177" s="82">
        <v>1319.3498802041352</v>
      </c>
      <c r="C177" s="276" t="s">
        <v>601</v>
      </c>
      <c r="D177" s="82">
        <v>2031.599840394178</v>
      </c>
      <c r="E177" s="276" t="s">
        <v>601</v>
      </c>
      <c r="F177" s="82">
        <v>1039.2211098013772</v>
      </c>
      <c r="G177" s="276" t="s">
        <v>601</v>
      </c>
      <c r="H177" s="82">
        <v>2007.4740500130595</v>
      </c>
      <c r="I177" s="276" t="s">
        <v>601</v>
      </c>
      <c r="J177" s="82">
        <v>1005.8407599558119</v>
      </c>
      <c r="K177" s="276" t="s">
        <v>601</v>
      </c>
      <c r="L177" s="82">
        <v>697.12806008232963</v>
      </c>
      <c r="M177" s="276" t="s">
        <v>601</v>
      </c>
      <c r="N177" s="82">
        <v>831.69477069404536</v>
      </c>
      <c r="O177" s="276" t="s">
        <v>601</v>
      </c>
      <c r="P177" s="82">
        <v>8932.3084711449374</v>
      </c>
      <c r="Q177" s="276" t="s">
        <v>601</v>
      </c>
      <c r="R177" s="82">
        <v>6924.8344211318772</v>
      </c>
      <c r="S177" s="276" t="s">
        <v>601</v>
      </c>
      <c r="T177" s="137"/>
      <c r="U177" s="124" t="s">
        <v>395</v>
      </c>
      <c r="V177" s="190">
        <v>-5.8088767117769891E-3</v>
      </c>
      <c r="W177" s="268" t="s">
        <v>601</v>
      </c>
      <c r="X177" s="190">
        <v>1.1104527713873047E-2</v>
      </c>
      <c r="Y177" s="268" t="s">
        <v>601</v>
      </c>
      <c r="Z177" s="190">
        <v>-6.4943703455088486E-2</v>
      </c>
      <c r="AA177" s="268" t="s">
        <v>601</v>
      </c>
      <c r="AB177" s="190">
        <v>3.8931103060797501E-3</v>
      </c>
      <c r="AC177" s="72" t="s">
        <v>601</v>
      </c>
      <c r="AD177" s="190">
        <v>2.361288032443154E-2</v>
      </c>
      <c r="AE177" s="268" t="s">
        <v>601</v>
      </c>
      <c r="AF177" s="190">
        <v>9.0762716425988765E-2</v>
      </c>
      <c r="AG177" s="268" t="s">
        <v>601</v>
      </c>
      <c r="AH177" s="190">
        <v>2.9226657708077752E-2</v>
      </c>
      <c r="AI177" s="268" t="s">
        <v>601</v>
      </c>
      <c r="AJ177" s="190">
        <v>6.1999513579664711E-3</v>
      </c>
      <c r="AK177" s="268" t="s">
        <v>601</v>
      </c>
      <c r="AL177" s="190">
        <v>6.870676269724596E-3</v>
      </c>
      <c r="AM177" s="268" t="s">
        <v>601</v>
      </c>
      <c r="AN177" s="139"/>
      <c r="AO177" s="124" t="s">
        <v>395</v>
      </c>
      <c r="AP177" s="220">
        <v>0.14770536468441306</v>
      </c>
      <c r="AQ177" s="276" t="s">
        <v>601</v>
      </c>
      <c r="AR177" s="216">
        <v>0.22744398572408112</v>
      </c>
      <c r="AS177" s="203" t="s">
        <v>601</v>
      </c>
      <c r="AT177" s="190">
        <v>0.11634406863113747</v>
      </c>
      <c r="AU177" s="276" t="s">
        <v>601</v>
      </c>
      <c r="AV177" s="190">
        <v>0.22474302768405655</v>
      </c>
      <c r="AW177" s="276" t="s">
        <v>601</v>
      </c>
      <c r="AX177" s="190">
        <v>0.11260703357985172</v>
      </c>
      <c r="AY177" s="276" t="s">
        <v>601</v>
      </c>
      <c r="AZ177" s="190">
        <v>7.8045676807327297E-2</v>
      </c>
      <c r="BA177" s="276" t="s">
        <v>601</v>
      </c>
      <c r="BB177" s="190">
        <v>9.3110842889132697E-2</v>
      </c>
      <c r="BC177" s="276" t="s">
        <v>601</v>
      </c>
      <c r="BD177" s="190">
        <v>1</v>
      </c>
      <c r="BE177" s="276" t="s">
        <v>601</v>
      </c>
      <c r="BF177" s="190">
        <v>0.77525697231594337</v>
      </c>
      <c r="BG177" s="276" t="s">
        <v>601</v>
      </c>
    </row>
    <row r="178" spans="1:59" s="120" customFormat="1" ht="12.45" customHeight="1" x14ac:dyDescent="0.25">
      <c r="A178" s="124" t="s">
        <v>396</v>
      </c>
      <c r="B178" s="82">
        <v>1140.1633378529473</v>
      </c>
      <c r="C178" s="276" t="s">
        <v>601</v>
      </c>
      <c r="D178" s="82">
        <v>1284.1107399512448</v>
      </c>
      <c r="E178" s="276" t="s">
        <v>601</v>
      </c>
      <c r="F178" s="82">
        <v>1257.7444501410844</v>
      </c>
      <c r="G178" s="276" t="s">
        <v>601</v>
      </c>
      <c r="H178" s="82">
        <v>1665.2149956336582</v>
      </c>
      <c r="I178" s="276" t="s">
        <v>601</v>
      </c>
      <c r="J178" s="82">
        <v>861.01290965398027</v>
      </c>
      <c r="K178" s="276" t="s">
        <v>601</v>
      </c>
      <c r="L178" s="82">
        <v>709.98650000366092</v>
      </c>
      <c r="M178" s="276" t="s">
        <v>601</v>
      </c>
      <c r="N178" s="82">
        <v>731.62747003828918</v>
      </c>
      <c r="O178" s="276" t="s">
        <v>601</v>
      </c>
      <c r="P178" s="82">
        <v>7649.8604032748644</v>
      </c>
      <c r="Q178" s="276" t="s">
        <v>601</v>
      </c>
      <c r="R178" s="82">
        <v>5984.6454076412065</v>
      </c>
      <c r="S178" s="276" t="s">
        <v>601</v>
      </c>
      <c r="T178" s="137"/>
      <c r="U178" s="124" t="s">
        <v>396</v>
      </c>
      <c r="V178" s="190">
        <v>1.8523900825460071E-2</v>
      </c>
      <c r="W178" s="268" t="s">
        <v>601</v>
      </c>
      <c r="X178" s="190">
        <v>2.1939393275982821E-2</v>
      </c>
      <c r="Y178" s="268" t="s">
        <v>601</v>
      </c>
      <c r="Z178" s="190">
        <v>-3.9634627420792823E-2</v>
      </c>
      <c r="AA178" s="268" t="s">
        <v>601</v>
      </c>
      <c r="AB178" s="190">
        <v>0.11234447474792786</v>
      </c>
      <c r="AC178" s="72" t="s">
        <v>601</v>
      </c>
      <c r="AD178" s="190">
        <v>5.9506388242225317E-2</v>
      </c>
      <c r="AE178" s="268" t="s">
        <v>601</v>
      </c>
      <c r="AF178" s="190">
        <v>0.12892604825754095</v>
      </c>
      <c r="AG178" s="268" t="s">
        <v>601</v>
      </c>
      <c r="AH178" s="190">
        <v>0.13304525581103732</v>
      </c>
      <c r="AI178" s="268" t="s">
        <v>601</v>
      </c>
      <c r="AJ178" s="190">
        <v>5.2260416810673949E-2</v>
      </c>
      <c r="AK178" s="268" t="s">
        <v>601</v>
      </c>
      <c r="AL178" s="190">
        <v>3.6679381740161832E-2</v>
      </c>
      <c r="AM178" s="268" t="s">
        <v>601</v>
      </c>
      <c r="AN178" s="139"/>
      <c r="AO178" s="124" t="s">
        <v>396</v>
      </c>
      <c r="AP178" s="220">
        <v>0.14904367893626522</v>
      </c>
      <c r="AQ178" s="276" t="s">
        <v>601</v>
      </c>
      <c r="AR178" s="216">
        <v>0.16786067617672132</v>
      </c>
      <c r="AS178" s="203" t="s">
        <v>601</v>
      </c>
      <c r="AT178" s="190">
        <v>0.16441403945131478</v>
      </c>
      <c r="AU178" s="276" t="s">
        <v>601</v>
      </c>
      <c r="AV178" s="190">
        <v>0.21767913502327291</v>
      </c>
      <c r="AW178" s="276" t="s">
        <v>601</v>
      </c>
      <c r="AX178" s="190">
        <v>0.1125527610001073</v>
      </c>
      <c r="AY178" s="276" t="s">
        <v>601</v>
      </c>
      <c r="AZ178" s="190">
        <v>9.2810386409106174E-2</v>
      </c>
      <c r="BA178" s="276" t="s">
        <v>601</v>
      </c>
      <c r="BB178" s="190">
        <v>9.5639323003212373E-2</v>
      </c>
      <c r="BC178" s="276" t="s">
        <v>601</v>
      </c>
      <c r="BD178" s="190">
        <v>1</v>
      </c>
      <c r="BE178" s="276" t="s">
        <v>601</v>
      </c>
      <c r="BF178" s="190">
        <v>0.78232086497672715</v>
      </c>
      <c r="BG178" s="276" t="s">
        <v>601</v>
      </c>
    </row>
    <row r="179" spans="1:59" s="120" customFormat="1" ht="12.45" customHeight="1" x14ac:dyDescent="0.25">
      <c r="A179" s="124" t="s">
        <v>397</v>
      </c>
      <c r="B179" s="82">
        <v>604.35729993979112</v>
      </c>
      <c r="C179" s="276" t="s">
        <v>601</v>
      </c>
      <c r="D179" s="82">
        <v>188.01845002060151</v>
      </c>
      <c r="E179" s="276" t="s">
        <v>601</v>
      </c>
      <c r="F179" s="82">
        <v>1184.5643401109958</v>
      </c>
      <c r="G179" s="276" t="s">
        <v>601</v>
      </c>
      <c r="H179" s="82">
        <v>1034.6334697522766</v>
      </c>
      <c r="I179" s="276" t="s">
        <v>601</v>
      </c>
      <c r="J179" s="82">
        <v>497.04071985590906</v>
      </c>
      <c r="K179" s="276" t="s">
        <v>601</v>
      </c>
      <c r="L179" s="82">
        <v>603.69145996025588</v>
      </c>
      <c r="M179" s="276" t="s">
        <v>601</v>
      </c>
      <c r="N179" s="82">
        <v>424.56731000482711</v>
      </c>
      <c r="O179" s="276" t="s">
        <v>601</v>
      </c>
      <c r="P179" s="82">
        <v>4536.8730496446578</v>
      </c>
      <c r="Q179" s="276" t="s">
        <v>601</v>
      </c>
      <c r="R179" s="82">
        <v>3502.2395798923808</v>
      </c>
      <c r="S179" s="276" t="s">
        <v>601</v>
      </c>
      <c r="T179" s="137"/>
      <c r="U179" s="124" t="s">
        <v>397</v>
      </c>
      <c r="V179" s="190">
        <v>6.0960079272548651E-2</v>
      </c>
      <c r="W179" s="268" t="s">
        <v>601</v>
      </c>
      <c r="X179" s="190">
        <v>5.9703112810112424E-2</v>
      </c>
      <c r="Y179" s="268" t="s">
        <v>601</v>
      </c>
      <c r="Z179" s="190">
        <v>-4.4593200500627095E-2</v>
      </c>
      <c r="AA179" s="268" t="s">
        <v>601</v>
      </c>
      <c r="AB179" s="190">
        <v>5.4175683661609408E-2</v>
      </c>
      <c r="AC179" s="72" t="s">
        <v>601</v>
      </c>
      <c r="AD179" s="190">
        <v>9.9590562769293678E-2</v>
      </c>
      <c r="AE179" s="268" t="s">
        <v>601</v>
      </c>
      <c r="AF179" s="190">
        <v>0.12959970095769613</v>
      </c>
      <c r="AG179" s="268" t="s">
        <v>601</v>
      </c>
      <c r="AH179" s="190">
        <v>-3.0110684777152397E-2</v>
      </c>
      <c r="AI179" s="268" t="s">
        <v>601</v>
      </c>
      <c r="AJ179" s="190">
        <v>3.2850512584036373E-2</v>
      </c>
      <c r="AK179" s="268" t="s">
        <v>601</v>
      </c>
      <c r="AL179" s="190">
        <v>2.671472955504095E-2</v>
      </c>
      <c r="AM179" s="268" t="s">
        <v>601</v>
      </c>
      <c r="AN179" s="139"/>
      <c r="AO179" s="124" t="s">
        <v>397</v>
      </c>
      <c r="AP179" s="220">
        <v>0.13321009720276972</v>
      </c>
      <c r="AQ179" s="276" t="s">
        <v>601</v>
      </c>
      <c r="AR179" s="216">
        <v>4.1442299126118971E-2</v>
      </c>
      <c r="AS179" s="203" t="s">
        <v>601</v>
      </c>
      <c r="AT179" s="190">
        <v>0.26109708760834172</v>
      </c>
      <c r="AU179" s="276" t="s">
        <v>601</v>
      </c>
      <c r="AV179" s="190">
        <v>0.22804990539316775</v>
      </c>
      <c r="AW179" s="276" t="s">
        <v>601</v>
      </c>
      <c r="AX179" s="190">
        <v>0.10955579193357391</v>
      </c>
      <c r="AY179" s="276" t="s">
        <v>601</v>
      </c>
      <c r="AZ179" s="190">
        <v>0.13306333533126719</v>
      </c>
      <c r="BA179" s="276" t="s">
        <v>601</v>
      </c>
      <c r="BB179" s="190">
        <v>9.3581483404760593E-2</v>
      </c>
      <c r="BC179" s="276" t="s">
        <v>601</v>
      </c>
      <c r="BD179" s="190">
        <v>1</v>
      </c>
      <c r="BE179" s="276" t="s">
        <v>601</v>
      </c>
      <c r="BF179" s="190">
        <v>0.77195009460683217</v>
      </c>
      <c r="BG179" s="276" t="s">
        <v>601</v>
      </c>
    </row>
    <row r="180" spans="1:59" s="120" customFormat="1" ht="12.45" customHeight="1" x14ac:dyDescent="0.25">
      <c r="A180" s="184" t="s">
        <v>398</v>
      </c>
      <c r="B180" s="186">
        <v>552.59462999966411</v>
      </c>
      <c r="C180" s="278" t="s">
        <v>601</v>
      </c>
      <c r="D180" s="186">
        <v>183.32888000111279</v>
      </c>
      <c r="E180" s="278" t="s">
        <v>601</v>
      </c>
      <c r="F180" s="186">
        <v>1256.1897199986454</v>
      </c>
      <c r="G180" s="278" t="s">
        <v>601</v>
      </c>
      <c r="H180" s="186">
        <v>969.3223299988349</v>
      </c>
      <c r="I180" s="278" t="s">
        <v>601</v>
      </c>
      <c r="J180" s="186">
        <v>427.83046449940559</v>
      </c>
      <c r="K180" s="278" t="s">
        <v>601</v>
      </c>
      <c r="L180" s="186">
        <v>526.75342551973085</v>
      </c>
      <c r="M180" s="278" t="s">
        <v>601</v>
      </c>
      <c r="N180" s="186">
        <v>438.77815002517684</v>
      </c>
      <c r="O180" s="278" t="s">
        <v>601</v>
      </c>
      <c r="P180" s="186">
        <v>4354.7976000425706</v>
      </c>
      <c r="Q180" s="278" t="s">
        <v>601</v>
      </c>
      <c r="R180" s="186">
        <v>3385.4752700437352</v>
      </c>
      <c r="S180" s="278" t="s">
        <v>601</v>
      </c>
      <c r="T180" s="137"/>
      <c r="U180" s="184" t="s">
        <v>398</v>
      </c>
      <c r="V180" s="192">
        <v>8.2488033169651365E-2</v>
      </c>
      <c r="W180" s="269" t="s">
        <v>601</v>
      </c>
      <c r="X180" s="192">
        <v>0.8466680950247687</v>
      </c>
      <c r="Y180" s="269" t="s">
        <v>601</v>
      </c>
      <c r="Z180" s="192">
        <v>-1.4387476069521732E-4</v>
      </c>
      <c r="AA180" s="269" t="s">
        <v>601</v>
      </c>
      <c r="AB180" s="192">
        <v>0.17812812794221156</v>
      </c>
      <c r="AC180" s="201" t="s">
        <v>601</v>
      </c>
      <c r="AD180" s="192">
        <v>6.7999553607566376E-2</v>
      </c>
      <c r="AE180" s="269" t="s">
        <v>601</v>
      </c>
      <c r="AF180" s="192">
        <v>0.10626500474695111</v>
      </c>
      <c r="AG180" s="269" t="s">
        <v>601</v>
      </c>
      <c r="AH180" s="192">
        <v>5.2506803888529907E-2</v>
      </c>
      <c r="AI180" s="269" t="s">
        <v>601</v>
      </c>
      <c r="AJ180" s="192">
        <v>9.3475042850683643E-2</v>
      </c>
      <c r="AK180" s="269" t="s">
        <v>601</v>
      </c>
      <c r="AL180" s="192">
        <v>7.1432402571971032E-2</v>
      </c>
      <c r="AM180" s="269" t="s">
        <v>601</v>
      </c>
      <c r="AN180" s="139"/>
      <c r="AO180" s="184" t="s">
        <v>398</v>
      </c>
      <c r="AP180" s="243">
        <v>0.12689329809363864</v>
      </c>
      <c r="AQ180" s="278" t="s">
        <v>601</v>
      </c>
      <c r="AR180" s="219">
        <v>4.2098140221102504E-2</v>
      </c>
      <c r="AS180" s="301" t="s">
        <v>601</v>
      </c>
      <c r="AT180" s="219">
        <v>0.28846110321783164</v>
      </c>
      <c r="AU180" s="278" t="s">
        <v>601</v>
      </c>
      <c r="AV180" s="219">
        <v>0.22258722885062654</v>
      </c>
      <c r="AW180" s="278" t="s">
        <v>601</v>
      </c>
      <c r="AX180" s="219">
        <v>9.824347852474781E-2</v>
      </c>
      <c r="AY180" s="278" t="s">
        <v>601</v>
      </c>
      <c r="AZ180" s="219">
        <v>0.12095933586318261</v>
      </c>
      <c r="BA180" s="278" t="s">
        <v>601</v>
      </c>
      <c r="BB180" s="219">
        <v>0.10075741522887023</v>
      </c>
      <c r="BC180" s="278" t="s">
        <v>601</v>
      </c>
      <c r="BD180" s="219">
        <v>1</v>
      </c>
      <c r="BE180" s="278" t="s">
        <v>601</v>
      </c>
      <c r="BF180" s="219">
        <v>0.77741277114937335</v>
      </c>
      <c r="BG180" s="278" t="s">
        <v>601</v>
      </c>
    </row>
    <row r="181" spans="1:59" s="120" customFormat="1" ht="12.45" customHeight="1" x14ac:dyDescent="0.25">
      <c r="A181" s="124" t="s">
        <v>404</v>
      </c>
      <c r="B181" s="82">
        <v>574.76124000036157</v>
      </c>
      <c r="C181" s="276" t="s">
        <v>601</v>
      </c>
      <c r="D181" s="82">
        <v>141.92194000015232</v>
      </c>
      <c r="E181" s="276" t="s">
        <v>601</v>
      </c>
      <c r="F181" s="82">
        <v>1158.7820800001286</v>
      </c>
      <c r="G181" s="276" t="s">
        <v>601</v>
      </c>
      <c r="H181" s="82">
        <v>910.3286999996933</v>
      </c>
      <c r="I181" s="276" t="s">
        <v>601</v>
      </c>
      <c r="J181" s="82">
        <v>413.55331999963443</v>
      </c>
      <c r="K181" s="276" t="s">
        <v>601</v>
      </c>
      <c r="L181" s="82">
        <v>584.33887999990623</v>
      </c>
      <c r="M181" s="276" t="s">
        <v>601</v>
      </c>
      <c r="N181" s="82">
        <v>411.9552139133001</v>
      </c>
      <c r="O181" s="276" t="s">
        <v>601</v>
      </c>
      <c r="P181" s="82">
        <v>4195.6413739131767</v>
      </c>
      <c r="Q181" s="276" t="s">
        <v>601</v>
      </c>
      <c r="R181" s="82">
        <v>3285.3126739134832</v>
      </c>
      <c r="S181" s="276" t="s">
        <v>601</v>
      </c>
      <c r="T181" s="137"/>
      <c r="U181" s="124" t="s">
        <v>404</v>
      </c>
      <c r="V181" s="190">
        <v>6.8277622216818656E-2</v>
      </c>
      <c r="W181" s="268" t="s">
        <v>601</v>
      </c>
      <c r="X181" s="190">
        <v>0.18825774221175684</v>
      </c>
      <c r="Y181" s="268" t="s">
        <v>601</v>
      </c>
      <c r="Z181" s="190">
        <v>-2.087386150908721E-2</v>
      </c>
      <c r="AA181" s="268" t="s">
        <v>601</v>
      </c>
      <c r="AB181" s="190">
        <v>5.2648937634435677E-2</v>
      </c>
      <c r="AC181" s="72" t="s">
        <v>601</v>
      </c>
      <c r="AD181" s="190">
        <v>-8.2774855752276943E-2</v>
      </c>
      <c r="AE181" s="268" t="s">
        <v>601</v>
      </c>
      <c r="AF181" s="190">
        <v>8.9905549862178358E-2</v>
      </c>
      <c r="AG181" s="268" t="s">
        <v>601</v>
      </c>
      <c r="AH181" s="190">
        <v>-4.5592133428109527E-3</v>
      </c>
      <c r="AI181" s="268" t="s">
        <v>601</v>
      </c>
      <c r="AJ181" s="190">
        <v>2.1682338858429517E-2</v>
      </c>
      <c r="AK181" s="268" t="s">
        <v>601</v>
      </c>
      <c r="AL181" s="190">
        <v>1.3421548307051001E-2</v>
      </c>
      <c r="AM181" s="268" t="s">
        <v>601</v>
      </c>
      <c r="AN181" s="139"/>
      <c r="AO181" s="124" t="s">
        <v>404</v>
      </c>
      <c r="AP181" s="220">
        <v>0.13699007822117437</v>
      </c>
      <c r="AQ181" s="276" t="s">
        <v>601</v>
      </c>
      <c r="AR181" s="216">
        <v>3.3826041682820246E-2</v>
      </c>
      <c r="AS181" s="203" t="s">
        <v>601</v>
      </c>
      <c r="AT181" s="190">
        <v>0.27618711341845686</v>
      </c>
      <c r="AU181" s="276" t="s">
        <v>601</v>
      </c>
      <c r="AV181" s="190">
        <v>0.21697009321620142</v>
      </c>
      <c r="AW181" s="276" t="s">
        <v>601</v>
      </c>
      <c r="AX181" s="190">
        <v>9.8567366260363401E-2</v>
      </c>
      <c r="AY181" s="276" t="s">
        <v>601</v>
      </c>
      <c r="AZ181" s="190">
        <v>0.13927283767223103</v>
      </c>
      <c r="BA181" s="276" t="s">
        <v>601</v>
      </c>
      <c r="BB181" s="190">
        <v>9.8186469528752665E-2</v>
      </c>
      <c r="BC181" s="276" t="s">
        <v>601</v>
      </c>
      <c r="BD181" s="190">
        <v>1</v>
      </c>
      <c r="BE181" s="276" t="s">
        <v>601</v>
      </c>
      <c r="BF181" s="190">
        <v>0.78302990678379858</v>
      </c>
      <c r="BG181" s="276" t="s">
        <v>601</v>
      </c>
    </row>
    <row r="182" spans="1:59" s="120" customFormat="1" ht="12.45" customHeight="1" x14ac:dyDescent="0.25">
      <c r="A182" s="124" t="s">
        <v>405</v>
      </c>
      <c r="B182" s="82">
        <v>626.98294999882785</v>
      </c>
      <c r="C182" s="276" t="s">
        <v>601</v>
      </c>
      <c r="D182" s="82">
        <v>184.35122999954856</v>
      </c>
      <c r="E182" s="276" t="s">
        <v>601</v>
      </c>
      <c r="F182" s="82">
        <v>1179.6733100035453</v>
      </c>
      <c r="G182" s="276" t="s">
        <v>601</v>
      </c>
      <c r="H182" s="82">
        <v>1030.2920999997186</v>
      </c>
      <c r="I182" s="276" t="s">
        <v>601</v>
      </c>
      <c r="J182" s="82">
        <v>459.30903000058595</v>
      </c>
      <c r="K182" s="276" t="s">
        <v>601</v>
      </c>
      <c r="L182" s="82">
        <v>499.24484000011921</v>
      </c>
      <c r="M182" s="276" t="s">
        <v>601</v>
      </c>
      <c r="N182" s="82">
        <v>400.6508220310244</v>
      </c>
      <c r="O182" s="276" t="s">
        <v>601</v>
      </c>
      <c r="P182" s="82">
        <v>4380.5042820333701</v>
      </c>
      <c r="Q182" s="276" t="s">
        <v>601</v>
      </c>
      <c r="R182" s="82">
        <v>3350.2121820336515</v>
      </c>
      <c r="S182" s="276" t="s">
        <v>601</v>
      </c>
      <c r="T182" s="137"/>
      <c r="U182" s="124" t="s">
        <v>405</v>
      </c>
      <c r="V182" s="190">
        <v>8.1380869482979623E-2</v>
      </c>
      <c r="W182" s="268" t="s">
        <v>601</v>
      </c>
      <c r="X182" s="190">
        <v>0.17938890711742084</v>
      </c>
      <c r="Y182" s="268" t="s">
        <v>601</v>
      </c>
      <c r="Z182" s="190">
        <v>-1.1059649665069671E-2</v>
      </c>
      <c r="AA182" s="268" t="s">
        <v>601</v>
      </c>
      <c r="AB182" s="190">
        <v>1.427413250241294E-2</v>
      </c>
      <c r="AC182" s="72" t="s">
        <v>601</v>
      </c>
      <c r="AD182" s="190">
        <v>2.177877258830363E-2</v>
      </c>
      <c r="AE182" s="268" t="s">
        <v>601</v>
      </c>
      <c r="AF182" s="190">
        <v>2.7654525642151873E-2</v>
      </c>
      <c r="AG182" s="268" t="s">
        <v>601</v>
      </c>
      <c r="AH182" s="190">
        <v>0.18553150744718949</v>
      </c>
      <c r="AI182" s="268" t="s">
        <v>601</v>
      </c>
      <c r="AJ182" s="190">
        <v>3.8514757409600975E-2</v>
      </c>
      <c r="AK182" s="268" t="s">
        <v>601</v>
      </c>
      <c r="AL182" s="190">
        <v>4.6204166440423133E-2</v>
      </c>
      <c r="AM182" s="268" t="s">
        <v>601</v>
      </c>
      <c r="AN182" s="139"/>
      <c r="AO182" s="124" t="s">
        <v>405</v>
      </c>
      <c r="AP182" s="220">
        <v>0.14313031323137776</v>
      </c>
      <c r="AQ182" s="276" t="s">
        <v>601</v>
      </c>
      <c r="AR182" s="216">
        <v>4.2084476610527416E-2</v>
      </c>
      <c r="AS182" s="203" t="s">
        <v>601</v>
      </c>
      <c r="AT182" s="190">
        <v>0.2693008005589615</v>
      </c>
      <c r="AU182" s="276" t="s">
        <v>601</v>
      </c>
      <c r="AV182" s="190">
        <v>0.23519942766075122</v>
      </c>
      <c r="AW182" s="276" t="s">
        <v>601</v>
      </c>
      <c r="AX182" s="190">
        <v>0.10485300331389723</v>
      </c>
      <c r="AY182" s="276" t="s">
        <v>601</v>
      </c>
      <c r="AZ182" s="190">
        <v>0.11396971852025597</v>
      </c>
      <c r="BA182" s="276" t="s">
        <v>601</v>
      </c>
      <c r="BB182" s="190">
        <v>9.1462260104228865E-2</v>
      </c>
      <c r="BC182" s="276" t="s">
        <v>601</v>
      </c>
      <c r="BD182" s="190">
        <v>1</v>
      </c>
      <c r="BE182" s="276" t="s">
        <v>601</v>
      </c>
      <c r="BF182" s="190">
        <v>0.76480057233924881</v>
      </c>
      <c r="BG182" s="276" t="s">
        <v>601</v>
      </c>
    </row>
    <row r="183" spans="1:59" s="120" customFormat="1" ht="12.45" customHeight="1" x14ac:dyDescent="0.25">
      <c r="A183" s="124" t="s">
        <v>406</v>
      </c>
      <c r="B183" s="82">
        <v>842.93385804855586</v>
      </c>
      <c r="C183" s="276" t="s">
        <v>601</v>
      </c>
      <c r="D183" s="82">
        <v>365.8131100003967</v>
      </c>
      <c r="E183" s="276" t="s">
        <v>601</v>
      </c>
      <c r="F183" s="82">
        <v>1340.619300002212</v>
      </c>
      <c r="G183" s="276" t="s">
        <v>601</v>
      </c>
      <c r="H183" s="82">
        <v>1280.87091999825</v>
      </c>
      <c r="I183" s="276" t="s">
        <v>601</v>
      </c>
      <c r="J183" s="82">
        <v>648.46186963706543</v>
      </c>
      <c r="K183" s="276" t="s">
        <v>601</v>
      </c>
      <c r="L183" s="82">
        <v>683.36368231681365</v>
      </c>
      <c r="M183" s="276" t="s">
        <v>601</v>
      </c>
      <c r="N183" s="82">
        <v>487.51470000024887</v>
      </c>
      <c r="O183" s="276" t="s">
        <v>601</v>
      </c>
      <c r="P183" s="82">
        <v>5649.5774400035425</v>
      </c>
      <c r="Q183" s="276" t="s">
        <v>601</v>
      </c>
      <c r="R183" s="82">
        <v>4368.7065200052921</v>
      </c>
      <c r="S183" s="276" t="s">
        <v>601</v>
      </c>
      <c r="T183" s="137"/>
      <c r="U183" s="124" t="s">
        <v>406</v>
      </c>
      <c r="V183" s="190">
        <v>7.0054105131150735E-2</v>
      </c>
      <c r="W183" s="268" t="s">
        <v>601</v>
      </c>
      <c r="X183" s="190">
        <v>-8.8414994589771867E-2</v>
      </c>
      <c r="Y183" s="268" t="s">
        <v>601</v>
      </c>
      <c r="Z183" s="190">
        <v>-5.2552495413248357E-3</v>
      </c>
      <c r="AA183" s="268" t="s">
        <v>601</v>
      </c>
      <c r="AB183" s="190">
        <v>5.2197336223764657E-2</v>
      </c>
      <c r="AC183" s="72" t="s">
        <v>601</v>
      </c>
      <c r="AD183" s="190">
        <v>3.6776584543501523E-2</v>
      </c>
      <c r="AE183" s="268" t="s">
        <v>601</v>
      </c>
      <c r="AF183" s="190">
        <v>0.21990549294484341</v>
      </c>
      <c r="AG183" s="268" t="s">
        <v>601</v>
      </c>
      <c r="AH183" s="190">
        <v>7.5062603917513515E-2</v>
      </c>
      <c r="AI183" s="268" t="s">
        <v>601</v>
      </c>
      <c r="AJ183" s="190">
        <v>4.7539795665918927E-2</v>
      </c>
      <c r="AK183" s="268" t="s">
        <v>601</v>
      </c>
      <c r="AL183" s="190">
        <v>4.6182047559418571E-2</v>
      </c>
      <c r="AM183" s="268" t="s">
        <v>601</v>
      </c>
      <c r="AN183" s="139"/>
      <c r="AO183" s="124" t="s">
        <v>406</v>
      </c>
      <c r="AP183" s="220">
        <v>0.14920299208218787</v>
      </c>
      <c r="AQ183" s="276" t="s">
        <v>601</v>
      </c>
      <c r="AR183" s="216">
        <v>6.4750525837586767E-2</v>
      </c>
      <c r="AS183" s="203" t="s">
        <v>601</v>
      </c>
      <c r="AT183" s="190">
        <v>0.23729549939603473</v>
      </c>
      <c r="AU183" s="276" t="s">
        <v>601</v>
      </c>
      <c r="AV183" s="190">
        <v>0.2267197739301095</v>
      </c>
      <c r="AW183" s="276" t="s">
        <v>601</v>
      </c>
      <c r="AX183" s="190">
        <v>0.11478059669479614</v>
      </c>
      <c r="AY183" s="276" t="s">
        <v>601</v>
      </c>
      <c r="AZ183" s="190">
        <v>0.12095837070540008</v>
      </c>
      <c r="BA183" s="276" t="s">
        <v>601</v>
      </c>
      <c r="BB183" s="190">
        <v>8.6292241353884899E-2</v>
      </c>
      <c r="BC183" s="276" t="s">
        <v>601</v>
      </c>
      <c r="BD183" s="190">
        <v>1</v>
      </c>
      <c r="BE183" s="276" t="s">
        <v>601</v>
      </c>
      <c r="BF183" s="190">
        <v>0.77328022606989044</v>
      </c>
      <c r="BG183" s="276" t="s">
        <v>601</v>
      </c>
    </row>
    <row r="184" spans="1:59" s="120" customFormat="1" ht="12.45" customHeight="1" x14ac:dyDescent="0.25">
      <c r="A184" s="124" t="s">
        <v>407</v>
      </c>
      <c r="B184" s="82">
        <v>1131.4829499973218</v>
      </c>
      <c r="C184" s="276" t="s">
        <v>601</v>
      </c>
      <c r="D184" s="82">
        <v>1081.5568000003705</v>
      </c>
      <c r="E184" s="276" t="s">
        <v>601</v>
      </c>
      <c r="F184" s="82">
        <v>1105.4703700002181</v>
      </c>
      <c r="G184" s="276" t="s">
        <v>601</v>
      </c>
      <c r="H184" s="82">
        <v>1671.4262499992751</v>
      </c>
      <c r="I184" s="276" t="s">
        <v>601</v>
      </c>
      <c r="J184" s="82">
        <v>826.15838106498461</v>
      </c>
      <c r="K184" s="276" t="s">
        <v>601</v>
      </c>
      <c r="L184" s="82">
        <v>640.69386000106181</v>
      </c>
      <c r="M184" s="276" t="s">
        <v>601</v>
      </c>
      <c r="N184" s="82">
        <v>689.24486850218477</v>
      </c>
      <c r="O184" s="276" t="s">
        <v>601</v>
      </c>
      <c r="P184" s="82">
        <v>7146.0334795654171</v>
      </c>
      <c r="Q184" s="276" t="s">
        <v>601</v>
      </c>
      <c r="R184" s="82">
        <v>5474.6072295661415</v>
      </c>
      <c r="S184" s="276" t="s">
        <v>601</v>
      </c>
      <c r="T184" s="137"/>
      <c r="U184" s="124" t="s">
        <v>407</v>
      </c>
      <c r="V184" s="190">
        <v>8.3209067703102324E-2</v>
      </c>
      <c r="W184" s="268" t="s">
        <v>601</v>
      </c>
      <c r="X184" s="190">
        <v>0.16211588137937372</v>
      </c>
      <c r="Y184" s="268" t="s">
        <v>601</v>
      </c>
      <c r="Z184" s="190">
        <v>2.2373892257001593E-3</v>
      </c>
      <c r="AA184" s="268" t="s">
        <v>601</v>
      </c>
      <c r="AB184" s="190">
        <v>6.3993258725689062E-2</v>
      </c>
      <c r="AC184" s="72" t="s">
        <v>601</v>
      </c>
      <c r="AD184" s="190">
        <v>7.3473565795259432E-2</v>
      </c>
      <c r="AE184" s="268" t="s">
        <v>601</v>
      </c>
      <c r="AF184" s="190">
        <v>1.4874699286208104E-2</v>
      </c>
      <c r="AG184" s="268" t="s">
        <v>601</v>
      </c>
      <c r="AH184" s="190">
        <v>-5.6237857279996306E-2</v>
      </c>
      <c r="AI184" s="268" t="s">
        <v>601</v>
      </c>
      <c r="AJ184" s="190">
        <v>5.3928430533656035E-2</v>
      </c>
      <c r="AK184" s="268" t="s">
        <v>601</v>
      </c>
      <c r="AL184" s="190">
        <v>5.0893418526367196E-2</v>
      </c>
      <c r="AM184" s="268" t="s">
        <v>601</v>
      </c>
      <c r="AN184" s="139"/>
      <c r="AO184" s="124" t="s">
        <v>407</v>
      </c>
      <c r="AP184" s="220">
        <v>0.15833720248203098</v>
      </c>
      <c r="AQ184" s="276" t="s">
        <v>601</v>
      </c>
      <c r="AR184" s="216">
        <v>0.15135064831324369</v>
      </c>
      <c r="AS184" s="203" t="s">
        <v>601</v>
      </c>
      <c r="AT184" s="190">
        <v>0.1546970600069798</v>
      </c>
      <c r="AU184" s="276" t="s">
        <v>601</v>
      </c>
      <c r="AV184" s="190">
        <v>0.23389566460594335</v>
      </c>
      <c r="AW184" s="276" t="s">
        <v>601</v>
      </c>
      <c r="AX184" s="190">
        <v>0.11561076272976363</v>
      </c>
      <c r="AY184" s="276" t="s">
        <v>601</v>
      </c>
      <c r="AZ184" s="190">
        <v>8.9657270964818556E-2</v>
      </c>
      <c r="BA184" s="276" t="s">
        <v>601</v>
      </c>
      <c r="BB184" s="190">
        <v>9.6451390897219935E-2</v>
      </c>
      <c r="BC184" s="276" t="s">
        <v>601</v>
      </c>
      <c r="BD184" s="190">
        <v>1</v>
      </c>
      <c r="BE184" s="276" t="s">
        <v>601</v>
      </c>
      <c r="BF184" s="190">
        <v>0.76610433539405653</v>
      </c>
      <c r="BG184" s="276" t="s">
        <v>601</v>
      </c>
    </row>
    <row r="185" spans="1:59" s="120" customFormat="1" ht="12.45" customHeight="1" x14ac:dyDescent="0.25">
      <c r="A185" s="124" t="s">
        <v>408</v>
      </c>
      <c r="B185" s="82">
        <v>1204.7493310894522</v>
      </c>
      <c r="C185" s="276" t="s">
        <v>601</v>
      </c>
      <c r="D185" s="82">
        <v>1701.166710002899</v>
      </c>
      <c r="E185" s="276" t="s">
        <v>601</v>
      </c>
      <c r="F185" s="82">
        <v>888.77735000205701</v>
      </c>
      <c r="G185" s="276" t="s">
        <v>601</v>
      </c>
      <c r="H185" s="82">
        <v>1835.1293100030912</v>
      </c>
      <c r="I185" s="276" t="s">
        <v>601</v>
      </c>
      <c r="J185" s="82">
        <v>857.71109000164518</v>
      </c>
      <c r="K185" s="276" t="s">
        <v>601</v>
      </c>
      <c r="L185" s="82">
        <v>758.32331647407807</v>
      </c>
      <c r="M185" s="276" t="s">
        <v>601</v>
      </c>
      <c r="N185" s="82">
        <v>673.34707243706941</v>
      </c>
      <c r="O185" s="276" t="s">
        <v>601</v>
      </c>
      <c r="P185" s="82">
        <v>7919.2041800102925</v>
      </c>
      <c r="Q185" s="276" t="s">
        <v>601</v>
      </c>
      <c r="R185" s="82">
        <v>6084.0748700072018</v>
      </c>
      <c r="S185" s="276" t="s">
        <v>601</v>
      </c>
      <c r="T185" s="137"/>
      <c r="U185" s="124" t="s">
        <v>408</v>
      </c>
      <c r="V185" s="190">
        <v>9.242802847644338E-3</v>
      </c>
      <c r="W185" s="268" t="s">
        <v>601</v>
      </c>
      <c r="X185" s="190">
        <v>-4.0596913290091852E-3</v>
      </c>
      <c r="Y185" s="268" t="s">
        <v>601</v>
      </c>
      <c r="Z185" s="190">
        <v>-8.1090296324267785E-2</v>
      </c>
      <c r="AA185" s="268" t="s">
        <v>601</v>
      </c>
      <c r="AB185" s="190">
        <v>-2.6644985893319428E-2</v>
      </c>
      <c r="AC185" s="72" t="s">
        <v>601</v>
      </c>
      <c r="AD185" s="190">
        <v>-5.8133651938936159E-2</v>
      </c>
      <c r="AE185" s="268" t="s">
        <v>601</v>
      </c>
      <c r="AF185" s="190">
        <v>0.15063923307784832</v>
      </c>
      <c r="AG185" s="268" t="s">
        <v>601</v>
      </c>
      <c r="AH185" s="190">
        <v>-0.11629800006205071</v>
      </c>
      <c r="AI185" s="268" t="s">
        <v>601</v>
      </c>
      <c r="AJ185" s="190">
        <v>-2.0633543394886988E-2</v>
      </c>
      <c r="AK185" s="268" t="s">
        <v>601</v>
      </c>
      <c r="AL185" s="190">
        <v>-1.8805718630510615E-2</v>
      </c>
      <c r="AM185" s="268" t="s">
        <v>601</v>
      </c>
      <c r="AN185" s="139"/>
      <c r="AO185" s="124" t="s">
        <v>408</v>
      </c>
      <c r="AP185" s="220">
        <v>0.15213010091727253</v>
      </c>
      <c r="AQ185" s="276" t="s">
        <v>601</v>
      </c>
      <c r="AR185" s="216">
        <v>0.21481536166184415</v>
      </c>
      <c r="AS185" s="203" t="s">
        <v>601</v>
      </c>
      <c r="AT185" s="190">
        <v>0.11223063956925301</v>
      </c>
      <c r="AU185" s="276" t="s">
        <v>601</v>
      </c>
      <c r="AV185" s="190">
        <v>0.23173153113482498</v>
      </c>
      <c r="AW185" s="276" t="s">
        <v>601</v>
      </c>
      <c r="AX185" s="190">
        <v>0.10830773781116608</v>
      </c>
      <c r="AY185" s="276" t="s">
        <v>601</v>
      </c>
      <c r="AZ185" s="190">
        <v>9.5757515431694862E-2</v>
      </c>
      <c r="BA185" s="276" t="s">
        <v>601</v>
      </c>
      <c r="BB185" s="190">
        <v>8.502711347394433E-2</v>
      </c>
      <c r="BC185" s="276" t="s">
        <v>601</v>
      </c>
      <c r="BD185" s="190">
        <v>1</v>
      </c>
      <c r="BE185" s="276" t="s">
        <v>601</v>
      </c>
      <c r="BF185" s="190">
        <v>0.76826846886517508</v>
      </c>
      <c r="BG185" s="276" t="s">
        <v>601</v>
      </c>
    </row>
    <row r="186" spans="1:59" s="120" customFormat="1" ht="12.45" customHeight="1" x14ac:dyDescent="0.25">
      <c r="A186" s="124" t="s">
        <v>409</v>
      </c>
      <c r="B186" s="82">
        <v>1243.3943499980069</v>
      </c>
      <c r="C186" s="276" t="s">
        <v>601</v>
      </c>
      <c r="D186" s="82">
        <v>2065.3525499969364</v>
      </c>
      <c r="E186" s="276" t="s">
        <v>601</v>
      </c>
      <c r="F186" s="82">
        <v>931.78233999443614</v>
      </c>
      <c r="G186" s="276" t="s">
        <v>601</v>
      </c>
      <c r="H186" s="82">
        <v>2176.7257907218545</v>
      </c>
      <c r="I186" s="276" t="s">
        <v>601</v>
      </c>
      <c r="J186" s="82">
        <v>938.5911384423357</v>
      </c>
      <c r="K186" s="276" t="s">
        <v>601</v>
      </c>
      <c r="L186" s="82">
        <v>702.02581897962921</v>
      </c>
      <c r="M186" s="276" t="s">
        <v>601</v>
      </c>
      <c r="N186" s="82">
        <v>776.0213445852595</v>
      </c>
      <c r="O186" s="276" t="s">
        <v>601</v>
      </c>
      <c r="P186" s="82">
        <v>8833.8933327184586</v>
      </c>
      <c r="Q186" s="276" t="s">
        <v>601</v>
      </c>
      <c r="R186" s="82">
        <v>6657.1675419966041</v>
      </c>
      <c r="S186" s="276" t="s">
        <v>601</v>
      </c>
      <c r="T186" s="137"/>
      <c r="U186" s="124" t="s">
        <v>409</v>
      </c>
      <c r="V186" s="190">
        <v>6.3686740514484974E-2</v>
      </c>
      <c r="W186" s="268" t="s">
        <v>601</v>
      </c>
      <c r="X186" s="190">
        <v>-2.6435582760854004E-2</v>
      </c>
      <c r="Y186" s="268" t="s">
        <v>601</v>
      </c>
      <c r="Z186" s="190">
        <v>-6.9551783726037875E-2</v>
      </c>
      <c r="AA186" s="268" t="s">
        <v>601</v>
      </c>
      <c r="AB186" s="190">
        <v>3.4382037158249501E-2</v>
      </c>
      <c r="AC186" s="72" t="s">
        <v>601</v>
      </c>
      <c r="AD186" s="190">
        <v>4.1452898623245638E-2</v>
      </c>
      <c r="AE186" s="268" t="s">
        <v>601</v>
      </c>
      <c r="AF186" s="190">
        <v>0.16393886307662786</v>
      </c>
      <c r="AG186" s="268" t="s">
        <v>601</v>
      </c>
      <c r="AH186" s="190">
        <v>0.18705174386925028</v>
      </c>
      <c r="AI186" s="268" t="s">
        <v>601</v>
      </c>
      <c r="AJ186" s="190">
        <v>3.2683778240006678E-2</v>
      </c>
      <c r="AK186" s="268" t="s">
        <v>601</v>
      </c>
      <c r="AL186" s="190">
        <v>3.2129699553274493E-2</v>
      </c>
      <c r="AM186" s="268" t="s">
        <v>601</v>
      </c>
      <c r="AN186" s="139"/>
      <c r="AO186" s="124" t="s">
        <v>409</v>
      </c>
      <c r="AP186" s="220">
        <v>0.14075270134775064</v>
      </c>
      <c r="AQ186" s="276" t="s">
        <v>601</v>
      </c>
      <c r="AR186" s="216">
        <v>0.23379867428865189</v>
      </c>
      <c r="AS186" s="203" t="s">
        <v>601</v>
      </c>
      <c r="AT186" s="190">
        <v>0.10547810630035062</v>
      </c>
      <c r="AU186" s="276" t="s">
        <v>601</v>
      </c>
      <c r="AV186" s="190">
        <v>0.24640616642492438</v>
      </c>
      <c r="AW186" s="276" t="s">
        <v>601</v>
      </c>
      <c r="AX186" s="190">
        <v>0.10624886480868369</v>
      </c>
      <c r="AY186" s="276" t="s">
        <v>601</v>
      </c>
      <c r="AZ186" s="190">
        <v>7.9469582950419712E-2</v>
      </c>
      <c r="BA186" s="276" t="s">
        <v>601</v>
      </c>
      <c r="BB186" s="190">
        <v>8.784590387921902E-2</v>
      </c>
      <c r="BC186" s="276" t="s">
        <v>601</v>
      </c>
      <c r="BD186" s="190">
        <v>1</v>
      </c>
      <c r="BE186" s="276" t="s">
        <v>601</v>
      </c>
      <c r="BF186" s="190">
        <v>0.75359383357507559</v>
      </c>
      <c r="BG186" s="276" t="s">
        <v>601</v>
      </c>
    </row>
    <row r="187" spans="1:59" s="120" customFormat="1" ht="12.45" customHeight="1" x14ac:dyDescent="0.25">
      <c r="A187" s="124" t="s">
        <v>410</v>
      </c>
      <c r="B187" s="82">
        <v>1256.6562500036935</v>
      </c>
      <c r="C187" s="276" t="s">
        <v>601</v>
      </c>
      <c r="D187" s="82">
        <v>2344.0940799960599</v>
      </c>
      <c r="E187" s="276" t="s">
        <v>601</v>
      </c>
      <c r="F187" s="82">
        <v>1031.5975800067388</v>
      </c>
      <c r="G187" s="276" t="s">
        <v>601</v>
      </c>
      <c r="H187" s="82">
        <v>2378.5933599999407</v>
      </c>
      <c r="I187" s="276" t="s">
        <v>601</v>
      </c>
      <c r="J187" s="82">
        <v>1243.375190001939</v>
      </c>
      <c r="K187" s="276" t="s">
        <v>601</v>
      </c>
      <c r="L187" s="82">
        <v>626.03143999983342</v>
      </c>
      <c r="M187" s="276" t="s">
        <v>601</v>
      </c>
      <c r="N187" s="82">
        <v>992.92232000607805</v>
      </c>
      <c r="O187" s="276" t="s">
        <v>601</v>
      </c>
      <c r="P187" s="82">
        <v>9873.270220014283</v>
      </c>
      <c r="Q187" s="276" t="s">
        <v>601</v>
      </c>
      <c r="R187" s="82">
        <v>7494.6768600143423</v>
      </c>
      <c r="S187" s="276" t="s">
        <v>601</v>
      </c>
      <c r="T187" s="137"/>
      <c r="U187" s="124" t="s">
        <v>410</v>
      </c>
      <c r="V187" s="190">
        <v>-5.3421541127254724E-2</v>
      </c>
      <c r="W187" s="268" t="s">
        <v>601</v>
      </c>
      <c r="X187" s="190">
        <v>-3.5279125806489398E-2</v>
      </c>
      <c r="Y187" s="268" t="s">
        <v>601</v>
      </c>
      <c r="Z187" s="190">
        <v>-7.9111135678731626E-2</v>
      </c>
      <c r="AA187" s="268" t="s">
        <v>601</v>
      </c>
      <c r="AB187" s="190">
        <v>-2.028509368946263E-2</v>
      </c>
      <c r="AC187" s="72" t="s">
        <v>601</v>
      </c>
      <c r="AD187" s="190">
        <v>9.8116523147783852E-2</v>
      </c>
      <c r="AE187" s="268" t="s">
        <v>601</v>
      </c>
      <c r="AF187" s="190">
        <v>1.0516494963502598E-2</v>
      </c>
      <c r="AG187" s="268" t="s">
        <v>601</v>
      </c>
      <c r="AH187" s="190">
        <v>3.1077589070397593E-2</v>
      </c>
      <c r="AI187" s="268" t="s">
        <v>601</v>
      </c>
      <c r="AJ187" s="190">
        <v>-1.4667883227957867E-2</v>
      </c>
      <c r="AK187" s="268" t="s">
        <v>601</v>
      </c>
      <c r="AL187" s="190">
        <v>-1.2871653444808007E-2</v>
      </c>
      <c r="AM187" s="268" t="s">
        <v>601</v>
      </c>
      <c r="AN187" s="139"/>
      <c r="AO187" s="124" t="s">
        <v>410</v>
      </c>
      <c r="AP187" s="220">
        <v>0.12727862420460276</v>
      </c>
      <c r="AQ187" s="276" t="s">
        <v>601</v>
      </c>
      <c r="AR187" s="216">
        <v>0.2374182036711914</v>
      </c>
      <c r="AS187" s="203" t="s">
        <v>601</v>
      </c>
      <c r="AT187" s="190">
        <v>0.10448387991200411</v>
      </c>
      <c r="AU187" s="276" t="s">
        <v>601</v>
      </c>
      <c r="AV187" s="190">
        <v>0.24091241371863312</v>
      </c>
      <c r="AW187" s="276" t="s">
        <v>601</v>
      </c>
      <c r="AX187" s="190">
        <v>0.12593347110883998</v>
      </c>
      <c r="AY187" s="276" t="s">
        <v>601</v>
      </c>
      <c r="AZ187" s="190">
        <v>6.3406695659032397E-2</v>
      </c>
      <c r="BA187" s="276" t="s">
        <v>601</v>
      </c>
      <c r="BB187" s="190">
        <v>0.10056671172569626</v>
      </c>
      <c r="BC187" s="276" t="s">
        <v>601</v>
      </c>
      <c r="BD187" s="190">
        <v>1</v>
      </c>
      <c r="BE187" s="276" t="s">
        <v>601</v>
      </c>
      <c r="BF187" s="190">
        <v>0.75908758628136686</v>
      </c>
      <c r="BG187" s="276" t="s">
        <v>601</v>
      </c>
    </row>
    <row r="188" spans="1:59" s="120" customFormat="1" ht="12.45" customHeight="1" x14ac:dyDescent="0.25">
      <c r="A188" s="124" t="s">
        <v>411</v>
      </c>
      <c r="B188" s="82">
        <v>1403.7009500019201</v>
      </c>
      <c r="C188" s="276" t="s">
        <v>601</v>
      </c>
      <c r="D188" s="82">
        <v>2256.9914000039284</v>
      </c>
      <c r="E188" s="276" t="s">
        <v>601</v>
      </c>
      <c r="F188" s="82">
        <v>1040.3118099989215</v>
      </c>
      <c r="G188" s="276" t="s">
        <v>601</v>
      </c>
      <c r="H188" s="82">
        <v>2363.3307899996144</v>
      </c>
      <c r="I188" s="276" t="s">
        <v>601</v>
      </c>
      <c r="J188" s="82">
        <v>1270.7063099986824</v>
      </c>
      <c r="K188" s="276" t="s">
        <v>601</v>
      </c>
      <c r="L188" s="82">
        <v>542.35893000008855</v>
      </c>
      <c r="M188" s="276" t="s">
        <v>601</v>
      </c>
      <c r="N188" s="82">
        <v>1240.9658800000902</v>
      </c>
      <c r="O188" s="276" t="s">
        <v>601</v>
      </c>
      <c r="P188" s="82">
        <v>10118.366070003247</v>
      </c>
      <c r="Q188" s="276" t="s">
        <v>601</v>
      </c>
      <c r="R188" s="82">
        <v>7755.0352800036326</v>
      </c>
      <c r="S188" s="276" t="s">
        <v>601</v>
      </c>
      <c r="T188" s="137"/>
      <c r="U188" s="124" t="s">
        <v>411</v>
      </c>
      <c r="V188" s="190">
        <v>-1.4538686191307604E-2</v>
      </c>
      <c r="W188" s="268" t="s">
        <v>601</v>
      </c>
      <c r="X188" s="190">
        <v>-1.761820409624737E-2</v>
      </c>
      <c r="Y188" s="268" t="s">
        <v>601</v>
      </c>
      <c r="Z188" s="190">
        <v>-5.2870571678487965E-2</v>
      </c>
      <c r="AA188" s="268" t="s">
        <v>601</v>
      </c>
      <c r="AB188" s="190">
        <v>-2.8754786238555319E-2</v>
      </c>
      <c r="AC188" s="72" t="s">
        <v>601</v>
      </c>
      <c r="AD188" s="190">
        <v>8.0941602575965943E-2</v>
      </c>
      <c r="AE188" s="268" t="s">
        <v>601</v>
      </c>
      <c r="AF188" s="190">
        <v>6.9574682644727881E-2</v>
      </c>
      <c r="AG188" s="268" t="s">
        <v>601</v>
      </c>
      <c r="AH188" s="190">
        <v>1.1451192221922923E-3</v>
      </c>
      <c r="AI188" s="268" t="s">
        <v>601</v>
      </c>
      <c r="AJ188" s="190">
        <v>-5.6385984111583243E-3</v>
      </c>
      <c r="AK188" s="268" t="s">
        <v>601</v>
      </c>
      <c r="AL188" s="190">
        <v>1.6263713085729048E-3</v>
      </c>
      <c r="AM188" s="268" t="s">
        <v>601</v>
      </c>
      <c r="AN188" s="139"/>
      <c r="AO188" s="124" t="s">
        <v>411</v>
      </c>
      <c r="AP188" s="220">
        <v>0.13872802587794392</v>
      </c>
      <c r="AQ188" s="276" t="s">
        <v>601</v>
      </c>
      <c r="AR188" s="216">
        <v>0.22305887970341087</v>
      </c>
      <c r="AS188" s="203" t="s">
        <v>601</v>
      </c>
      <c r="AT188" s="190">
        <v>0.1028142096067283</v>
      </c>
      <c r="AU188" s="276" t="s">
        <v>601</v>
      </c>
      <c r="AV188" s="190">
        <v>0.23356842138830186</v>
      </c>
      <c r="AW188" s="276" t="s">
        <v>601</v>
      </c>
      <c r="AX188" s="190">
        <v>0.12558414087881234</v>
      </c>
      <c r="AY188" s="276" t="s">
        <v>601</v>
      </c>
      <c r="AZ188" s="190">
        <v>5.3601433892370973E-2</v>
      </c>
      <c r="BA188" s="276" t="s">
        <v>601</v>
      </c>
      <c r="BB188" s="190">
        <v>0.1226448886524316</v>
      </c>
      <c r="BC188" s="276" t="s">
        <v>601</v>
      </c>
      <c r="BD188" s="190">
        <v>1</v>
      </c>
      <c r="BE188" s="276" t="s">
        <v>601</v>
      </c>
      <c r="BF188" s="190">
        <v>0.76643157861169808</v>
      </c>
      <c r="BG188" s="276" t="s">
        <v>601</v>
      </c>
    </row>
    <row r="189" spans="1:59" s="120" customFormat="1" ht="12.45" customHeight="1" x14ac:dyDescent="0.25">
      <c r="A189" s="124" t="s">
        <v>412</v>
      </c>
      <c r="B189" s="82">
        <v>1375.3418571308239</v>
      </c>
      <c r="C189" s="276" t="s">
        <v>601</v>
      </c>
      <c r="D189" s="82">
        <v>2006.4747200013462</v>
      </c>
      <c r="E189" s="276" t="s">
        <v>601</v>
      </c>
      <c r="F189" s="82">
        <v>952.06912999705946</v>
      </c>
      <c r="G189" s="276" t="s">
        <v>601</v>
      </c>
      <c r="H189" s="82">
        <v>2011.7036000030698</v>
      </c>
      <c r="I189" s="276" t="s">
        <v>601</v>
      </c>
      <c r="J189" s="82">
        <v>1011.9009900012343</v>
      </c>
      <c r="K189" s="276" t="s">
        <v>601</v>
      </c>
      <c r="L189" s="82">
        <v>649.79912000072591</v>
      </c>
      <c r="M189" s="276" t="s">
        <v>601</v>
      </c>
      <c r="N189" s="82">
        <v>819.86243287015429</v>
      </c>
      <c r="O189" s="276" t="s">
        <v>601</v>
      </c>
      <c r="P189" s="82">
        <v>8827.1518500044149</v>
      </c>
      <c r="Q189" s="276" t="s">
        <v>601</v>
      </c>
      <c r="R189" s="82">
        <v>6815.4482500013446</v>
      </c>
      <c r="S189" s="276" t="s">
        <v>601</v>
      </c>
      <c r="T189" s="137"/>
      <c r="U189" s="124" t="s">
        <v>412</v>
      </c>
      <c r="V189" s="190">
        <v>4.2439066214964516E-2</v>
      </c>
      <c r="W189" s="268" t="s">
        <v>601</v>
      </c>
      <c r="X189" s="190">
        <v>-1.2367160054490345E-2</v>
      </c>
      <c r="Y189" s="268" t="s">
        <v>601</v>
      </c>
      <c r="Z189" s="190">
        <v>-8.3862788180827819E-2</v>
      </c>
      <c r="AA189" s="268" t="s">
        <v>601</v>
      </c>
      <c r="AB189" s="190">
        <v>2.1069014515942008E-3</v>
      </c>
      <c r="AC189" s="72" t="s">
        <v>601</v>
      </c>
      <c r="AD189" s="190">
        <v>6.0250392375116313E-3</v>
      </c>
      <c r="AE189" s="268" t="s">
        <v>601</v>
      </c>
      <c r="AF189" s="190">
        <v>-6.7891314080822163E-2</v>
      </c>
      <c r="AG189" s="268" t="s">
        <v>601</v>
      </c>
      <c r="AH189" s="190">
        <v>-1.4226779151222835E-2</v>
      </c>
      <c r="AI189" s="268" t="s">
        <v>601</v>
      </c>
      <c r="AJ189" s="190">
        <v>-1.1772614154585304E-2</v>
      </c>
      <c r="AK189" s="268" t="s">
        <v>601</v>
      </c>
      <c r="AL189" s="190">
        <v>-1.5796214678682974E-2</v>
      </c>
      <c r="AM189" s="268" t="s">
        <v>601</v>
      </c>
      <c r="AN189" s="139"/>
      <c r="AO189" s="124" t="s">
        <v>412</v>
      </c>
      <c r="AP189" s="220">
        <v>0.1558081112120141</v>
      </c>
      <c r="AQ189" s="276" t="s">
        <v>601</v>
      </c>
      <c r="AR189" s="216">
        <v>0.22730714890787143</v>
      </c>
      <c r="AS189" s="203" t="s">
        <v>601</v>
      </c>
      <c r="AT189" s="190">
        <v>0.10785688817583707</v>
      </c>
      <c r="AU189" s="276" t="s">
        <v>601</v>
      </c>
      <c r="AV189" s="190">
        <v>0.22789951211749729</v>
      </c>
      <c r="AW189" s="276" t="s">
        <v>601</v>
      </c>
      <c r="AX189" s="190">
        <v>0.1146350495829216</v>
      </c>
      <c r="AY189" s="276" t="s">
        <v>601</v>
      </c>
      <c r="AZ189" s="190">
        <v>7.3613678686223219E-2</v>
      </c>
      <c r="BA189" s="276" t="s">
        <v>601</v>
      </c>
      <c r="BB189" s="190">
        <v>9.2879611317635169E-2</v>
      </c>
      <c r="BC189" s="276" t="s">
        <v>601</v>
      </c>
      <c r="BD189" s="190">
        <v>1</v>
      </c>
      <c r="BE189" s="276" t="s">
        <v>601</v>
      </c>
      <c r="BF189" s="190">
        <v>0.77210048788250263</v>
      </c>
      <c r="BG189" s="276" t="s">
        <v>601</v>
      </c>
    </row>
    <row r="190" spans="1:59" s="116" customFormat="1" ht="12.45" customHeight="1" x14ac:dyDescent="0.25">
      <c r="A190" s="124" t="s">
        <v>413</v>
      </c>
      <c r="B190" s="82">
        <v>1191.1200104349448</v>
      </c>
      <c r="C190" s="276" t="s">
        <v>601</v>
      </c>
      <c r="D190" s="82">
        <v>1224.4981499975204</v>
      </c>
      <c r="E190" s="276" t="s">
        <v>601</v>
      </c>
      <c r="F190" s="82">
        <v>1143.6990199965903</v>
      </c>
      <c r="G190" s="276" t="s">
        <v>601</v>
      </c>
      <c r="H190" s="82">
        <v>1676.4297700016061</v>
      </c>
      <c r="I190" s="276" t="s">
        <v>601</v>
      </c>
      <c r="J190" s="82">
        <v>870.08769000426696</v>
      </c>
      <c r="K190" s="276" t="s">
        <v>601</v>
      </c>
      <c r="L190" s="82">
        <v>742.08573155066074</v>
      </c>
      <c r="M190" s="276" t="s">
        <v>601</v>
      </c>
      <c r="N190" s="82">
        <v>739.82881801236238</v>
      </c>
      <c r="O190" s="276" t="s">
        <v>601</v>
      </c>
      <c r="P190" s="82">
        <v>7587.7491899979514</v>
      </c>
      <c r="Q190" s="276" t="s">
        <v>601</v>
      </c>
      <c r="R190" s="82">
        <v>5911.3194199963455</v>
      </c>
      <c r="S190" s="276" t="s">
        <v>601</v>
      </c>
      <c r="T190" s="119"/>
      <c r="U190" s="124" t="s">
        <v>413</v>
      </c>
      <c r="V190" s="190">
        <v>4.4692432119379344E-2</v>
      </c>
      <c r="W190" s="268" t="s">
        <v>601</v>
      </c>
      <c r="X190" s="190">
        <v>-4.6423246920267669E-2</v>
      </c>
      <c r="Y190" s="268" t="s">
        <v>601</v>
      </c>
      <c r="Z190" s="190">
        <v>-9.0674564401139968E-2</v>
      </c>
      <c r="AA190" s="268" t="s">
        <v>601</v>
      </c>
      <c r="AB190" s="190">
        <v>6.7347305887552888E-3</v>
      </c>
      <c r="AC190" s="72" t="s">
        <v>601</v>
      </c>
      <c r="AD190" s="190">
        <v>1.053965654700062E-2</v>
      </c>
      <c r="AE190" s="268" t="s">
        <v>601</v>
      </c>
      <c r="AF190" s="190">
        <v>4.5211044923860078E-2</v>
      </c>
      <c r="AG190" s="268" t="s">
        <v>601</v>
      </c>
      <c r="AH190" s="190">
        <v>1.1209732151861385E-2</v>
      </c>
      <c r="AI190" s="268" t="s">
        <v>601</v>
      </c>
      <c r="AJ190" s="190">
        <v>-8.1192610064262372E-3</v>
      </c>
      <c r="AK190" s="268" t="s">
        <v>601</v>
      </c>
      <c r="AL190" s="190">
        <v>-1.225235292156801E-2</v>
      </c>
      <c r="AM190" s="268" t="s">
        <v>601</v>
      </c>
      <c r="AN190" s="119"/>
      <c r="AO190" s="124" t="s">
        <v>413</v>
      </c>
      <c r="AP190" s="220">
        <v>0.15697935983506939</v>
      </c>
      <c r="AQ190" s="276" t="s">
        <v>601</v>
      </c>
      <c r="AR190" s="216">
        <v>0.16137831118767526</v>
      </c>
      <c r="AS190" s="203" t="s">
        <v>601</v>
      </c>
      <c r="AT190" s="190">
        <v>0.15072968166952538</v>
      </c>
      <c r="AU190" s="276" t="s">
        <v>601</v>
      </c>
      <c r="AV190" s="190">
        <v>0.22093900681528178</v>
      </c>
      <c r="AW190" s="276" t="s">
        <v>601</v>
      </c>
      <c r="AX190" s="190">
        <v>0.11467006462881014</v>
      </c>
      <c r="AY190" s="276" t="s">
        <v>601</v>
      </c>
      <c r="AZ190" s="190">
        <v>9.7800508816088205E-2</v>
      </c>
      <c r="BA190" s="276" t="s">
        <v>601</v>
      </c>
      <c r="BB190" s="190">
        <v>9.7503067047549852E-2</v>
      </c>
      <c r="BC190" s="276" t="s">
        <v>601</v>
      </c>
      <c r="BD190" s="190">
        <v>1</v>
      </c>
      <c r="BE190" s="276" t="s">
        <v>601</v>
      </c>
      <c r="BF190" s="190">
        <v>0.77906099318471822</v>
      </c>
      <c r="BG190" s="276" t="s">
        <v>601</v>
      </c>
    </row>
    <row r="191" spans="1:59" s="150" customFormat="1" ht="12.45" customHeight="1" x14ac:dyDescent="0.25">
      <c r="A191" s="124" t="s">
        <v>414</v>
      </c>
      <c r="B191" s="82">
        <v>614.16853999885984</v>
      </c>
      <c r="C191" s="276" t="s">
        <v>601</v>
      </c>
      <c r="D191" s="82">
        <v>182.71276999961211</v>
      </c>
      <c r="E191" s="276" t="s">
        <v>601</v>
      </c>
      <c r="F191" s="82">
        <v>1173.3130299947311</v>
      </c>
      <c r="G191" s="276" t="s">
        <v>601</v>
      </c>
      <c r="H191" s="82">
        <v>1047.1532767447702</v>
      </c>
      <c r="I191" s="276" t="s">
        <v>601</v>
      </c>
      <c r="J191" s="82">
        <v>541.12116325677266</v>
      </c>
      <c r="K191" s="276" t="s">
        <v>601</v>
      </c>
      <c r="L191" s="82">
        <v>665.92727000057539</v>
      </c>
      <c r="M191" s="276" t="s">
        <v>601</v>
      </c>
      <c r="N191" s="82">
        <v>430.62524408586694</v>
      </c>
      <c r="O191" s="276" t="s">
        <v>601</v>
      </c>
      <c r="P191" s="82">
        <v>4655.0212940811889</v>
      </c>
      <c r="Q191" s="276" t="s">
        <v>601</v>
      </c>
      <c r="R191" s="82">
        <v>3607.8680173364182</v>
      </c>
      <c r="S191" s="276" t="s">
        <v>601</v>
      </c>
      <c r="U191" s="124" t="s">
        <v>414</v>
      </c>
      <c r="V191" s="190">
        <v>1.6234171507560458E-2</v>
      </c>
      <c r="W191" s="268" t="s">
        <v>601</v>
      </c>
      <c r="X191" s="190">
        <v>-2.8218932878172676E-2</v>
      </c>
      <c r="Y191" s="268" t="s">
        <v>601</v>
      </c>
      <c r="Z191" s="190">
        <v>-9.4982684648522442E-3</v>
      </c>
      <c r="AA191" s="268" t="s">
        <v>601</v>
      </c>
      <c r="AB191" s="190">
        <v>1.2100717170391961E-2</v>
      </c>
      <c r="AC191" s="72" t="s">
        <v>601</v>
      </c>
      <c r="AD191" s="190">
        <v>8.8685778931034909E-2</v>
      </c>
      <c r="AE191" s="268" t="s">
        <v>601</v>
      </c>
      <c r="AF191" s="190">
        <v>0.10309208290674965</v>
      </c>
      <c r="AG191" s="268" t="s">
        <v>601</v>
      </c>
      <c r="AH191" s="190">
        <v>1.4268489208391966E-2</v>
      </c>
      <c r="AI191" s="268" t="s">
        <v>601</v>
      </c>
      <c r="AJ191" s="190">
        <v>2.604177880749492E-2</v>
      </c>
      <c r="AK191" s="268" t="s">
        <v>601</v>
      </c>
      <c r="AL191" s="190">
        <v>3.0160254612645154E-2</v>
      </c>
      <c r="AM191" s="268" t="s">
        <v>601</v>
      </c>
      <c r="AO191" s="124" t="s">
        <v>414</v>
      </c>
      <c r="AP191" s="220">
        <v>0.13193678421616861</v>
      </c>
      <c r="AQ191" s="276" t="s">
        <v>601</v>
      </c>
      <c r="AR191" s="216">
        <v>3.9250684037026744E-2</v>
      </c>
      <c r="AS191" s="203" t="s">
        <v>601</v>
      </c>
      <c r="AT191" s="190">
        <v>0.25205320359900102</v>
      </c>
      <c r="AU191" s="276" t="s">
        <v>601</v>
      </c>
      <c r="AV191" s="190">
        <v>0.2249513397664184</v>
      </c>
      <c r="AW191" s="276" t="s">
        <v>601</v>
      </c>
      <c r="AX191" s="190">
        <v>0.11624461609763259</v>
      </c>
      <c r="AY191" s="276" t="s">
        <v>601</v>
      </c>
      <c r="AZ191" s="190">
        <v>0.14305568716673647</v>
      </c>
      <c r="BA191" s="276" t="s">
        <v>601</v>
      </c>
      <c r="BB191" s="190">
        <v>9.2507685117016E-2</v>
      </c>
      <c r="BC191" s="276" t="s">
        <v>601</v>
      </c>
      <c r="BD191" s="190">
        <v>1</v>
      </c>
      <c r="BE191" s="276" t="s">
        <v>601</v>
      </c>
      <c r="BF191" s="190">
        <v>0.77504866023358154</v>
      </c>
      <c r="BG191" s="276" t="s">
        <v>601</v>
      </c>
    </row>
    <row r="192" spans="1:59" s="120" customFormat="1" ht="12.45" customHeight="1" x14ac:dyDescent="0.25">
      <c r="A192" s="184" t="s">
        <v>415</v>
      </c>
      <c r="B192" s="186">
        <v>557.8610200004573</v>
      </c>
      <c r="C192" s="278" t="s">
        <v>601</v>
      </c>
      <c r="D192" s="186">
        <v>124.84737999997303</v>
      </c>
      <c r="E192" s="278" t="s">
        <v>601</v>
      </c>
      <c r="F192" s="186">
        <v>1200.767949998027</v>
      </c>
      <c r="G192" s="278" t="s">
        <v>601</v>
      </c>
      <c r="H192" s="186">
        <v>993.16861325540992</v>
      </c>
      <c r="I192" s="278" t="s">
        <v>601</v>
      </c>
      <c r="J192" s="186">
        <v>454.51973000056131</v>
      </c>
      <c r="K192" s="278" t="s">
        <v>601</v>
      </c>
      <c r="L192" s="186">
        <v>528.78726000464655</v>
      </c>
      <c r="M192" s="278" t="s">
        <v>601</v>
      </c>
      <c r="N192" s="186">
        <v>442.98854674854732</v>
      </c>
      <c r="O192" s="278" t="s">
        <v>601</v>
      </c>
      <c r="P192" s="186">
        <v>4302.9405000076231</v>
      </c>
      <c r="Q192" s="278" t="s">
        <v>601</v>
      </c>
      <c r="R192" s="186">
        <v>3309.771886752213</v>
      </c>
      <c r="S192" s="278" t="s">
        <v>601</v>
      </c>
      <c r="T192" s="137"/>
      <c r="U192" s="184" t="s">
        <v>415</v>
      </c>
      <c r="V192" s="192">
        <v>9.5302952922222683E-3</v>
      </c>
      <c r="W192" s="269" t="s">
        <v>601</v>
      </c>
      <c r="X192" s="192">
        <v>-0.31899774874959574</v>
      </c>
      <c r="Y192" s="269" t="s">
        <v>601</v>
      </c>
      <c r="Z192" s="192">
        <v>-4.4118948848489326E-2</v>
      </c>
      <c r="AA192" s="269" t="s">
        <v>601</v>
      </c>
      <c r="AB192" s="192">
        <v>2.4600984129400594E-2</v>
      </c>
      <c r="AC192" s="201" t="s">
        <v>601</v>
      </c>
      <c r="AD192" s="192">
        <v>6.2382807480491742E-2</v>
      </c>
      <c r="AE192" s="269" t="s">
        <v>601</v>
      </c>
      <c r="AF192" s="192">
        <v>3.8610750047025633E-3</v>
      </c>
      <c r="AG192" s="269" t="s">
        <v>601</v>
      </c>
      <c r="AH192" s="192">
        <v>9.5957301500289027E-3</v>
      </c>
      <c r="AI192" s="269" t="s">
        <v>601</v>
      </c>
      <c r="AJ192" s="192">
        <v>-1.1908039086464206E-2</v>
      </c>
      <c r="AK192" s="269" t="s">
        <v>601</v>
      </c>
      <c r="AL192" s="192">
        <v>-2.236122767204396E-2</v>
      </c>
      <c r="AM192" s="269" t="s">
        <v>601</v>
      </c>
      <c r="AN192" s="139"/>
      <c r="AO192" s="184" t="s">
        <v>415</v>
      </c>
      <c r="AP192" s="243">
        <v>0.12964646385407119</v>
      </c>
      <c r="AQ192" s="278" t="s">
        <v>601</v>
      </c>
      <c r="AR192" s="219">
        <v>2.9014433269470459E-2</v>
      </c>
      <c r="AS192" s="301" t="s">
        <v>601</v>
      </c>
      <c r="AT192" s="219">
        <v>0.2790575305412426</v>
      </c>
      <c r="AU192" s="278" t="s">
        <v>601</v>
      </c>
      <c r="AV192" s="219">
        <v>0.23081160737724596</v>
      </c>
      <c r="AW192" s="278" t="s">
        <v>601</v>
      </c>
      <c r="AX192" s="219">
        <v>0.10563002904635936</v>
      </c>
      <c r="AY192" s="278" t="s">
        <v>601</v>
      </c>
      <c r="AZ192" s="219">
        <v>0.12288974481606468</v>
      </c>
      <c r="BA192" s="278" t="s">
        <v>601</v>
      </c>
      <c r="BB192" s="219">
        <v>0.1029501910955456</v>
      </c>
      <c r="BC192" s="278" t="s">
        <v>601</v>
      </c>
      <c r="BD192" s="219">
        <v>1</v>
      </c>
      <c r="BE192" s="278" t="s">
        <v>601</v>
      </c>
      <c r="BF192" s="219">
        <v>0.76918839262275396</v>
      </c>
      <c r="BG192" s="278" t="s">
        <v>601</v>
      </c>
    </row>
    <row r="193" spans="1:59" s="120" customFormat="1" ht="12.45" customHeight="1" x14ac:dyDescent="0.25">
      <c r="A193" s="124" t="s">
        <v>422</v>
      </c>
      <c r="B193" s="82">
        <v>605.45133000128283</v>
      </c>
      <c r="C193" s="276" t="s">
        <v>601</v>
      </c>
      <c r="D193" s="82">
        <v>103.77190999967245</v>
      </c>
      <c r="E193" s="276" t="s">
        <v>601</v>
      </c>
      <c r="F193" s="82">
        <v>1101.1642100014169</v>
      </c>
      <c r="G193" s="276" t="s">
        <v>601</v>
      </c>
      <c r="H193" s="82">
        <v>870.15661478923778</v>
      </c>
      <c r="I193" s="276" t="s">
        <v>601</v>
      </c>
      <c r="J193" s="82">
        <v>433.02315000133893</v>
      </c>
      <c r="K193" s="276" t="s">
        <v>601</v>
      </c>
      <c r="L193" s="82">
        <v>611.18424000043046</v>
      </c>
      <c r="M193" s="276" t="s">
        <v>601</v>
      </c>
      <c r="N193" s="82">
        <v>408.27210503207056</v>
      </c>
      <c r="O193" s="276" t="s">
        <v>601</v>
      </c>
      <c r="P193" s="82">
        <v>4133.0235598254503</v>
      </c>
      <c r="Q193" s="276" t="s">
        <v>601</v>
      </c>
      <c r="R193" s="82">
        <v>3262.8669450362127</v>
      </c>
      <c r="S193" s="276" t="s">
        <v>601</v>
      </c>
      <c r="T193" s="137"/>
      <c r="U193" s="124" t="s">
        <v>422</v>
      </c>
      <c r="V193" s="190">
        <v>5.3396241543535394E-2</v>
      </c>
      <c r="W193" s="268" t="s">
        <v>601</v>
      </c>
      <c r="X193" s="190">
        <v>-0.26880995285463927</v>
      </c>
      <c r="Y193" s="268" t="s">
        <v>601</v>
      </c>
      <c r="Z193" s="190">
        <v>-4.9722783078165356E-2</v>
      </c>
      <c r="AA193" s="268" t="s">
        <v>601</v>
      </c>
      <c r="AB193" s="190">
        <v>-4.4129208724792646E-2</v>
      </c>
      <c r="AC193" s="72" t="s">
        <v>601</v>
      </c>
      <c r="AD193" s="190">
        <v>4.7079370567552736E-2</v>
      </c>
      <c r="AE193" s="268" t="s">
        <v>601</v>
      </c>
      <c r="AF193" s="190">
        <v>4.5941423580317942E-2</v>
      </c>
      <c r="AG193" s="268" t="s">
        <v>601</v>
      </c>
      <c r="AH193" s="190">
        <v>-8.9405565382761898E-3</v>
      </c>
      <c r="AI193" s="268" t="s">
        <v>601</v>
      </c>
      <c r="AJ193" s="190">
        <v>-1.4924491515661664E-2</v>
      </c>
      <c r="AK193" s="268" t="s">
        <v>601</v>
      </c>
      <c r="AL193" s="190">
        <v>-6.832143879484387E-3</v>
      </c>
      <c r="AM193" s="268" t="s">
        <v>601</v>
      </c>
      <c r="AN193" s="139"/>
      <c r="AO193" s="124" t="s">
        <v>422</v>
      </c>
      <c r="AP193" s="220">
        <v>0.14649113929242949</v>
      </c>
      <c r="AQ193" s="276" t="s">
        <v>601</v>
      </c>
      <c r="AR193" s="216">
        <v>2.5107988981329456E-2</v>
      </c>
      <c r="AS193" s="203" t="s">
        <v>601</v>
      </c>
      <c r="AT193" s="190">
        <v>0.26643066366839735</v>
      </c>
      <c r="AU193" s="276" t="s">
        <v>601</v>
      </c>
      <c r="AV193" s="190">
        <v>0.21053754042137302</v>
      </c>
      <c r="AW193" s="276" t="s">
        <v>601</v>
      </c>
      <c r="AX193" s="190">
        <v>0.10477151744560265</v>
      </c>
      <c r="AY193" s="276" t="s">
        <v>601</v>
      </c>
      <c r="AZ193" s="190">
        <v>0.14787823760342719</v>
      </c>
      <c r="BA193" s="276" t="s">
        <v>601</v>
      </c>
      <c r="BB193" s="190">
        <v>9.8782912587440722E-2</v>
      </c>
      <c r="BC193" s="276" t="s">
        <v>601</v>
      </c>
      <c r="BD193" s="190">
        <v>1</v>
      </c>
      <c r="BE193" s="276" t="s">
        <v>601</v>
      </c>
      <c r="BF193" s="190">
        <v>0.78946245957862704</v>
      </c>
      <c r="BG193" s="276" t="s">
        <v>601</v>
      </c>
    </row>
    <row r="194" spans="1:59" s="120" customFormat="1" ht="12.45" customHeight="1" x14ac:dyDescent="0.25">
      <c r="A194" s="124" t="s">
        <v>423</v>
      </c>
      <c r="B194" s="82">
        <v>626.65316007197225</v>
      </c>
      <c r="C194" s="276" t="s">
        <v>601</v>
      </c>
      <c r="D194" s="82">
        <v>185.55406999977583</v>
      </c>
      <c r="E194" s="276" t="s">
        <v>601</v>
      </c>
      <c r="F194" s="82">
        <v>1170.2383899982631</v>
      </c>
      <c r="G194" s="276" t="s">
        <v>601</v>
      </c>
      <c r="H194" s="82">
        <v>966.35594002412711</v>
      </c>
      <c r="I194" s="276" t="s">
        <v>601</v>
      </c>
      <c r="J194" s="82">
        <v>528.71228000318013</v>
      </c>
      <c r="K194" s="276" t="s">
        <v>601</v>
      </c>
      <c r="L194" s="82">
        <v>518.59386002008682</v>
      </c>
      <c r="M194" s="276" t="s">
        <v>601</v>
      </c>
      <c r="N194" s="82">
        <v>431.23592399555582</v>
      </c>
      <c r="O194" s="276" t="s">
        <v>601</v>
      </c>
      <c r="P194" s="82">
        <v>4427.3436241129612</v>
      </c>
      <c r="Q194" s="276" t="s">
        <v>601</v>
      </c>
      <c r="R194" s="82">
        <v>3460.9876840888337</v>
      </c>
      <c r="S194" s="276" t="s">
        <v>601</v>
      </c>
      <c r="T194" s="137"/>
      <c r="U194" s="124" t="s">
        <v>423</v>
      </c>
      <c r="V194" s="190">
        <v>-5.2599504796135843E-4</v>
      </c>
      <c r="W194" s="268" t="s">
        <v>601</v>
      </c>
      <c r="X194" s="190">
        <v>6.5247191474133714E-3</v>
      </c>
      <c r="Y194" s="268" t="s">
        <v>601</v>
      </c>
      <c r="Z194" s="190">
        <v>-7.9979091883107811E-3</v>
      </c>
      <c r="AA194" s="268" t="s">
        <v>601</v>
      </c>
      <c r="AB194" s="190">
        <v>-6.2056343027000693E-2</v>
      </c>
      <c r="AC194" s="72" t="s">
        <v>601</v>
      </c>
      <c r="AD194" s="190">
        <v>0.15110360447846127</v>
      </c>
      <c r="AE194" s="268" t="s">
        <v>601</v>
      </c>
      <c r="AF194" s="190">
        <v>3.8756574870083771E-2</v>
      </c>
      <c r="AG194" s="268" t="s">
        <v>601</v>
      </c>
      <c r="AH194" s="190">
        <v>7.6338547889371666E-2</v>
      </c>
      <c r="AI194" s="268" t="s">
        <v>601</v>
      </c>
      <c r="AJ194" s="190">
        <v>1.0692682637408302E-2</v>
      </c>
      <c r="AK194" s="268" t="s">
        <v>601</v>
      </c>
      <c r="AL194" s="190">
        <v>3.3065219764062626E-2</v>
      </c>
      <c r="AM194" s="268" t="s">
        <v>601</v>
      </c>
      <c r="AN194" s="139"/>
      <c r="AO194" s="124" t="s">
        <v>423</v>
      </c>
      <c r="AP194" s="220">
        <v>0.1415415683253014</v>
      </c>
      <c r="AQ194" s="276" t="s">
        <v>601</v>
      </c>
      <c r="AR194" s="216">
        <v>4.1910925772551129E-2</v>
      </c>
      <c r="AS194" s="203" t="s">
        <v>601</v>
      </c>
      <c r="AT194" s="190">
        <v>0.26432066027690043</v>
      </c>
      <c r="AU194" s="276" t="s">
        <v>601</v>
      </c>
      <c r="AV194" s="190">
        <v>0.21826992031090447</v>
      </c>
      <c r="AW194" s="276" t="s">
        <v>601</v>
      </c>
      <c r="AX194" s="190">
        <v>0.11941975254046609</v>
      </c>
      <c r="AY194" s="276" t="s">
        <v>601</v>
      </c>
      <c r="AZ194" s="190">
        <v>0.11713431439918773</v>
      </c>
      <c r="BA194" s="276" t="s">
        <v>601</v>
      </c>
      <c r="BB194" s="190">
        <v>9.7402858374688719E-2</v>
      </c>
      <c r="BC194" s="276" t="s">
        <v>601</v>
      </c>
      <c r="BD194" s="190">
        <v>1</v>
      </c>
      <c r="BE194" s="276" t="s">
        <v>601</v>
      </c>
      <c r="BF194" s="190">
        <v>0.78173007968909547</v>
      </c>
      <c r="BG194" s="276" t="s">
        <v>601</v>
      </c>
    </row>
    <row r="195" spans="1:59" s="120" customFormat="1" ht="12.45" customHeight="1" x14ac:dyDescent="0.25">
      <c r="A195" s="124" t="s">
        <v>424</v>
      </c>
      <c r="B195" s="82">
        <v>298.33202999978283</v>
      </c>
      <c r="C195" s="276" t="s">
        <v>601</v>
      </c>
      <c r="D195" s="82">
        <v>115.78395000028186</v>
      </c>
      <c r="E195" s="276" t="s">
        <v>601</v>
      </c>
      <c r="F195" s="82">
        <v>459.5456599971983</v>
      </c>
      <c r="G195" s="276" t="s">
        <v>601</v>
      </c>
      <c r="H195" s="82">
        <v>399.1403700001149</v>
      </c>
      <c r="I195" s="276" t="s">
        <v>601</v>
      </c>
      <c r="J195" s="82">
        <v>248.50898999970255</v>
      </c>
      <c r="K195" s="276" t="s">
        <v>601</v>
      </c>
      <c r="L195" s="82">
        <v>250.31628000007743</v>
      </c>
      <c r="M195" s="276" t="s">
        <v>601</v>
      </c>
      <c r="N195" s="82">
        <v>225.63441088990146</v>
      </c>
      <c r="O195" s="276" t="s">
        <v>601</v>
      </c>
      <c r="P195" s="82">
        <v>1997.2616908870591</v>
      </c>
      <c r="Q195" s="276" t="s">
        <v>601</v>
      </c>
      <c r="R195" s="82">
        <v>1598.1213208869442</v>
      </c>
      <c r="S195" s="276" t="s">
        <v>601</v>
      </c>
      <c r="T195" s="137"/>
      <c r="U195" s="124" t="s">
        <v>424</v>
      </c>
      <c r="V195" s="190">
        <v>-0.64607895726191378</v>
      </c>
      <c r="W195" s="268" t="s">
        <v>601</v>
      </c>
      <c r="X195" s="190">
        <v>-0.68348879021816278</v>
      </c>
      <c r="Y195" s="268" t="s">
        <v>601</v>
      </c>
      <c r="Z195" s="190">
        <v>-0.65721390107061706</v>
      </c>
      <c r="AA195" s="268" t="s">
        <v>601</v>
      </c>
      <c r="AB195" s="190">
        <v>-0.68838361167520279</v>
      </c>
      <c r="AC195" s="72" t="s">
        <v>601</v>
      </c>
      <c r="AD195" s="190">
        <v>-0.61677162276512987</v>
      </c>
      <c r="AE195" s="268" t="s">
        <v>601</v>
      </c>
      <c r="AF195" s="190">
        <v>-0.63369976122900173</v>
      </c>
      <c r="AG195" s="268" t="s">
        <v>601</v>
      </c>
      <c r="AH195" s="190">
        <v>-0.53717413876999753</v>
      </c>
      <c r="AI195" s="268" t="s">
        <v>601</v>
      </c>
      <c r="AJ195" s="190">
        <v>-0.64647591574816843</v>
      </c>
      <c r="AK195" s="268" t="s">
        <v>601</v>
      </c>
      <c r="AL195" s="190">
        <v>-0.63418890383943483</v>
      </c>
      <c r="AM195" s="268" t="s">
        <v>601</v>
      </c>
      <c r="AN195" s="139"/>
      <c r="AO195" s="124" t="s">
        <v>424</v>
      </c>
      <c r="AP195" s="220">
        <v>0.14937052633662759</v>
      </c>
      <c r="AQ195" s="276" t="s">
        <v>601</v>
      </c>
      <c r="AR195" s="216">
        <v>5.7971346733666058E-2</v>
      </c>
      <c r="AS195" s="203" t="s">
        <v>601</v>
      </c>
      <c r="AT195" s="190">
        <v>0.2300878558348039</v>
      </c>
      <c r="AU195" s="276" t="s">
        <v>601</v>
      </c>
      <c r="AV195" s="190">
        <v>0.19984380205221963</v>
      </c>
      <c r="AW195" s="276" t="s">
        <v>601</v>
      </c>
      <c r="AX195" s="190">
        <v>0.12442485185270356</v>
      </c>
      <c r="AY195" s="276" t="s">
        <v>601</v>
      </c>
      <c r="AZ195" s="190">
        <v>0.12532973577884154</v>
      </c>
      <c r="BA195" s="276" t="s">
        <v>601</v>
      </c>
      <c r="BB195" s="190">
        <v>0.11297188141113783</v>
      </c>
      <c r="BC195" s="276" t="s">
        <v>601</v>
      </c>
      <c r="BD195" s="190">
        <v>1</v>
      </c>
      <c r="BE195" s="276" t="s">
        <v>601</v>
      </c>
      <c r="BF195" s="190">
        <v>0.80015619794778037</v>
      </c>
      <c r="BG195" s="276" t="s">
        <v>601</v>
      </c>
    </row>
    <row r="196" spans="1:59" s="120" customFormat="1" ht="12.45" customHeight="1" x14ac:dyDescent="0.25">
      <c r="A196" s="124" t="s">
        <v>425</v>
      </c>
      <c r="B196" s="82" t="s">
        <v>602</v>
      </c>
      <c r="C196" s="276" t="s">
        <v>601</v>
      </c>
      <c r="D196" s="82" t="s">
        <v>602</v>
      </c>
      <c r="E196" s="276" t="s">
        <v>601</v>
      </c>
      <c r="F196" s="82" t="s">
        <v>602</v>
      </c>
      <c r="G196" s="276" t="s">
        <v>601</v>
      </c>
      <c r="H196" s="82" t="s">
        <v>602</v>
      </c>
      <c r="I196" s="276" t="s">
        <v>601</v>
      </c>
      <c r="J196" s="82" t="s">
        <v>602</v>
      </c>
      <c r="K196" s="276" t="s">
        <v>601</v>
      </c>
      <c r="L196" s="82" t="s">
        <v>602</v>
      </c>
      <c r="M196" s="276" t="s">
        <v>601</v>
      </c>
      <c r="N196" s="82" t="s">
        <v>602</v>
      </c>
      <c r="O196" s="276" t="s">
        <v>601</v>
      </c>
      <c r="P196" s="82" t="s">
        <v>602</v>
      </c>
      <c r="Q196" s="276" t="s">
        <v>601</v>
      </c>
      <c r="R196" s="82" t="s">
        <v>602</v>
      </c>
      <c r="S196" s="276" t="s">
        <v>601</v>
      </c>
      <c r="T196" s="137"/>
      <c r="U196" s="124" t="s">
        <v>425</v>
      </c>
      <c r="V196" s="190" t="s">
        <v>603</v>
      </c>
      <c r="W196" s="268" t="s">
        <v>601</v>
      </c>
      <c r="X196" s="190" t="s">
        <v>603</v>
      </c>
      <c r="Y196" s="268" t="s">
        <v>601</v>
      </c>
      <c r="Z196" s="190" t="s">
        <v>603</v>
      </c>
      <c r="AA196" s="268" t="s">
        <v>601</v>
      </c>
      <c r="AB196" s="190" t="s">
        <v>603</v>
      </c>
      <c r="AC196" s="72" t="s">
        <v>601</v>
      </c>
      <c r="AD196" s="190" t="s">
        <v>603</v>
      </c>
      <c r="AE196" s="268" t="s">
        <v>601</v>
      </c>
      <c r="AF196" s="190" t="s">
        <v>603</v>
      </c>
      <c r="AG196" s="268" t="s">
        <v>601</v>
      </c>
      <c r="AH196" s="190" t="s">
        <v>603</v>
      </c>
      <c r="AI196" s="268" t="s">
        <v>601</v>
      </c>
      <c r="AJ196" s="190" t="s">
        <v>603</v>
      </c>
      <c r="AK196" s="268" t="s">
        <v>601</v>
      </c>
      <c r="AL196" s="190" t="s">
        <v>603</v>
      </c>
      <c r="AM196" s="268" t="s">
        <v>601</v>
      </c>
      <c r="AN196" s="139"/>
      <c r="AO196" s="124" t="s">
        <v>425</v>
      </c>
      <c r="AP196" s="220" t="s">
        <v>603</v>
      </c>
      <c r="AQ196" s="276" t="s">
        <v>601</v>
      </c>
      <c r="AR196" s="216" t="s">
        <v>603</v>
      </c>
      <c r="AS196" s="203" t="s">
        <v>601</v>
      </c>
      <c r="AT196" s="190" t="s">
        <v>603</v>
      </c>
      <c r="AU196" s="276" t="s">
        <v>601</v>
      </c>
      <c r="AV196" s="190" t="s">
        <v>603</v>
      </c>
      <c r="AW196" s="276" t="s">
        <v>601</v>
      </c>
      <c r="AX196" s="190" t="s">
        <v>603</v>
      </c>
      <c r="AY196" s="276" t="s">
        <v>601</v>
      </c>
      <c r="AZ196" s="190" t="s">
        <v>603</v>
      </c>
      <c r="BA196" s="276" t="s">
        <v>601</v>
      </c>
      <c r="BB196" s="190" t="s">
        <v>603</v>
      </c>
      <c r="BC196" s="276" t="s">
        <v>601</v>
      </c>
      <c r="BD196" s="190" t="s">
        <v>603</v>
      </c>
      <c r="BE196" s="276" t="s">
        <v>601</v>
      </c>
      <c r="BF196" s="190" t="s">
        <v>603</v>
      </c>
      <c r="BG196" s="276" t="s">
        <v>601</v>
      </c>
    </row>
    <row r="197" spans="1:59" s="120" customFormat="1" ht="12.45" customHeight="1" x14ac:dyDescent="0.25">
      <c r="A197" s="124" t="s">
        <v>426</v>
      </c>
      <c r="B197" s="82" t="s">
        <v>602</v>
      </c>
      <c r="C197" s="276" t="s">
        <v>601</v>
      </c>
      <c r="D197" s="82" t="s">
        <v>602</v>
      </c>
      <c r="E197" s="276" t="s">
        <v>601</v>
      </c>
      <c r="F197" s="82" t="s">
        <v>602</v>
      </c>
      <c r="G197" s="276" t="s">
        <v>601</v>
      </c>
      <c r="H197" s="82" t="s">
        <v>602</v>
      </c>
      <c r="I197" s="276" t="s">
        <v>601</v>
      </c>
      <c r="J197" s="82" t="s">
        <v>602</v>
      </c>
      <c r="K197" s="276" t="s">
        <v>601</v>
      </c>
      <c r="L197" s="82" t="s">
        <v>602</v>
      </c>
      <c r="M197" s="276" t="s">
        <v>601</v>
      </c>
      <c r="N197" s="82" t="s">
        <v>602</v>
      </c>
      <c r="O197" s="276" t="s">
        <v>601</v>
      </c>
      <c r="P197" s="82" t="s">
        <v>602</v>
      </c>
      <c r="Q197" s="276" t="s">
        <v>601</v>
      </c>
      <c r="R197" s="82" t="s">
        <v>602</v>
      </c>
      <c r="S197" s="276" t="s">
        <v>601</v>
      </c>
      <c r="T197" s="137"/>
      <c r="U197" s="124" t="s">
        <v>426</v>
      </c>
      <c r="V197" s="190" t="s">
        <v>603</v>
      </c>
      <c r="W197" s="268" t="s">
        <v>601</v>
      </c>
      <c r="X197" s="190" t="s">
        <v>603</v>
      </c>
      <c r="Y197" s="268" t="s">
        <v>601</v>
      </c>
      <c r="Z197" s="190" t="s">
        <v>603</v>
      </c>
      <c r="AA197" s="268" t="s">
        <v>601</v>
      </c>
      <c r="AB197" s="190" t="s">
        <v>603</v>
      </c>
      <c r="AC197" s="72" t="s">
        <v>601</v>
      </c>
      <c r="AD197" s="190" t="s">
        <v>603</v>
      </c>
      <c r="AE197" s="268" t="s">
        <v>601</v>
      </c>
      <c r="AF197" s="190" t="s">
        <v>603</v>
      </c>
      <c r="AG197" s="268" t="s">
        <v>601</v>
      </c>
      <c r="AH197" s="190" t="s">
        <v>603</v>
      </c>
      <c r="AI197" s="268" t="s">
        <v>601</v>
      </c>
      <c r="AJ197" s="190" t="s">
        <v>603</v>
      </c>
      <c r="AK197" s="268" t="s">
        <v>601</v>
      </c>
      <c r="AL197" s="190" t="s">
        <v>603</v>
      </c>
      <c r="AM197" s="268" t="s">
        <v>601</v>
      </c>
      <c r="AN197" s="139"/>
      <c r="AO197" s="124" t="s">
        <v>426</v>
      </c>
      <c r="AP197" s="220" t="s">
        <v>603</v>
      </c>
      <c r="AQ197" s="276" t="s">
        <v>601</v>
      </c>
      <c r="AR197" s="216" t="s">
        <v>603</v>
      </c>
      <c r="AS197" s="203" t="s">
        <v>601</v>
      </c>
      <c r="AT197" s="190" t="s">
        <v>603</v>
      </c>
      <c r="AU197" s="276" t="s">
        <v>601</v>
      </c>
      <c r="AV197" s="190" t="s">
        <v>603</v>
      </c>
      <c r="AW197" s="276" t="s">
        <v>601</v>
      </c>
      <c r="AX197" s="190" t="s">
        <v>603</v>
      </c>
      <c r="AY197" s="276" t="s">
        <v>601</v>
      </c>
      <c r="AZ197" s="190" t="s">
        <v>603</v>
      </c>
      <c r="BA197" s="276" t="s">
        <v>601</v>
      </c>
      <c r="BB197" s="190" t="s">
        <v>603</v>
      </c>
      <c r="BC197" s="276" t="s">
        <v>601</v>
      </c>
      <c r="BD197" s="190" t="s">
        <v>603</v>
      </c>
      <c r="BE197" s="276" t="s">
        <v>601</v>
      </c>
      <c r="BF197" s="190" t="s">
        <v>603</v>
      </c>
      <c r="BG197" s="276" t="s">
        <v>601</v>
      </c>
    </row>
    <row r="198" spans="1:59" s="120" customFormat="1" ht="12.45" customHeight="1" x14ac:dyDescent="0.25">
      <c r="A198" s="124" t="s">
        <v>427</v>
      </c>
      <c r="B198" s="82">
        <v>13.997289999913072</v>
      </c>
      <c r="C198" s="276" t="s">
        <v>601</v>
      </c>
      <c r="D198" s="82">
        <v>28.38846999997191</v>
      </c>
      <c r="E198" s="276" t="s">
        <v>601</v>
      </c>
      <c r="F198" s="82">
        <v>2.8260889486322855</v>
      </c>
      <c r="G198" s="276" t="s">
        <v>601</v>
      </c>
      <c r="H198" s="82">
        <v>76.779750000309846</v>
      </c>
      <c r="I198" s="276" t="s">
        <v>601</v>
      </c>
      <c r="J198" s="82">
        <v>31.384959999939284</v>
      </c>
      <c r="K198" s="276" t="s">
        <v>601</v>
      </c>
      <c r="L198" s="82">
        <v>20.221292242134524</v>
      </c>
      <c r="M198" s="276" t="s">
        <v>601</v>
      </c>
      <c r="N198" s="82">
        <v>30.674288630273107</v>
      </c>
      <c r="O198" s="276" t="s">
        <v>601</v>
      </c>
      <c r="P198" s="82">
        <v>204.27213982117399</v>
      </c>
      <c r="Q198" s="276" t="s">
        <v>601</v>
      </c>
      <c r="R198" s="82">
        <v>127.49238982086416</v>
      </c>
      <c r="S198" s="276" t="s">
        <v>601</v>
      </c>
      <c r="T198" s="137"/>
      <c r="U198" s="124" t="s">
        <v>427</v>
      </c>
      <c r="V198" s="190">
        <v>-0.98874267845922292</v>
      </c>
      <c r="W198" s="268" t="s">
        <v>601</v>
      </c>
      <c r="X198" s="190">
        <v>-0.9862549035514474</v>
      </c>
      <c r="Y198" s="268" t="s">
        <v>601</v>
      </c>
      <c r="Z198" s="190">
        <v>-0.99696700739289701</v>
      </c>
      <c r="AA198" s="268" t="s">
        <v>601</v>
      </c>
      <c r="AB198" s="190">
        <v>-0.96472695351542292</v>
      </c>
      <c r="AC198" s="72" t="s">
        <v>601</v>
      </c>
      <c r="AD198" s="190">
        <v>-0.96656162761985476</v>
      </c>
      <c r="AE198" s="268" t="s">
        <v>601</v>
      </c>
      <c r="AF198" s="190">
        <v>-0.97119579979048987</v>
      </c>
      <c r="AG198" s="268" t="s">
        <v>601</v>
      </c>
      <c r="AH198" s="190">
        <v>-0.96047236478183884</v>
      </c>
      <c r="AI198" s="268" t="s">
        <v>601</v>
      </c>
      <c r="AJ198" s="190">
        <v>-0.97687631804828312</v>
      </c>
      <c r="AK198" s="268" t="s">
        <v>601</v>
      </c>
      <c r="AL198" s="190">
        <v>-0.98084885365786856</v>
      </c>
      <c r="AM198" s="268" t="s">
        <v>601</v>
      </c>
      <c r="AN198" s="139"/>
      <c r="AO198" s="124" t="s">
        <v>427</v>
      </c>
      <c r="AP198" s="220">
        <v>6.8522756026185086E-2</v>
      </c>
      <c r="AQ198" s="276" t="s">
        <v>601</v>
      </c>
      <c r="AR198" s="216">
        <v>0.13897377305012831</v>
      </c>
      <c r="AS198" s="203" t="s">
        <v>601</v>
      </c>
      <c r="AT198" s="190">
        <v>1.3834921155211519E-2</v>
      </c>
      <c r="AU198" s="276" t="s">
        <v>601</v>
      </c>
      <c r="AV198" s="190">
        <v>0.37586990603576759</v>
      </c>
      <c r="AW198" s="276" t="s">
        <v>601</v>
      </c>
      <c r="AX198" s="190">
        <v>0.15364288065623941</v>
      </c>
      <c r="AY198" s="276" t="s">
        <v>601</v>
      </c>
      <c r="AZ198" s="190">
        <v>9.899192449756905E-2</v>
      </c>
      <c r="BA198" s="276" t="s">
        <v>601</v>
      </c>
      <c r="BB198" s="190">
        <v>0.15016383857889923</v>
      </c>
      <c r="BC198" s="276" t="s">
        <v>601</v>
      </c>
      <c r="BD198" s="190">
        <v>1</v>
      </c>
      <c r="BE198" s="276" t="s">
        <v>601</v>
      </c>
      <c r="BF198" s="190">
        <v>0.62413009396423247</v>
      </c>
      <c r="BG198" s="276" t="s">
        <v>601</v>
      </c>
    </row>
    <row r="199" spans="1:59" s="120" customFormat="1" ht="12.45" customHeight="1" x14ac:dyDescent="0.25">
      <c r="A199" s="124" t="s">
        <v>428</v>
      </c>
      <c r="B199" s="82">
        <v>359.7537300001415</v>
      </c>
      <c r="C199" s="276" t="s">
        <v>601</v>
      </c>
      <c r="D199" s="82">
        <v>588.44758999972544</v>
      </c>
      <c r="E199" s="276" t="s">
        <v>601</v>
      </c>
      <c r="F199" s="82">
        <v>215.60010999991283</v>
      </c>
      <c r="G199" s="276" t="s">
        <v>601</v>
      </c>
      <c r="H199" s="82">
        <v>436.94069999997555</v>
      </c>
      <c r="I199" s="276" t="s">
        <v>601</v>
      </c>
      <c r="J199" s="82">
        <v>383.05057000020292</v>
      </c>
      <c r="K199" s="276" t="s">
        <v>601</v>
      </c>
      <c r="L199" s="82">
        <v>76.258360000114621</v>
      </c>
      <c r="M199" s="276" t="s">
        <v>601</v>
      </c>
      <c r="N199" s="82">
        <v>404.72816000033635</v>
      </c>
      <c r="O199" s="276" t="s">
        <v>601</v>
      </c>
      <c r="P199" s="82">
        <v>2464.7792200004092</v>
      </c>
      <c r="Q199" s="276" t="s">
        <v>601</v>
      </c>
      <c r="R199" s="82">
        <v>2027.8385200004336</v>
      </c>
      <c r="S199" s="276" t="s">
        <v>601</v>
      </c>
      <c r="T199" s="137"/>
      <c r="U199" s="124" t="s">
        <v>428</v>
      </c>
      <c r="V199" s="190">
        <v>-0.71372144928329906</v>
      </c>
      <c r="W199" s="268" t="s">
        <v>601</v>
      </c>
      <c r="X199" s="190">
        <v>-0.74896588194927971</v>
      </c>
      <c r="Y199" s="268" t="s">
        <v>601</v>
      </c>
      <c r="Z199" s="190">
        <v>-0.79100366831172242</v>
      </c>
      <c r="AA199" s="268" t="s">
        <v>601</v>
      </c>
      <c r="AB199" s="190">
        <v>-0.816302900971696</v>
      </c>
      <c r="AC199" s="72" t="s">
        <v>601</v>
      </c>
      <c r="AD199" s="190">
        <v>-0.6919268028827199</v>
      </c>
      <c r="AE199" s="268" t="s">
        <v>601</v>
      </c>
      <c r="AF199" s="190">
        <v>-0.87818765140591837</v>
      </c>
      <c r="AG199" s="268" t="s">
        <v>601</v>
      </c>
      <c r="AH199" s="190">
        <v>-0.59238688480901625</v>
      </c>
      <c r="AI199" s="268" t="s">
        <v>601</v>
      </c>
      <c r="AJ199" s="190">
        <v>-0.75035837518110149</v>
      </c>
      <c r="AK199" s="268" t="s">
        <v>601</v>
      </c>
      <c r="AL199" s="190">
        <v>-0.72942949270843505</v>
      </c>
      <c r="AM199" s="268" t="s">
        <v>601</v>
      </c>
      <c r="AN199" s="139"/>
      <c r="AO199" s="124" t="s">
        <v>428</v>
      </c>
      <c r="AP199" s="220">
        <v>0.14595779089702071</v>
      </c>
      <c r="AQ199" s="276" t="s">
        <v>601</v>
      </c>
      <c r="AR199" s="216">
        <v>0.23874251503939073</v>
      </c>
      <c r="AS199" s="203" t="s">
        <v>601</v>
      </c>
      <c r="AT199" s="190">
        <v>8.7472382211935817E-2</v>
      </c>
      <c r="AU199" s="276" t="s">
        <v>601</v>
      </c>
      <c r="AV199" s="190">
        <v>0.17727376815514659</v>
      </c>
      <c r="AW199" s="276" t="s">
        <v>601</v>
      </c>
      <c r="AX199" s="190">
        <v>0.15540968817488623</v>
      </c>
      <c r="AY199" s="276" t="s">
        <v>601</v>
      </c>
      <c r="AZ199" s="190">
        <v>3.0939225461379036E-2</v>
      </c>
      <c r="BA199" s="276" t="s">
        <v>601</v>
      </c>
      <c r="BB199" s="190">
        <v>0.16420463006024091</v>
      </c>
      <c r="BC199" s="276" t="s">
        <v>601</v>
      </c>
      <c r="BD199" s="190">
        <v>1</v>
      </c>
      <c r="BE199" s="276" t="s">
        <v>601</v>
      </c>
      <c r="BF199" s="190">
        <v>0.82272623184485338</v>
      </c>
      <c r="BG199" s="276" t="s">
        <v>601</v>
      </c>
    </row>
    <row r="200" spans="1:59" s="120" customFormat="1" ht="12.45" customHeight="1" x14ac:dyDescent="0.25">
      <c r="A200" s="124" t="s">
        <v>429</v>
      </c>
      <c r="B200" s="82">
        <v>363.84984999968697</v>
      </c>
      <c r="C200" s="276" t="s">
        <v>601</v>
      </c>
      <c r="D200" s="82">
        <v>453.6364700002195</v>
      </c>
      <c r="E200" s="276" t="s">
        <v>601</v>
      </c>
      <c r="F200" s="82">
        <v>240.66610999953051</v>
      </c>
      <c r="G200" s="276" t="s">
        <v>601</v>
      </c>
      <c r="H200" s="82">
        <v>458.34909999929681</v>
      </c>
      <c r="I200" s="276" t="s">
        <v>601</v>
      </c>
      <c r="J200" s="82">
        <v>429.85039000016769</v>
      </c>
      <c r="K200" s="276" t="s">
        <v>601</v>
      </c>
      <c r="L200" s="82">
        <v>60.77249000001212</v>
      </c>
      <c r="M200" s="276" t="s">
        <v>601</v>
      </c>
      <c r="N200" s="82">
        <v>433.85321242362238</v>
      </c>
      <c r="O200" s="276" t="s">
        <v>601</v>
      </c>
      <c r="P200" s="82">
        <v>2440.9776224225361</v>
      </c>
      <c r="Q200" s="276" t="s">
        <v>601</v>
      </c>
      <c r="R200" s="82">
        <v>1982.628522423239</v>
      </c>
      <c r="S200" s="276" t="s">
        <v>601</v>
      </c>
      <c r="T200" s="137"/>
      <c r="U200" s="124" t="s">
        <v>429</v>
      </c>
      <c r="V200" s="190">
        <v>-0.7407924743520411</v>
      </c>
      <c r="W200" s="268" t="s">
        <v>601</v>
      </c>
      <c r="X200" s="190">
        <v>-0.79900833029340301</v>
      </c>
      <c r="Y200" s="268" t="s">
        <v>601</v>
      </c>
      <c r="Z200" s="190">
        <v>-0.76865963869065368</v>
      </c>
      <c r="AA200" s="268" t="s">
        <v>601</v>
      </c>
      <c r="AB200" s="190">
        <v>-0.80605800003165373</v>
      </c>
      <c r="AC200" s="72" t="s">
        <v>601</v>
      </c>
      <c r="AD200" s="190">
        <v>-0.66172325846039648</v>
      </c>
      <c r="AE200" s="268" t="s">
        <v>601</v>
      </c>
      <c r="AF200" s="190">
        <v>-0.88794783926577514</v>
      </c>
      <c r="AG200" s="268" t="s">
        <v>601</v>
      </c>
      <c r="AH200" s="190">
        <v>-0.65039070016688061</v>
      </c>
      <c r="AI200" s="268" t="s">
        <v>601</v>
      </c>
      <c r="AJ200" s="190">
        <v>-0.75875772772651295</v>
      </c>
      <c r="AK200" s="268" t="s">
        <v>601</v>
      </c>
      <c r="AL200" s="190">
        <v>-0.74434306862079036</v>
      </c>
      <c r="AM200" s="268" t="s">
        <v>601</v>
      </c>
      <c r="AN200" s="139"/>
      <c r="AO200" s="124" t="s">
        <v>429</v>
      </c>
      <c r="AP200" s="220">
        <v>0.14905906824274201</v>
      </c>
      <c r="AQ200" s="276" t="s">
        <v>601</v>
      </c>
      <c r="AR200" s="216">
        <v>0.18584212564390912</v>
      </c>
      <c r="AS200" s="203" t="s">
        <v>601</v>
      </c>
      <c r="AT200" s="190">
        <v>9.8594148421845273E-2</v>
      </c>
      <c r="AU200" s="276" t="s">
        <v>601</v>
      </c>
      <c r="AV200" s="190">
        <v>0.1877727578446256</v>
      </c>
      <c r="AW200" s="276" t="s">
        <v>601</v>
      </c>
      <c r="AX200" s="190">
        <v>0.17609763647630855</v>
      </c>
      <c r="AY200" s="276" t="s">
        <v>601</v>
      </c>
      <c r="AZ200" s="190">
        <v>2.4896782929004799E-2</v>
      </c>
      <c r="BA200" s="276" t="s">
        <v>601</v>
      </c>
      <c r="BB200" s="190">
        <v>0.17773748044156459</v>
      </c>
      <c r="BC200" s="276" t="s">
        <v>601</v>
      </c>
      <c r="BD200" s="190">
        <v>1</v>
      </c>
      <c r="BE200" s="276" t="s">
        <v>601</v>
      </c>
      <c r="BF200" s="190">
        <v>0.81222724215537423</v>
      </c>
      <c r="BG200" s="276" t="s">
        <v>601</v>
      </c>
    </row>
    <row r="201" spans="1:59" s="120" customFormat="1" ht="12.45" customHeight="1" x14ac:dyDescent="0.25">
      <c r="A201" s="124" t="s">
        <v>430</v>
      </c>
      <c r="B201" s="82">
        <v>179.1902600002006</v>
      </c>
      <c r="C201" s="276" t="s">
        <v>601</v>
      </c>
      <c r="D201" s="82">
        <v>119.14515999999868</v>
      </c>
      <c r="E201" s="276" t="s">
        <v>601</v>
      </c>
      <c r="F201" s="82">
        <v>92.547810000114524</v>
      </c>
      <c r="G201" s="276" t="s">
        <v>601</v>
      </c>
      <c r="H201" s="82">
        <v>275.20594999997161</v>
      </c>
      <c r="I201" s="276" t="s">
        <v>601</v>
      </c>
      <c r="J201" s="82">
        <v>185.15365000001114</v>
      </c>
      <c r="K201" s="276" t="s">
        <v>601</v>
      </c>
      <c r="L201" s="82">
        <v>48.084969999981389</v>
      </c>
      <c r="M201" s="276" t="s">
        <v>601</v>
      </c>
      <c r="N201" s="82">
        <v>239.5404000001154</v>
      </c>
      <c r="O201" s="276" t="s">
        <v>601</v>
      </c>
      <c r="P201" s="82">
        <v>1138.8682000003932</v>
      </c>
      <c r="Q201" s="276" t="s">
        <v>601</v>
      </c>
      <c r="R201" s="82">
        <v>863.66225000042164</v>
      </c>
      <c r="S201" s="276" t="s">
        <v>601</v>
      </c>
      <c r="T201" s="137"/>
      <c r="U201" s="124" t="s">
        <v>430</v>
      </c>
      <c r="V201" s="190">
        <v>-0.86971220349970357</v>
      </c>
      <c r="W201" s="268" t="s">
        <v>601</v>
      </c>
      <c r="X201" s="190">
        <v>-0.94061965555194305</v>
      </c>
      <c r="Y201" s="268" t="s">
        <v>601</v>
      </c>
      <c r="Z201" s="190">
        <v>-0.90279297260651614</v>
      </c>
      <c r="AA201" s="268" t="s">
        <v>601</v>
      </c>
      <c r="AB201" s="190">
        <v>-0.86319756548651028</v>
      </c>
      <c r="AC201" s="72" t="s">
        <v>601</v>
      </c>
      <c r="AD201" s="190">
        <v>-0.81702394618688401</v>
      </c>
      <c r="AE201" s="268" t="s">
        <v>601</v>
      </c>
      <c r="AF201" s="190">
        <v>-0.92600025374006711</v>
      </c>
      <c r="AG201" s="268" t="s">
        <v>601</v>
      </c>
      <c r="AH201" s="190">
        <v>-0.70782854489192992</v>
      </c>
      <c r="AI201" s="268" t="s">
        <v>601</v>
      </c>
      <c r="AJ201" s="190">
        <v>-0.87098123841612352</v>
      </c>
      <c r="AK201" s="268" t="s">
        <v>601</v>
      </c>
      <c r="AL201" s="190">
        <v>-0.87327873115311949</v>
      </c>
      <c r="AM201" s="268" t="s">
        <v>601</v>
      </c>
      <c r="AN201" s="139"/>
      <c r="AO201" s="124" t="s">
        <v>430</v>
      </c>
      <c r="AP201" s="220">
        <v>0.15734064749559143</v>
      </c>
      <c r="AQ201" s="276" t="s">
        <v>601</v>
      </c>
      <c r="AR201" s="216">
        <v>0.10461716289905851</v>
      </c>
      <c r="AS201" s="203" t="s">
        <v>601</v>
      </c>
      <c r="AT201" s="190">
        <v>8.126296791857264E-2</v>
      </c>
      <c r="AU201" s="276" t="s">
        <v>601</v>
      </c>
      <c r="AV201" s="190">
        <v>0.24164863853418383</v>
      </c>
      <c r="AW201" s="276" t="s">
        <v>601</v>
      </c>
      <c r="AX201" s="190">
        <v>0.16257688993331029</v>
      </c>
      <c r="AY201" s="276" t="s">
        <v>601</v>
      </c>
      <c r="AZ201" s="190">
        <v>4.222171626178059E-2</v>
      </c>
      <c r="BA201" s="276" t="s">
        <v>601</v>
      </c>
      <c r="BB201" s="190">
        <v>0.2103319769575028</v>
      </c>
      <c r="BC201" s="276" t="s">
        <v>601</v>
      </c>
      <c r="BD201" s="190">
        <v>1</v>
      </c>
      <c r="BE201" s="276" t="s">
        <v>601</v>
      </c>
      <c r="BF201" s="190">
        <v>0.75835136146581617</v>
      </c>
      <c r="BG201" s="276" t="s">
        <v>601</v>
      </c>
    </row>
    <row r="202" spans="1:59" s="120" customFormat="1" ht="12.45" customHeight="1" x14ac:dyDescent="0.25">
      <c r="A202" s="124" t="s">
        <v>431</v>
      </c>
      <c r="B202" s="82">
        <v>143.61003000007767</v>
      </c>
      <c r="C202" s="276" t="s">
        <v>601</v>
      </c>
      <c r="D202" s="82">
        <v>84.194129999672711</v>
      </c>
      <c r="E202" s="276" t="s">
        <v>601</v>
      </c>
      <c r="F202" s="82">
        <v>136.91096999996628</v>
      </c>
      <c r="G202" s="276" t="s">
        <v>601</v>
      </c>
      <c r="H202" s="82">
        <v>231.00366999992005</v>
      </c>
      <c r="I202" s="276" t="s">
        <v>601</v>
      </c>
      <c r="J202" s="82">
        <v>177.33179999988067</v>
      </c>
      <c r="K202" s="276" t="s">
        <v>601</v>
      </c>
      <c r="L202" s="82">
        <v>39.638029999958214</v>
      </c>
      <c r="M202" s="276" t="s">
        <v>601</v>
      </c>
      <c r="N202" s="82">
        <v>208.08469000005604</v>
      </c>
      <c r="O202" s="276" t="s">
        <v>601</v>
      </c>
      <c r="P202" s="82">
        <v>1020.7733199995317</v>
      </c>
      <c r="Q202" s="276" t="s">
        <v>601</v>
      </c>
      <c r="R202" s="82">
        <v>789.76964999961172</v>
      </c>
      <c r="S202" s="276" t="s">
        <v>601</v>
      </c>
      <c r="T202" s="137"/>
      <c r="U202" s="124" t="s">
        <v>431</v>
      </c>
      <c r="V202" s="190">
        <v>-0.87943277861007674</v>
      </c>
      <c r="W202" s="268" t="s">
        <v>601</v>
      </c>
      <c r="X202" s="190">
        <v>-0.93124192960206331</v>
      </c>
      <c r="Y202" s="268" t="s">
        <v>601</v>
      </c>
      <c r="Z202" s="190">
        <v>-0.8802910839248822</v>
      </c>
      <c r="AA202" s="268" t="s">
        <v>601</v>
      </c>
      <c r="AB202" s="190">
        <v>-0.86220498219874808</v>
      </c>
      <c r="AC202" s="72" t="s">
        <v>601</v>
      </c>
      <c r="AD202" s="190">
        <v>-0.79619088738169475</v>
      </c>
      <c r="AE202" s="268" t="s">
        <v>601</v>
      </c>
      <c r="AF202" s="190">
        <v>-0.94658564595073047</v>
      </c>
      <c r="AG202" s="268" t="s">
        <v>601</v>
      </c>
      <c r="AH202" s="190">
        <v>-0.71873940980144546</v>
      </c>
      <c r="AI202" s="268" t="s">
        <v>601</v>
      </c>
      <c r="AJ202" s="190">
        <v>-0.86547086699371945</v>
      </c>
      <c r="AK202" s="268" t="s">
        <v>601</v>
      </c>
      <c r="AL202" s="190">
        <v>-0.86639706064131117</v>
      </c>
      <c r="AM202" s="268" t="s">
        <v>601</v>
      </c>
      <c r="AN202" s="139"/>
      <c r="AO202" s="124" t="s">
        <v>431</v>
      </c>
      <c r="AP202" s="220">
        <v>0.14068748387756017</v>
      </c>
      <c r="AQ202" s="276" t="s">
        <v>601</v>
      </c>
      <c r="AR202" s="216">
        <v>8.2480731373064622E-2</v>
      </c>
      <c r="AS202" s="203" t="s">
        <v>601</v>
      </c>
      <c r="AT202" s="190">
        <v>0.13412475357411291</v>
      </c>
      <c r="AU202" s="276" t="s">
        <v>601</v>
      </c>
      <c r="AV202" s="190">
        <v>0.22630261339513263</v>
      </c>
      <c r="AW202" s="276" t="s">
        <v>601</v>
      </c>
      <c r="AX202" s="190">
        <v>0.17372299660022661</v>
      </c>
      <c r="AY202" s="276" t="s">
        <v>601</v>
      </c>
      <c r="AZ202" s="190">
        <v>3.88313734531937E-2</v>
      </c>
      <c r="BA202" s="276" t="s">
        <v>601</v>
      </c>
      <c r="BB202" s="190">
        <v>0.20385004772670928</v>
      </c>
      <c r="BC202" s="276" t="s">
        <v>601</v>
      </c>
      <c r="BD202" s="190">
        <v>1</v>
      </c>
      <c r="BE202" s="276" t="s">
        <v>601</v>
      </c>
      <c r="BF202" s="190">
        <v>0.77369738660486742</v>
      </c>
      <c r="BG202" s="276" t="s">
        <v>601</v>
      </c>
    </row>
    <row r="203" spans="1:59" s="120" customFormat="1" ht="12.45" customHeight="1" x14ac:dyDescent="0.25">
      <c r="A203" s="124" t="s">
        <v>432</v>
      </c>
      <c r="B203" s="82">
        <v>49.175200001603507</v>
      </c>
      <c r="C203" s="276" t="s">
        <v>601</v>
      </c>
      <c r="D203" s="82">
        <v>20.102789999935155</v>
      </c>
      <c r="E203" s="276" t="s">
        <v>601</v>
      </c>
      <c r="F203" s="82">
        <v>160.66509999996038</v>
      </c>
      <c r="G203" s="276" t="s">
        <v>601</v>
      </c>
      <c r="H203" s="82">
        <v>58.837890000287175</v>
      </c>
      <c r="I203" s="276" t="s">
        <v>601</v>
      </c>
      <c r="J203" s="82">
        <v>53.869600002533879</v>
      </c>
      <c r="K203" s="276" t="s">
        <v>601</v>
      </c>
      <c r="L203" s="82">
        <v>45.352113459919799</v>
      </c>
      <c r="M203" s="276" t="s">
        <v>601</v>
      </c>
      <c r="N203" s="82">
        <v>68.811336542081023</v>
      </c>
      <c r="O203" s="276" t="s">
        <v>601</v>
      </c>
      <c r="P203" s="82">
        <v>456.81403000632093</v>
      </c>
      <c r="Q203" s="276" t="s">
        <v>601</v>
      </c>
      <c r="R203" s="82">
        <v>397.97614000603375</v>
      </c>
      <c r="S203" s="276" t="s">
        <v>601</v>
      </c>
      <c r="T203" s="137"/>
      <c r="U203" s="124" t="s">
        <v>432</v>
      </c>
      <c r="V203" s="190">
        <v>-0.91993207597104409</v>
      </c>
      <c r="W203" s="268" t="s">
        <v>601</v>
      </c>
      <c r="X203" s="190">
        <v>-0.88997599894097257</v>
      </c>
      <c r="Y203" s="268" t="s">
        <v>601</v>
      </c>
      <c r="Z203" s="190">
        <v>-0.86306714756190694</v>
      </c>
      <c r="AA203" s="268" t="s">
        <v>601</v>
      </c>
      <c r="AB203" s="190">
        <v>-0.94381157820257855</v>
      </c>
      <c r="AC203" s="72" t="s">
        <v>601</v>
      </c>
      <c r="AD203" s="190">
        <v>-0.90044817379103004</v>
      </c>
      <c r="AE203" s="268" t="s">
        <v>601</v>
      </c>
      <c r="AF203" s="190">
        <v>-0.93189629633296045</v>
      </c>
      <c r="AG203" s="268" t="s">
        <v>601</v>
      </c>
      <c r="AH203" s="190">
        <v>-0.84020598539652724</v>
      </c>
      <c r="AI203" s="268" t="s">
        <v>601</v>
      </c>
      <c r="AJ203" s="190">
        <v>-0.9018663930523465</v>
      </c>
      <c r="AK203" s="268" t="s">
        <v>601</v>
      </c>
      <c r="AL203" s="190">
        <v>-0.88969215667156032</v>
      </c>
      <c r="AM203" s="268" t="s">
        <v>601</v>
      </c>
      <c r="AN203" s="139"/>
      <c r="AO203" s="124" t="s">
        <v>432</v>
      </c>
      <c r="AP203" s="220">
        <v>0.1076481823487844</v>
      </c>
      <c r="AQ203" s="276" t="s">
        <v>601</v>
      </c>
      <c r="AR203" s="216">
        <v>4.4006507417596152E-2</v>
      </c>
      <c r="AS203" s="203" t="s">
        <v>601</v>
      </c>
      <c r="AT203" s="190">
        <v>0.35170789302976807</v>
      </c>
      <c r="AU203" s="276" t="s">
        <v>601</v>
      </c>
      <c r="AV203" s="190">
        <v>0.12880053180387879</v>
      </c>
      <c r="AW203" s="276" t="s">
        <v>601</v>
      </c>
      <c r="AX203" s="190">
        <v>0.11792457425571733</v>
      </c>
      <c r="AY203" s="276" t="s">
        <v>601</v>
      </c>
      <c r="AZ203" s="190">
        <v>9.9279160623180207E-2</v>
      </c>
      <c r="BA203" s="276" t="s">
        <v>601</v>
      </c>
      <c r="BB203" s="190">
        <v>0.15063315052107501</v>
      </c>
      <c r="BC203" s="276" t="s">
        <v>601</v>
      </c>
      <c r="BD203" s="190">
        <v>1</v>
      </c>
      <c r="BE203" s="276" t="s">
        <v>601</v>
      </c>
      <c r="BF203" s="190">
        <v>0.87119946819612115</v>
      </c>
      <c r="BG203" s="276" t="s">
        <v>601</v>
      </c>
    </row>
    <row r="204" spans="1:59" s="120" customFormat="1" ht="12.45" customHeight="1" x14ac:dyDescent="0.25">
      <c r="A204" s="184" t="s">
        <v>433</v>
      </c>
      <c r="B204" s="186">
        <v>60.600120000004118</v>
      </c>
      <c r="C204" s="278" t="s">
        <v>601</v>
      </c>
      <c r="D204" s="186">
        <v>22.098770000086677</v>
      </c>
      <c r="E204" s="278" t="s">
        <v>601</v>
      </c>
      <c r="F204" s="186">
        <v>207.06368999986975</v>
      </c>
      <c r="G204" s="278" t="s">
        <v>601</v>
      </c>
      <c r="H204" s="186">
        <v>97.488730000047681</v>
      </c>
      <c r="I204" s="278" t="s">
        <v>601</v>
      </c>
      <c r="J204" s="186">
        <v>71.872919999981974</v>
      </c>
      <c r="K204" s="278" t="s">
        <v>601</v>
      </c>
      <c r="L204" s="186">
        <v>47.913820005961476</v>
      </c>
      <c r="M204" s="278" t="s">
        <v>601</v>
      </c>
      <c r="N204" s="186">
        <v>141.95119000026699</v>
      </c>
      <c r="O204" s="278" t="s">
        <v>601</v>
      </c>
      <c r="P204" s="186">
        <v>648.98924000621867</v>
      </c>
      <c r="Q204" s="278" t="s">
        <v>601</v>
      </c>
      <c r="R204" s="186">
        <v>551.500510006171</v>
      </c>
      <c r="S204" s="278" t="s">
        <v>601</v>
      </c>
      <c r="T204" s="137"/>
      <c r="U204" s="184" t="s">
        <v>433</v>
      </c>
      <c r="V204" s="192">
        <v>-0.89137057828497424</v>
      </c>
      <c r="W204" s="269" t="s">
        <v>601</v>
      </c>
      <c r="X204" s="192">
        <v>-0.82299372241458768</v>
      </c>
      <c r="Y204" s="269" t="s">
        <v>601</v>
      </c>
      <c r="Z204" s="192">
        <v>-0.82755728115477267</v>
      </c>
      <c r="AA204" s="269" t="s">
        <v>601</v>
      </c>
      <c r="AB204" s="192">
        <v>-0.90184070589937493</v>
      </c>
      <c r="AC204" s="201" t="s">
        <v>601</v>
      </c>
      <c r="AD204" s="192">
        <v>-0.8418706268264895</v>
      </c>
      <c r="AE204" s="269" t="s">
        <v>601</v>
      </c>
      <c r="AF204" s="192">
        <v>-0.90938923149256579</v>
      </c>
      <c r="AG204" s="269" t="s">
        <v>601</v>
      </c>
      <c r="AH204" s="192">
        <v>-0.67956013526272396</v>
      </c>
      <c r="AI204" s="269" t="s">
        <v>601</v>
      </c>
      <c r="AJ204" s="192">
        <v>-0.84917540923350698</v>
      </c>
      <c r="AK204" s="269" t="s">
        <v>601</v>
      </c>
      <c r="AL204" s="192">
        <v>-0.83337204832344414</v>
      </c>
      <c r="AM204" s="269" t="s">
        <v>601</v>
      </c>
      <c r="AN204" s="139"/>
      <c r="AO204" s="184" t="s">
        <v>433</v>
      </c>
      <c r="AP204" s="243">
        <v>9.3376155203163988E-2</v>
      </c>
      <c r="AQ204" s="278" t="s">
        <v>601</v>
      </c>
      <c r="AR204" s="219">
        <v>3.4051057610562117E-2</v>
      </c>
      <c r="AS204" s="301" t="s">
        <v>601</v>
      </c>
      <c r="AT204" s="219">
        <v>0.31905565953279236</v>
      </c>
      <c r="AU204" s="278" t="s">
        <v>601</v>
      </c>
      <c r="AV204" s="219">
        <v>0.150216250117049</v>
      </c>
      <c r="AW204" s="278" t="s">
        <v>601</v>
      </c>
      <c r="AX204" s="219">
        <v>0.11074593470809051</v>
      </c>
      <c r="AY204" s="278" t="s">
        <v>601</v>
      </c>
      <c r="AZ204" s="219">
        <v>7.3828373495841565E-2</v>
      </c>
      <c r="BA204" s="278" t="s">
        <v>601</v>
      </c>
      <c r="BB204" s="219">
        <v>0.21872656933250048</v>
      </c>
      <c r="BC204" s="278" t="s">
        <v>601</v>
      </c>
      <c r="BD204" s="219">
        <v>1</v>
      </c>
      <c r="BE204" s="278" t="s">
        <v>601</v>
      </c>
      <c r="BF204" s="219">
        <v>0.84978374988295102</v>
      </c>
      <c r="BG204" s="278" t="s">
        <v>601</v>
      </c>
    </row>
    <row r="205" spans="1:59" s="120" customFormat="1" ht="12.45" customHeight="1" x14ac:dyDescent="0.25">
      <c r="A205" s="124" t="s">
        <v>460</v>
      </c>
      <c r="B205" s="82">
        <v>49.789080000001235</v>
      </c>
      <c r="C205" s="276" t="s">
        <v>601</v>
      </c>
      <c r="D205" s="82">
        <v>15.181660000010664</v>
      </c>
      <c r="E205" s="276" t="s">
        <v>601</v>
      </c>
      <c r="F205" s="82">
        <v>86.578929999965666</v>
      </c>
      <c r="G205" s="276" t="s">
        <v>601</v>
      </c>
      <c r="H205" s="82">
        <v>85.440369999848699</v>
      </c>
      <c r="I205" s="276" t="s">
        <v>601</v>
      </c>
      <c r="J205" s="82">
        <v>49.969730000041288</v>
      </c>
      <c r="K205" s="276" t="s">
        <v>601</v>
      </c>
      <c r="L205" s="82">
        <v>45.584869999959047</v>
      </c>
      <c r="M205" s="276" t="s">
        <v>601</v>
      </c>
      <c r="N205" s="82">
        <v>105.42795272558322</v>
      </c>
      <c r="O205" s="276" t="s">
        <v>601</v>
      </c>
      <c r="P205" s="82">
        <v>437.97259272540987</v>
      </c>
      <c r="Q205" s="276" t="s">
        <v>601</v>
      </c>
      <c r="R205" s="82">
        <v>352.53222272556116</v>
      </c>
      <c r="S205" s="276" t="s">
        <v>601</v>
      </c>
      <c r="T205" s="137"/>
      <c r="U205" s="124" t="s">
        <v>460</v>
      </c>
      <c r="V205" s="373">
        <v>-0.91776534705127211</v>
      </c>
      <c r="W205" s="375" t="s">
        <v>601</v>
      </c>
      <c r="X205" s="373">
        <v>-0.8537016423803071</v>
      </c>
      <c r="Y205" s="375" t="s">
        <v>601</v>
      </c>
      <c r="Z205" s="373">
        <v>-0.92137509627210434</v>
      </c>
      <c r="AA205" s="375" t="s">
        <v>601</v>
      </c>
      <c r="AB205" s="373">
        <v>-0.90181035396651743</v>
      </c>
      <c r="AC205" s="386" t="s">
        <v>601</v>
      </c>
      <c r="AD205" s="373">
        <v>-0.88460263614107748</v>
      </c>
      <c r="AE205" s="375" t="s">
        <v>601</v>
      </c>
      <c r="AF205" s="373">
        <v>-0.92541550155166474</v>
      </c>
      <c r="AG205" s="375" t="s">
        <v>601</v>
      </c>
      <c r="AH205" s="373">
        <v>-0.74177037464437678</v>
      </c>
      <c r="AI205" s="375" t="s">
        <v>601</v>
      </c>
      <c r="AJ205" s="373">
        <v>-0.89403094698451058</v>
      </c>
      <c r="AK205" s="375" t="s">
        <v>601</v>
      </c>
      <c r="AL205" s="373">
        <v>-0.8919562983523226</v>
      </c>
      <c r="AM205" s="268" t="s">
        <v>601</v>
      </c>
      <c r="AN205" s="139"/>
      <c r="AO205" s="124" t="s">
        <v>460</v>
      </c>
      <c r="AP205" s="220">
        <v>0.11368081205760942</v>
      </c>
      <c r="AQ205" s="276" t="s">
        <v>601</v>
      </c>
      <c r="AR205" s="216">
        <v>3.4663493223487885E-2</v>
      </c>
      <c r="AS205" s="203" t="s">
        <v>601</v>
      </c>
      <c r="AT205" s="190">
        <v>0.19768115959312313</v>
      </c>
      <c r="AU205" s="276" t="s">
        <v>601</v>
      </c>
      <c r="AV205" s="190">
        <v>0.19508154487058546</v>
      </c>
      <c r="AW205" s="276" t="s">
        <v>601</v>
      </c>
      <c r="AX205" s="190">
        <v>0.11409328078976434</v>
      </c>
      <c r="AY205" s="276" t="s">
        <v>601</v>
      </c>
      <c r="AZ205" s="190">
        <v>0.10408155842879149</v>
      </c>
      <c r="BA205" s="276" t="s">
        <v>601</v>
      </c>
      <c r="BB205" s="190">
        <v>0.24071815103663816</v>
      </c>
      <c r="BC205" s="276" t="s">
        <v>601</v>
      </c>
      <c r="BD205" s="190">
        <v>1</v>
      </c>
      <c r="BE205" s="276" t="s">
        <v>601</v>
      </c>
      <c r="BF205" s="190">
        <v>0.80491845512941451</v>
      </c>
      <c r="BG205" s="276" t="s">
        <v>601</v>
      </c>
    </row>
    <row r="206" spans="1:59" s="120" customFormat="1" ht="12.45" customHeight="1" x14ac:dyDescent="0.25">
      <c r="A206" s="124" t="s">
        <v>461</v>
      </c>
      <c r="B206" s="82">
        <v>28.714600000035869</v>
      </c>
      <c r="C206" s="276" t="s">
        <v>601</v>
      </c>
      <c r="D206" s="82">
        <v>13.189589999973906</v>
      </c>
      <c r="E206" s="276" t="s">
        <v>601</v>
      </c>
      <c r="F206" s="82">
        <v>74.280240000035874</v>
      </c>
      <c r="G206" s="276" t="s">
        <v>601</v>
      </c>
      <c r="H206" s="82">
        <v>54.347650000081359</v>
      </c>
      <c r="I206" s="276" t="s">
        <v>601</v>
      </c>
      <c r="J206" s="82">
        <v>28.151509999989461</v>
      </c>
      <c r="K206" s="276" t="s">
        <v>601</v>
      </c>
      <c r="L206" s="82">
        <v>31.596449999913911</v>
      </c>
      <c r="M206" s="276" t="s">
        <v>601</v>
      </c>
      <c r="N206" s="82">
        <v>54.694140417268208</v>
      </c>
      <c r="O206" s="276" t="s">
        <v>601</v>
      </c>
      <c r="P206" s="82">
        <v>284.97418041729861</v>
      </c>
      <c r="Q206" s="276" t="s">
        <v>601</v>
      </c>
      <c r="R206" s="82">
        <v>230.62653041721725</v>
      </c>
      <c r="S206" s="276" t="s">
        <v>601</v>
      </c>
      <c r="T206" s="137"/>
      <c r="U206" s="124" t="s">
        <v>461</v>
      </c>
      <c r="V206" s="373">
        <v>-0.9541778421786975</v>
      </c>
      <c r="W206" s="375" t="s">
        <v>601</v>
      </c>
      <c r="X206" s="373">
        <v>-0.92891780816238712</v>
      </c>
      <c r="Y206" s="375" t="s">
        <v>601</v>
      </c>
      <c r="Z206" s="373">
        <v>-0.9365255484396251</v>
      </c>
      <c r="AA206" s="375" t="s">
        <v>601</v>
      </c>
      <c r="AB206" s="373">
        <v>-0.94376021531080523</v>
      </c>
      <c r="AC206" s="386" t="s">
        <v>601</v>
      </c>
      <c r="AD206" s="373">
        <v>-0.94675457509740435</v>
      </c>
      <c r="AE206" s="375" t="s">
        <v>601</v>
      </c>
      <c r="AF206" s="373">
        <v>-0.93907284209132347</v>
      </c>
      <c r="AG206" s="375" t="s">
        <v>601</v>
      </c>
      <c r="AH206" s="373">
        <v>-0.87316886795861692</v>
      </c>
      <c r="AI206" s="375" t="s">
        <v>601</v>
      </c>
      <c r="AJ206" s="373">
        <v>-0.93563314605506942</v>
      </c>
      <c r="AK206" s="375" t="s">
        <v>601</v>
      </c>
      <c r="AL206" s="373">
        <v>-0.93336395518612381</v>
      </c>
      <c r="AM206" s="268" t="s">
        <v>601</v>
      </c>
      <c r="AN206" s="139"/>
      <c r="AO206" s="124" t="s">
        <v>461</v>
      </c>
      <c r="AP206" s="220">
        <v>0.1007621110024353</v>
      </c>
      <c r="AQ206" s="276" t="s">
        <v>601</v>
      </c>
      <c r="AR206" s="216">
        <v>4.6283456208769107E-2</v>
      </c>
      <c r="AS206" s="203" t="s">
        <v>601</v>
      </c>
      <c r="AT206" s="190">
        <v>0.26065603519330932</v>
      </c>
      <c r="AU206" s="276" t="s">
        <v>601</v>
      </c>
      <c r="AV206" s="190">
        <v>0.19071078622104645</v>
      </c>
      <c r="AW206" s="276" t="s">
        <v>601</v>
      </c>
      <c r="AX206" s="190">
        <v>9.8786177606568173E-2</v>
      </c>
      <c r="AY206" s="276" t="s">
        <v>601</v>
      </c>
      <c r="AZ206" s="190">
        <v>0.11087478154563343</v>
      </c>
      <c r="BA206" s="276" t="s">
        <v>601</v>
      </c>
      <c r="BB206" s="190">
        <v>0.19192665222223812</v>
      </c>
      <c r="BC206" s="276" t="s">
        <v>601</v>
      </c>
      <c r="BD206" s="190">
        <v>1</v>
      </c>
      <c r="BE206" s="276" t="s">
        <v>601</v>
      </c>
      <c r="BF206" s="190">
        <v>0.80928921377895358</v>
      </c>
      <c r="BG206" s="276" t="s">
        <v>601</v>
      </c>
    </row>
    <row r="207" spans="1:59" s="120" customFormat="1" ht="12.45" customHeight="1" x14ac:dyDescent="0.25">
      <c r="A207" s="124" t="s">
        <v>462</v>
      </c>
      <c r="B207" s="82">
        <v>51.049320000017971</v>
      </c>
      <c r="C207" s="276" t="s">
        <v>601</v>
      </c>
      <c r="D207" s="82">
        <v>65.660080000086396</v>
      </c>
      <c r="E207" s="276" t="s">
        <v>601</v>
      </c>
      <c r="F207" s="82">
        <v>100.5247299999703</v>
      </c>
      <c r="G207" s="276" t="s">
        <v>601</v>
      </c>
      <c r="H207" s="82">
        <v>85.627210000174443</v>
      </c>
      <c r="I207" s="276" t="s">
        <v>601</v>
      </c>
      <c r="J207" s="82">
        <v>46.944900000039908</v>
      </c>
      <c r="K207" s="276" t="s">
        <v>601</v>
      </c>
      <c r="L207" s="82">
        <v>69.319128820923893</v>
      </c>
      <c r="M207" s="276" t="s">
        <v>601</v>
      </c>
      <c r="N207" s="82">
        <v>72.301345737667347</v>
      </c>
      <c r="O207" s="276" t="s">
        <v>601</v>
      </c>
      <c r="P207" s="82">
        <v>491.42671455888024</v>
      </c>
      <c r="Q207" s="276" t="s">
        <v>601</v>
      </c>
      <c r="R207" s="82">
        <v>405.79950455870585</v>
      </c>
      <c r="S207" s="276" t="s">
        <v>601</v>
      </c>
      <c r="T207" s="137"/>
      <c r="U207" s="124" t="s">
        <v>462</v>
      </c>
      <c r="V207" s="373">
        <v>-0.82888421333755169</v>
      </c>
      <c r="W207" s="375" t="s">
        <v>601</v>
      </c>
      <c r="X207" s="373">
        <v>-0.43290861989138774</v>
      </c>
      <c r="Y207" s="375" t="s">
        <v>601</v>
      </c>
      <c r="Z207" s="373">
        <v>-0.78125192173377689</v>
      </c>
      <c r="AA207" s="375" t="s">
        <v>601</v>
      </c>
      <c r="AB207" s="373">
        <v>-0.78547093595130502</v>
      </c>
      <c r="AC207" s="386" t="s">
        <v>601</v>
      </c>
      <c r="AD207" s="373">
        <v>-0.81109375560177477</v>
      </c>
      <c r="AE207" s="375" t="s">
        <v>601</v>
      </c>
      <c r="AF207" s="373">
        <v>-0.72307382955314581</v>
      </c>
      <c r="AG207" s="375" t="s">
        <v>601</v>
      </c>
      <c r="AH207" s="373">
        <v>-0.67956418769410631</v>
      </c>
      <c r="AI207" s="375" t="s">
        <v>601</v>
      </c>
      <c r="AJ207" s="373">
        <v>-0.75394976191596652</v>
      </c>
      <c r="AK207" s="375" t="s">
        <v>601</v>
      </c>
      <c r="AL207" s="373">
        <v>-0.74607715994084201</v>
      </c>
      <c r="AM207" s="268" t="s">
        <v>601</v>
      </c>
      <c r="AN207" s="139"/>
      <c r="AO207" s="124" t="s">
        <v>462</v>
      </c>
      <c r="AP207" s="220">
        <v>0.10387982274394955</v>
      </c>
      <c r="AQ207" s="276" t="s">
        <v>601</v>
      </c>
      <c r="AR207" s="216">
        <v>0.13361113275867573</v>
      </c>
      <c r="AS207" s="203" t="s">
        <v>601</v>
      </c>
      <c r="AT207" s="190">
        <v>0.20455690954897396</v>
      </c>
      <c r="AU207" s="276" t="s">
        <v>601</v>
      </c>
      <c r="AV207" s="190">
        <v>0.17424207407412937</v>
      </c>
      <c r="AW207" s="276" t="s">
        <v>601</v>
      </c>
      <c r="AX207" s="190">
        <v>9.5527773743800434E-2</v>
      </c>
      <c r="AY207" s="276" t="s">
        <v>601</v>
      </c>
      <c r="AZ207" s="190">
        <v>0.14105689977222113</v>
      </c>
      <c r="BA207" s="276" t="s">
        <v>601</v>
      </c>
      <c r="BB207" s="190">
        <v>0.14712538735824987</v>
      </c>
      <c r="BC207" s="276" t="s">
        <v>601</v>
      </c>
      <c r="BD207" s="190">
        <v>1</v>
      </c>
      <c r="BE207" s="276" t="s">
        <v>601</v>
      </c>
      <c r="BF207" s="190">
        <v>0.82575792592587072</v>
      </c>
      <c r="BG207" s="276" t="s">
        <v>601</v>
      </c>
    </row>
    <row r="208" spans="1:59" s="116" customFormat="1" ht="12.45" customHeight="1" x14ac:dyDescent="0.25">
      <c r="A208" s="124" t="s">
        <v>463</v>
      </c>
      <c r="B208" s="82">
        <v>83.005669999936245</v>
      </c>
      <c r="C208" s="276" t="s">
        <v>601</v>
      </c>
      <c r="D208" s="82">
        <v>124.6336300000831</v>
      </c>
      <c r="E208" s="276" t="s">
        <v>601</v>
      </c>
      <c r="F208" s="82">
        <v>109.42930999999029</v>
      </c>
      <c r="G208" s="276" t="s">
        <v>601</v>
      </c>
      <c r="H208" s="82">
        <v>93.535320000154456</v>
      </c>
      <c r="I208" s="276" t="s">
        <v>601</v>
      </c>
      <c r="J208" s="82">
        <v>71.492729999971459</v>
      </c>
      <c r="K208" s="276" t="s">
        <v>601</v>
      </c>
      <c r="L208" s="82">
        <v>65.324239999937205</v>
      </c>
      <c r="M208" s="276" t="s">
        <v>601</v>
      </c>
      <c r="N208" s="82">
        <v>81.785032690045654</v>
      </c>
      <c r="O208" s="276" t="s">
        <v>601</v>
      </c>
      <c r="P208" s="82">
        <v>629.2059326901184</v>
      </c>
      <c r="Q208" s="276" t="s">
        <v>601</v>
      </c>
      <c r="R208" s="82">
        <v>535.67061268996406</v>
      </c>
      <c r="S208" s="276" t="s">
        <v>601</v>
      </c>
      <c r="T208" s="119"/>
      <c r="U208" s="124" t="s">
        <v>463</v>
      </c>
      <c r="V208" s="373" t="s">
        <v>603</v>
      </c>
      <c r="W208" s="375" t="s">
        <v>601</v>
      </c>
      <c r="X208" s="373" t="s">
        <v>603</v>
      </c>
      <c r="Y208" s="375" t="s">
        <v>601</v>
      </c>
      <c r="Z208" s="373" t="s">
        <v>603</v>
      </c>
      <c r="AA208" s="375" t="s">
        <v>601</v>
      </c>
      <c r="AB208" s="373" t="s">
        <v>603</v>
      </c>
      <c r="AC208" s="386" t="s">
        <v>601</v>
      </c>
      <c r="AD208" s="373" t="s">
        <v>603</v>
      </c>
      <c r="AE208" s="375" t="s">
        <v>601</v>
      </c>
      <c r="AF208" s="373" t="s">
        <v>603</v>
      </c>
      <c r="AG208" s="375" t="s">
        <v>601</v>
      </c>
      <c r="AH208" s="373" t="s">
        <v>603</v>
      </c>
      <c r="AI208" s="375" t="s">
        <v>601</v>
      </c>
      <c r="AJ208" s="373" t="s">
        <v>603</v>
      </c>
      <c r="AK208" s="375" t="s">
        <v>601</v>
      </c>
      <c r="AL208" s="373" t="s">
        <v>603</v>
      </c>
      <c r="AM208" s="268" t="s">
        <v>601</v>
      </c>
      <c r="AN208" s="119"/>
      <c r="AO208" s="124" t="s">
        <v>463</v>
      </c>
      <c r="AP208" s="220">
        <v>0.13192130856912349</v>
      </c>
      <c r="AQ208" s="276" t="s">
        <v>601</v>
      </c>
      <c r="AR208" s="216">
        <v>0.19808082461527696</v>
      </c>
      <c r="AS208" s="203" t="s">
        <v>601</v>
      </c>
      <c r="AT208" s="190">
        <v>0.17391652607618344</v>
      </c>
      <c r="AU208" s="276" t="s">
        <v>601</v>
      </c>
      <c r="AV208" s="190">
        <v>0.14865613170596129</v>
      </c>
      <c r="AW208" s="276" t="s">
        <v>601</v>
      </c>
      <c r="AX208" s="190">
        <v>0.11362373792998129</v>
      </c>
      <c r="AY208" s="276" t="s">
        <v>601</v>
      </c>
      <c r="AZ208" s="190">
        <v>0.10382012725253363</v>
      </c>
      <c r="BA208" s="276" t="s">
        <v>601</v>
      </c>
      <c r="BB208" s="190">
        <v>0.12998134385093996</v>
      </c>
      <c r="BC208" s="276" t="s">
        <v>601</v>
      </c>
      <c r="BD208" s="190">
        <v>1</v>
      </c>
      <c r="BE208" s="276" t="s">
        <v>601</v>
      </c>
      <c r="BF208" s="190">
        <v>0.85134386829403885</v>
      </c>
      <c r="BG208" s="276" t="s">
        <v>601</v>
      </c>
    </row>
    <row r="209" spans="1:59" s="150" customFormat="1" ht="12.45" customHeight="1" x14ac:dyDescent="0.25">
      <c r="A209" s="124" t="s">
        <v>464</v>
      </c>
      <c r="B209" s="82">
        <v>166.17085000011679</v>
      </c>
      <c r="C209" s="276" t="s">
        <v>601</v>
      </c>
      <c r="D209" s="82">
        <v>380.8594799999675</v>
      </c>
      <c r="E209" s="276" t="s">
        <v>601</v>
      </c>
      <c r="F209" s="82">
        <v>161.37955000022222</v>
      </c>
      <c r="G209" s="276" t="s">
        <v>601</v>
      </c>
      <c r="H209" s="82">
        <v>251.15475999992086</v>
      </c>
      <c r="I209" s="276" t="s">
        <v>601</v>
      </c>
      <c r="J209" s="82">
        <v>141.58652999976388</v>
      </c>
      <c r="K209" s="276" t="s">
        <v>601</v>
      </c>
      <c r="L209" s="82">
        <v>86.695899999931029</v>
      </c>
      <c r="M209" s="276" t="s">
        <v>601</v>
      </c>
      <c r="N209" s="82">
        <v>175.31690546269692</v>
      </c>
      <c r="O209" s="276" t="s">
        <v>601</v>
      </c>
      <c r="P209" s="82">
        <v>1363.1639754626192</v>
      </c>
      <c r="Q209" s="276" t="s">
        <v>601</v>
      </c>
      <c r="R209" s="82">
        <v>1112.0092154626984</v>
      </c>
      <c r="S209" s="276" t="s">
        <v>601</v>
      </c>
      <c r="U209" s="124" t="s">
        <v>464</v>
      </c>
      <c r="V209" s="373" t="s">
        <v>603</v>
      </c>
      <c r="W209" s="375" t="s">
        <v>601</v>
      </c>
      <c r="X209" s="373" t="s">
        <v>603</v>
      </c>
      <c r="Y209" s="375" t="s">
        <v>601</v>
      </c>
      <c r="Z209" s="373" t="s">
        <v>603</v>
      </c>
      <c r="AA209" s="375" t="s">
        <v>601</v>
      </c>
      <c r="AB209" s="373" t="s">
        <v>603</v>
      </c>
      <c r="AC209" s="386" t="s">
        <v>601</v>
      </c>
      <c r="AD209" s="373" t="s">
        <v>603</v>
      </c>
      <c r="AE209" s="375" t="s">
        <v>601</v>
      </c>
      <c r="AF209" s="373" t="s">
        <v>603</v>
      </c>
      <c r="AG209" s="375" t="s">
        <v>601</v>
      </c>
      <c r="AH209" s="373" t="s">
        <v>603</v>
      </c>
      <c r="AI209" s="375" t="s">
        <v>601</v>
      </c>
      <c r="AJ209" s="373" t="s">
        <v>603</v>
      </c>
      <c r="AK209" s="375" t="s">
        <v>601</v>
      </c>
      <c r="AL209" s="373" t="s">
        <v>603</v>
      </c>
      <c r="AM209" s="268" t="s">
        <v>601</v>
      </c>
      <c r="AO209" s="124" t="s">
        <v>464</v>
      </c>
      <c r="AP209" s="220">
        <v>0.12190085198203915</v>
      </c>
      <c r="AQ209" s="276" t="s">
        <v>601</v>
      </c>
      <c r="AR209" s="216">
        <v>0.27939373901860531</v>
      </c>
      <c r="AS209" s="203" t="s">
        <v>601</v>
      </c>
      <c r="AT209" s="190">
        <v>0.11838601437912455</v>
      </c>
      <c r="AU209" s="276" t="s">
        <v>601</v>
      </c>
      <c r="AV209" s="190">
        <v>0.18424398276420564</v>
      </c>
      <c r="AW209" s="276" t="s">
        <v>601</v>
      </c>
      <c r="AX209" s="190">
        <v>0.10386610308691105</v>
      </c>
      <c r="AY209" s="276" t="s">
        <v>601</v>
      </c>
      <c r="AZ209" s="190">
        <v>6.359902518001101E-2</v>
      </c>
      <c r="BA209" s="276" t="s">
        <v>601</v>
      </c>
      <c r="BB209" s="190">
        <v>0.12861028358910331</v>
      </c>
      <c r="BC209" s="276" t="s">
        <v>601</v>
      </c>
      <c r="BD209" s="190">
        <v>1</v>
      </c>
      <c r="BE209" s="276" t="s">
        <v>601</v>
      </c>
      <c r="BF209" s="190">
        <v>0.81575601723579438</v>
      </c>
      <c r="BG209" s="276" t="s">
        <v>601</v>
      </c>
    </row>
    <row r="210" spans="1:59" s="120" customFormat="1" ht="12.45" customHeight="1" x14ac:dyDescent="0.25">
      <c r="A210" s="124" t="s">
        <v>465</v>
      </c>
      <c r="B210" s="82">
        <v>296.12524000004328</v>
      </c>
      <c r="C210" s="276" t="s">
        <v>601</v>
      </c>
      <c r="D210" s="82">
        <v>656.09092000047542</v>
      </c>
      <c r="E210" s="276" t="s">
        <v>601</v>
      </c>
      <c r="F210" s="82">
        <v>221.33679000010324</v>
      </c>
      <c r="G210" s="276" t="s">
        <v>601</v>
      </c>
      <c r="H210" s="82">
        <v>404.33584000005158</v>
      </c>
      <c r="I210" s="276" t="s">
        <v>601</v>
      </c>
      <c r="J210" s="82">
        <v>271.23120999995518</v>
      </c>
      <c r="K210" s="276" t="s">
        <v>601</v>
      </c>
      <c r="L210" s="82">
        <v>139.09092000087014</v>
      </c>
      <c r="M210" s="276" t="s">
        <v>601</v>
      </c>
      <c r="N210" s="82">
        <v>228.14464176792234</v>
      </c>
      <c r="O210" s="276" t="s">
        <v>601</v>
      </c>
      <c r="P210" s="82">
        <v>2216.355561769421</v>
      </c>
      <c r="Q210" s="276" t="s">
        <v>601</v>
      </c>
      <c r="R210" s="82">
        <v>1812.0197217693697</v>
      </c>
      <c r="S210" s="276" t="s">
        <v>601</v>
      </c>
      <c r="T210" s="137"/>
      <c r="U210" s="124" t="s">
        <v>465</v>
      </c>
      <c r="V210" s="373">
        <v>20.155898034682597</v>
      </c>
      <c r="W210" s="375" t="s">
        <v>601</v>
      </c>
      <c r="X210" s="373">
        <v>22.111175769639033</v>
      </c>
      <c r="Y210" s="375" t="s">
        <v>601</v>
      </c>
      <c r="Z210" s="373">
        <v>77.319116638993776</v>
      </c>
      <c r="AA210" s="375" t="s">
        <v>601</v>
      </c>
      <c r="AB210" s="373">
        <v>4.2661781263734246</v>
      </c>
      <c r="AC210" s="386" t="s">
        <v>601</v>
      </c>
      <c r="AD210" s="373">
        <v>7.6420760134943588</v>
      </c>
      <c r="AE210" s="375" t="s">
        <v>601</v>
      </c>
      <c r="AF210" s="373">
        <v>5.8784387434473837</v>
      </c>
      <c r="AG210" s="375" t="s">
        <v>601</v>
      </c>
      <c r="AH210" s="373">
        <v>6.4376506173565025</v>
      </c>
      <c r="AI210" s="375" t="s">
        <v>601</v>
      </c>
      <c r="AJ210" s="373">
        <v>9.8500139260776614</v>
      </c>
      <c r="AK210" s="375" t="s">
        <v>601</v>
      </c>
      <c r="AL210" s="373">
        <v>13.212767713550477</v>
      </c>
      <c r="AM210" s="268" t="s">
        <v>601</v>
      </c>
      <c r="AN210" s="139"/>
      <c r="AO210" s="124" t="s">
        <v>465</v>
      </c>
      <c r="AP210" s="220">
        <v>0.13360908561243331</v>
      </c>
      <c r="AQ210" s="276" t="s">
        <v>601</v>
      </c>
      <c r="AR210" s="216">
        <v>0.29602241234104476</v>
      </c>
      <c r="AS210" s="203" t="s">
        <v>601</v>
      </c>
      <c r="AT210" s="190">
        <v>9.9865199347075731E-2</v>
      </c>
      <c r="AU210" s="276" t="s">
        <v>601</v>
      </c>
      <c r="AV210" s="190">
        <v>0.18243274994976494</v>
      </c>
      <c r="AW210" s="276" t="s">
        <v>601</v>
      </c>
      <c r="AX210" s="190">
        <v>0.12237711975393449</v>
      </c>
      <c r="AY210" s="276" t="s">
        <v>601</v>
      </c>
      <c r="AZ210" s="190">
        <v>6.2756591225745076E-2</v>
      </c>
      <c r="BA210" s="276" t="s">
        <v>601</v>
      </c>
      <c r="BB210" s="190">
        <v>0.1029368417700018</v>
      </c>
      <c r="BC210" s="276" t="s">
        <v>601</v>
      </c>
      <c r="BD210" s="190">
        <v>1</v>
      </c>
      <c r="BE210" s="276" t="s">
        <v>601</v>
      </c>
      <c r="BF210" s="190">
        <v>0.81756725005023512</v>
      </c>
      <c r="BG210" s="276" t="s">
        <v>601</v>
      </c>
    </row>
    <row r="211" spans="1:59" s="120" customFormat="1" ht="12.45" customHeight="1" x14ac:dyDescent="0.25">
      <c r="A211" s="124" t="s">
        <v>466</v>
      </c>
      <c r="B211" s="82">
        <v>555.120300000106</v>
      </c>
      <c r="C211" s="276" t="s">
        <v>601</v>
      </c>
      <c r="D211" s="82">
        <v>1320.1441399974592</v>
      </c>
      <c r="E211" s="276" t="s">
        <v>601</v>
      </c>
      <c r="F211" s="82">
        <v>414.24072000045214</v>
      </c>
      <c r="G211" s="276" t="s">
        <v>601</v>
      </c>
      <c r="H211" s="82">
        <v>815.6535299998709</v>
      </c>
      <c r="I211" s="276" t="s">
        <v>601</v>
      </c>
      <c r="J211" s="82">
        <v>607.16475000022172</v>
      </c>
      <c r="K211" s="276" t="s">
        <v>601</v>
      </c>
      <c r="L211" s="82">
        <v>219.11207000008804</v>
      </c>
      <c r="M211" s="276" t="s">
        <v>601</v>
      </c>
      <c r="N211" s="82">
        <v>467.55637144790495</v>
      </c>
      <c r="O211" s="276" t="s">
        <v>601</v>
      </c>
      <c r="P211" s="82">
        <v>4398.9918814461025</v>
      </c>
      <c r="Q211" s="276" t="s">
        <v>601</v>
      </c>
      <c r="R211" s="82">
        <v>3583.3383514462316</v>
      </c>
      <c r="S211" s="276" t="s">
        <v>601</v>
      </c>
      <c r="T211" s="137"/>
      <c r="U211" s="124" t="s">
        <v>466</v>
      </c>
      <c r="V211" s="373">
        <v>0.5430564125072106</v>
      </c>
      <c r="W211" s="375" t="s">
        <v>601</v>
      </c>
      <c r="X211" s="373">
        <v>1.2434353754394256</v>
      </c>
      <c r="Y211" s="375" t="s">
        <v>601</v>
      </c>
      <c r="Z211" s="373">
        <v>0.92133816629601739</v>
      </c>
      <c r="AA211" s="375" t="s">
        <v>601</v>
      </c>
      <c r="AB211" s="373">
        <v>0.86673736275864566</v>
      </c>
      <c r="AC211" s="386" t="s">
        <v>601</v>
      </c>
      <c r="AD211" s="373">
        <v>0.58507726538535132</v>
      </c>
      <c r="AE211" s="375" t="s">
        <v>601</v>
      </c>
      <c r="AF211" s="373">
        <v>1.8732858928484521</v>
      </c>
      <c r="AG211" s="375" t="s">
        <v>601</v>
      </c>
      <c r="AH211" s="373">
        <v>0.15523558194595699</v>
      </c>
      <c r="AI211" s="375" t="s">
        <v>601</v>
      </c>
      <c r="AJ211" s="373">
        <v>0.78474073691897339</v>
      </c>
      <c r="AK211" s="375" t="s">
        <v>601</v>
      </c>
      <c r="AL211" s="373">
        <v>0.76707282956902589</v>
      </c>
      <c r="AM211" s="268" t="s">
        <v>601</v>
      </c>
      <c r="AN211" s="139"/>
      <c r="AO211" s="124" t="s">
        <v>466</v>
      </c>
      <c r="AP211" s="220">
        <v>0.12619261752709091</v>
      </c>
      <c r="AQ211" s="276" t="s">
        <v>601</v>
      </c>
      <c r="AR211" s="216">
        <v>0.30010151770579802</v>
      </c>
      <c r="AS211" s="203" t="s">
        <v>601</v>
      </c>
      <c r="AT211" s="190">
        <v>9.4167193567149005E-2</v>
      </c>
      <c r="AU211" s="276" t="s">
        <v>601</v>
      </c>
      <c r="AV211" s="190">
        <v>0.18541828491207332</v>
      </c>
      <c r="AW211" s="276" t="s">
        <v>601</v>
      </c>
      <c r="AX211" s="190">
        <v>0.1380236123101517</v>
      </c>
      <c r="AY211" s="276" t="s">
        <v>601</v>
      </c>
      <c r="AZ211" s="190">
        <v>4.9809609998202185E-2</v>
      </c>
      <c r="BA211" s="276" t="s">
        <v>601</v>
      </c>
      <c r="BB211" s="190">
        <v>0.10628716397953497</v>
      </c>
      <c r="BC211" s="276" t="s">
        <v>601</v>
      </c>
      <c r="BD211" s="190">
        <v>1</v>
      </c>
      <c r="BE211" s="276" t="s">
        <v>601</v>
      </c>
      <c r="BF211" s="190">
        <v>0.81458171508792665</v>
      </c>
      <c r="BG211" s="276" t="s">
        <v>601</v>
      </c>
    </row>
    <row r="212" spans="1:59" s="120" customFormat="1" ht="12.45" customHeight="1" x14ac:dyDescent="0.25">
      <c r="A212" s="124" t="s">
        <v>467</v>
      </c>
      <c r="B212" s="82">
        <v>699.07546999965928</v>
      </c>
      <c r="C212" s="276" t="s">
        <v>601</v>
      </c>
      <c r="D212" s="82">
        <v>1307.4419800051492</v>
      </c>
      <c r="E212" s="276" t="s">
        <v>601</v>
      </c>
      <c r="F212" s="82">
        <v>569.20861000041054</v>
      </c>
      <c r="G212" s="276" t="s">
        <v>601</v>
      </c>
      <c r="H212" s="82">
        <v>1076.7564101551927</v>
      </c>
      <c r="I212" s="276" t="s">
        <v>601</v>
      </c>
      <c r="J212" s="82">
        <v>754.05018999902506</v>
      </c>
      <c r="K212" s="276" t="s">
        <v>601</v>
      </c>
      <c r="L212" s="82">
        <v>231.01549999986955</v>
      </c>
      <c r="M212" s="276" t="s">
        <v>601</v>
      </c>
      <c r="N212" s="82">
        <v>558.97157627285173</v>
      </c>
      <c r="O212" s="276" t="s">
        <v>601</v>
      </c>
      <c r="P212" s="82">
        <v>5196.5197364321584</v>
      </c>
      <c r="Q212" s="276" t="s">
        <v>601</v>
      </c>
      <c r="R212" s="82">
        <v>4119.763326276965</v>
      </c>
      <c r="S212" s="276" t="s">
        <v>601</v>
      </c>
      <c r="T212" s="137"/>
      <c r="U212" s="124" t="s">
        <v>467</v>
      </c>
      <c r="V212" s="373">
        <v>0.92132955393622007</v>
      </c>
      <c r="W212" s="375" t="s">
        <v>601</v>
      </c>
      <c r="X212" s="373">
        <v>1.8821359534971176</v>
      </c>
      <c r="Y212" s="375" t="s">
        <v>601</v>
      </c>
      <c r="Z212" s="373">
        <v>1.3651381991486917</v>
      </c>
      <c r="AA212" s="375" t="s">
        <v>601</v>
      </c>
      <c r="AB212" s="373">
        <v>1.3492059003865058</v>
      </c>
      <c r="AC212" s="386" t="s">
        <v>601</v>
      </c>
      <c r="AD212" s="373">
        <v>0.7542154376054675</v>
      </c>
      <c r="AE212" s="375" t="s">
        <v>601</v>
      </c>
      <c r="AF212" s="373">
        <v>2.8013170103746527</v>
      </c>
      <c r="AG212" s="375" t="s">
        <v>601</v>
      </c>
      <c r="AH212" s="373">
        <v>0.28838869983302451</v>
      </c>
      <c r="AI212" s="375" t="s">
        <v>601</v>
      </c>
      <c r="AJ212" s="373">
        <v>1.128868240617011</v>
      </c>
      <c r="AK212" s="375" t="s">
        <v>601</v>
      </c>
      <c r="AL212" s="373">
        <v>1.0779300205172295</v>
      </c>
      <c r="AM212" s="268" t="s">
        <v>601</v>
      </c>
      <c r="AN212" s="139"/>
      <c r="AO212" s="124" t="s">
        <v>467</v>
      </c>
      <c r="AP212" s="220">
        <v>0.13452762723068815</v>
      </c>
      <c r="AQ212" s="276" t="s">
        <v>601</v>
      </c>
      <c r="AR212" s="216">
        <v>0.25159954090789549</v>
      </c>
      <c r="AS212" s="203" t="s">
        <v>601</v>
      </c>
      <c r="AT212" s="190">
        <v>0.10953650498231715</v>
      </c>
      <c r="AU212" s="276" t="s">
        <v>601</v>
      </c>
      <c r="AV212" s="190">
        <v>0.20720722036446557</v>
      </c>
      <c r="AW212" s="276" t="s">
        <v>601</v>
      </c>
      <c r="AX212" s="190">
        <v>0.14510676919255636</v>
      </c>
      <c r="AY212" s="276" t="s">
        <v>601</v>
      </c>
      <c r="AZ212" s="190">
        <v>4.4455811142262845E-2</v>
      </c>
      <c r="BA212" s="276" t="s">
        <v>601</v>
      </c>
      <c r="BB212" s="190">
        <v>0.10756652617981435</v>
      </c>
      <c r="BC212" s="276" t="s">
        <v>601</v>
      </c>
      <c r="BD212" s="190">
        <v>1</v>
      </c>
      <c r="BE212" s="276" t="s">
        <v>601</v>
      </c>
      <c r="BF212" s="190">
        <v>0.79279277963553429</v>
      </c>
      <c r="BG212" s="276" t="s">
        <v>601</v>
      </c>
    </row>
    <row r="213" spans="1:59" s="120" customFormat="1" ht="12.45" customHeight="1" x14ac:dyDescent="0.25">
      <c r="A213" s="124" t="s">
        <v>468</v>
      </c>
      <c r="B213" s="82">
        <v>687.62449000076037</v>
      </c>
      <c r="C213" s="276" t="s">
        <v>601</v>
      </c>
      <c r="D213" s="82">
        <v>1167.7223500013763</v>
      </c>
      <c r="E213" s="276" t="s">
        <v>601</v>
      </c>
      <c r="F213" s="82">
        <v>611.24634999610066</v>
      </c>
      <c r="G213" s="276" t="s">
        <v>601</v>
      </c>
      <c r="H213" s="82">
        <v>877.82474000000047</v>
      </c>
      <c r="I213" s="276" t="s">
        <v>601</v>
      </c>
      <c r="J213" s="82">
        <v>641.91909000110161</v>
      </c>
      <c r="K213" s="276" t="s">
        <v>601</v>
      </c>
      <c r="L213" s="82">
        <v>258.22839999995801</v>
      </c>
      <c r="M213" s="276" t="s">
        <v>601</v>
      </c>
      <c r="N213" s="82">
        <v>459.36745396722574</v>
      </c>
      <c r="O213" s="276" t="s">
        <v>601</v>
      </c>
      <c r="P213" s="82">
        <v>4703.9328739665234</v>
      </c>
      <c r="Q213" s="276" t="s">
        <v>601</v>
      </c>
      <c r="R213" s="82">
        <v>3826.1081339665234</v>
      </c>
      <c r="S213" s="276" t="s">
        <v>601</v>
      </c>
      <c r="T213" s="137"/>
      <c r="U213" s="124" t="s">
        <v>468</v>
      </c>
      <c r="V213" s="373">
        <v>2.8373988072788703</v>
      </c>
      <c r="W213" s="375" t="s">
        <v>601</v>
      </c>
      <c r="X213" s="373">
        <v>8.8008374826253064</v>
      </c>
      <c r="Y213" s="375" t="s">
        <v>601</v>
      </c>
      <c r="Z213" s="373">
        <v>5.6046549345181074</v>
      </c>
      <c r="AA213" s="375" t="s">
        <v>601</v>
      </c>
      <c r="AB213" s="373">
        <v>2.189701167435119</v>
      </c>
      <c r="AC213" s="386" t="s">
        <v>601</v>
      </c>
      <c r="AD213" s="373">
        <v>2.4669534735127447</v>
      </c>
      <c r="AE213" s="375" t="s">
        <v>601</v>
      </c>
      <c r="AF213" s="373">
        <v>4.3702518687244254</v>
      </c>
      <c r="AG213" s="375" t="s">
        <v>601</v>
      </c>
      <c r="AH213" s="373">
        <v>0.91770346032236927</v>
      </c>
      <c r="AI213" s="375" t="s">
        <v>601</v>
      </c>
      <c r="AJ213" s="373">
        <v>3.1303575549522762</v>
      </c>
      <c r="AK213" s="375" t="s">
        <v>601</v>
      </c>
      <c r="AL213" s="373">
        <v>3.430097684557424</v>
      </c>
      <c r="AM213" s="268" t="s">
        <v>601</v>
      </c>
      <c r="AN213" s="139"/>
      <c r="AO213" s="124" t="s">
        <v>468</v>
      </c>
      <c r="AP213" s="220">
        <v>0.14618076159342192</v>
      </c>
      <c r="AQ213" s="276" t="s">
        <v>601</v>
      </c>
      <c r="AR213" s="216">
        <v>0.24824383793060195</v>
      </c>
      <c r="AS213" s="203" t="s">
        <v>601</v>
      </c>
      <c r="AT213" s="190">
        <v>0.12994368039964738</v>
      </c>
      <c r="AU213" s="276" t="s">
        <v>601</v>
      </c>
      <c r="AV213" s="190">
        <v>0.18661506520601928</v>
      </c>
      <c r="AW213" s="276" t="s">
        <v>601</v>
      </c>
      <c r="AX213" s="190">
        <v>0.13646433892663368</v>
      </c>
      <c r="AY213" s="276" t="s">
        <v>601</v>
      </c>
      <c r="AZ213" s="190">
        <v>5.4896276566593655E-2</v>
      </c>
      <c r="BA213" s="276" t="s">
        <v>601</v>
      </c>
      <c r="BB213" s="190">
        <v>9.7656039377082088E-2</v>
      </c>
      <c r="BC213" s="276" t="s">
        <v>601</v>
      </c>
      <c r="BD213" s="190">
        <v>1</v>
      </c>
      <c r="BE213" s="276" t="s">
        <v>601</v>
      </c>
      <c r="BF213" s="190">
        <v>0.81338493479398077</v>
      </c>
      <c r="BG213" s="276" t="s">
        <v>601</v>
      </c>
    </row>
    <row r="214" spans="1:59" s="120" customFormat="1" ht="12.45" customHeight="1" x14ac:dyDescent="0.25">
      <c r="A214" s="124" t="s">
        <v>469</v>
      </c>
      <c r="B214" s="82">
        <v>813.0805999999568</v>
      </c>
      <c r="C214" s="276" t="s">
        <v>601</v>
      </c>
      <c r="D214" s="82">
        <v>1010.7608400002041</v>
      </c>
      <c r="E214" s="276" t="s">
        <v>601</v>
      </c>
      <c r="F214" s="82">
        <v>994.24917000305493</v>
      </c>
      <c r="G214" s="276" t="s">
        <v>601</v>
      </c>
      <c r="H214" s="82">
        <v>868.76349000106904</v>
      </c>
      <c r="I214" s="276" t="s">
        <v>601</v>
      </c>
      <c r="J214" s="82">
        <v>641.58149999876321</v>
      </c>
      <c r="K214" s="276" t="s">
        <v>601</v>
      </c>
      <c r="L214" s="82">
        <v>362.70396000002381</v>
      </c>
      <c r="M214" s="276" t="s">
        <v>601</v>
      </c>
      <c r="N214" s="82">
        <v>457.68082408182602</v>
      </c>
      <c r="O214" s="276" t="s">
        <v>601</v>
      </c>
      <c r="P214" s="82">
        <v>5148.8203840848983</v>
      </c>
      <c r="Q214" s="276" t="s">
        <v>601</v>
      </c>
      <c r="R214" s="82">
        <v>4280.0568940838284</v>
      </c>
      <c r="S214" s="276" t="s">
        <v>601</v>
      </c>
      <c r="T214" s="137"/>
      <c r="U214" s="124" t="s">
        <v>469</v>
      </c>
      <c r="V214" s="373">
        <v>4.6617257165082204</v>
      </c>
      <c r="W214" s="375" t="s">
        <v>601</v>
      </c>
      <c r="X214" s="373">
        <v>11.005122447421609</v>
      </c>
      <c r="Y214" s="375" t="s">
        <v>601</v>
      </c>
      <c r="Z214" s="373">
        <v>6.2620124596538895</v>
      </c>
      <c r="AA214" s="375" t="s">
        <v>601</v>
      </c>
      <c r="AB214" s="373">
        <v>2.7608211592541787</v>
      </c>
      <c r="AC214" s="386" t="s">
        <v>601</v>
      </c>
      <c r="AD214" s="373">
        <v>2.6179720726863143</v>
      </c>
      <c r="AE214" s="375" t="s">
        <v>601</v>
      </c>
      <c r="AF214" s="373">
        <v>8.1504032869546297</v>
      </c>
      <c r="AG214" s="375" t="s">
        <v>601</v>
      </c>
      <c r="AH214" s="373">
        <v>1.199493024122547</v>
      </c>
      <c r="AI214" s="375" t="s">
        <v>601</v>
      </c>
      <c r="AJ214" s="373">
        <v>4.0440389489091073</v>
      </c>
      <c r="AK214" s="375" t="s">
        <v>601</v>
      </c>
      <c r="AL214" s="373">
        <v>4.4193737301578162</v>
      </c>
      <c r="AM214" s="268" t="s">
        <v>601</v>
      </c>
      <c r="AN214" s="139"/>
      <c r="AO214" s="124" t="s">
        <v>469</v>
      </c>
      <c r="AP214" s="220">
        <v>0.15791589905004347</v>
      </c>
      <c r="AQ214" s="276" t="s">
        <v>601</v>
      </c>
      <c r="AR214" s="216">
        <v>0.19630920572107838</v>
      </c>
      <c r="AS214" s="203" t="s">
        <v>601</v>
      </c>
      <c r="AT214" s="190">
        <v>0.19310232166503574</v>
      </c>
      <c r="AU214" s="276" t="s">
        <v>601</v>
      </c>
      <c r="AV214" s="190">
        <v>0.1687305878228795</v>
      </c>
      <c r="AW214" s="276" t="s">
        <v>601</v>
      </c>
      <c r="AX214" s="190">
        <v>0.12460747358402788</v>
      </c>
      <c r="AY214" s="276" t="s">
        <v>601</v>
      </c>
      <c r="AZ214" s="190">
        <v>7.0444088731692542E-2</v>
      </c>
      <c r="BA214" s="276" t="s">
        <v>601</v>
      </c>
      <c r="BB214" s="190">
        <v>8.8890423425242435E-2</v>
      </c>
      <c r="BC214" s="276" t="s">
        <v>601</v>
      </c>
      <c r="BD214" s="190">
        <v>1</v>
      </c>
      <c r="BE214" s="276" t="s">
        <v>601</v>
      </c>
      <c r="BF214" s="190">
        <v>0.83126941217712036</v>
      </c>
      <c r="BG214" s="276" t="s">
        <v>601</v>
      </c>
    </row>
    <row r="215" spans="1:59" s="120" customFormat="1" ht="12.45" customHeight="1" x14ac:dyDescent="0.25">
      <c r="A215" s="124" t="s">
        <v>470</v>
      </c>
      <c r="B215" s="82">
        <v>486.29760805726812</v>
      </c>
      <c r="C215" s="276" t="s">
        <v>601</v>
      </c>
      <c r="D215" s="82">
        <v>148.41363198926746</v>
      </c>
      <c r="E215" s="276" t="s">
        <v>601</v>
      </c>
      <c r="F215" s="82">
        <v>1013.2915860147889</v>
      </c>
      <c r="G215" s="276" t="s">
        <v>601</v>
      </c>
      <c r="H215" s="82">
        <v>616.0594424861016</v>
      </c>
      <c r="I215" s="276" t="s">
        <v>601</v>
      </c>
      <c r="J215" s="82">
        <v>384.25260543006095</v>
      </c>
      <c r="K215" s="276" t="s">
        <v>601</v>
      </c>
      <c r="L215" s="82">
        <v>375.60770326955219</v>
      </c>
      <c r="M215" s="276" t="s">
        <v>601</v>
      </c>
      <c r="N215" s="82">
        <v>337.9907307073679</v>
      </c>
      <c r="O215" s="276" t="s">
        <v>601</v>
      </c>
      <c r="P215" s="82">
        <v>3361.9133079544072</v>
      </c>
      <c r="Q215" s="276" t="s">
        <v>601</v>
      </c>
      <c r="R215" s="82">
        <v>2745.8538654683057</v>
      </c>
      <c r="S215" s="276" t="s">
        <v>601</v>
      </c>
      <c r="T215" s="137"/>
      <c r="U215" s="124" t="s">
        <v>470</v>
      </c>
      <c r="V215" s="373">
        <v>8.8890824651737237</v>
      </c>
      <c r="W215" s="375" t="s">
        <v>601</v>
      </c>
      <c r="X215" s="373">
        <v>6.382738017446643</v>
      </c>
      <c r="Y215" s="375" t="s">
        <v>601</v>
      </c>
      <c r="Z215" s="373">
        <v>5.3068556022125462</v>
      </c>
      <c r="AA215" s="375" t="s">
        <v>601</v>
      </c>
      <c r="AB215" s="373">
        <v>9.4704543701872179</v>
      </c>
      <c r="AC215" s="386" t="s">
        <v>601</v>
      </c>
      <c r="AD215" s="373">
        <v>6.1330138967430008</v>
      </c>
      <c r="AE215" s="375" t="s">
        <v>601</v>
      </c>
      <c r="AF215" s="373">
        <v>7.282033065592362</v>
      </c>
      <c r="AG215" s="375" t="s">
        <v>601</v>
      </c>
      <c r="AH215" s="373">
        <v>3.9118466184808414</v>
      </c>
      <c r="AI215" s="375" t="s">
        <v>601</v>
      </c>
      <c r="AJ215" s="373">
        <v>6.3594791033626716</v>
      </c>
      <c r="AK215" s="375" t="s">
        <v>601</v>
      </c>
      <c r="AL215" s="373">
        <v>5.8995439410681136</v>
      </c>
      <c r="AM215" s="268" t="s">
        <v>601</v>
      </c>
      <c r="AN215" s="139"/>
      <c r="AO215" s="124" t="s">
        <v>470</v>
      </c>
      <c r="AP215" s="220">
        <v>0.14464906245698561</v>
      </c>
      <c r="AQ215" s="276" t="s">
        <v>601</v>
      </c>
      <c r="AR215" s="216">
        <v>4.414558568125939E-2</v>
      </c>
      <c r="AS215" s="203" t="s">
        <v>601</v>
      </c>
      <c r="AT215" s="190">
        <v>0.30140324666234097</v>
      </c>
      <c r="AU215" s="276" t="s">
        <v>601</v>
      </c>
      <c r="AV215" s="190">
        <v>0.18324667713128798</v>
      </c>
      <c r="AW215" s="276" t="s">
        <v>601</v>
      </c>
      <c r="AX215" s="190">
        <v>0.11429581022238305</v>
      </c>
      <c r="AY215" s="276" t="s">
        <v>601</v>
      </c>
      <c r="AZ215" s="190">
        <v>0.11172438693789365</v>
      </c>
      <c r="BA215" s="276" t="s">
        <v>601</v>
      </c>
      <c r="BB215" s="190">
        <v>0.10053523090784933</v>
      </c>
      <c r="BC215" s="276" t="s">
        <v>601</v>
      </c>
      <c r="BD215" s="190">
        <v>1</v>
      </c>
      <c r="BE215" s="276" t="s">
        <v>601</v>
      </c>
      <c r="BF215" s="190">
        <v>0.81675332286871205</v>
      </c>
      <c r="BG215" s="276" t="s">
        <v>601</v>
      </c>
    </row>
    <row r="216" spans="1:59" s="120" customFormat="1" ht="12.45" customHeight="1" x14ac:dyDescent="0.25">
      <c r="A216" s="184" t="s">
        <v>471</v>
      </c>
      <c r="B216" s="186">
        <v>332.28672000013199</v>
      </c>
      <c r="C216" s="278" t="s">
        <v>601</v>
      </c>
      <c r="D216" s="186">
        <v>114.61286999994405</v>
      </c>
      <c r="E216" s="278" t="s">
        <v>601</v>
      </c>
      <c r="F216" s="186">
        <v>902.9634499999346</v>
      </c>
      <c r="G216" s="278" t="s">
        <v>601</v>
      </c>
      <c r="H216" s="186">
        <v>558.33840999910387</v>
      </c>
      <c r="I216" s="278" t="s">
        <v>601</v>
      </c>
      <c r="J216" s="186">
        <v>381.42165999978624</v>
      </c>
      <c r="K216" s="278" t="s">
        <v>601</v>
      </c>
      <c r="L216" s="186">
        <v>292.7884499998458</v>
      </c>
      <c r="M216" s="278" t="s">
        <v>601</v>
      </c>
      <c r="N216" s="186">
        <v>365.1137370209475</v>
      </c>
      <c r="O216" s="278" t="s">
        <v>601</v>
      </c>
      <c r="P216" s="186">
        <v>2947.5252970196943</v>
      </c>
      <c r="Q216" s="278" t="s">
        <v>601</v>
      </c>
      <c r="R216" s="186">
        <v>2389.1868870205908</v>
      </c>
      <c r="S216" s="278" t="s">
        <v>601</v>
      </c>
      <c r="T216" s="137"/>
      <c r="U216" s="184" t="s">
        <v>471</v>
      </c>
      <c r="V216" s="374">
        <v>4.4832683499654689</v>
      </c>
      <c r="W216" s="376" t="s">
        <v>601</v>
      </c>
      <c r="X216" s="374">
        <v>4.1863913692705301</v>
      </c>
      <c r="Y216" s="376" t="s">
        <v>601</v>
      </c>
      <c r="Z216" s="374">
        <v>3.3608005343694138</v>
      </c>
      <c r="AA216" s="376" t="s">
        <v>601</v>
      </c>
      <c r="AB216" s="374">
        <v>4.7272098015722515</v>
      </c>
      <c r="AC216" s="387" t="s">
        <v>601</v>
      </c>
      <c r="AD216" s="374">
        <v>4.3068897159024839</v>
      </c>
      <c r="AE216" s="376" t="s">
        <v>601</v>
      </c>
      <c r="AF216" s="374">
        <v>5.1107306819497351</v>
      </c>
      <c r="AG216" s="376" t="s">
        <v>601</v>
      </c>
      <c r="AH216" s="374">
        <v>1.5721076168523895</v>
      </c>
      <c r="AI216" s="376" t="s">
        <v>601</v>
      </c>
      <c r="AJ216" s="374">
        <v>3.5417167424708786</v>
      </c>
      <c r="AK216" s="376" t="s">
        <v>601</v>
      </c>
      <c r="AL216" s="374">
        <v>3.3321571669876739</v>
      </c>
      <c r="AM216" s="269" t="s">
        <v>601</v>
      </c>
      <c r="AN216" s="139"/>
      <c r="AO216" s="184" t="s">
        <v>471</v>
      </c>
      <c r="AP216" s="243">
        <v>0.11273413678115475</v>
      </c>
      <c r="AQ216" s="278" t="s">
        <v>601</v>
      </c>
      <c r="AR216" s="219">
        <v>3.8884439809840333E-2</v>
      </c>
      <c r="AS216" s="301" t="s">
        <v>601</v>
      </c>
      <c r="AT216" s="219">
        <v>0.30634629358836724</v>
      </c>
      <c r="AU216" s="278" t="s">
        <v>601</v>
      </c>
      <c r="AV216" s="219">
        <v>0.18942616389540465</v>
      </c>
      <c r="AW216" s="278" t="s">
        <v>601</v>
      </c>
      <c r="AX216" s="219">
        <v>0.12940403272719994</v>
      </c>
      <c r="AY216" s="278" t="s">
        <v>601</v>
      </c>
      <c r="AZ216" s="219">
        <v>9.9333651282277516E-2</v>
      </c>
      <c r="BA216" s="278" t="s">
        <v>601</v>
      </c>
      <c r="BB216" s="219">
        <v>0.12387128191575549</v>
      </c>
      <c r="BC216" s="278" t="s">
        <v>601</v>
      </c>
      <c r="BD216" s="219">
        <v>1</v>
      </c>
      <c r="BE216" s="278" t="s">
        <v>601</v>
      </c>
      <c r="BF216" s="219">
        <v>0.81057383610459544</v>
      </c>
      <c r="BG216" s="278" t="s">
        <v>601</v>
      </c>
    </row>
    <row r="217" spans="1:59" s="120" customFormat="1" ht="12.45" customHeight="1" x14ac:dyDescent="0.25">
      <c r="A217" s="124" t="s">
        <v>477</v>
      </c>
      <c r="B217" s="82">
        <v>323.4690099999051</v>
      </c>
      <c r="C217" s="276" t="s">
        <v>601</v>
      </c>
      <c r="D217" s="82">
        <v>83.167260000109096</v>
      </c>
      <c r="E217" s="276" t="s">
        <v>601</v>
      </c>
      <c r="F217" s="82">
        <v>759.765650002911</v>
      </c>
      <c r="G217" s="276" t="s">
        <v>601</v>
      </c>
      <c r="H217" s="82">
        <v>465.17232999955178</v>
      </c>
      <c r="I217" s="276" t="s">
        <v>601</v>
      </c>
      <c r="J217" s="82">
        <v>280.86782000021071</v>
      </c>
      <c r="K217" s="276" t="s">
        <v>601</v>
      </c>
      <c r="L217" s="82">
        <v>247.98200000005482</v>
      </c>
      <c r="M217" s="276" t="s">
        <v>601</v>
      </c>
      <c r="N217" s="82">
        <v>341.01872570619781</v>
      </c>
      <c r="O217" s="276" t="s">
        <v>601</v>
      </c>
      <c r="P217" s="82">
        <v>2501.4427957089401</v>
      </c>
      <c r="Q217" s="276" t="s">
        <v>601</v>
      </c>
      <c r="R217" s="82">
        <v>2036.2704657093886</v>
      </c>
      <c r="S217" s="276" t="s">
        <v>601</v>
      </c>
      <c r="T217" s="137"/>
      <c r="U217" s="124" t="s">
        <v>477</v>
      </c>
      <c r="V217" s="373">
        <v>5.4967862430857748</v>
      </c>
      <c r="W217" s="375" t="s">
        <v>601</v>
      </c>
      <c r="X217" s="373">
        <v>4.4781400716424073</v>
      </c>
      <c r="Y217" s="375" t="s">
        <v>601</v>
      </c>
      <c r="Z217" s="373">
        <v>7.7754104838580513</v>
      </c>
      <c r="AA217" s="375" t="s">
        <v>601</v>
      </c>
      <c r="AB217" s="373">
        <v>4.4444091241690025</v>
      </c>
      <c r="AC217" s="386" t="s">
        <v>601</v>
      </c>
      <c r="AD217" s="373">
        <v>4.6207592076238688</v>
      </c>
      <c r="AE217" s="375" t="s">
        <v>601</v>
      </c>
      <c r="AF217" s="373">
        <v>4.4400067390842102</v>
      </c>
      <c r="AG217" s="375" t="s">
        <v>601</v>
      </c>
      <c r="AH217" s="373">
        <v>2.2346139414641781</v>
      </c>
      <c r="AI217" s="375" t="s">
        <v>601</v>
      </c>
      <c r="AJ217" s="373">
        <v>4.7114139954351852</v>
      </c>
      <c r="AK217" s="375" t="s">
        <v>601</v>
      </c>
      <c r="AL217" s="373">
        <v>4.7761257962923347</v>
      </c>
      <c r="AM217" s="268" t="s">
        <v>601</v>
      </c>
      <c r="AN217" s="139"/>
      <c r="AO217" s="124" t="s">
        <v>477</v>
      </c>
      <c r="AP217" s="220">
        <v>0.129312975117718</v>
      </c>
      <c r="AQ217" s="276" t="s">
        <v>601</v>
      </c>
      <c r="AR217" s="216">
        <v>3.3247716135174882E-2</v>
      </c>
      <c r="AS217" s="203" t="s">
        <v>601</v>
      </c>
      <c r="AT217" s="190">
        <v>0.30373097130433635</v>
      </c>
      <c r="AU217" s="276" t="s">
        <v>601</v>
      </c>
      <c r="AV217" s="190">
        <v>0.18596161015455728</v>
      </c>
      <c r="AW217" s="276" t="s">
        <v>601</v>
      </c>
      <c r="AX217" s="190">
        <v>0.11228232781577932</v>
      </c>
      <c r="AY217" s="276" t="s">
        <v>601</v>
      </c>
      <c r="AZ217" s="190">
        <v>9.9135587040187989E-2</v>
      </c>
      <c r="BA217" s="276" t="s">
        <v>601</v>
      </c>
      <c r="BB217" s="190">
        <v>0.13632881243224626</v>
      </c>
      <c r="BC217" s="276" t="s">
        <v>601</v>
      </c>
      <c r="BD217" s="190">
        <v>1</v>
      </c>
      <c r="BE217" s="276" t="s">
        <v>601</v>
      </c>
      <c r="BF217" s="190">
        <v>0.81403838984544286</v>
      </c>
      <c r="BG217" s="276" t="s">
        <v>601</v>
      </c>
    </row>
    <row r="218" spans="1:59" s="120" customFormat="1" ht="12.45" customHeight="1" x14ac:dyDescent="0.25">
      <c r="A218" s="124" t="s">
        <v>478</v>
      </c>
      <c r="B218" s="82">
        <v>425.08747999885099</v>
      </c>
      <c r="C218" s="276" t="s">
        <v>601</v>
      </c>
      <c r="D218" s="82">
        <v>149.64304999978401</v>
      </c>
      <c r="E218" s="276" t="s">
        <v>601</v>
      </c>
      <c r="F218" s="82">
        <v>967.89184000093644</v>
      </c>
      <c r="G218" s="276" t="s">
        <v>601</v>
      </c>
      <c r="H218" s="82">
        <v>619.07504000097947</v>
      </c>
      <c r="I218" s="276" t="s">
        <v>601</v>
      </c>
      <c r="J218" s="82">
        <v>393.39297000147491</v>
      </c>
      <c r="K218" s="276" t="s">
        <v>601</v>
      </c>
      <c r="L218" s="82">
        <v>282.91364885177194</v>
      </c>
      <c r="M218" s="276" t="s">
        <v>601</v>
      </c>
      <c r="N218" s="82">
        <v>341.28435512316645</v>
      </c>
      <c r="O218" s="276" t="s">
        <v>601</v>
      </c>
      <c r="P218" s="82">
        <v>3179.2883839769643</v>
      </c>
      <c r="Q218" s="276" t="s">
        <v>601</v>
      </c>
      <c r="R218" s="82">
        <v>2560.213343975985</v>
      </c>
      <c r="S218" s="276" t="s">
        <v>601</v>
      </c>
      <c r="T218" s="137"/>
      <c r="U218" s="124" t="s">
        <v>478</v>
      </c>
      <c r="V218" s="373">
        <v>13.803879559468703</v>
      </c>
      <c r="W218" s="375" t="s">
        <v>601</v>
      </c>
      <c r="X218" s="373">
        <v>10.345542204123104</v>
      </c>
      <c r="Y218" s="375" t="s">
        <v>601</v>
      </c>
      <c r="Z218" s="373">
        <v>12.030273461696797</v>
      </c>
      <c r="AA218" s="375" t="s">
        <v>601</v>
      </c>
      <c r="AB218" s="373">
        <v>10.391017642898133</v>
      </c>
      <c r="AC218" s="386" t="s">
        <v>601</v>
      </c>
      <c r="AD218" s="373">
        <v>12.9741338919874</v>
      </c>
      <c r="AE218" s="375" t="s">
        <v>601</v>
      </c>
      <c r="AF218" s="373">
        <v>7.9539694760817365</v>
      </c>
      <c r="AG218" s="375" t="s">
        <v>601</v>
      </c>
      <c r="AH218" s="373">
        <v>5.2398705331040372</v>
      </c>
      <c r="AI218" s="375" t="s">
        <v>601</v>
      </c>
      <c r="AJ218" s="373">
        <v>10.156408553650055</v>
      </c>
      <c r="AK218" s="375" t="s">
        <v>601</v>
      </c>
      <c r="AL218" s="373">
        <v>10.101122404887265</v>
      </c>
      <c r="AM218" s="268" t="s">
        <v>601</v>
      </c>
      <c r="AN218" s="139"/>
      <c r="AO218" s="124" t="s">
        <v>478</v>
      </c>
      <c r="AP218" s="220">
        <v>0.13370522854775133</v>
      </c>
      <c r="AQ218" s="276" t="s">
        <v>601</v>
      </c>
      <c r="AR218" s="216">
        <v>4.7068095726690851E-2</v>
      </c>
      <c r="AS218" s="203" t="s">
        <v>601</v>
      </c>
      <c r="AT218" s="190">
        <v>0.3044366295548826</v>
      </c>
      <c r="AU218" s="276" t="s">
        <v>601</v>
      </c>
      <c r="AV218" s="190">
        <v>0.19472125999044476</v>
      </c>
      <c r="AW218" s="276" t="s">
        <v>601</v>
      </c>
      <c r="AX218" s="190">
        <v>0.12373617064249472</v>
      </c>
      <c r="AY218" s="276" t="s">
        <v>601</v>
      </c>
      <c r="AZ218" s="190">
        <v>8.8986469512361735E-2</v>
      </c>
      <c r="BA218" s="276" t="s">
        <v>601</v>
      </c>
      <c r="BB218" s="190">
        <v>0.10734614602537397</v>
      </c>
      <c r="BC218" s="276" t="s">
        <v>601</v>
      </c>
      <c r="BD218" s="190">
        <v>1</v>
      </c>
      <c r="BE218" s="276" t="s">
        <v>601</v>
      </c>
      <c r="BF218" s="190">
        <v>0.80527874000955535</v>
      </c>
      <c r="BG218" s="276" t="s">
        <v>601</v>
      </c>
    </row>
    <row r="219" spans="1:59" s="120" customFormat="1" ht="12.45" customHeight="1" x14ac:dyDescent="0.25">
      <c r="A219" s="124" t="s">
        <v>479</v>
      </c>
      <c r="B219" s="82">
        <v>609.93150996346662</v>
      </c>
      <c r="C219" s="276" t="s">
        <v>601</v>
      </c>
      <c r="D219" s="82">
        <v>306.98301997489028</v>
      </c>
      <c r="E219" s="276" t="s">
        <v>601</v>
      </c>
      <c r="F219" s="82">
        <v>1123.3094500204627</v>
      </c>
      <c r="G219" s="276" t="s">
        <v>601</v>
      </c>
      <c r="H219" s="82">
        <v>708.96334994108156</v>
      </c>
      <c r="I219" s="276" t="s">
        <v>601</v>
      </c>
      <c r="J219" s="82">
        <v>491.39866002897492</v>
      </c>
      <c r="K219" s="276" t="s">
        <v>601</v>
      </c>
      <c r="L219" s="82">
        <v>447.53218999376571</v>
      </c>
      <c r="M219" s="276" t="s">
        <v>601</v>
      </c>
      <c r="N219" s="82">
        <v>351.41396999694689</v>
      </c>
      <c r="O219" s="276" t="s">
        <v>601</v>
      </c>
      <c r="P219" s="82">
        <v>4039.5321499195888</v>
      </c>
      <c r="Q219" s="276" t="s">
        <v>601</v>
      </c>
      <c r="R219" s="82">
        <v>3330.5687999785077</v>
      </c>
      <c r="S219" s="276" t="s">
        <v>601</v>
      </c>
      <c r="T219" s="137"/>
      <c r="U219" s="124" t="s">
        <v>479</v>
      </c>
      <c r="V219" s="373">
        <v>10.947887062222415</v>
      </c>
      <c r="W219" s="375" t="s">
        <v>601</v>
      </c>
      <c r="X219" s="373">
        <v>3.6753372821733743</v>
      </c>
      <c r="Y219" s="375" t="s">
        <v>601</v>
      </c>
      <c r="Z219" s="373">
        <v>10.174458762742209</v>
      </c>
      <c r="AA219" s="375" t="s">
        <v>601</v>
      </c>
      <c r="AB219" s="373">
        <v>7.2796502413150836</v>
      </c>
      <c r="AC219" s="386" t="s">
        <v>601</v>
      </c>
      <c r="AD219" s="373">
        <v>9.4675621852119658</v>
      </c>
      <c r="AE219" s="375" t="s">
        <v>601</v>
      </c>
      <c r="AF219" s="373">
        <v>5.4561138838011285</v>
      </c>
      <c r="AG219" s="375" t="s">
        <v>601</v>
      </c>
      <c r="AH219" s="373">
        <v>3.8604070423805155</v>
      </c>
      <c r="AI219" s="375" t="s">
        <v>601</v>
      </c>
      <c r="AJ219" s="373">
        <v>7.2200092714650186</v>
      </c>
      <c r="AK219" s="375" t="s">
        <v>601</v>
      </c>
      <c r="AL219" s="373">
        <v>7.2074245102896217</v>
      </c>
      <c r="AM219" s="268" t="s">
        <v>601</v>
      </c>
      <c r="AN219" s="139"/>
      <c r="AO219" s="124" t="s">
        <v>479</v>
      </c>
      <c r="AP219" s="220">
        <v>0.15099063142141547</v>
      </c>
      <c r="AQ219" s="276" t="s">
        <v>601</v>
      </c>
      <c r="AR219" s="216">
        <v>7.5994696559353064E-2</v>
      </c>
      <c r="AS219" s="203" t="s">
        <v>601</v>
      </c>
      <c r="AT219" s="190">
        <v>0.2780790963732826</v>
      </c>
      <c r="AU219" s="276" t="s">
        <v>601</v>
      </c>
      <c r="AV219" s="190">
        <v>0.17550630212342641</v>
      </c>
      <c r="AW219" s="276" t="s">
        <v>601</v>
      </c>
      <c r="AX219" s="190">
        <v>0.1216474190058759</v>
      </c>
      <c r="AY219" s="276" t="s">
        <v>601</v>
      </c>
      <c r="AZ219" s="190">
        <v>0.11078812431352336</v>
      </c>
      <c r="BA219" s="276" t="s">
        <v>601</v>
      </c>
      <c r="BB219" s="190">
        <v>8.699373020312319E-2</v>
      </c>
      <c r="BC219" s="276" t="s">
        <v>601</v>
      </c>
      <c r="BD219" s="190">
        <v>1</v>
      </c>
      <c r="BE219" s="276" t="s">
        <v>601</v>
      </c>
      <c r="BF219" s="190">
        <v>0.82449369787657367</v>
      </c>
      <c r="BG219" s="276" t="s">
        <v>601</v>
      </c>
    </row>
    <row r="220" spans="1:59" s="120" customFormat="1" ht="12.45" customHeight="1" x14ac:dyDescent="0.25">
      <c r="A220" s="124" t="s">
        <v>480</v>
      </c>
      <c r="B220" s="82">
        <v>908.06816999791067</v>
      </c>
      <c r="C220" s="276" t="s">
        <v>601</v>
      </c>
      <c r="D220" s="82">
        <v>1070.2439199982803</v>
      </c>
      <c r="E220" s="276" t="s">
        <v>601</v>
      </c>
      <c r="F220" s="82">
        <v>1110.1160499989846</v>
      </c>
      <c r="G220" s="276" t="s">
        <v>601</v>
      </c>
      <c r="H220" s="82">
        <v>1156.8865499993676</v>
      </c>
      <c r="I220" s="276" t="s">
        <v>601</v>
      </c>
      <c r="J220" s="82">
        <v>785.1756899999026</v>
      </c>
      <c r="K220" s="276" t="s">
        <v>601</v>
      </c>
      <c r="L220" s="82">
        <v>546.37998999990953</v>
      </c>
      <c r="M220" s="276" t="s">
        <v>601</v>
      </c>
      <c r="N220" s="82">
        <v>529.44600089684684</v>
      </c>
      <c r="O220" s="276" t="s">
        <v>601</v>
      </c>
      <c r="P220" s="82">
        <v>6106.3163708912025</v>
      </c>
      <c r="Q220" s="276" t="s">
        <v>601</v>
      </c>
      <c r="R220" s="82">
        <v>4949.4298208918344</v>
      </c>
      <c r="S220" s="276" t="s">
        <v>601</v>
      </c>
      <c r="T220" s="137"/>
      <c r="U220" s="124" t="s">
        <v>480</v>
      </c>
      <c r="V220" s="373">
        <v>9.9398330258476086</v>
      </c>
      <c r="W220" s="375" t="s">
        <v>601</v>
      </c>
      <c r="X220" s="373">
        <v>7.5871198648195257</v>
      </c>
      <c r="Y220" s="375" t="s">
        <v>601</v>
      </c>
      <c r="Z220" s="373">
        <v>9.1445951728936539</v>
      </c>
      <c r="AA220" s="375" t="s">
        <v>601</v>
      </c>
      <c r="AB220" s="373">
        <v>11.368445951726654</v>
      </c>
      <c r="AC220" s="386" t="s">
        <v>601</v>
      </c>
      <c r="AD220" s="373">
        <v>9.9825948736356285</v>
      </c>
      <c r="AE220" s="375" t="s">
        <v>601</v>
      </c>
      <c r="AF220" s="373">
        <v>7.364123180008443</v>
      </c>
      <c r="AG220" s="375" t="s">
        <v>601</v>
      </c>
      <c r="AH220" s="373">
        <v>5.4736295075331993</v>
      </c>
      <c r="AI220" s="375" t="s">
        <v>601</v>
      </c>
      <c r="AJ220" s="373">
        <v>8.7047978311077685</v>
      </c>
      <c r="AK220" s="375" t="s">
        <v>601</v>
      </c>
      <c r="AL220" s="373">
        <v>8.2396889126274893</v>
      </c>
      <c r="AM220" s="268" t="s">
        <v>601</v>
      </c>
      <c r="AN220" s="139"/>
      <c r="AO220" s="124" t="s">
        <v>480</v>
      </c>
      <c r="AP220" s="220">
        <v>0.1487096499497913</v>
      </c>
      <c r="AQ220" s="276" t="s">
        <v>601</v>
      </c>
      <c r="AR220" s="216">
        <v>0.17526833773306127</v>
      </c>
      <c r="AS220" s="203" t="s">
        <v>601</v>
      </c>
      <c r="AT220" s="190">
        <v>0.18179799122281079</v>
      </c>
      <c r="AU220" s="276" t="s">
        <v>601</v>
      </c>
      <c r="AV220" s="190">
        <v>0.18945735525827706</v>
      </c>
      <c r="AW220" s="276" t="s">
        <v>601</v>
      </c>
      <c r="AX220" s="190">
        <v>0.12858418108547953</v>
      </c>
      <c r="AY220" s="276" t="s">
        <v>601</v>
      </c>
      <c r="AZ220" s="190">
        <v>8.9477838489420855E-2</v>
      </c>
      <c r="BA220" s="276" t="s">
        <v>601</v>
      </c>
      <c r="BB220" s="190">
        <v>8.670464626115916E-2</v>
      </c>
      <c r="BC220" s="276" t="s">
        <v>601</v>
      </c>
      <c r="BD220" s="190">
        <v>1</v>
      </c>
      <c r="BE220" s="276" t="s">
        <v>601</v>
      </c>
      <c r="BF220" s="190">
        <v>0.81054264474172288</v>
      </c>
      <c r="BG220" s="276" t="s">
        <v>601</v>
      </c>
    </row>
    <row r="221" spans="1:59" s="120" customFormat="1" ht="12.45" customHeight="1" x14ac:dyDescent="0.25">
      <c r="A221" s="124" t="s">
        <v>481</v>
      </c>
      <c r="B221" s="82">
        <v>1040.0000626144561</v>
      </c>
      <c r="C221" s="276" t="s">
        <v>601</v>
      </c>
      <c r="D221" s="82">
        <v>1630.6113435356956</v>
      </c>
      <c r="E221" s="276" t="s">
        <v>601</v>
      </c>
      <c r="F221" s="82">
        <v>883.55463006251193</v>
      </c>
      <c r="G221" s="276" t="s">
        <v>601</v>
      </c>
      <c r="H221" s="82">
        <v>1474.9346841913275</v>
      </c>
      <c r="I221" s="276" t="s">
        <v>601</v>
      </c>
      <c r="J221" s="82">
        <v>793.40338479895797</v>
      </c>
      <c r="K221" s="276" t="s">
        <v>601</v>
      </c>
      <c r="L221" s="82">
        <v>571.01365609812137</v>
      </c>
      <c r="M221" s="276" t="s">
        <v>601</v>
      </c>
      <c r="N221" s="82">
        <v>594.8349796137195</v>
      </c>
      <c r="O221" s="276" t="s">
        <v>601</v>
      </c>
      <c r="P221" s="82">
        <v>6988.352740914791</v>
      </c>
      <c r="Q221" s="276" t="s">
        <v>601</v>
      </c>
      <c r="R221" s="82">
        <v>5513.4180567234635</v>
      </c>
      <c r="S221" s="276" t="s">
        <v>601</v>
      </c>
      <c r="T221" s="137"/>
      <c r="U221" s="124" t="s">
        <v>481</v>
      </c>
      <c r="V221" s="373">
        <v>5.2586191417671939</v>
      </c>
      <c r="W221" s="375" t="s">
        <v>601</v>
      </c>
      <c r="X221" s="373">
        <v>3.2813988601145887</v>
      </c>
      <c r="Y221" s="375" t="s">
        <v>601</v>
      </c>
      <c r="Z221" s="373">
        <v>4.4750098761664363</v>
      </c>
      <c r="AA221" s="375" t="s">
        <v>601</v>
      </c>
      <c r="AB221" s="373">
        <v>4.872612902864323</v>
      </c>
      <c r="AC221" s="386" t="s">
        <v>601</v>
      </c>
      <c r="AD221" s="373">
        <v>4.6036643090291225</v>
      </c>
      <c r="AE221" s="375" t="s">
        <v>601</v>
      </c>
      <c r="AF221" s="373">
        <v>5.5863974662997409</v>
      </c>
      <c r="AG221" s="375" t="s">
        <v>601</v>
      </c>
      <c r="AH221" s="373">
        <v>2.3929128400015345</v>
      </c>
      <c r="AI221" s="375" t="s">
        <v>601</v>
      </c>
      <c r="AJ221" s="373">
        <v>4.1265679453883326</v>
      </c>
      <c r="AK221" s="375" t="s">
        <v>601</v>
      </c>
      <c r="AL221" s="373">
        <v>3.9580686743044415</v>
      </c>
      <c r="AM221" s="268" t="s">
        <v>601</v>
      </c>
      <c r="AN221" s="139"/>
      <c r="AO221" s="124" t="s">
        <v>481</v>
      </c>
      <c r="AP221" s="220">
        <v>0.1488190566749093</v>
      </c>
      <c r="AQ221" s="276" t="s">
        <v>601</v>
      </c>
      <c r="AR221" s="216">
        <v>0.23333271859460331</v>
      </c>
      <c r="AS221" s="203" t="s">
        <v>601</v>
      </c>
      <c r="AT221" s="190">
        <v>0.12643246024053054</v>
      </c>
      <c r="AU221" s="276" t="s">
        <v>601</v>
      </c>
      <c r="AV221" s="190">
        <v>0.21105612994547485</v>
      </c>
      <c r="AW221" s="276" t="s">
        <v>601</v>
      </c>
      <c r="AX221" s="190">
        <v>0.11353224632663572</v>
      </c>
      <c r="AY221" s="276" t="s">
        <v>601</v>
      </c>
      <c r="AZ221" s="190">
        <v>8.1709335127719163E-2</v>
      </c>
      <c r="BA221" s="276" t="s">
        <v>601</v>
      </c>
      <c r="BB221" s="190">
        <v>8.5118053090126974E-2</v>
      </c>
      <c r="BC221" s="276" t="s">
        <v>601</v>
      </c>
      <c r="BD221" s="190">
        <v>1</v>
      </c>
      <c r="BE221" s="276" t="s">
        <v>601</v>
      </c>
      <c r="BF221" s="190">
        <v>0.78894387005452515</v>
      </c>
      <c r="BG221" s="276" t="s">
        <v>601</v>
      </c>
    </row>
    <row r="222" spans="1:59" s="120" customFormat="1" ht="12.45" customHeight="1" x14ac:dyDescent="0.25">
      <c r="A222" s="124" t="s">
        <v>482</v>
      </c>
      <c r="B222" s="82">
        <v>1009.6823293781448</v>
      </c>
      <c r="C222" s="276" t="s">
        <v>601</v>
      </c>
      <c r="D222" s="82">
        <v>1958.6406202168041</v>
      </c>
      <c r="E222" s="276" t="s">
        <v>601</v>
      </c>
      <c r="F222" s="82">
        <v>900.68271034969393</v>
      </c>
      <c r="G222" s="276" t="s">
        <v>601</v>
      </c>
      <c r="H222" s="82">
        <v>1631.0670411181113</v>
      </c>
      <c r="I222" s="276" t="s">
        <v>601</v>
      </c>
      <c r="J222" s="82">
        <v>850.99106988362973</v>
      </c>
      <c r="K222" s="276" t="s">
        <v>601</v>
      </c>
      <c r="L222" s="82">
        <v>605.89207038374843</v>
      </c>
      <c r="M222" s="276" t="s">
        <v>601</v>
      </c>
      <c r="N222" s="82">
        <v>541.20023998871727</v>
      </c>
      <c r="O222" s="276" t="s">
        <v>601</v>
      </c>
      <c r="P222" s="82">
        <v>7498.1560813188489</v>
      </c>
      <c r="Q222" s="276" t="s">
        <v>601</v>
      </c>
      <c r="R222" s="82">
        <v>5867.0890402007371</v>
      </c>
      <c r="S222" s="276" t="s">
        <v>601</v>
      </c>
      <c r="T222" s="137"/>
      <c r="U222" s="124" t="s">
        <v>482</v>
      </c>
      <c r="V222" s="373">
        <v>2.4096463016053518</v>
      </c>
      <c r="W222" s="375" t="s">
        <v>601</v>
      </c>
      <c r="X222" s="373">
        <v>1.9853188948497946</v>
      </c>
      <c r="Y222" s="375" t="s">
        <v>601</v>
      </c>
      <c r="Z222" s="373">
        <v>3.0692860429993303</v>
      </c>
      <c r="AA222" s="375" t="s">
        <v>601</v>
      </c>
      <c r="AB222" s="373">
        <v>3.0339412927577802</v>
      </c>
      <c r="AC222" s="386" t="s">
        <v>601</v>
      </c>
      <c r="AD222" s="373">
        <v>2.137511608209727</v>
      </c>
      <c r="AE222" s="375" t="s">
        <v>601</v>
      </c>
      <c r="AF222" s="373">
        <v>3.3560864388556642</v>
      </c>
      <c r="AG222" s="375" t="s">
        <v>601</v>
      </c>
      <c r="AH222" s="373">
        <v>1.3721803667834873</v>
      </c>
      <c r="AI222" s="375" t="s">
        <v>601</v>
      </c>
      <c r="AJ222" s="373">
        <v>2.3831016153981706</v>
      </c>
      <c r="AK222" s="375" t="s">
        <v>601</v>
      </c>
      <c r="AL222" s="373">
        <v>2.2378726178938844</v>
      </c>
      <c r="AM222" s="268" t="s">
        <v>601</v>
      </c>
      <c r="AN222" s="139"/>
      <c r="AO222" s="124" t="s">
        <v>482</v>
      </c>
      <c r="AP222" s="220">
        <v>0.13465741689396149</v>
      </c>
      <c r="AQ222" s="276" t="s">
        <v>601</v>
      </c>
      <c r="AR222" s="216">
        <v>0.26121630424533643</v>
      </c>
      <c r="AS222" s="203" t="s">
        <v>601</v>
      </c>
      <c r="AT222" s="190">
        <v>0.12012056038599733</v>
      </c>
      <c r="AU222" s="276" t="s">
        <v>601</v>
      </c>
      <c r="AV222" s="190">
        <v>0.21752908627519837</v>
      </c>
      <c r="AW222" s="276" t="s">
        <v>601</v>
      </c>
      <c r="AX222" s="190">
        <v>0.11349337899271218</v>
      </c>
      <c r="AY222" s="276" t="s">
        <v>601</v>
      </c>
      <c r="AZ222" s="190">
        <v>8.0805475881368716E-2</v>
      </c>
      <c r="BA222" s="276" t="s">
        <v>601</v>
      </c>
      <c r="BB222" s="190">
        <v>7.2177777325425546E-2</v>
      </c>
      <c r="BC222" s="276" t="s">
        <v>601</v>
      </c>
      <c r="BD222" s="190">
        <v>1</v>
      </c>
      <c r="BE222" s="276" t="s">
        <v>601</v>
      </c>
      <c r="BF222" s="190">
        <v>0.7824709137248016</v>
      </c>
      <c r="BG222" s="276" t="s">
        <v>601</v>
      </c>
    </row>
    <row r="223" spans="1:59" s="120" customFormat="1" ht="12.45" customHeight="1" x14ac:dyDescent="0.25">
      <c r="A223" s="124" t="s">
        <v>483</v>
      </c>
      <c r="B223" s="82">
        <v>1122.5790604830129</v>
      </c>
      <c r="C223" s="276" t="s">
        <v>601</v>
      </c>
      <c r="D223" s="82">
        <v>2273.2774518845376</v>
      </c>
      <c r="E223" s="276" t="s">
        <v>601</v>
      </c>
      <c r="F223" s="82">
        <v>1028.9680706074544</v>
      </c>
      <c r="G223" s="276" t="s">
        <v>601</v>
      </c>
      <c r="H223" s="82">
        <v>1995.7294809085195</v>
      </c>
      <c r="I223" s="276" t="s">
        <v>601</v>
      </c>
      <c r="J223" s="82">
        <v>1126.9317203257033</v>
      </c>
      <c r="K223" s="276" t="s">
        <v>601</v>
      </c>
      <c r="L223" s="82">
        <v>626.63814011873615</v>
      </c>
      <c r="M223" s="276" t="s">
        <v>601</v>
      </c>
      <c r="N223" s="82">
        <v>917.26578013588028</v>
      </c>
      <c r="O223" s="276" t="s">
        <v>601</v>
      </c>
      <c r="P223" s="82">
        <v>9091.3897044638434</v>
      </c>
      <c r="Q223" s="276" t="s">
        <v>601</v>
      </c>
      <c r="R223" s="82">
        <v>7095.6602235553237</v>
      </c>
      <c r="S223" s="276" t="s">
        <v>601</v>
      </c>
      <c r="T223" s="137"/>
      <c r="U223" s="124" t="s">
        <v>483</v>
      </c>
      <c r="V223" s="373">
        <v>1.0222266425544131</v>
      </c>
      <c r="W223" s="375" t="s">
        <v>601</v>
      </c>
      <c r="X223" s="373">
        <v>0.72199185150260381</v>
      </c>
      <c r="Y223" s="375" t="s">
        <v>601</v>
      </c>
      <c r="Z223" s="373">
        <v>1.4839858104879964</v>
      </c>
      <c r="AA223" s="375" t="s">
        <v>601</v>
      </c>
      <c r="AB223" s="373">
        <v>1.4467858073376267</v>
      </c>
      <c r="AC223" s="386" t="s">
        <v>601</v>
      </c>
      <c r="AD223" s="373">
        <v>0.8560559062845654</v>
      </c>
      <c r="AE223" s="375" t="s">
        <v>601</v>
      </c>
      <c r="AF223" s="373">
        <v>1.8598978601155309</v>
      </c>
      <c r="AG223" s="375" t="s">
        <v>601</v>
      </c>
      <c r="AH223" s="373">
        <v>0.9618292812379774</v>
      </c>
      <c r="AI223" s="375" t="s">
        <v>601</v>
      </c>
      <c r="AJ223" s="373">
        <v>1.0666984503447607</v>
      </c>
      <c r="AK223" s="375" t="s">
        <v>601</v>
      </c>
      <c r="AL223" s="373">
        <v>0.98018147538077782</v>
      </c>
      <c r="AM223" s="268" t="s">
        <v>601</v>
      </c>
      <c r="AN223" s="139"/>
      <c r="AO223" s="124" t="s">
        <v>483</v>
      </c>
      <c r="AP223" s="220">
        <v>0.12347716872502233</v>
      </c>
      <c r="AQ223" s="276" t="s">
        <v>601</v>
      </c>
      <c r="AR223" s="216">
        <v>0.2500473003338935</v>
      </c>
      <c r="AS223" s="203" t="s">
        <v>601</v>
      </c>
      <c r="AT223" s="190">
        <v>0.11318050419753037</v>
      </c>
      <c r="AU223" s="276" t="s">
        <v>601</v>
      </c>
      <c r="AV223" s="190">
        <v>0.21951863750033976</v>
      </c>
      <c r="AW223" s="276" t="s">
        <v>601</v>
      </c>
      <c r="AX223" s="190">
        <v>0.12395593599649385</v>
      </c>
      <c r="AY223" s="276" t="s">
        <v>601</v>
      </c>
      <c r="AZ223" s="190">
        <v>6.8926551439221537E-2</v>
      </c>
      <c r="BA223" s="276" t="s">
        <v>601</v>
      </c>
      <c r="BB223" s="190">
        <v>0.10089390180749877</v>
      </c>
      <c r="BC223" s="276" t="s">
        <v>601</v>
      </c>
      <c r="BD223" s="190">
        <v>1</v>
      </c>
      <c r="BE223" s="276" t="s">
        <v>601</v>
      </c>
      <c r="BF223" s="190">
        <v>0.78048136249966027</v>
      </c>
      <c r="BG223" s="276" t="s">
        <v>601</v>
      </c>
    </row>
    <row r="224" spans="1:59" s="120" customFormat="1" ht="12.45" customHeight="1" x14ac:dyDescent="0.25">
      <c r="A224" s="124" t="s">
        <v>484</v>
      </c>
      <c r="B224" s="82">
        <v>1295.8999200000217</v>
      </c>
      <c r="C224" s="276" t="s">
        <v>601</v>
      </c>
      <c r="D224" s="82">
        <v>2185.6771899965993</v>
      </c>
      <c r="E224" s="276" t="s">
        <v>601</v>
      </c>
      <c r="F224" s="82">
        <v>1035.4033399978111</v>
      </c>
      <c r="G224" s="276" t="s">
        <v>601</v>
      </c>
      <c r="H224" s="82">
        <v>1901.7519983398417</v>
      </c>
      <c r="I224" s="276" t="s">
        <v>601</v>
      </c>
      <c r="J224" s="82">
        <v>1057.9756599989666</v>
      </c>
      <c r="K224" s="276" t="s">
        <v>601</v>
      </c>
      <c r="L224" s="82">
        <v>447.37987002090239</v>
      </c>
      <c r="M224" s="276" t="s">
        <v>601</v>
      </c>
      <c r="N224" s="82">
        <v>924.57685354036278</v>
      </c>
      <c r="O224" s="276" t="s">
        <v>601</v>
      </c>
      <c r="P224" s="82">
        <v>8848.6648318945063</v>
      </c>
      <c r="Q224" s="276" t="s">
        <v>601</v>
      </c>
      <c r="R224" s="82">
        <v>6946.9128335546638</v>
      </c>
      <c r="S224" s="276" t="s">
        <v>601</v>
      </c>
      <c r="T224" s="137"/>
      <c r="U224" s="124" t="s">
        <v>484</v>
      </c>
      <c r="V224" s="373">
        <v>0.85373393233301886</v>
      </c>
      <c r="W224" s="375" t="s">
        <v>601</v>
      </c>
      <c r="X224" s="373">
        <v>0.67172021659270187</v>
      </c>
      <c r="Y224" s="375" t="s">
        <v>601</v>
      </c>
      <c r="Z224" s="373">
        <v>0.81902262510938528</v>
      </c>
      <c r="AA224" s="375" t="s">
        <v>601</v>
      </c>
      <c r="AB224" s="373">
        <v>0.76618590834833533</v>
      </c>
      <c r="AC224" s="386" t="s">
        <v>601</v>
      </c>
      <c r="AD224" s="373">
        <v>0.40305734821223838</v>
      </c>
      <c r="AE224" s="375" t="s">
        <v>601</v>
      </c>
      <c r="AF224" s="373">
        <v>0.93657945038819901</v>
      </c>
      <c r="AG224" s="375" t="s">
        <v>601</v>
      </c>
      <c r="AH224" s="373">
        <v>0.65406774295272485</v>
      </c>
      <c r="AI224" s="375" t="s">
        <v>601</v>
      </c>
      <c r="AJ224" s="373">
        <v>0.70280597028384384</v>
      </c>
      <c r="AK224" s="375" t="s">
        <v>601</v>
      </c>
      <c r="AL224" s="373">
        <v>0.68624075787202954</v>
      </c>
      <c r="AM224" s="268" t="s">
        <v>601</v>
      </c>
      <c r="AN224" s="139"/>
      <c r="AO224" s="124" t="s">
        <v>484</v>
      </c>
      <c r="AP224" s="220">
        <v>0.14645146410439511</v>
      </c>
      <c r="AQ224" s="276" t="s">
        <v>601</v>
      </c>
      <c r="AR224" s="216">
        <v>0.24700643899613542</v>
      </c>
      <c r="AS224" s="203" t="s">
        <v>601</v>
      </c>
      <c r="AT224" s="190">
        <v>0.11701238092618889</v>
      </c>
      <c r="AU224" s="276" t="s">
        <v>601</v>
      </c>
      <c r="AV224" s="190">
        <v>0.2149196556168661</v>
      </c>
      <c r="AW224" s="276" t="s">
        <v>601</v>
      </c>
      <c r="AX224" s="190">
        <v>0.11956331040876968</v>
      </c>
      <c r="AY224" s="276" t="s">
        <v>601</v>
      </c>
      <c r="AZ224" s="190">
        <v>5.0559025403284261E-2</v>
      </c>
      <c r="BA224" s="276" t="s">
        <v>601</v>
      </c>
      <c r="BB224" s="190">
        <v>0.10448772454436045</v>
      </c>
      <c r="BC224" s="276" t="s">
        <v>601</v>
      </c>
      <c r="BD224" s="190">
        <v>1</v>
      </c>
      <c r="BE224" s="276" t="s">
        <v>601</v>
      </c>
      <c r="BF224" s="190">
        <v>0.78508034438313379</v>
      </c>
      <c r="BG224" s="276" t="s">
        <v>601</v>
      </c>
    </row>
    <row r="225" spans="1:59" s="120" customFormat="1" ht="12.45" customHeight="1" x14ac:dyDescent="0.25">
      <c r="A225" s="124" t="s">
        <v>485</v>
      </c>
      <c r="B225" s="82">
        <v>1101.0048299992845</v>
      </c>
      <c r="C225" s="276" t="s">
        <v>601</v>
      </c>
      <c r="D225" s="82">
        <v>1897.0217699953753</v>
      </c>
      <c r="E225" s="276" t="s">
        <v>601</v>
      </c>
      <c r="F225" s="82">
        <v>928.84611000046505</v>
      </c>
      <c r="G225" s="276" t="s">
        <v>601</v>
      </c>
      <c r="H225" s="82">
        <v>1642.3888507880733</v>
      </c>
      <c r="I225" s="276" t="s">
        <v>601</v>
      </c>
      <c r="J225" s="82">
        <v>937.74507000017263</v>
      </c>
      <c r="K225" s="276" t="s">
        <v>601</v>
      </c>
      <c r="L225" s="82">
        <v>602.46341353367552</v>
      </c>
      <c r="M225" s="276" t="s">
        <v>601</v>
      </c>
      <c r="N225" s="82">
        <v>657.74104082266706</v>
      </c>
      <c r="O225" s="276" t="s">
        <v>601</v>
      </c>
      <c r="P225" s="82">
        <v>7767.2110851397128</v>
      </c>
      <c r="Q225" s="276" t="s">
        <v>601</v>
      </c>
      <c r="R225" s="82">
        <v>6124.82223435164</v>
      </c>
      <c r="S225" s="276" t="s">
        <v>601</v>
      </c>
      <c r="T225" s="137"/>
      <c r="U225" s="124" t="s">
        <v>485</v>
      </c>
      <c r="V225" s="373">
        <v>0.60117163656877182</v>
      </c>
      <c r="W225" s="375" t="s">
        <v>601</v>
      </c>
      <c r="X225" s="373">
        <v>0.62454865233429802</v>
      </c>
      <c r="Y225" s="375" t="s">
        <v>601</v>
      </c>
      <c r="Z225" s="373">
        <v>0.5195937121037868</v>
      </c>
      <c r="AA225" s="375" t="s">
        <v>601</v>
      </c>
      <c r="AB225" s="373">
        <v>0.87097580638712979</v>
      </c>
      <c r="AC225" s="386" t="s">
        <v>601</v>
      </c>
      <c r="AD225" s="373">
        <v>0.46084621038231366</v>
      </c>
      <c r="AE225" s="375" t="s">
        <v>601</v>
      </c>
      <c r="AF225" s="373">
        <v>1.3330641150770925</v>
      </c>
      <c r="AG225" s="375" t="s">
        <v>601</v>
      </c>
      <c r="AH225" s="373">
        <v>0.43184075219572393</v>
      </c>
      <c r="AI225" s="375" t="s">
        <v>601</v>
      </c>
      <c r="AJ225" s="373">
        <v>0.65121639556691302</v>
      </c>
      <c r="AK225" s="375" t="s">
        <v>601</v>
      </c>
      <c r="AL225" s="373">
        <v>0.60079695081749862</v>
      </c>
      <c r="AM225" s="268" t="s">
        <v>601</v>
      </c>
      <c r="AN225" s="139"/>
      <c r="AO225" s="124" t="s">
        <v>485</v>
      </c>
      <c r="AP225" s="220">
        <v>0.1417503422954135</v>
      </c>
      <c r="AQ225" s="276" t="s">
        <v>601</v>
      </c>
      <c r="AR225" s="216">
        <v>0.24423460997793298</v>
      </c>
      <c r="AS225" s="203" t="s">
        <v>601</v>
      </c>
      <c r="AT225" s="190">
        <v>0.11958553717917368</v>
      </c>
      <c r="AU225" s="276" t="s">
        <v>601</v>
      </c>
      <c r="AV225" s="190">
        <v>0.21145155356087902</v>
      </c>
      <c r="AW225" s="276" t="s">
        <v>601</v>
      </c>
      <c r="AX225" s="190">
        <v>0.12073124570983704</v>
      </c>
      <c r="AY225" s="276" t="s">
        <v>601</v>
      </c>
      <c r="AZ225" s="190">
        <v>7.7564959536932515E-2</v>
      </c>
      <c r="BA225" s="276" t="s">
        <v>601</v>
      </c>
      <c r="BB225" s="190">
        <v>8.4681751739831335E-2</v>
      </c>
      <c r="BC225" s="276" t="s">
        <v>601</v>
      </c>
      <c r="BD225" s="190">
        <v>1</v>
      </c>
      <c r="BE225" s="276" t="s">
        <v>601</v>
      </c>
      <c r="BF225" s="190">
        <v>0.78854844643912103</v>
      </c>
      <c r="BG225" s="276" t="s">
        <v>601</v>
      </c>
    </row>
    <row r="226" spans="1:59" s="116" customFormat="1" ht="12.45" customHeight="1" x14ac:dyDescent="0.25">
      <c r="A226" s="124" t="s">
        <v>486</v>
      </c>
      <c r="B226" s="82">
        <v>1048.1118299491925</v>
      </c>
      <c r="C226" s="276" t="s">
        <v>601</v>
      </c>
      <c r="D226" s="82">
        <v>1352.4180599913077</v>
      </c>
      <c r="E226" s="276" t="s">
        <v>601</v>
      </c>
      <c r="F226" s="82">
        <v>1184.5258899746432</v>
      </c>
      <c r="G226" s="276" t="s">
        <v>601</v>
      </c>
      <c r="H226" s="82">
        <v>1484.8377399707535</v>
      </c>
      <c r="I226" s="276" t="s">
        <v>601</v>
      </c>
      <c r="J226" s="82">
        <v>865.64160997715544</v>
      </c>
      <c r="K226" s="276" t="s">
        <v>601</v>
      </c>
      <c r="L226" s="82">
        <v>688.66033999303716</v>
      </c>
      <c r="M226" s="276" t="s">
        <v>601</v>
      </c>
      <c r="N226" s="82">
        <v>552.78828998496476</v>
      </c>
      <c r="O226" s="276" t="s">
        <v>601</v>
      </c>
      <c r="P226" s="82">
        <v>7176.9837598410559</v>
      </c>
      <c r="Q226" s="276" t="s">
        <v>601</v>
      </c>
      <c r="R226" s="82">
        <v>5692.1460198703016</v>
      </c>
      <c r="S226" s="276" t="s">
        <v>601</v>
      </c>
      <c r="T226" s="119"/>
      <c r="U226" s="124" t="s">
        <v>486</v>
      </c>
      <c r="V226" s="373">
        <v>0.289062646371403</v>
      </c>
      <c r="W226" s="375" t="s">
        <v>601</v>
      </c>
      <c r="X226" s="373">
        <v>0.33801984254854478</v>
      </c>
      <c r="Y226" s="375" t="s">
        <v>601</v>
      </c>
      <c r="Z226" s="373">
        <v>0.19137729827926697</v>
      </c>
      <c r="AA226" s="375" t="s">
        <v>601</v>
      </c>
      <c r="AB226" s="373">
        <v>0.70913920423719268</v>
      </c>
      <c r="AC226" s="386" t="s">
        <v>601</v>
      </c>
      <c r="AD226" s="373">
        <v>0.34923093945013095</v>
      </c>
      <c r="AE226" s="375" t="s">
        <v>601</v>
      </c>
      <c r="AF226" s="373">
        <v>0.89868437056212991</v>
      </c>
      <c r="AG226" s="375" t="s">
        <v>601</v>
      </c>
      <c r="AH226" s="373">
        <v>0.20780303849071702</v>
      </c>
      <c r="AI226" s="375" t="s">
        <v>601</v>
      </c>
      <c r="AJ226" s="373">
        <v>0.39390835656750611</v>
      </c>
      <c r="AK226" s="375" t="s">
        <v>601</v>
      </c>
      <c r="AL226" s="373">
        <v>0.32992298016840715</v>
      </c>
      <c r="AM226" s="268" t="s">
        <v>601</v>
      </c>
      <c r="AN226" s="119"/>
      <c r="AO226" s="124" t="s">
        <v>486</v>
      </c>
      <c r="AP226" s="220">
        <v>0.14603792693720744</v>
      </c>
      <c r="AQ226" s="276" t="s">
        <v>601</v>
      </c>
      <c r="AR226" s="216">
        <v>0.18843822213431605</v>
      </c>
      <c r="AS226" s="203" t="s">
        <v>601</v>
      </c>
      <c r="AT226" s="190">
        <v>0.16504508434346465</v>
      </c>
      <c r="AU226" s="276" t="s">
        <v>601</v>
      </c>
      <c r="AV226" s="190">
        <v>0.20688882539754239</v>
      </c>
      <c r="AW226" s="276" t="s">
        <v>601</v>
      </c>
      <c r="AX226" s="190">
        <v>0.12061356677729562</v>
      </c>
      <c r="AY226" s="276" t="s">
        <v>601</v>
      </c>
      <c r="AZ226" s="190">
        <v>9.59540056153462E-2</v>
      </c>
      <c r="BA226" s="276" t="s">
        <v>601</v>
      </c>
      <c r="BB226" s="190">
        <v>7.7022368794827406E-2</v>
      </c>
      <c r="BC226" s="276" t="s">
        <v>601</v>
      </c>
      <c r="BD226" s="190">
        <v>1</v>
      </c>
      <c r="BE226" s="276" t="s">
        <v>601</v>
      </c>
      <c r="BF226" s="190">
        <v>0.7931111746024575</v>
      </c>
      <c r="BG226" s="276" t="s">
        <v>601</v>
      </c>
    </row>
    <row r="227" spans="1:59" s="150" customFormat="1" ht="12.45" customHeight="1" x14ac:dyDescent="0.25">
      <c r="A227" s="124" t="s">
        <v>487</v>
      </c>
      <c r="B227" s="82">
        <v>592.12873000030311</v>
      </c>
      <c r="C227" s="276" t="s">
        <v>601</v>
      </c>
      <c r="D227" s="82">
        <v>165.38691999961665</v>
      </c>
      <c r="E227" s="276" t="s">
        <v>601</v>
      </c>
      <c r="F227" s="82">
        <v>1185.3004799967914</v>
      </c>
      <c r="G227" s="276" t="s">
        <v>601</v>
      </c>
      <c r="H227" s="82">
        <v>957.12312000009001</v>
      </c>
      <c r="I227" s="276" t="s">
        <v>601</v>
      </c>
      <c r="J227" s="82">
        <v>519.05787000134148</v>
      </c>
      <c r="K227" s="276" t="s">
        <v>601</v>
      </c>
      <c r="L227" s="82">
        <v>540.72328000014124</v>
      </c>
      <c r="M227" s="276" t="s">
        <v>601</v>
      </c>
      <c r="N227" s="82">
        <v>374.93038528368061</v>
      </c>
      <c r="O227" s="276" t="s">
        <v>601</v>
      </c>
      <c r="P227" s="82">
        <v>4334.650785281965</v>
      </c>
      <c r="Q227" s="276" t="s">
        <v>601</v>
      </c>
      <c r="R227" s="82">
        <v>3377.5276652818748</v>
      </c>
      <c r="S227" s="276" t="s">
        <v>601</v>
      </c>
      <c r="U227" s="124" t="s">
        <v>487</v>
      </c>
      <c r="V227" s="373">
        <v>0.21762624407268705</v>
      </c>
      <c r="W227" s="375" t="s">
        <v>601</v>
      </c>
      <c r="X227" s="373">
        <v>0.1143647506152039</v>
      </c>
      <c r="Y227" s="375" t="s">
        <v>601</v>
      </c>
      <c r="Z227" s="373">
        <v>0.16975261253130736</v>
      </c>
      <c r="AA227" s="375" t="s">
        <v>601</v>
      </c>
      <c r="AB227" s="373">
        <v>0.55362137805668454</v>
      </c>
      <c r="AC227" s="386" t="s">
        <v>601</v>
      </c>
      <c r="AD227" s="373">
        <v>0.35082459472305882</v>
      </c>
      <c r="AE227" s="375" t="s">
        <v>601</v>
      </c>
      <c r="AF227" s="373">
        <v>0.43959582110086548</v>
      </c>
      <c r="AG227" s="375" t="s">
        <v>601</v>
      </c>
      <c r="AH227" s="373">
        <v>0.10929191608007471</v>
      </c>
      <c r="AI227" s="375" t="s">
        <v>601</v>
      </c>
      <c r="AJ227" s="373">
        <v>0.289340440464668</v>
      </c>
      <c r="AK227" s="375" t="s">
        <v>601</v>
      </c>
      <c r="AL227" s="373">
        <v>0.23004640114226804</v>
      </c>
      <c r="AM227" s="268" t="s">
        <v>601</v>
      </c>
      <c r="AO227" s="124" t="s">
        <v>487</v>
      </c>
      <c r="AP227" s="220">
        <v>0.13660356031697848</v>
      </c>
      <c r="AQ227" s="276" t="s">
        <v>601</v>
      </c>
      <c r="AR227" s="216">
        <v>3.8154612261079385E-2</v>
      </c>
      <c r="AS227" s="203" t="s">
        <v>601</v>
      </c>
      <c r="AT227" s="190">
        <v>0.27344774439994218</v>
      </c>
      <c r="AU227" s="276" t="s">
        <v>601</v>
      </c>
      <c r="AV227" s="190">
        <v>0.22080743464962427</v>
      </c>
      <c r="AW227" s="276" t="s">
        <v>601</v>
      </c>
      <c r="AX227" s="190">
        <v>0.11974617926864373</v>
      </c>
      <c r="AY227" s="276" t="s">
        <v>601</v>
      </c>
      <c r="AZ227" s="190">
        <v>0.12474436968166691</v>
      </c>
      <c r="BA227" s="276" t="s">
        <v>601</v>
      </c>
      <c r="BB227" s="190">
        <v>8.6496099422064918E-2</v>
      </c>
      <c r="BC227" s="276" t="s">
        <v>601</v>
      </c>
      <c r="BD227" s="190">
        <v>1</v>
      </c>
      <c r="BE227" s="276" t="s">
        <v>601</v>
      </c>
      <c r="BF227" s="190">
        <v>0.77919256535037573</v>
      </c>
      <c r="BG227" s="276" t="s">
        <v>601</v>
      </c>
    </row>
    <row r="228" spans="1:59" s="120" customFormat="1" ht="12.45" customHeight="1" x14ac:dyDescent="0.25">
      <c r="A228" s="184" t="s">
        <v>488</v>
      </c>
      <c r="B228" s="186">
        <v>533.92659000025981</v>
      </c>
      <c r="C228" s="278" t="s">
        <v>601</v>
      </c>
      <c r="D228" s="186">
        <v>130.81419000002577</v>
      </c>
      <c r="E228" s="278" t="s">
        <v>601</v>
      </c>
      <c r="F228" s="186">
        <v>1219.6482299963045</v>
      </c>
      <c r="G228" s="278" t="s">
        <v>601</v>
      </c>
      <c r="H228" s="186">
        <v>814.11165000176356</v>
      </c>
      <c r="I228" s="278" t="s">
        <v>601</v>
      </c>
      <c r="J228" s="186">
        <v>513.8639700352818</v>
      </c>
      <c r="K228" s="278" t="s">
        <v>601</v>
      </c>
      <c r="L228" s="186">
        <v>440.60366000125487</v>
      </c>
      <c r="M228" s="278" t="s">
        <v>601</v>
      </c>
      <c r="N228" s="186">
        <v>474.32436500982243</v>
      </c>
      <c r="O228" s="278" t="s">
        <v>601</v>
      </c>
      <c r="P228" s="186">
        <v>4127.2926550447128</v>
      </c>
      <c r="Q228" s="278" t="s">
        <v>601</v>
      </c>
      <c r="R228" s="186">
        <v>3313.181005042949</v>
      </c>
      <c r="S228" s="278" t="s">
        <v>601</v>
      </c>
      <c r="T228" s="137"/>
      <c r="U228" s="184" t="s">
        <v>488</v>
      </c>
      <c r="V228" s="374">
        <v>0.60682494322989422</v>
      </c>
      <c r="W228" s="376" t="s">
        <v>601</v>
      </c>
      <c r="X228" s="374">
        <v>0.14135689997196343</v>
      </c>
      <c r="Y228" s="376" t="s">
        <v>601</v>
      </c>
      <c r="Z228" s="374">
        <v>0.35071716357554972</v>
      </c>
      <c r="AA228" s="376" t="s">
        <v>601</v>
      </c>
      <c r="AB228" s="374">
        <v>0.45809716011311186</v>
      </c>
      <c r="AC228" s="387" t="s">
        <v>601</v>
      </c>
      <c r="AD228" s="374">
        <v>0.3472333218715733</v>
      </c>
      <c r="AE228" s="376" t="s">
        <v>601</v>
      </c>
      <c r="AF228" s="374">
        <v>0.50485328229814708</v>
      </c>
      <c r="AG228" s="376" t="s">
        <v>601</v>
      </c>
      <c r="AH228" s="374">
        <v>0.29911399357348545</v>
      </c>
      <c r="AI228" s="376" t="s">
        <v>601</v>
      </c>
      <c r="AJ228" s="374">
        <v>0.40025690677461045</v>
      </c>
      <c r="AK228" s="376" t="s">
        <v>601</v>
      </c>
      <c r="AL228" s="374">
        <v>0.38673999218814337</v>
      </c>
      <c r="AM228" s="269" t="s">
        <v>601</v>
      </c>
      <c r="AN228" s="139"/>
      <c r="AO228" s="184" t="s">
        <v>488</v>
      </c>
      <c r="AP228" s="243">
        <v>0.12936484873386705</v>
      </c>
      <c r="AQ228" s="278" t="s">
        <v>601</v>
      </c>
      <c r="AR228" s="219">
        <v>3.1694915028652994E-2</v>
      </c>
      <c r="AS228" s="301" t="s">
        <v>601</v>
      </c>
      <c r="AT228" s="219">
        <v>0.29550805623283127</v>
      </c>
      <c r="AU228" s="278" t="s">
        <v>601</v>
      </c>
      <c r="AV228" s="219">
        <v>0.19725076897725924</v>
      </c>
      <c r="AW228" s="278" t="s">
        <v>601</v>
      </c>
      <c r="AX228" s="219">
        <v>0.12450388498794614</v>
      </c>
      <c r="AY228" s="278" t="s">
        <v>601</v>
      </c>
      <c r="AZ228" s="219">
        <v>0.10675367530885246</v>
      </c>
      <c r="BA228" s="278" t="s">
        <v>601</v>
      </c>
      <c r="BB228" s="219">
        <v>0.11492385073059082</v>
      </c>
      <c r="BC228" s="278" t="s">
        <v>601</v>
      </c>
      <c r="BD228" s="219">
        <v>1</v>
      </c>
      <c r="BE228" s="278" t="s">
        <v>601</v>
      </c>
      <c r="BF228" s="219">
        <v>0.80274923102274065</v>
      </c>
      <c r="BG228" s="278" t="s">
        <v>601</v>
      </c>
    </row>
    <row r="229" spans="1:59" s="120" customFormat="1" ht="12.45" customHeight="1" x14ac:dyDescent="0.25">
      <c r="A229" s="124" t="s">
        <v>492</v>
      </c>
      <c r="B229" s="82">
        <v>567.6272899996095</v>
      </c>
      <c r="C229" s="276" t="s">
        <v>601</v>
      </c>
      <c r="D229" s="82">
        <v>127.80174000142569</v>
      </c>
      <c r="E229" s="276" t="s">
        <v>601</v>
      </c>
      <c r="F229" s="82">
        <v>1209.284910004654</v>
      </c>
      <c r="G229" s="276" t="s">
        <v>601</v>
      </c>
      <c r="H229" s="82">
        <v>797.1500700009816</v>
      </c>
      <c r="I229" s="276" t="s">
        <v>601</v>
      </c>
      <c r="J229" s="82">
        <v>480.17124000030634</v>
      </c>
      <c r="K229" s="276" t="s">
        <v>601</v>
      </c>
      <c r="L229" s="82">
        <v>518.79940298434542</v>
      </c>
      <c r="M229" s="276" t="s">
        <v>601</v>
      </c>
      <c r="N229" s="82">
        <v>434.16045620331772</v>
      </c>
      <c r="O229" s="276" t="s">
        <v>601</v>
      </c>
      <c r="P229" s="82">
        <v>4134.9951091946405</v>
      </c>
      <c r="Q229" s="276" t="s">
        <v>601</v>
      </c>
      <c r="R229" s="82">
        <v>3337.8450391936585</v>
      </c>
      <c r="S229" s="276" t="s">
        <v>601</v>
      </c>
      <c r="T229" s="137"/>
      <c r="U229" s="124" t="s">
        <v>492</v>
      </c>
      <c r="V229" s="373">
        <v>0.75481196792167515</v>
      </c>
      <c r="W229" s="375" t="s">
        <v>601</v>
      </c>
      <c r="X229" s="373">
        <v>0.53668330544084353</v>
      </c>
      <c r="Y229" s="375" t="s">
        <v>601</v>
      </c>
      <c r="Z229" s="373">
        <v>0.59165515050597595</v>
      </c>
      <c r="AA229" s="375" t="s">
        <v>601</v>
      </c>
      <c r="AB229" s="373">
        <v>0.71366613745437024</v>
      </c>
      <c r="AC229" s="386" t="s">
        <v>601</v>
      </c>
      <c r="AD229" s="373">
        <v>0.70959862899190829</v>
      </c>
      <c r="AE229" s="375" t="s">
        <v>601</v>
      </c>
      <c r="AF229" s="373">
        <v>1.0920849214226465</v>
      </c>
      <c r="AG229" s="375" t="s">
        <v>601</v>
      </c>
      <c r="AH229" s="373">
        <v>0.27312790611201088</v>
      </c>
      <c r="AI229" s="375" t="s">
        <v>601</v>
      </c>
      <c r="AJ229" s="373">
        <v>0.6530440417378125</v>
      </c>
      <c r="AK229" s="375" t="s">
        <v>601</v>
      </c>
      <c r="AL229" s="373">
        <v>0.63919533058238986</v>
      </c>
      <c r="AM229" s="268" t="s">
        <v>601</v>
      </c>
      <c r="AN229" s="139"/>
      <c r="AO229" s="124" t="s">
        <v>492</v>
      </c>
      <c r="AP229" s="220">
        <v>0.13727399307859506</v>
      </c>
      <c r="AQ229" s="276" t="s">
        <v>601</v>
      </c>
      <c r="AR229" s="216">
        <v>3.0907349737184384E-2</v>
      </c>
      <c r="AS229" s="203" t="s">
        <v>601</v>
      </c>
      <c r="AT229" s="190">
        <v>0.29245135195339628</v>
      </c>
      <c r="AU229" s="276" t="s">
        <v>601</v>
      </c>
      <c r="AV229" s="190">
        <v>0.19278138158577893</v>
      </c>
      <c r="AW229" s="276" t="s">
        <v>601</v>
      </c>
      <c r="AX229" s="190">
        <v>0.11612377459228186</v>
      </c>
      <c r="AY229" s="276" t="s">
        <v>601</v>
      </c>
      <c r="AZ229" s="190">
        <v>0.12546554210686606</v>
      </c>
      <c r="BA229" s="276" t="s">
        <v>601</v>
      </c>
      <c r="BB229" s="190">
        <v>0.10499660694589739</v>
      </c>
      <c r="BC229" s="276" t="s">
        <v>601</v>
      </c>
      <c r="BD229" s="190">
        <v>1</v>
      </c>
      <c r="BE229" s="276" t="s">
        <v>601</v>
      </c>
      <c r="BF229" s="190">
        <v>0.80721861841422093</v>
      </c>
      <c r="BG229" s="276" t="s">
        <v>601</v>
      </c>
    </row>
    <row r="230" spans="1:59" s="120" customFormat="1" ht="12.45" customHeight="1" x14ac:dyDescent="0.25">
      <c r="A230" s="124" t="s">
        <v>493</v>
      </c>
      <c r="B230" s="82">
        <v>612.04459000098996</v>
      </c>
      <c r="C230" s="276" t="s">
        <v>601</v>
      </c>
      <c r="D230" s="82">
        <v>181.70133000085715</v>
      </c>
      <c r="E230" s="276" t="s">
        <v>601</v>
      </c>
      <c r="F230" s="82">
        <v>1230.6831000000616</v>
      </c>
      <c r="G230" s="276" t="s">
        <v>601</v>
      </c>
      <c r="H230" s="82">
        <v>930.17811117565736</v>
      </c>
      <c r="I230" s="276" t="s">
        <v>601</v>
      </c>
      <c r="J230" s="82">
        <v>481.9128199997366</v>
      </c>
      <c r="K230" s="276" t="s">
        <v>601</v>
      </c>
      <c r="L230" s="82">
        <v>453.65037000005253</v>
      </c>
      <c r="M230" s="276" t="s">
        <v>601</v>
      </c>
      <c r="N230" s="82">
        <v>430.49431962403611</v>
      </c>
      <c r="O230" s="276" t="s">
        <v>601</v>
      </c>
      <c r="P230" s="82">
        <v>4320.6646408013912</v>
      </c>
      <c r="Q230" s="276" t="s">
        <v>601</v>
      </c>
      <c r="R230" s="82">
        <v>3390.4865296257344</v>
      </c>
      <c r="S230" s="276" t="s">
        <v>601</v>
      </c>
      <c r="T230" s="137"/>
      <c r="U230" s="124" t="s">
        <v>493</v>
      </c>
      <c r="V230" s="373">
        <v>0.43980855423604637</v>
      </c>
      <c r="W230" s="375" t="s">
        <v>601</v>
      </c>
      <c r="X230" s="373">
        <v>0.21423166663015358</v>
      </c>
      <c r="Y230" s="375" t="s">
        <v>601</v>
      </c>
      <c r="Z230" s="373">
        <v>0.27150891157308532</v>
      </c>
      <c r="AA230" s="375" t="s">
        <v>601</v>
      </c>
      <c r="AB230" s="373">
        <v>0.50252885526476043</v>
      </c>
      <c r="AC230" s="386" t="s">
        <v>601</v>
      </c>
      <c r="AD230" s="373">
        <v>0.22501634942263937</v>
      </c>
      <c r="AE230" s="375" t="s">
        <v>601</v>
      </c>
      <c r="AF230" s="373">
        <v>0.603494111511514</v>
      </c>
      <c r="AG230" s="375" t="s">
        <v>601</v>
      </c>
      <c r="AH230" s="373">
        <v>0.26139482563938365</v>
      </c>
      <c r="AI230" s="375" t="s">
        <v>601</v>
      </c>
      <c r="AJ230" s="373">
        <v>0.35900368855394071</v>
      </c>
      <c r="AK230" s="375" t="s">
        <v>601</v>
      </c>
      <c r="AL230" s="373">
        <v>0.32429843692648808</v>
      </c>
      <c r="AM230" s="268" t="s">
        <v>601</v>
      </c>
      <c r="AN230" s="139"/>
      <c r="AO230" s="124" t="s">
        <v>493</v>
      </c>
      <c r="AP230" s="220">
        <v>0.14165519448588093</v>
      </c>
      <c r="AQ230" s="276" t="s">
        <v>601</v>
      </c>
      <c r="AR230" s="216">
        <v>4.2054022958642641E-2</v>
      </c>
      <c r="AS230" s="203" t="s">
        <v>601</v>
      </c>
      <c r="AT230" s="190">
        <v>0.28483652454262132</v>
      </c>
      <c r="AU230" s="276" t="s">
        <v>601</v>
      </c>
      <c r="AV230" s="190">
        <v>0.21528588504455859</v>
      </c>
      <c r="AW230" s="276" t="s">
        <v>601</v>
      </c>
      <c r="AX230" s="190">
        <v>0.111536733364789</v>
      </c>
      <c r="AY230" s="276" t="s">
        <v>601</v>
      </c>
      <c r="AZ230" s="190">
        <v>0.10499550594973046</v>
      </c>
      <c r="BA230" s="276" t="s">
        <v>601</v>
      </c>
      <c r="BB230" s="190">
        <v>9.9636133653777076E-2</v>
      </c>
      <c r="BC230" s="276" t="s">
        <v>601</v>
      </c>
      <c r="BD230" s="190">
        <v>1</v>
      </c>
      <c r="BE230" s="276" t="s">
        <v>601</v>
      </c>
      <c r="BF230" s="190">
        <v>0.78471411495544152</v>
      </c>
      <c r="BG230" s="276" t="s">
        <v>601</v>
      </c>
    </row>
    <row r="231" spans="1:59" s="120" customFormat="1" ht="12.45" customHeight="1" x14ac:dyDescent="0.25">
      <c r="A231" s="124" t="s">
        <v>494</v>
      </c>
      <c r="B231" s="82">
        <v>801.61873000033518</v>
      </c>
      <c r="C231" s="276" t="s">
        <v>601</v>
      </c>
      <c r="D231" s="82">
        <v>360.81533000074359</v>
      </c>
      <c r="E231" s="276" t="s">
        <v>601</v>
      </c>
      <c r="F231" s="82">
        <v>1297.4603999989904</v>
      </c>
      <c r="G231" s="276" t="s">
        <v>601</v>
      </c>
      <c r="H231" s="82">
        <v>1052.6376508032113</v>
      </c>
      <c r="I231" s="276" t="s">
        <v>601</v>
      </c>
      <c r="J231" s="82">
        <v>660.56585000155019</v>
      </c>
      <c r="K231" s="276" t="s">
        <v>601</v>
      </c>
      <c r="L231" s="82">
        <v>594.54394000107777</v>
      </c>
      <c r="M231" s="276" t="s">
        <v>601</v>
      </c>
      <c r="N231" s="82">
        <v>479.69931524251399</v>
      </c>
      <c r="O231" s="276" t="s">
        <v>601</v>
      </c>
      <c r="P231" s="82">
        <v>5247.3412160484222</v>
      </c>
      <c r="Q231" s="276" t="s">
        <v>601</v>
      </c>
      <c r="R231" s="82">
        <v>4194.7035652452114</v>
      </c>
      <c r="S231" s="276" t="s">
        <v>601</v>
      </c>
      <c r="T231" s="137"/>
      <c r="U231" s="124" t="s">
        <v>494</v>
      </c>
      <c r="V231" s="373">
        <v>0.31427663090950997</v>
      </c>
      <c r="W231" s="375" t="s">
        <v>601</v>
      </c>
      <c r="X231" s="373">
        <v>0.17535924309512785</v>
      </c>
      <c r="Y231" s="375" t="s">
        <v>601</v>
      </c>
      <c r="Z231" s="373">
        <v>0.15503381545962713</v>
      </c>
      <c r="AA231" s="375" t="s">
        <v>601</v>
      </c>
      <c r="AB231" s="373">
        <v>0.48475608914154855</v>
      </c>
      <c r="AC231" s="386" t="s">
        <v>601</v>
      </c>
      <c r="AD231" s="373">
        <v>0.34425651458349615</v>
      </c>
      <c r="AE231" s="375" t="s">
        <v>601</v>
      </c>
      <c r="AF231" s="373">
        <v>0.32849424755202494</v>
      </c>
      <c r="AG231" s="375" t="s">
        <v>601</v>
      </c>
      <c r="AH231" s="373">
        <v>0.36505476787585223</v>
      </c>
      <c r="AI231" s="375" t="s">
        <v>601</v>
      </c>
      <c r="AJ231" s="373">
        <v>0.29899726535234428</v>
      </c>
      <c r="AK231" s="375" t="s">
        <v>601</v>
      </c>
      <c r="AL231" s="373">
        <v>0.2594556116877933</v>
      </c>
      <c r="AM231" s="268" t="s">
        <v>601</v>
      </c>
      <c r="AN231" s="139"/>
      <c r="AO231" s="124" t="s">
        <v>494</v>
      </c>
      <c r="AP231" s="220">
        <v>0.15276664828821718</v>
      </c>
      <c r="AQ231" s="276" t="s">
        <v>601</v>
      </c>
      <c r="AR231" s="216">
        <v>6.8761552783575264E-2</v>
      </c>
      <c r="AS231" s="203" t="s">
        <v>601</v>
      </c>
      <c r="AT231" s="190">
        <v>0.24726053568440506</v>
      </c>
      <c r="AU231" s="276" t="s">
        <v>601</v>
      </c>
      <c r="AV231" s="190">
        <v>0.20060400257254732</v>
      </c>
      <c r="AW231" s="276" t="s">
        <v>601</v>
      </c>
      <c r="AX231" s="190">
        <v>0.12588581965687334</v>
      </c>
      <c r="AY231" s="276" t="s">
        <v>601</v>
      </c>
      <c r="AZ231" s="190">
        <v>0.11330384579960796</v>
      </c>
      <c r="BA231" s="276" t="s">
        <v>601</v>
      </c>
      <c r="BB231" s="190">
        <v>9.1417595214773884E-2</v>
      </c>
      <c r="BC231" s="276" t="s">
        <v>601</v>
      </c>
      <c r="BD231" s="190">
        <v>1</v>
      </c>
      <c r="BE231" s="276" t="s">
        <v>601</v>
      </c>
      <c r="BF231" s="190">
        <v>0.79939599742745282</v>
      </c>
      <c r="BG231" s="276" t="s">
        <v>601</v>
      </c>
    </row>
    <row r="232" spans="1:59" s="120" customFormat="1" ht="12.45" customHeight="1" x14ac:dyDescent="0.25">
      <c r="A232" s="124" t="s">
        <v>499</v>
      </c>
      <c r="B232" s="82">
        <v>1152.8459200000584</v>
      </c>
      <c r="C232" s="276" t="s">
        <v>601</v>
      </c>
      <c r="D232" s="82">
        <v>1182.8904600035437</v>
      </c>
      <c r="E232" s="276" t="s">
        <v>601</v>
      </c>
      <c r="F232" s="82">
        <v>1160.224320004869</v>
      </c>
      <c r="G232" s="276" t="s">
        <v>601</v>
      </c>
      <c r="H232" s="82">
        <v>1541.2700399987659</v>
      </c>
      <c r="I232" s="276" t="s">
        <v>601</v>
      </c>
      <c r="J232" s="82">
        <v>866.77611999891803</v>
      </c>
      <c r="K232" s="276" t="s">
        <v>601</v>
      </c>
      <c r="L232" s="82">
        <v>666.47679880045098</v>
      </c>
      <c r="M232" s="276" t="s">
        <v>601</v>
      </c>
      <c r="N232" s="82">
        <v>657.60995056770923</v>
      </c>
      <c r="O232" s="276" t="s">
        <v>601</v>
      </c>
      <c r="P232" s="82">
        <v>7228.0936093743157</v>
      </c>
      <c r="Q232" s="276" t="s">
        <v>601</v>
      </c>
      <c r="R232" s="82">
        <v>5686.8235693755496</v>
      </c>
      <c r="S232" s="276" t="s">
        <v>601</v>
      </c>
      <c r="T232" s="137"/>
      <c r="U232" s="124" t="s">
        <v>499</v>
      </c>
      <c r="V232" s="373">
        <v>0.26955878213715057</v>
      </c>
      <c r="W232" s="375" t="s">
        <v>601</v>
      </c>
      <c r="X232" s="373">
        <v>0.10525314640931982</v>
      </c>
      <c r="Y232" s="375" t="s">
        <v>601</v>
      </c>
      <c r="Z232" s="373">
        <v>4.5137866447323427E-2</v>
      </c>
      <c r="AA232" s="375" t="s">
        <v>601</v>
      </c>
      <c r="AB232" s="373">
        <v>0.33225685785663983</v>
      </c>
      <c r="AC232" s="386" t="s">
        <v>601</v>
      </c>
      <c r="AD232" s="373">
        <v>0.10392633271545315</v>
      </c>
      <c r="AE232" s="375" t="s">
        <v>601</v>
      </c>
      <c r="AF232" s="373">
        <v>0.21980455177460168</v>
      </c>
      <c r="AG232" s="375" t="s">
        <v>601</v>
      </c>
      <c r="AH232" s="373">
        <v>0.24207180610253176</v>
      </c>
      <c r="AI232" s="375" t="s">
        <v>601</v>
      </c>
      <c r="AJ232" s="373">
        <v>0.18370768403527582</v>
      </c>
      <c r="AK232" s="375" t="s">
        <v>601</v>
      </c>
      <c r="AL232" s="373">
        <v>0.14898559534496925</v>
      </c>
      <c r="AM232" s="268" t="s">
        <v>601</v>
      </c>
      <c r="AN232" s="139"/>
      <c r="AO232" s="124" t="s">
        <v>499</v>
      </c>
      <c r="AP232" s="220">
        <v>0.1594951563030258</v>
      </c>
      <c r="AQ232" s="276" t="s">
        <v>601</v>
      </c>
      <c r="AR232" s="216">
        <v>0.16365179035166619</v>
      </c>
      <c r="AS232" s="203" t="s">
        <v>601</v>
      </c>
      <c r="AT232" s="190">
        <v>0.16051595105245203</v>
      </c>
      <c r="AU232" s="276" t="s">
        <v>601</v>
      </c>
      <c r="AV232" s="190">
        <v>0.21323327052652583</v>
      </c>
      <c r="AW232" s="276" t="s">
        <v>601</v>
      </c>
      <c r="AX232" s="190">
        <v>0.11991766665483855</v>
      </c>
      <c r="AY232" s="276" t="s">
        <v>601</v>
      </c>
      <c r="AZ232" s="190">
        <v>9.2206442641539488E-2</v>
      </c>
      <c r="BA232" s="276" t="s">
        <v>601</v>
      </c>
      <c r="BB232" s="190">
        <v>9.0979722469952048E-2</v>
      </c>
      <c r="BC232" s="276" t="s">
        <v>601</v>
      </c>
      <c r="BD232" s="190">
        <v>1</v>
      </c>
      <c r="BE232" s="276" t="s">
        <v>601</v>
      </c>
      <c r="BF232" s="190">
        <v>0.78676672947347415</v>
      </c>
      <c r="BG232" s="276" t="s">
        <v>601</v>
      </c>
    </row>
    <row r="233" spans="1:59" s="120" customFormat="1" ht="12.45" customHeight="1" x14ac:dyDescent="0.25">
      <c r="A233" s="124" t="s">
        <v>498</v>
      </c>
      <c r="B233" s="82">
        <v>1210.0996499997311</v>
      </c>
      <c r="C233" s="276" t="s">
        <v>601</v>
      </c>
      <c r="D233" s="82">
        <v>1797.9430899989591</v>
      </c>
      <c r="E233" s="276" t="s">
        <v>601</v>
      </c>
      <c r="F233" s="82">
        <v>969.28453999759085</v>
      </c>
      <c r="G233" s="276" t="s">
        <v>601</v>
      </c>
      <c r="H233" s="82">
        <v>1924.277754665291</v>
      </c>
      <c r="I233" s="276" t="s">
        <v>601</v>
      </c>
      <c r="J233" s="82">
        <v>1001.3032700005429</v>
      </c>
      <c r="K233" s="276" t="s">
        <v>601</v>
      </c>
      <c r="L233" s="82">
        <v>706.22593003154293</v>
      </c>
      <c r="M233" s="276" t="s">
        <v>601</v>
      </c>
      <c r="N233" s="82">
        <v>691.24990859807008</v>
      </c>
      <c r="O233" s="276" t="s">
        <v>601</v>
      </c>
      <c r="P233" s="82">
        <v>8300.384143291727</v>
      </c>
      <c r="Q233" s="276" t="s">
        <v>601</v>
      </c>
      <c r="R233" s="82">
        <v>6376.1063886264365</v>
      </c>
      <c r="S233" s="276" t="s">
        <v>601</v>
      </c>
      <c r="T233" s="137"/>
      <c r="U233" s="124" t="s">
        <v>498</v>
      </c>
      <c r="V233" s="373">
        <v>0.16355728571560069</v>
      </c>
      <c r="W233" s="375" t="s">
        <v>601</v>
      </c>
      <c r="X233" s="373">
        <v>0.10261902514454113</v>
      </c>
      <c r="Y233" s="375" t="s">
        <v>601</v>
      </c>
      <c r="Z233" s="373">
        <v>9.7028420222316614E-2</v>
      </c>
      <c r="AA233" s="375" t="s">
        <v>601</v>
      </c>
      <c r="AB233" s="373">
        <v>0.30465286042163142</v>
      </c>
      <c r="AC233" s="386" t="s">
        <v>601</v>
      </c>
      <c r="AD233" s="373">
        <v>0.26203554104355753</v>
      </c>
      <c r="AE233" s="375" t="s">
        <v>601</v>
      </c>
      <c r="AF233" s="373">
        <v>0.23679341551541966</v>
      </c>
      <c r="AG233" s="375" t="s">
        <v>601</v>
      </c>
      <c r="AH233" s="373">
        <v>0.16208685146082291</v>
      </c>
      <c r="AI233" s="375" t="s">
        <v>601</v>
      </c>
      <c r="AJ233" s="373">
        <v>0.18774544603270682</v>
      </c>
      <c r="AK233" s="375" t="s">
        <v>601</v>
      </c>
      <c r="AL233" s="373">
        <v>0.15647069078154674</v>
      </c>
      <c r="AM233" s="268" t="s">
        <v>601</v>
      </c>
      <c r="AN233" s="139"/>
      <c r="AO233" s="124" t="s">
        <v>498</v>
      </c>
      <c r="AP233" s="220">
        <v>0.14578839112858644</v>
      </c>
      <c r="AQ233" s="276" t="s">
        <v>601</v>
      </c>
      <c r="AR233" s="216">
        <v>0.21660962420059024</v>
      </c>
      <c r="AS233" s="203" t="s">
        <v>601</v>
      </c>
      <c r="AT233" s="190">
        <v>0.11677586522076273</v>
      </c>
      <c r="AU233" s="276" t="s">
        <v>601</v>
      </c>
      <c r="AV233" s="190">
        <v>0.23182996370360398</v>
      </c>
      <c r="AW233" s="276" t="s">
        <v>601</v>
      </c>
      <c r="AX233" s="190">
        <v>0.1206333650003156</v>
      </c>
      <c r="AY233" s="276" t="s">
        <v>601</v>
      </c>
      <c r="AZ233" s="190">
        <v>8.5083523586351892E-2</v>
      </c>
      <c r="BA233" s="276" t="s">
        <v>601</v>
      </c>
      <c r="BB233" s="190">
        <v>8.3279267159789241E-2</v>
      </c>
      <c r="BC233" s="276" t="s">
        <v>601</v>
      </c>
      <c r="BD233" s="190">
        <v>1</v>
      </c>
      <c r="BE233" s="276" t="s">
        <v>601</v>
      </c>
      <c r="BF233" s="190">
        <v>0.76817003629639613</v>
      </c>
      <c r="BG233" s="276" t="s">
        <v>601</v>
      </c>
    </row>
    <row r="234" spans="1:59" s="120" customFormat="1" ht="12.45" customHeight="1" x14ac:dyDescent="0.25">
      <c r="A234" s="124" t="s">
        <v>500</v>
      </c>
      <c r="B234" s="82">
        <v>1156.2688099990892</v>
      </c>
      <c r="C234" s="276" t="s">
        <v>601</v>
      </c>
      <c r="D234" s="82">
        <v>2059.2649999960486</v>
      </c>
      <c r="E234" s="276" t="s">
        <v>601</v>
      </c>
      <c r="F234" s="82">
        <v>947.8282299982327</v>
      </c>
      <c r="G234" s="276" t="s">
        <v>601</v>
      </c>
      <c r="H234" s="82">
        <v>1819.7079700027648</v>
      </c>
      <c r="I234" s="276" t="s">
        <v>601</v>
      </c>
      <c r="J234" s="82">
        <v>937.20177000143372</v>
      </c>
      <c r="K234" s="276" t="s">
        <v>601</v>
      </c>
      <c r="L234" s="82">
        <v>745.11119005832779</v>
      </c>
      <c r="M234" s="276" t="s">
        <v>601</v>
      </c>
      <c r="N234" s="82">
        <v>642.07749416273089</v>
      </c>
      <c r="O234" s="276" t="s">
        <v>601</v>
      </c>
      <c r="P234" s="82">
        <v>8307.4604642186277</v>
      </c>
      <c r="Q234" s="276" t="s">
        <v>601</v>
      </c>
      <c r="R234" s="82">
        <v>6487.7524942158625</v>
      </c>
      <c r="S234" s="276" t="s">
        <v>601</v>
      </c>
      <c r="T234" s="137"/>
      <c r="U234" s="124" t="s">
        <v>500</v>
      </c>
      <c r="V234" s="373">
        <v>0.14518079236983961</v>
      </c>
      <c r="W234" s="375" t="s">
        <v>601</v>
      </c>
      <c r="X234" s="373">
        <v>5.1374600700411222E-2</v>
      </c>
      <c r="Y234" s="375" t="s">
        <v>601</v>
      </c>
      <c r="Z234" s="373">
        <v>5.2344204131812733E-2</v>
      </c>
      <c r="AA234" s="375" t="s">
        <v>601</v>
      </c>
      <c r="AB234" s="373">
        <v>0.11565492044725434</v>
      </c>
      <c r="AC234" s="386" t="s">
        <v>601</v>
      </c>
      <c r="AD234" s="373">
        <v>0.1013062336007744</v>
      </c>
      <c r="AE234" s="375" t="s">
        <v>601</v>
      </c>
      <c r="AF234" s="373">
        <v>0.22977544430710806</v>
      </c>
      <c r="AG234" s="375" t="s">
        <v>601</v>
      </c>
      <c r="AH234" s="373">
        <v>0.18639543503549949</v>
      </c>
      <c r="AI234" s="375" t="s">
        <v>601</v>
      </c>
      <c r="AJ234" s="373">
        <v>0.10793378720351088</v>
      </c>
      <c r="AK234" s="375" t="s">
        <v>601</v>
      </c>
      <c r="AL234" s="373">
        <v>0.10578729072669568</v>
      </c>
      <c r="AM234" s="268" t="s">
        <v>601</v>
      </c>
      <c r="AN234" s="139"/>
      <c r="AO234" s="124" t="s">
        <v>500</v>
      </c>
      <c r="AP234" s="220">
        <v>0.13918438913784756</v>
      </c>
      <c r="AQ234" s="276" t="s">
        <v>601</v>
      </c>
      <c r="AR234" s="216">
        <v>0.24788140838774803</v>
      </c>
      <c r="AS234" s="203" t="s">
        <v>601</v>
      </c>
      <c r="AT234" s="190">
        <v>0.11409361911268298</v>
      </c>
      <c r="AU234" s="276" t="s">
        <v>601</v>
      </c>
      <c r="AV234" s="190">
        <v>0.21904503522351948</v>
      </c>
      <c r="AW234" s="276" t="s">
        <v>601</v>
      </c>
      <c r="AX234" s="190">
        <v>0.1128144724898891</v>
      </c>
      <c r="AY234" s="276" t="s">
        <v>601</v>
      </c>
      <c r="AZ234" s="190">
        <v>8.9691812951457783E-2</v>
      </c>
      <c r="BA234" s="276" t="s">
        <v>601</v>
      </c>
      <c r="BB234" s="190">
        <v>7.7289262696855043E-2</v>
      </c>
      <c r="BC234" s="276" t="s">
        <v>601</v>
      </c>
      <c r="BD234" s="190">
        <v>1</v>
      </c>
      <c r="BE234" s="276" t="s">
        <v>601</v>
      </c>
      <c r="BF234" s="190">
        <v>0.78095496477648052</v>
      </c>
      <c r="BG234" s="276" t="s">
        <v>601</v>
      </c>
    </row>
    <row r="235" spans="1:59" s="120" customFormat="1" ht="12.45" customHeight="1" x14ac:dyDescent="0.25">
      <c r="A235" s="124" t="s">
        <v>501</v>
      </c>
      <c r="B235" s="82">
        <v>1344.9932100013013</v>
      </c>
      <c r="C235" s="276" t="s">
        <v>601</v>
      </c>
      <c r="D235" s="82">
        <v>2437.3738299994561</v>
      </c>
      <c r="E235" s="276" t="s">
        <v>601</v>
      </c>
      <c r="F235" s="82">
        <v>1070.5530900027338</v>
      </c>
      <c r="G235" s="276" t="s">
        <v>601</v>
      </c>
      <c r="H235" s="82">
        <v>2309.0206799987191</v>
      </c>
      <c r="I235" s="276" t="s">
        <v>601</v>
      </c>
      <c r="J235" s="82">
        <v>1332.1104300014013</v>
      </c>
      <c r="K235" s="276" t="s">
        <v>601</v>
      </c>
      <c r="L235" s="82">
        <v>664.44796999942787</v>
      </c>
      <c r="M235" s="276" t="s">
        <v>601</v>
      </c>
      <c r="N235" s="82">
        <v>958.41702851676007</v>
      </c>
      <c r="O235" s="276" t="s">
        <v>601</v>
      </c>
      <c r="P235" s="82">
        <v>10116.916238519801</v>
      </c>
      <c r="Q235" s="276" t="s">
        <v>601</v>
      </c>
      <c r="R235" s="82">
        <v>7807.8955585210815</v>
      </c>
      <c r="S235" s="276" t="s">
        <v>601</v>
      </c>
      <c r="T235" s="137"/>
      <c r="U235" s="124" t="s">
        <v>501</v>
      </c>
      <c r="V235" s="373">
        <v>0.19812782666958895</v>
      </c>
      <c r="W235" s="375" t="s">
        <v>601</v>
      </c>
      <c r="X235" s="373">
        <v>7.2184931926757789E-2</v>
      </c>
      <c r="Y235" s="375" t="s">
        <v>601</v>
      </c>
      <c r="Z235" s="373">
        <v>4.0414295237295006E-2</v>
      </c>
      <c r="AA235" s="375" t="s">
        <v>601</v>
      </c>
      <c r="AB235" s="373">
        <v>0.15698079428459399</v>
      </c>
      <c r="AC235" s="386" t="s">
        <v>601</v>
      </c>
      <c r="AD235" s="373">
        <v>0.18206844831415148</v>
      </c>
      <c r="AE235" s="375" t="s">
        <v>601</v>
      </c>
      <c r="AF235" s="373">
        <v>6.033758154830382E-2</v>
      </c>
      <c r="AG235" s="375" t="s">
        <v>601</v>
      </c>
      <c r="AH235" s="373">
        <v>4.4862949509338446E-2</v>
      </c>
      <c r="AI235" s="375" t="s">
        <v>601</v>
      </c>
      <c r="AJ235" s="373">
        <v>0.11280195518980207</v>
      </c>
      <c r="AK235" s="375" t="s">
        <v>601</v>
      </c>
      <c r="AL235" s="373">
        <v>0.10037618946315452</v>
      </c>
      <c r="AM235" s="268" t="s">
        <v>601</v>
      </c>
      <c r="AN235" s="139"/>
      <c r="AO235" s="124" t="s">
        <v>501</v>
      </c>
      <c r="AP235" s="220">
        <v>0.13294497832059607</v>
      </c>
      <c r="AQ235" s="276" t="s">
        <v>601</v>
      </c>
      <c r="AR235" s="216">
        <v>0.24092062962024349</v>
      </c>
      <c r="AS235" s="203" t="s">
        <v>601</v>
      </c>
      <c r="AT235" s="190">
        <v>0.10581812330585882</v>
      </c>
      <c r="AU235" s="276" t="s">
        <v>601</v>
      </c>
      <c r="AV235" s="190">
        <v>0.22823364605977506</v>
      </c>
      <c r="AW235" s="276" t="s">
        <v>601</v>
      </c>
      <c r="AX235" s="190">
        <v>0.13167158831753867</v>
      </c>
      <c r="AY235" s="276" t="s">
        <v>601</v>
      </c>
      <c r="AZ235" s="190">
        <v>6.5676927072853053E-2</v>
      </c>
      <c r="BA235" s="276" t="s">
        <v>601</v>
      </c>
      <c r="BB235" s="190">
        <v>9.4734107303134626E-2</v>
      </c>
      <c r="BC235" s="276" t="s">
        <v>601</v>
      </c>
      <c r="BD235" s="190">
        <v>1</v>
      </c>
      <c r="BE235" s="276" t="s">
        <v>601</v>
      </c>
      <c r="BF235" s="190">
        <v>0.77176635394022486</v>
      </c>
      <c r="BG235" s="276" t="s">
        <v>601</v>
      </c>
    </row>
    <row r="236" spans="1:59" s="120" customFormat="1" ht="12.45" customHeight="1" x14ac:dyDescent="0.25">
      <c r="A236" s="124" t="s">
        <v>502</v>
      </c>
      <c r="B236" s="82">
        <v>1466.333599997889</v>
      </c>
      <c r="C236" s="276" t="s">
        <v>601</v>
      </c>
      <c r="D236" s="82">
        <v>2359.4417299967963</v>
      </c>
      <c r="E236" s="276" t="s">
        <v>601</v>
      </c>
      <c r="F236" s="82">
        <v>1062.8180300000304</v>
      </c>
      <c r="G236" s="276" t="s">
        <v>601</v>
      </c>
      <c r="H236" s="82">
        <v>2154.2102099986882</v>
      </c>
      <c r="I236" s="276" t="s">
        <v>601</v>
      </c>
      <c r="J236" s="82">
        <v>1272.6653800008685</v>
      </c>
      <c r="K236" s="276" t="s">
        <v>601</v>
      </c>
      <c r="L236" s="82">
        <v>625.17367000480181</v>
      </c>
      <c r="M236" s="276" t="s">
        <v>601</v>
      </c>
      <c r="N236" s="82">
        <v>1245.5208641871009</v>
      </c>
      <c r="O236" s="276" t="s">
        <v>601</v>
      </c>
      <c r="P236" s="82">
        <v>10186.163484186174</v>
      </c>
      <c r="Q236" s="276" t="s">
        <v>601</v>
      </c>
      <c r="R236" s="82">
        <v>8031.9532741874864</v>
      </c>
      <c r="S236" s="276" t="s">
        <v>601</v>
      </c>
      <c r="T236" s="137"/>
      <c r="U236" s="124" t="s">
        <v>502</v>
      </c>
      <c r="V236" s="373">
        <v>0.13151762521743549</v>
      </c>
      <c r="W236" s="375" t="s">
        <v>601</v>
      </c>
      <c r="X236" s="373">
        <v>7.9501465630643864E-2</v>
      </c>
      <c r="Y236" s="375" t="s">
        <v>601</v>
      </c>
      <c r="Z236" s="373">
        <v>2.6477304972067239E-2</v>
      </c>
      <c r="AA236" s="375" t="s">
        <v>601</v>
      </c>
      <c r="AB236" s="373">
        <v>0.13275033331329888</v>
      </c>
      <c r="AC236" s="386" t="s">
        <v>601</v>
      </c>
      <c r="AD236" s="373">
        <v>0.20292500869264951</v>
      </c>
      <c r="AE236" s="375" t="s">
        <v>601</v>
      </c>
      <c r="AF236" s="373">
        <v>0.39741126478398026</v>
      </c>
      <c r="AG236" s="375" t="s">
        <v>601</v>
      </c>
      <c r="AH236" s="373">
        <v>0.34712529241651313</v>
      </c>
      <c r="AI236" s="375" t="s">
        <v>601</v>
      </c>
      <c r="AJ236" s="373">
        <v>0.1511525950752175</v>
      </c>
      <c r="AK236" s="375" t="s">
        <v>601</v>
      </c>
      <c r="AL236" s="373">
        <v>0.15619030591429195</v>
      </c>
      <c r="AM236" s="268" t="s">
        <v>601</v>
      </c>
      <c r="AN236" s="139"/>
      <c r="AO236" s="124" t="s">
        <v>502</v>
      </c>
      <c r="AP236" s="220">
        <v>0.14395347200880332</v>
      </c>
      <c r="AQ236" s="276" t="s">
        <v>601</v>
      </c>
      <c r="AR236" s="216">
        <v>0.23163203041653366</v>
      </c>
      <c r="AS236" s="203" t="s">
        <v>601</v>
      </c>
      <c r="AT236" s="190">
        <v>0.10433938466136296</v>
      </c>
      <c r="AU236" s="276" t="s">
        <v>601</v>
      </c>
      <c r="AV236" s="190">
        <v>0.21148396188055088</v>
      </c>
      <c r="AW236" s="276" t="s">
        <v>601</v>
      </c>
      <c r="AX236" s="190">
        <v>0.12494060025412486</v>
      </c>
      <c r="AY236" s="276" t="s">
        <v>601</v>
      </c>
      <c r="AZ236" s="190">
        <v>6.1374792479560347E-2</v>
      </c>
      <c r="BA236" s="276" t="s">
        <v>601</v>
      </c>
      <c r="BB236" s="190">
        <v>0.12227575829906406</v>
      </c>
      <c r="BC236" s="276" t="s">
        <v>601</v>
      </c>
      <c r="BD236" s="190">
        <v>1</v>
      </c>
      <c r="BE236" s="276" t="s">
        <v>601</v>
      </c>
      <c r="BF236" s="190">
        <v>0.78851603811944915</v>
      </c>
      <c r="BG236" s="276" t="s">
        <v>601</v>
      </c>
    </row>
    <row r="237" spans="1:59" s="120" customFormat="1" ht="12.45" customHeight="1" x14ac:dyDescent="0.25">
      <c r="A237" s="124" t="s">
        <v>503</v>
      </c>
      <c r="B237" s="82">
        <v>1300.9236500001507</v>
      </c>
      <c r="C237" s="276" t="s">
        <v>601</v>
      </c>
      <c r="D237" s="82">
        <v>2061.2981600005351</v>
      </c>
      <c r="E237" s="276" t="s">
        <v>601</v>
      </c>
      <c r="F237" s="82">
        <v>1026.2565000060731</v>
      </c>
      <c r="G237" s="276" t="s">
        <v>601</v>
      </c>
      <c r="H237" s="82">
        <v>1818.6703599973971</v>
      </c>
      <c r="I237" s="276" t="s">
        <v>601</v>
      </c>
      <c r="J237" s="82">
        <v>1042.3396100008945</v>
      </c>
      <c r="K237" s="276" t="s">
        <v>601</v>
      </c>
      <c r="L237" s="82">
        <v>769.33479452697293</v>
      </c>
      <c r="M237" s="276" t="s">
        <v>601</v>
      </c>
      <c r="N237" s="82">
        <v>776.60214368642028</v>
      </c>
      <c r="O237" s="276" t="s">
        <v>601</v>
      </c>
      <c r="P237" s="82">
        <v>8795.4252182184446</v>
      </c>
      <c r="Q237" s="276" t="s">
        <v>601</v>
      </c>
      <c r="R237" s="82">
        <v>6976.7548582210466</v>
      </c>
      <c r="S237" s="276" t="s">
        <v>601</v>
      </c>
      <c r="T237" s="137"/>
      <c r="U237" s="124" t="s">
        <v>503</v>
      </c>
      <c r="V237" s="373">
        <v>0.18157851314875351</v>
      </c>
      <c r="W237" s="375" t="s">
        <v>601</v>
      </c>
      <c r="X237" s="373">
        <v>8.6596997780136187E-2</v>
      </c>
      <c r="Y237" s="375" t="s">
        <v>601</v>
      </c>
      <c r="Z237" s="373">
        <v>0.10487247452170445</v>
      </c>
      <c r="AA237" s="375" t="s">
        <v>601</v>
      </c>
      <c r="AB237" s="373">
        <v>0.1073323830253341</v>
      </c>
      <c r="AC237" s="386" t="s">
        <v>601</v>
      </c>
      <c r="AD237" s="373">
        <v>0.11153835231648057</v>
      </c>
      <c r="AE237" s="375" t="s">
        <v>601</v>
      </c>
      <c r="AF237" s="373">
        <v>0.27698176726539092</v>
      </c>
      <c r="AG237" s="375" t="s">
        <v>601</v>
      </c>
      <c r="AH237" s="373">
        <v>0.18071109370807714</v>
      </c>
      <c r="AI237" s="375" t="s">
        <v>601</v>
      </c>
      <c r="AJ237" s="373">
        <v>0.1323788064735254</v>
      </c>
      <c r="AK237" s="375" t="s">
        <v>601</v>
      </c>
      <c r="AL237" s="373">
        <v>0.13909507758302975</v>
      </c>
      <c r="AM237" s="268" t="s">
        <v>601</v>
      </c>
      <c r="AN237" s="139"/>
      <c r="AO237" s="124" t="s">
        <v>503</v>
      </c>
      <c r="AP237" s="220">
        <v>0.14790912522403993</v>
      </c>
      <c r="AQ237" s="276" t="s">
        <v>601</v>
      </c>
      <c r="AR237" s="216">
        <v>0.23436026216570582</v>
      </c>
      <c r="AS237" s="203" t="s">
        <v>601</v>
      </c>
      <c r="AT237" s="190">
        <v>0.11668071463791563</v>
      </c>
      <c r="AU237" s="276" t="s">
        <v>601</v>
      </c>
      <c r="AV237" s="190">
        <v>0.20677458052059677</v>
      </c>
      <c r="AW237" s="276" t="s">
        <v>601</v>
      </c>
      <c r="AX237" s="190">
        <v>0.11850929138045987</v>
      </c>
      <c r="AY237" s="276" t="s">
        <v>601</v>
      </c>
      <c r="AZ237" s="190">
        <v>8.7469880698139268E-2</v>
      </c>
      <c r="BA237" s="276" t="s">
        <v>601</v>
      </c>
      <c r="BB237" s="190">
        <v>8.8296145373142607E-2</v>
      </c>
      <c r="BC237" s="276" t="s">
        <v>601</v>
      </c>
      <c r="BD237" s="190">
        <v>1</v>
      </c>
      <c r="BE237" s="276" t="s">
        <v>601</v>
      </c>
      <c r="BF237" s="190">
        <v>0.79322541947940317</v>
      </c>
      <c r="BG237" s="276" t="s">
        <v>601</v>
      </c>
    </row>
    <row r="238" spans="1:59" s="120" customFormat="1" ht="12.45" customHeight="1" x14ac:dyDescent="0.25">
      <c r="A238" s="124" t="s">
        <v>504</v>
      </c>
      <c r="B238" s="82">
        <v>1237.3991299973002</v>
      </c>
      <c r="C238" s="276" t="s">
        <v>601</v>
      </c>
      <c r="D238" s="82">
        <v>1476.6534999964481</v>
      </c>
      <c r="E238" s="276" t="s">
        <v>601</v>
      </c>
      <c r="F238" s="82">
        <v>1269.4145100041567</v>
      </c>
      <c r="G238" s="276" t="s">
        <v>601</v>
      </c>
      <c r="H238" s="82">
        <v>1669.7862199986171</v>
      </c>
      <c r="I238" s="276" t="s">
        <v>601</v>
      </c>
      <c r="J238" s="82">
        <v>1033.167079997372</v>
      </c>
      <c r="K238" s="276" t="s">
        <v>601</v>
      </c>
      <c r="L238" s="82">
        <v>822.94205000069212</v>
      </c>
      <c r="M238" s="276" t="s">
        <v>601</v>
      </c>
      <c r="N238" s="82">
        <v>677.65995854916332</v>
      </c>
      <c r="O238" s="276" t="s">
        <v>601</v>
      </c>
      <c r="P238" s="82">
        <v>8187.0224485437484</v>
      </c>
      <c r="Q238" s="276" t="s">
        <v>601</v>
      </c>
      <c r="R238" s="82">
        <v>6517.2362285451318</v>
      </c>
      <c r="S238" s="276" t="s">
        <v>601</v>
      </c>
      <c r="T238" s="137"/>
      <c r="U238" s="124" t="s">
        <v>504</v>
      </c>
      <c r="V238" s="373">
        <v>0.18059838143157259</v>
      </c>
      <c r="W238" s="375" t="s">
        <v>601</v>
      </c>
      <c r="X238" s="373">
        <v>9.1861713238241549E-2</v>
      </c>
      <c r="Y238" s="375" t="s">
        <v>601</v>
      </c>
      <c r="Z238" s="373">
        <v>7.1664638779090462E-2</v>
      </c>
      <c r="AA238" s="375" t="s">
        <v>601</v>
      </c>
      <c r="AB238" s="373">
        <v>0.12455804095571166</v>
      </c>
      <c r="AC238" s="386" t="s">
        <v>601</v>
      </c>
      <c r="AD238" s="373">
        <v>0.19352751541672952</v>
      </c>
      <c r="AE238" s="375" t="s">
        <v>601</v>
      </c>
      <c r="AF238" s="373">
        <v>0.1949897535975611</v>
      </c>
      <c r="AG238" s="375" t="s">
        <v>601</v>
      </c>
      <c r="AH238" s="373">
        <v>0.22589420005187688</v>
      </c>
      <c r="AI238" s="375" t="s">
        <v>601</v>
      </c>
      <c r="AJ238" s="373">
        <v>0.14073303249679658</v>
      </c>
      <c r="AK238" s="375" t="s">
        <v>601</v>
      </c>
      <c r="AL238" s="373">
        <v>0.14495239682794203</v>
      </c>
      <c r="AM238" s="268" t="s">
        <v>601</v>
      </c>
      <c r="AN238" s="139"/>
      <c r="AO238" s="124" t="s">
        <v>504</v>
      </c>
      <c r="AP238" s="220">
        <v>0.15114153378404382</v>
      </c>
      <c r="AQ238" s="276" t="s">
        <v>601</v>
      </c>
      <c r="AR238" s="216">
        <v>0.18036514609277823</v>
      </c>
      <c r="AS238" s="203" t="s">
        <v>601</v>
      </c>
      <c r="AT238" s="190">
        <v>0.15505203729225775</v>
      </c>
      <c r="AU238" s="276" t="s">
        <v>601</v>
      </c>
      <c r="AV238" s="190">
        <v>0.20395525119094149</v>
      </c>
      <c r="AW238" s="276" t="s">
        <v>601</v>
      </c>
      <c r="AX238" s="190">
        <v>0.12619570625229501</v>
      </c>
      <c r="AY238" s="276" t="s">
        <v>601</v>
      </c>
      <c r="AZ238" s="190">
        <v>0.1005178690021879</v>
      </c>
      <c r="BA238" s="276" t="s">
        <v>601</v>
      </c>
      <c r="BB238" s="190">
        <v>8.2772456385495907E-2</v>
      </c>
      <c r="BC238" s="276" t="s">
        <v>601</v>
      </c>
      <c r="BD238" s="190">
        <v>1</v>
      </c>
      <c r="BE238" s="276" t="s">
        <v>601</v>
      </c>
      <c r="BF238" s="190">
        <v>0.79604474880905851</v>
      </c>
      <c r="BG238" s="276" t="s">
        <v>601</v>
      </c>
    </row>
    <row r="239" spans="1:59" s="120" customFormat="1" ht="12.45" customHeight="1" x14ac:dyDescent="0.25">
      <c r="A239" s="124" t="s">
        <v>505</v>
      </c>
      <c r="B239" s="82">
        <v>715.47518000195873</v>
      </c>
      <c r="C239" s="276" t="s">
        <v>601</v>
      </c>
      <c r="D239" s="82">
        <v>213.73992999947498</v>
      </c>
      <c r="E239" s="276" t="s">
        <v>601</v>
      </c>
      <c r="F239" s="82">
        <v>1332.7684800006411</v>
      </c>
      <c r="G239" s="276" t="s">
        <v>601</v>
      </c>
      <c r="H239" s="82">
        <v>1145.6077400004945</v>
      </c>
      <c r="I239" s="276" t="s">
        <v>601</v>
      </c>
      <c r="J239" s="82">
        <v>653.40705000018431</v>
      </c>
      <c r="K239" s="276" t="s">
        <v>601</v>
      </c>
      <c r="L239" s="82">
        <v>673.55149999997184</v>
      </c>
      <c r="M239" s="276" t="s">
        <v>601</v>
      </c>
      <c r="N239" s="82">
        <v>400.94856011899935</v>
      </c>
      <c r="O239" s="276" t="s">
        <v>601</v>
      </c>
      <c r="P239" s="82">
        <v>5135.4984401217253</v>
      </c>
      <c r="Q239" s="276" t="s">
        <v>601</v>
      </c>
      <c r="R239" s="82">
        <v>3989.8907001212306</v>
      </c>
      <c r="S239" s="276" t="s">
        <v>601</v>
      </c>
      <c r="T239" s="137"/>
      <c r="U239" s="124" t="s">
        <v>505</v>
      </c>
      <c r="V239" s="373">
        <v>0.2083101929568465</v>
      </c>
      <c r="W239" s="375" t="s">
        <v>601</v>
      </c>
      <c r="X239" s="373">
        <v>0.29236296316522736</v>
      </c>
      <c r="Y239" s="375" t="s">
        <v>601</v>
      </c>
      <c r="Z239" s="373">
        <v>0.12441402200752427</v>
      </c>
      <c r="AA239" s="375" t="s">
        <v>601</v>
      </c>
      <c r="AB239" s="373">
        <v>0.19692829068885809</v>
      </c>
      <c r="AC239" s="386" t="s">
        <v>601</v>
      </c>
      <c r="AD239" s="373">
        <v>0.25883275789363447</v>
      </c>
      <c r="AE239" s="375" t="s">
        <v>601</v>
      </c>
      <c r="AF239" s="373">
        <v>0.24564916087910227</v>
      </c>
      <c r="AG239" s="375" t="s">
        <v>601</v>
      </c>
      <c r="AH239" s="373">
        <v>6.939468193710896E-2</v>
      </c>
      <c r="AI239" s="375" t="s">
        <v>601</v>
      </c>
      <c r="AJ239" s="373">
        <v>0.18475482674613342</v>
      </c>
      <c r="AK239" s="375" t="s">
        <v>601</v>
      </c>
      <c r="AL239" s="373">
        <v>0.18130511294812757</v>
      </c>
      <c r="AM239" s="268" t="s">
        <v>601</v>
      </c>
      <c r="AN239" s="139"/>
      <c r="AO239" s="124" t="s">
        <v>505</v>
      </c>
      <c r="AP239" s="220">
        <v>0.13931952046021848</v>
      </c>
      <c r="AQ239" s="276" t="s">
        <v>601</v>
      </c>
      <c r="AR239" s="216">
        <v>4.162009442542227E-2</v>
      </c>
      <c r="AS239" s="203" t="s">
        <v>601</v>
      </c>
      <c r="AT239" s="190">
        <v>0.2595207642530315</v>
      </c>
      <c r="AU239" s="276" t="s">
        <v>601</v>
      </c>
      <c r="AV239" s="190">
        <v>0.22307625118728308</v>
      </c>
      <c r="AW239" s="276" t="s">
        <v>601</v>
      </c>
      <c r="AX239" s="190">
        <v>0.12723342390591727</v>
      </c>
      <c r="AY239" s="276" t="s">
        <v>601</v>
      </c>
      <c r="AZ239" s="190">
        <v>0.13115601296609622</v>
      </c>
      <c r="BA239" s="276" t="s">
        <v>601</v>
      </c>
      <c r="BB239" s="190">
        <v>7.8073932802031148E-2</v>
      </c>
      <c r="BC239" s="276" t="s">
        <v>601</v>
      </c>
      <c r="BD239" s="190">
        <v>1</v>
      </c>
      <c r="BE239" s="276" t="s">
        <v>601</v>
      </c>
      <c r="BF239" s="190">
        <v>0.77692374881271686</v>
      </c>
      <c r="BG239" s="276" t="s">
        <v>601</v>
      </c>
    </row>
    <row r="240" spans="1:59" s="120" customFormat="1" ht="12.45" customHeight="1" x14ac:dyDescent="0.25">
      <c r="A240" s="184" t="s">
        <v>506</v>
      </c>
      <c r="B240" s="186">
        <v>624.93491999887999</v>
      </c>
      <c r="C240" s="278" t="s">
        <v>601</v>
      </c>
      <c r="D240" s="186">
        <v>165.58823999985833</v>
      </c>
      <c r="E240" s="278" t="s">
        <v>601</v>
      </c>
      <c r="F240" s="186">
        <v>1374.1109400058765</v>
      </c>
      <c r="G240" s="278" t="s">
        <v>601</v>
      </c>
      <c r="H240" s="186">
        <v>1020.0951696610289</v>
      </c>
      <c r="I240" s="278" t="s">
        <v>601</v>
      </c>
      <c r="J240" s="186">
        <v>712.54638000041837</v>
      </c>
      <c r="K240" s="278" t="s">
        <v>601</v>
      </c>
      <c r="L240" s="186">
        <v>605.80909000039298</v>
      </c>
      <c r="M240" s="278" t="s">
        <v>601</v>
      </c>
      <c r="N240" s="186">
        <v>706.00022053114321</v>
      </c>
      <c r="O240" s="278" t="s">
        <v>601</v>
      </c>
      <c r="P240" s="186">
        <v>5209.0849601975988</v>
      </c>
      <c r="Q240" s="278" t="s">
        <v>601</v>
      </c>
      <c r="R240" s="186">
        <v>4188.9897905365697</v>
      </c>
      <c r="S240" s="278" t="s">
        <v>601</v>
      </c>
      <c r="T240" s="137"/>
      <c r="U240" s="184" t="s">
        <v>506</v>
      </c>
      <c r="V240" s="374">
        <v>0.170451016493814</v>
      </c>
      <c r="W240" s="376" t="s">
        <v>601</v>
      </c>
      <c r="X240" s="374">
        <v>0.26582781271531553</v>
      </c>
      <c r="Y240" s="376" t="s">
        <v>601</v>
      </c>
      <c r="Z240" s="374">
        <v>0.12664529510286759</v>
      </c>
      <c r="AA240" s="376" t="s">
        <v>601</v>
      </c>
      <c r="AB240" s="374">
        <v>0.2530163026887271</v>
      </c>
      <c r="AC240" s="387" t="s">
        <v>601</v>
      </c>
      <c r="AD240" s="374">
        <v>0.38664397885591217</v>
      </c>
      <c r="AE240" s="376" t="s">
        <v>601</v>
      </c>
      <c r="AF240" s="374">
        <v>0.37495246861695963</v>
      </c>
      <c r="AG240" s="376" t="s">
        <v>601</v>
      </c>
      <c r="AH240" s="374">
        <v>0.48843338569909478</v>
      </c>
      <c r="AI240" s="376" t="s">
        <v>601</v>
      </c>
      <c r="AJ240" s="374">
        <v>0.26210700223320282</v>
      </c>
      <c r="AK240" s="376" t="s">
        <v>601</v>
      </c>
      <c r="AL240" s="374">
        <v>0.26434076018200159</v>
      </c>
      <c r="AM240" s="269" t="s">
        <v>601</v>
      </c>
      <c r="AN240" s="139"/>
      <c r="AO240" s="184" t="s">
        <v>506</v>
      </c>
      <c r="AP240" s="243">
        <v>0.11997019145857318</v>
      </c>
      <c r="AQ240" s="278" t="s">
        <v>601</v>
      </c>
      <c r="AR240" s="219">
        <v>3.1788354627561494E-2</v>
      </c>
      <c r="AS240" s="301" t="s">
        <v>601</v>
      </c>
      <c r="AT240" s="219">
        <v>0.26379123214641359</v>
      </c>
      <c r="AU240" s="278" t="s">
        <v>601</v>
      </c>
      <c r="AV240" s="219">
        <v>0.19583001188414734</v>
      </c>
      <c r="AW240" s="278" t="s">
        <v>601</v>
      </c>
      <c r="AX240" s="219">
        <v>0.13678916459319737</v>
      </c>
      <c r="AY240" s="278" t="s">
        <v>601</v>
      </c>
      <c r="AZ240" s="219">
        <v>0.11629856196037404</v>
      </c>
      <c r="BA240" s="278" t="s">
        <v>601</v>
      </c>
      <c r="BB240" s="219">
        <v>0.13553248332973286</v>
      </c>
      <c r="BC240" s="278" t="s">
        <v>601</v>
      </c>
      <c r="BD240" s="219">
        <v>1</v>
      </c>
      <c r="BE240" s="278" t="s">
        <v>601</v>
      </c>
      <c r="BF240" s="219">
        <v>0.80416998811585261</v>
      </c>
      <c r="BG240" s="278" t="s">
        <v>601</v>
      </c>
    </row>
    <row r="241" spans="1:59" s="120" customFormat="1" ht="12.45" customHeight="1" x14ac:dyDescent="0.25">
      <c r="A241" s="124" t="s">
        <v>514</v>
      </c>
      <c r="B241" s="82">
        <v>666.36344999997505</v>
      </c>
      <c r="C241" s="276" t="s">
        <v>601</v>
      </c>
      <c r="D241" s="82">
        <v>139.26767000014289</v>
      </c>
      <c r="E241" s="276" t="s">
        <v>601</v>
      </c>
      <c r="F241" s="82">
        <v>1321.100160001276</v>
      </c>
      <c r="G241" s="276" t="s">
        <v>601</v>
      </c>
      <c r="H241" s="82">
        <v>958.72623000068529</v>
      </c>
      <c r="I241" s="276" t="s">
        <v>601</v>
      </c>
      <c r="J241" s="82">
        <v>619.71791999910863</v>
      </c>
      <c r="K241" s="276" t="s">
        <v>601</v>
      </c>
      <c r="L241" s="82">
        <v>609.32466000108786</v>
      </c>
      <c r="M241" s="276" t="s">
        <v>601</v>
      </c>
      <c r="N241" s="82">
        <v>453.67068000056781</v>
      </c>
      <c r="O241" s="276" t="s">
        <v>601</v>
      </c>
      <c r="P241" s="82">
        <v>4768.1707700028437</v>
      </c>
      <c r="Q241" s="276" t="s">
        <v>601</v>
      </c>
      <c r="R241" s="82">
        <v>3809.4445400021582</v>
      </c>
      <c r="S241" s="276" t="s">
        <v>601</v>
      </c>
      <c r="T241" s="137"/>
      <c r="U241" s="124" t="s">
        <v>514</v>
      </c>
      <c r="V241" s="373">
        <v>0.17394540703008388</v>
      </c>
      <c r="W241" s="375" t="s">
        <v>601</v>
      </c>
      <c r="X241" s="373">
        <v>8.9716540624480423E-2</v>
      </c>
      <c r="Y241" s="375" t="s">
        <v>601</v>
      </c>
      <c r="Z241" s="373">
        <v>9.2463942179012104E-2</v>
      </c>
      <c r="AA241" s="375" t="s">
        <v>601</v>
      </c>
      <c r="AB241" s="373">
        <v>0.20269227348810848</v>
      </c>
      <c r="AC241" s="386" t="s">
        <v>601</v>
      </c>
      <c r="AD241" s="373">
        <v>0.29061857182182194</v>
      </c>
      <c r="AE241" s="375" t="s">
        <v>601</v>
      </c>
      <c r="AF241" s="373">
        <v>0.17448990206234671</v>
      </c>
      <c r="AG241" s="375" t="s">
        <v>601</v>
      </c>
      <c r="AH241" s="373">
        <v>4.4937818538023144E-2</v>
      </c>
      <c r="AI241" s="375" t="s">
        <v>601</v>
      </c>
      <c r="AJ241" s="373">
        <v>0.15312609666702248</v>
      </c>
      <c r="AK241" s="375" t="s">
        <v>601</v>
      </c>
      <c r="AL241" s="373">
        <v>0.14128861444161789</v>
      </c>
      <c r="AM241" s="268" t="s">
        <v>601</v>
      </c>
      <c r="AN241" s="139"/>
      <c r="AO241" s="124" t="s">
        <v>514</v>
      </c>
      <c r="AP241" s="220">
        <v>0.13975242963027887</v>
      </c>
      <c r="AQ241" s="276" t="s">
        <v>601</v>
      </c>
      <c r="AR241" s="216">
        <v>2.9207777304515424E-2</v>
      </c>
      <c r="AS241" s="203" t="s">
        <v>601</v>
      </c>
      <c r="AT241" s="190">
        <v>0.27706645246694639</v>
      </c>
      <c r="AU241" s="276" t="s">
        <v>601</v>
      </c>
      <c r="AV241" s="190">
        <v>0.20106793071090312</v>
      </c>
      <c r="AW241" s="276" t="s">
        <v>601</v>
      </c>
      <c r="AX241" s="190">
        <v>0.12996974099540043</v>
      </c>
      <c r="AY241" s="276" t="s">
        <v>601</v>
      </c>
      <c r="AZ241" s="190">
        <v>0.12779002460113745</v>
      </c>
      <c r="BA241" s="276" t="s">
        <v>601</v>
      </c>
      <c r="BB241" s="190">
        <v>9.5145644290818315E-2</v>
      </c>
      <c r="BC241" s="276" t="s">
        <v>601</v>
      </c>
      <c r="BD241" s="190">
        <v>1</v>
      </c>
      <c r="BE241" s="276" t="s">
        <v>601</v>
      </c>
      <c r="BF241" s="190">
        <v>0.79893206928909688</v>
      </c>
      <c r="BG241" s="276" t="s">
        <v>601</v>
      </c>
    </row>
    <row r="242" spans="1:59" s="120" customFormat="1" ht="12.45" customHeight="1" x14ac:dyDescent="0.25">
      <c r="A242" s="124" t="s">
        <v>515</v>
      </c>
      <c r="B242" s="82">
        <v>726.03372999965711</v>
      </c>
      <c r="C242" s="276" t="s">
        <v>601</v>
      </c>
      <c r="D242" s="82">
        <v>214.45058999982703</v>
      </c>
      <c r="E242" s="276" t="s">
        <v>601</v>
      </c>
      <c r="F242" s="82">
        <v>1407.9562200000717</v>
      </c>
      <c r="G242" s="276" t="s">
        <v>601</v>
      </c>
      <c r="H242" s="82">
        <v>1049.7437613792813</v>
      </c>
      <c r="I242" s="276" t="s">
        <v>601</v>
      </c>
      <c r="J242" s="82">
        <v>583.47003999991591</v>
      </c>
      <c r="K242" s="276" t="s">
        <v>601</v>
      </c>
      <c r="L242" s="82">
        <v>585.1555999996915</v>
      </c>
      <c r="M242" s="276" t="s">
        <v>601</v>
      </c>
      <c r="N242" s="82">
        <v>442.50064873550457</v>
      </c>
      <c r="O242" s="276" t="s">
        <v>601</v>
      </c>
      <c r="P242" s="82">
        <v>5009.3105901139488</v>
      </c>
      <c r="Q242" s="276" t="s">
        <v>601</v>
      </c>
      <c r="R242" s="82">
        <v>3959.566828734668</v>
      </c>
      <c r="S242" s="276" t="s">
        <v>601</v>
      </c>
      <c r="T242" s="137"/>
      <c r="U242" s="124" t="s">
        <v>515</v>
      </c>
      <c r="V242" s="373">
        <v>0.18624319512158882</v>
      </c>
      <c r="W242" s="375" t="s">
        <v>601</v>
      </c>
      <c r="X242" s="373">
        <v>0.18023676545909373</v>
      </c>
      <c r="Y242" s="375" t="s">
        <v>601</v>
      </c>
      <c r="Z242" s="373">
        <v>0.14404449041349587</v>
      </c>
      <c r="AA242" s="375" t="s">
        <v>601</v>
      </c>
      <c r="AB242" s="373">
        <v>0.12854059751256042</v>
      </c>
      <c r="AC242" s="386" t="s">
        <v>601</v>
      </c>
      <c r="AD242" s="373">
        <v>0.21073774298063852</v>
      </c>
      <c r="AE242" s="375" t="s">
        <v>601</v>
      </c>
      <c r="AF242" s="373">
        <v>0.28988233824128407</v>
      </c>
      <c r="AG242" s="375" t="s">
        <v>601</v>
      </c>
      <c r="AH242" s="373">
        <v>2.7889634227819871E-2</v>
      </c>
      <c r="AI242" s="375" t="s">
        <v>601</v>
      </c>
      <c r="AJ242" s="373">
        <v>0.15938426296951125</v>
      </c>
      <c r="AK242" s="375" t="s">
        <v>601</v>
      </c>
      <c r="AL242" s="373">
        <v>0.16784620559213748</v>
      </c>
      <c r="AM242" s="268" t="s">
        <v>601</v>
      </c>
      <c r="AN242" s="139"/>
      <c r="AO242" s="124" t="s">
        <v>515</v>
      </c>
      <c r="AP242" s="220">
        <v>0.14493685646733709</v>
      </c>
      <c r="AQ242" s="276" t="s">
        <v>601</v>
      </c>
      <c r="AR242" s="216">
        <v>4.2810399982594977E-2</v>
      </c>
      <c r="AS242" s="203" t="s">
        <v>601</v>
      </c>
      <c r="AT242" s="190">
        <v>0.28106786246768628</v>
      </c>
      <c r="AU242" s="276" t="s">
        <v>601</v>
      </c>
      <c r="AV242" s="190">
        <v>0.20955852956113116</v>
      </c>
      <c r="AW242" s="276" t="s">
        <v>601</v>
      </c>
      <c r="AX242" s="190">
        <v>0.11647711386700889</v>
      </c>
      <c r="AY242" s="276" t="s">
        <v>601</v>
      </c>
      <c r="AZ242" s="190">
        <v>0.11681359929139086</v>
      </c>
      <c r="BA242" s="276" t="s">
        <v>601</v>
      </c>
      <c r="BB242" s="190">
        <v>8.8335638362850813E-2</v>
      </c>
      <c r="BC242" s="276" t="s">
        <v>601</v>
      </c>
      <c r="BD242" s="190">
        <v>1</v>
      </c>
      <c r="BE242" s="276" t="s">
        <v>601</v>
      </c>
      <c r="BF242" s="190">
        <v>0.79044147043886892</v>
      </c>
      <c r="BG242" s="276" t="s">
        <v>601</v>
      </c>
    </row>
    <row r="243" spans="1:59" s="120" customFormat="1" ht="12.45" customHeight="1" x14ac:dyDescent="0.25">
      <c r="A243" s="124" t="s">
        <v>516</v>
      </c>
      <c r="B243" s="82">
        <v>960.2321299988588</v>
      </c>
      <c r="C243" s="276" t="s">
        <v>601</v>
      </c>
      <c r="D243" s="82">
        <v>428.23201999972946</v>
      </c>
      <c r="E243" s="276" t="s">
        <v>601</v>
      </c>
      <c r="F243" s="82">
        <v>1543.2335300038919</v>
      </c>
      <c r="G243" s="276" t="s">
        <v>601</v>
      </c>
      <c r="H243" s="82">
        <v>1346.4289999995399</v>
      </c>
      <c r="I243" s="276" t="s">
        <v>601</v>
      </c>
      <c r="J243" s="82">
        <v>826.96967000041172</v>
      </c>
      <c r="K243" s="276" t="s">
        <v>601</v>
      </c>
      <c r="L243" s="82">
        <v>711.55397000015967</v>
      </c>
      <c r="M243" s="276" t="s">
        <v>601</v>
      </c>
      <c r="N243" s="82">
        <v>530.86554011482554</v>
      </c>
      <c r="O243" s="276" t="s">
        <v>601</v>
      </c>
      <c r="P243" s="82">
        <v>6347.515860117418</v>
      </c>
      <c r="Q243" s="276" t="s">
        <v>601</v>
      </c>
      <c r="R243" s="82">
        <v>5001.0868601178781</v>
      </c>
      <c r="S243" s="276" t="s">
        <v>601</v>
      </c>
      <c r="T243" s="137"/>
      <c r="U243" s="124" t="s">
        <v>516</v>
      </c>
      <c r="V243" s="373">
        <v>0.19786638468197637</v>
      </c>
      <c r="W243" s="375" t="s">
        <v>601</v>
      </c>
      <c r="X243" s="373">
        <v>0.18684541479666894</v>
      </c>
      <c r="Y243" s="375" t="s">
        <v>601</v>
      </c>
      <c r="Z243" s="373">
        <v>0.18942630542334316</v>
      </c>
      <c r="AA243" s="375" t="s">
        <v>601</v>
      </c>
      <c r="AB243" s="373">
        <v>0.27910017181330349</v>
      </c>
      <c r="AC243" s="386" t="s">
        <v>601</v>
      </c>
      <c r="AD243" s="373">
        <v>0.25191102446254376</v>
      </c>
      <c r="AE243" s="375" t="s">
        <v>601</v>
      </c>
      <c r="AF243" s="373">
        <v>0.19680636219901571</v>
      </c>
      <c r="AG243" s="375" t="s">
        <v>601</v>
      </c>
      <c r="AH243" s="373">
        <v>0.10666311842960274</v>
      </c>
      <c r="AI243" s="375" t="s">
        <v>601</v>
      </c>
      <c r="AJ243" s="373">
        <v>0.20966325587980261</v>
      </c>
      <c r="AK243" s="375" t="s">
        <v>601</v>
      </c>
      <c r="AL243" s="373">
        <v>0.19223844601412909</v>
      </c>
      <c r="AM243" s="268" t="s">
        <v>601</v>
      </c>
      <c r="AN243" s="139"/>
      <c r="AO243" s="124" t="s">
        <v>516</v>
      </c>
      <c r="AP243" s="220">
        <v>0.15127683824032165</v>
      </c>
      <c r="AQ243" s="276" t="s">
        <v>601</v>
      </c>
      <c r="AR243" s="216">
        <v>6.7464505711657713E-2</v>
      </c>
      <c r="AS243" s="203" t="s">
        <v>601</v>
      </c>
      <c r="AT243" s="190">
        <v>0.24312401323804567</v>
      </c>
      <c r="AU243" s="276" t="s">
        <v>601</v>
      </c>
      <c r="AV243" s="190">
        <v>0.2121190446264806</v>
      </c>
      <c r="AW243" s="276" t="s">
        <v>601</v>
      </c>
      <c r="AX243" s="190">
        <v>0.1302824109816583</v>
      </c>
      <c r="AY243" s="276" t="s">
        <v>601</v>
      </c>
      <c r="AZ243" s="190">
        <v>0.11209959702046292</v>
      </c>
      <c r="BA243" s="276" t="s">
        <v>601</v>
      </c>
      <c r="BB243" s="190">
        <v>8.3633590181373008E-2</v>
      </c>
      <c r="BC243" s="276" t="s">
        <v>601</v>
      </c>
      <c r="BD243" s="190">
        <v>1</v>
      </c>
      <c r="BE243" s="276" t="s">
        <v>601</v>
      </c>
      <c r="BF243" s="190">
        <v>0.78788095537351943</v>
      </c>
      <c r="BG243" s="276" t="s">
        <v>601</v>
      </c>
    </row>
    <row r="244" spans="1:59" s="116" customFormat="1" ht="12.45" customHeight="1" x14ac:dyDescent="0.25">
      <c r="A244" s="124" t="s">
        <v>517</v>
      </c>
      <c r="B244" s="82">
        <v>1204.0439476278307</v>
      </c>
      <c r="C244" s="276" t="s">
        <v>601</v>
      </c>
      <c r="D244" s="82">
        <v>1196.5178700010774</v>
      </c>
      <c r="E244" s="276" t="s">
        <v>601</v>
      </c>
      <c r="F244" s="82">
        <v>1183.3491100015776</v>
      </c>
      <c r="G244" s="276" t="s">
        <v>601</v>
      </c>
      <c r="H244" s="82">
        <v>1669.4725876167574</v>
      </c>
      <c r="I244" s="276" t="s">
        <v>601</v>
      </c>
      <c r="J244" s="82">
        <v>1007.5310199996445</v>
      </c>
      <c r="K244" s="276" t="s">
        <v>601</v>
      </c>
      <c r="L244" s="82">
        <v>809.32885214446799</v>
      </c>
      <c r="M244" s="276" t="s">
        <v>601</v>
      </c>
      <c r="N244" s="82">
        <v>760.85108333966878</v>
      </c>
      <c r="O244" s="276" t="s">
        <v>601</v>
      </c>
      <c r="P244" s="82">
        <v>7831.0944707310236</v>
      </c>
      <c r="Q244" s="276" t="s">
        <v>601</v>
      </c>
      <c r="R244" s="82">
        <v>6161.621883114266</v>
      </c>
      <c r="S244" s="276" t="s">
        <v>601</v>
      </c>
      <c r="T244" s="119"/>
      <c r="U244" s="124" t="s">
        <v>517</v>
      </c>
      <c r="V244" s="373">
        <v>4.4410121716673023E-2</v>
      </c>
      <c r="W244" s="375" t="s">
        <v>601</v>
      </c>
      <c r="X244" s="373">
        <v>1.1520432752068155E-2</v>
      </c>
      <c r="Y244" s="375" t="s">
        <v>601</v>
      </c>
      <c r="Z244" s="373">
        <v>1.9931309487299265E-2</v>
      </c>
      <c r="AA244" s="375" t="s">
        <v>601</v>
      </c>
      <c r="AB244" s="373">
        <v>8.3179809047669639E-2</v>
      </c>
      <c r="AC244" s="386" t="s">
        <v>601</v>
      </c>
      <c r="AD244" s="373">
        <v>0.16238899152055808</v>
      </c>
      <c r="AE244" s="375" t="s">
        <v>601</v>
      </c>
      <c r="AF244" s="373">
        <v>0.21433912418425871</v>
      </c>
      <c r="AG244" s="375" t="s">
        <v>601</v>
      </c>
      <c r="AH244" s="373">
        <v>0.15699448082078482</v>
      </c>
      <c r="AI244" s="375" t="s">
        <v>601</v>
      </c>
      <c r="AJ244" s="373">
        <v>8.3424605981120559E-2</v>
      </c>
      <c r="AK244" s="375" t="s">
        <v>601</v>
      </c>
      <c r="AL244" s="373">
        <v>8.3490952013278719E-2</v>
      </c>
      <c r="AM244" s="268" t="s">
        <v>601</v>
      </c>
      <c r="AN244" s="119"/>
      <c r="AO244" s="124" t="s">
        <v>517</v>
      </c>
      <c r="AP244" s="220">
        <v>0.15375168210880166</v>
      </c>
      <c r="AQ244" s="276" t="s">
        <v>601</v>
      </c>
      <c r="AR244" s="216">
        <v>0.15279063156154007</v>
      </c>
      <c r="AS244" s="203" t="s">
        <v>601</v>
      </c>
      <c r="AT244" s="190">
        <v>0.15110903264216571</v>
      </c>
      <c r="AU244" s="276" t="s">
        <v>601</v>
      </c>
      <c r="AV244" s="190">
        <v>0.21318509103120475</v>
      </c>
      <c r="AW244" s="276" t="s">
        <v>601</v>
      </c>
      <c r="AX244" s="190">
        <v>0.12865775323811063</v>
      </c>
      <c r="AY244" s="276" t="s">
        <v>601</v>
      </c>
      <c r="AZ244" s="190">
        <v>0.10334811502649617</v>
      </c>
      <c r="BA244" s="276" t="s">
        <v>601</v>
      </c>
      <c r="BB244" s="190">
        <v>9.7157694391681149E-2</v>
      </c>
      <c r="BC244" s="276" t="s">
        <v>601</v>
      </c>
      <c r="BD244" s="190">
        <v>1</v>
      </c>
      <c r="BE244" s="276" t="s">
        <v>601</v>
      </c>
      <c r="BF244" s="190">
        <v>0.78681490896879525</v>
      </c>
      <c r="BG244" s="276" t="s">
        <v>601</v>
      </c>
    </row>
    <row r="245" spans="1:59" s="150" customFormat="1" ht="12.45" customHeight="1" x14ac:dyDescent="0.25">
      <c r="A245" s="124" t="s">
        <v>518</v>
      </c>
      <c r="B245" s="82">
        <v>1348.5462199981635</v>
      </c>
      <c r="C245" s="276" t="s">
        <v>601</v>
      </c>
      <c r="D245" s="82">
        <v>1997.9767300126878</v>
      </c>
      <c r="E245" s="276" t="s">
        <v>601</v>
      </c>
      <c r="F245" s="82">
        <v>1037.7010499999276</v>
      </c>
      <c r="G245" s="276" t="s">
        <v>601</v>
      </c>
      <c r="H245" s="82">
        <v>2038.6076380844313</v>
      </c>
      <c r="I245" s="276" t="s">
        <v>601</v>
      </c>
      <c r="J245" s="82">
        <v>1152.0534900016933</v>
      </c>
      <c r="K245" s="276" t="s">
        <v>601</v>
      </c>
      <c r="L245" s="82">
        <v>878.11709712322249</v>
      </c>
      <c r="M245" s="276" t="s">
        <v>601</v>
      </c>
      <c r="N245" s="82">
        <v>803.44360480746627</v>
      </c>
      <c r="O245" s="276" t="s">
        <v>601</v>
      </c>
      <c r="P245" s="82">
        <v>9256.445830027591</v>
      </c>
      <c r="Q245" s="276" t="s">
        <v>601</v>
      </c>
      <c r="R245" s="82">
        <v>7217.8381919431604</v>
      </c>
      <c r="S245" s="276"/>
      <c r="U245" s="124" t="s">
        <v>518</v>
      </c>
      <c r="V245" s="373">
        <v>0.11440923067655051</v>
      </c>
      <c r="W245" s="375" t="s">
        <v>601</v>
      </c>
      <c r="X245" s="373">
        <v>0.11125693639938539</v>
      </c>
      <c r="Y245" s="375" t="s">
        <v>601</v>
      </c>
      <c r="Z245" s="373">
        <v>7.0584546827195505E-2</v>
      </c>
      <c r="AA245" s="375" t="s">
        <v>601</v>
      </c>
      <c r="AB245" s="373">
        <v>5.9414439075624603E-2</v>
      </c>
      <c r="AC245" s="386" t="s">
        <v>601</v>
      </c>
      <c r="AD245" s="373">
        <v>0.15055400747974068</v>
      </c>
      <c r="AE245" s="375" t="s">
        <v>601</v>
      </c>
      <c r="AF245" s="373">
        <v>0.24339401851756182</v>
      </c>
      <c r="AG245" s="375" t="s">
        <v>601</v>
      </c>
      <c r="AH245" s="373">
        <v>0.16230554943137321</v>
      </c>
      <c r="AI245" s="375" t="s">
        <v>601</v>
      </c>
      <c r="AJ245" s="373">
        <v>0.11518282409959801</v>
      </c>
      <c r="AK245" s="375" t="s">
        <v>601</v>
      </c>
      <c r="AL245" s="373">
        <v>0.13201345021754762</v>
      </c>
      <c r="AM245" s="268" t="s">
        <v>601</v>
      </c>
      <c r="AO245" s="124" t="s">
        <v>518</v>
      </c>
      <c r="AP245" s="220">
        <v>0.14568725888542727</v>
      </c>
      <c r="AQ245" s="276" t="s">
        <v>601</v>
      </c>
      <c r="AR245" s="216">
        <v>0.21584707205127482</v>
      </c>
      <c r="AS245" s="203" t="s">
        <v>601</v>
      </c>
      <c r="AT245" s="190">
        <v>0.11210577678029089</v>
      </c>
      <c r="AU245" s="276" t="s">
        <v>601</v>
      </c>
      <c r="AV245" s="190">
        <v>0.22023654386560104</v>
      </c>
      <c r="AW245" s="276" t="s">
        <v>601</v>
      </c>
      <c r="AX245" s="190">
        <v>0.12445959401225808</v>
      </c>
      <c r="AY245" s="276" t="s">
        <v>601</v>
      </c>
      <c r="AZ245" s="190">
        <v>9.4865471396660794E-2</v>
      </c>
      <c r="BA245" s="276" t="s">
        <v>601</v>
      </c>
      <c r="BB245" s="190">
        <v>8.6798283008487229E-2</v>
      </c>
      <c r="BC245" s="276" t="s">
        <v>601</v>
      </c>
      <c r="BD245" s="190">
        <v>1</v>
      </c>
      <c r="BE245" s="276" t="s">
        <v>601</v>
      </c>
      <c r="BF245" s="190">
        <v>0.77976345613439901</v>
      </c>
      <c r="BG245" s="276" t="s">
        <v>601</v>
      </c>
    </row>
    <row r="246" spans="1:59" s="120" customFormat="1" ht="12.45" customHeight="1" x14ac:dyDescent="0.25">
      <c r="A246" s="124" t="s">
        <v>519</v>
      </c>
      <c r="B246" s="82">
        <v>1366.4226899997823</v>
      </c>
      <c r="C246" s="276" t="s">
        <v>601</v>
      </c>
      <c r="D246" s="82">
        <v>2196.3901399986426</v>
      </c>
      <c r="E246" s="276" t="s">
        <v>601</v>
      </c>
      <c r="F246" s="82">
        <v>1045.5198500066897</v>
      </c>
      <c r="G246" s="276" t="s">
        <v>601</v>
      </c>
      <c r="H246" s="82">
        <v>2003.8629900023539</v>
      </c>
      <c r="I246" s="276" t="s">
        <v>601</v>
      </c>
      <c r="J246" s="82">
        <v>1120.1019800008949</v>
      </c>
      <c r="K246" s="276" t="s">
        <v>601</v>
      </c>
      <c r="L246" s="82">
        <v>844.27661000011233</v>
      </c>
      <c r="M246" s="276" t="s">
        <v>601</v>
      </c>
      <c r="N246" s="82">
        <v>736.87583624981721</v>
      </c>
      <c r="O246" s="276" t="s">
        <v>601</v>
      </c>
      <c r="P246" s="82">
        <v>9313.4500962582915</v>
      </c>
      <c r="Q246" s="276" t="s">
        <v>601</v>
      </c>
      <c r="R246" s="82">
        <v>7309.5871062559381</v>
      </c>
      <c r="S246" s="276"/>
      <c r="T246" s="137"/>
      <c r="U246" s="124" t="s">
        <v>519</v>
      </c>
      <c r="V246" s="373">
        <v>0.18175175027064738</v>
      </c>
      <c r="W246" s="375" t="s">
        <v>601</v>
      </c>
      <c r="X246" s="373">
        <v>6.658936076845734E-2</v>
      </c>
      <c r="Y246" s="375" t="s">
        <v>601</v>
      </c>
      <c r="Z246" s="373">
        <v>0.10306890733634222</v>
      </c>
      <c r="AA246" s="375" t="s">
        <v>601</v>
      </c>
      <c r="AB246" s="373">
        <v>0.10120031512490946</v>
      </c>
      <c r="AC246" s="386" t="s">
        <v>601</v>
      </c>
      <c r="AD246" s="373">
        <v>0.19515563868299268</v>
      </c>
      <c r="AE246" s="375" t="s">
        <v>601</v>
      </c>
      <c r="AF246" s="373">
        <v>0.13308808304707087</v>
      </c>
      <c r="AG246" s="375" t="s">
        <v>601</v>
      </c>
      <c r="AH246" s="373">
        <v>0.14764314735981099</v>
      </c>
      <c r="AI246" s="375" t="s">
        <v>601</v>
      </c>
      <c r="AJ246" s="373">
        <v>0.12109472399809773</v>
      </c>
      <c r="AK246" s="375" t="s">
        <v>601</v>
      </c>
      <c r="AL246" s="373">
        <v>0.12667477878861444</v>
      </c>
      <c r="AM246" s="268" t="s">
        <v>601</v>
      </c>
      <c r="AN246" s="139"/>
      <c r="AO246" s="124" t="s">
        <v>519</v>
      </c>
      <c r="AP246" s="220">
        <v>0.14671498487426771</v>
      </c>
      <c r="AQ246" s="276" t="s">
        <v>601</v>
      </c>
      <c r="AR246" s="216">
        <v>0.23582991451052596</v>
      </c>
      <c r="AS246" s="203" t="s">
        <v>601</v>
      </c>
      <c r="AT246" s="190">
        <v>0.11225913482123351</v>
      </c>
      <c r="AU246" s="276" t="s">
        <v>601</v>
      </c>
      <c r="AV246" s="190">
        <v>0.21515796716486538</v>
      </c>
      <c r="AW246" s="276" t="s">
        <v>601</v>
      </c>
      <c r="AX246" s="190">
        <v>0.12026713714296912</v>
      </c>
      <c r="AY246" s="276" t="s">
        <v>601</v>
      </c>
      <c r="AZ246" s="190">
        <v>9.0651326981319544E-2</v>
      </c>
      <c r="BA246" s="276" t="s">
        <v>601</v>
      </c>
      <c r="BB246" s="190">
        <v>7.9119534504818942E-2</v>
      </c>
      <c r="BC246" s="276" t="s">
        <v>601</v>
      </c>
      <c r="BD246" s="190">
        <v>1</v>
      </c>
      <c r="BE246" s="276" t="s">
        <v>601</v>
      </c>
      <c r="BF246" s="190">
        <v>0.78484203283513465</v>
      </c>
      <c r="BG246" s="276" t="s">
        <v>601</v>
      </c>
    </row>
    <row r="247" spans="1:59" s="120" customFormat="1" ht="12.45" customHeight="1" x14ac:dyDescent="0.25">
      <c r="A247" s="124" t="s">
        <v>520</v>
      </c>
      <c r="B247" s="82">
        <v>1461.7729100016654</v>
      </c>
      <c r="C247" s="276" t="s">
        <v>601</v>
      </c>
      <c r="D247" s="82">
        <v>2542.499999996744</v>
      </c>
      <c r="E247" s="276" t="s">
        <v>601</v>
      </c>
      <c r="F247" s="82">
        <v>1161.0153199985439</v>
      </c>
      <c r="G247" s="276" t="s">
        <v>601</v>
      </c>
      <c r="H247" s="82">
        <v>2394.5352499996761</v>
      </c>
      <c r="I247" s="276" t="s">
        <v>601</v>
      </c>
      <c r="J247" s="82">
        <v>1476.3783700005524</v>
      </c>
      <c r="K247" s="276" t="s">
        <v>601</v>
      </c>
      <c r="L247" s="82">
        <v>743.60057000039853</v>
      </c>
      <c r="M247" s="276" t="s">
        <v>601</v>
      </c>
      <c r="N247" s="82">
        <v>1071.3696400002502</v>
      </c>
      <c r="O247" s="276" t="s">
        <v>601</v>
      </c>
      <c r="P247" s="82">
        <v>10851.172059997831</v>
      </c>
      <c r="Q247" s="276" t="s">
        <v>601</v>
      </c>
      <c r="R247" s="82">
        <v>8456.6368099981555</v>
      </c>
      <c r="S247" s="276"/>
      <c r="T247" s="137"/>
      <c r="U247" s="124" t="s">
        <v>520</v>
      </c>
      <c r="V247" s="373">
        <v>8.6825494085766453E-2</v>
      </c>
      <c r="W247" s="375" t="s">
        <v>601</v>
      </c>
      <c r="X247" s="373">
        <v>4.313091767187438E-2</v>
      </c>
      <c r="Y247" s="375" t="s">
        <v>601</v>
      </c>
      <c r="Z247" s="373">
        <v>8.4500461341510125E-2</v>
      </c>
      <c r="AA247" s="375" t="s">
        <v>601</v>
      </c>
      <c r="AB247" s="373">
        <v>3.703499528683496E-2</v>
      </c>
      <c r="AC247" s="386" t="s">
        <v>601</v>
      </c>
      <c r="AD247" s="373">
        <v>0.10830028558443106</v>
      </c>
      <c r="AE247" s="375" t="s">
        <v>601</v>
      </c>
      <c r="AF247" s="373">
        <v>0.11912535454211537</v>
      </c>
      <c r="AG247" s="375" t="s">
        <v>601</v>
      </c>
      <c r="AH247" s="373">
        <v>0.11785330197888366</v>
      </c>
      <c r="AI247" s="375" t="s">
        <v>601</v>
      </c>
      <c r="AJ247" s="373">
        <v>7.2577038710904374E-2</v>
      </c>
      <c r="AK247" s="375" t="s">
        <v>601</v>
      </c>
      <c r="AL247" s="373">
        <v>8.3087849551096271E-2</v>
      </c>
      <c r="AM247" s="268" t="s">
        <v>601</v>
      </c>
      <c r="AN247" s="139"/>
      <c r="AO247" s="124" t="s">
        <v>520</v>
      </c>
      <c r="AP247" s="220">
        <v>0.13471106180229139</v>
      </c>
      <c r="AQ247" s="276" t="s">
        <v>601</v>
      </c>
      <c r="AR247" s="216">
        <v>0.23430648651950803</v>
      </c>
      <c r="AS247" s="203" t="s">
        <v>601</v>
      </c>
      <c r="AT247" s="190">
        <v>0.10699446231053275</v>
      </c>
      <c r="AU247" s="276" t="s">
        <v>601</v>
      </c>
      <c r="AV247" s="190">
        <v>0.22067065536883163</v>
      </c>
      <c r="AW247" s="276" t="s">
        <v>601</v>
      </c>
      <c r="AX247" s="190">
        <v>0.136057041749723</v>
      </c>
      <c r="AY247" s="276" t="s">
        <v>601</v>
      </c>
      <c r="AZ247" s="190">
        <v>6.8527212165553589E-2</v>
      </c>
      <c r="BA247" s="276" t="s">
        <v>601</v>
      </c>
      <c r="BB247" s="190">
        <v>9.8733080083559605E-2</v>
      </c>
      <c r="BC247" s="276" t="s">
        <v>601</v>
      </c>
      <c r="BD247" s="190">
        <v>1</v>
      </c>
      <c r="BE247" s="276" t="s">
        <v>601</v>
      </c>
      <c r="BF247" s="190">
        <v>0.77932934463116843</v>
      </c>
      <c r="BG247" s="276" t="s">
        <v>601</v>
      </c>
    </row>
    <row r="248" spans="1:59" s="120" customFormat="1" ht="12.45" customHeight="1" x14ac:dyDescent="0.25">
      <c r="A248" s="128" t="s">
        <v>521</v>
      </c>
      <c r="B248" s="125">
        <v>1602.1457757886801</v>
      </c>
      <c r="C248" s="279" t="s">
        <v>601</v>
      </c>
      <c r="D248" s="125">
        <v>2446.4759084532293</v>
      </c>
      <c r="E248" s="279" t="s">
        <v>601</v>
      </c>
      <c r="F248" s="125">
        <v>1165.5690801188596</v>
      </c>
      <c r="G248" s="279" t="s">
        <v>601</v>
      </c>
      <c r="H248" s="125">
        <v>2287.8455201390466</v>
      </c>
      <c r="I248" s="279" t="s">
        <v>601</v>
      </c>
      <c r="J248" s="125">
        <v>1472.4207309788164</v>
      </c>
      <c r="K248" s="279" t="s">
        <v>601</v>
      </c>
      <c r="L248" s="125">
        <v>639.31573518386108</v>
      </c>
      <c r="M248" s="279" t="s">
        <v>601</v>
      </c>
      <c r="N248" s="125">
        <v>1316.9768878350017</v>
      </c>
      <c r="O248" s="279" t="s">
        <v>601</v>
      </c>
      <c r="P248" s="125">
        <v>10930.749638497495</v>
      </c>
      <c r="Q248" s="279" t="s">
        <v>601</v>
      </c>
      <c r="R248" s="125">
        <v>8642.9041183584486</v>
      </c>
      <c r="S248" s="279"/>
      <c r="T248" s="137"/>
      <c r="U248" s="128" t="s">
        <v>521</v>
      </c>
      <c r="V248" s="384">
        <v>9.2620243981987871E-2</v>
      </c>
      <c r="W248" s="385" t="s">
        <v>601</v>
      </c>
      <c r="X248" s="384">
        <v>3.6887615129427731E-2</v>
      </c>
      <c r="Y248" s="385" t="s">
        <v>601</v>
      </c>
      <c r="Z248" s="384">
        <v>9.66779328337386E-2</v>
      </c>
      <c r="AA248" s="385" t="s">
        <v>601</v>
      </c>
      <c r="AB248" s="384">
        <v>6.2034479977903123E-2</v>
      </c>
      <c r="AC248" s="388" t="s">
        <v>601</v>
      </c>
      <c r="AD248" s="384">
        <v>0.1569582657916031</v>
      </c>
      <c r="AE248" s="385" t="s">
        <v>601</v>
      </c>
      <c r="AF248" s="384">
        <v>2.2621018538657722E-2</v>
      </c>
      <c r="AG248" s="385" t="s">
        <v>601</v>
      </c>
      <c r="AH248" s="384">
        <v>5.7370394750100751E-2</v>
      </c>
      <c r="AI248" s="385" t="s">
        <v>601</v>
      </c>
      <c r="AJ248" s="384">
        <v>7.3097801293615206E-2</v>
      </c>
      <c r="AK248" s="385" t="s">
        <v>601</v>
      </c>
      <c r="AL248" s="384">
        <v>7.606503963791611E-2</v>
      </c>
      <c r="AM248" s="270" t="s">
        <v>601</v>
      </c>
      <c r="AN248" s="139"/>
      <c r="AO248" s="128" t="s">
        <v>521</v>
      </c>
      <c r="AP248" s="244">
        <v>0.14657236043043301</v>
      </c>
      <c r="AQ248" s="279" t="s">
        <v>601</v>
      </c>
      <c r="AR248" s="217">
        <v>0.2238159311450037</v>
      </c>
      <c r="AS248" s="302" t="s">
        <v>601</v>
      </c>
      <c r="AT248" s="194">
        <v>0.1066321266762702</v>
      </c>
      <c r="AU248" s="279" t="s">
        <v>601</v>
      </c>
      <c r="AV248" s="194">
        <v>0.20930362471036582</v>
      </c>
      <c r="AW248" s="279" t="s">
        <v>601</v>
      </c>
      <c r="AX248" s="194">
        <v>0.13470446032292535</v>
      </c>
      <c r="AY248" s="279" t="s">
        <v>601</v>
      </c>
      <c r="AZ248" s="194">
        <v>5.8487821634138105E-2</v>
      </c>
      <c r="BA248" s="279" t="s">
        <v>601</v>
      </c>
      <c r="BB248" s="194">
        <v>0.1204836750808638</v>
      </c>
      <c r="BC248" s="279" t="s">
        <v>601</v>
      </c>
      <c r="BD248" s="194">
        <v>1</v>
      </c>
      <c r="BE248" s="279" t="s">
        <v>601</v>
      </c>
      <c r="BF248" s="194">
        <v>0.79069637528963421</v>
      </c>
      <c r="BG248" s="279" t="s">
        <v>601</v>
      </c>
    </row>
    <row r="249" spans="1:59" s="120" customFormat="1" ht="12.75" customHeight="1" x14ac:dyDescent="0.25">
      <c r="A249" s="124"/>
      <c r="B249" s="84"/>
      <c r="C249" s="276"/>
      <c r="D249" s="84"/>
      <c r="E249" s="276"/>
      <c r="F249" s="82"/>
      <c r="G249" s="276"/>
      <c r="H249" s="82"/>
      <c r="I249" s="276"/>
      <c r="J249" s="84"/>
      <c r="K249" s="276"/>
      <c r="L249" s="84"/>
      <c r="M249" s="276"/>
      <c r="N249" s="82"/>
      <c r="O249" s="276"/>
      <c r="P249" s="84"/>
      <c r="Q249" s="276"/>
      <c r="R249" s="84"/>
      <c r="S249" s="276"/>
      <c r="T249" s="137"/>
      <c r="U249" s="124"/>
      <c r="V249" s="189"/>
      <c r="W249" s="202"/>
      <c r="X249" s="190"/>
      <c r="Y249" s="276"/>
      <c r="Z249" s="190"/>
      <c r="AA249" s="276"/>
      <c r="AB249" s="190"/>
      <c r="AC249" s="82"/>
      <c r="AD249" s="190"/>
      <c r="AE249" s="276"/>
      <c r="AF249" s="190"/>
      <c r="AG249" s="276"/>
      <c r="AH249" s="190"/>
      <c r="AI249" s="276"/>
      <c r="AJ249" s="190"/>
      <c r="AK249" s="276"/>
      <c r="AL249" s="190"/>
      <c r="AM249" s="276"/>
      <c r="AN249" s="139"/>
      <c r="AO249" s="124"/>
      <c r="AP249" s="189"/>
      <c r="AQ249" s="276"/>
      <c r="AR249" s="189"/>
      <c r="AS249" s="203"/>
      <c r="AT249" s="189"/>
      <c r="AU249" s="276"/>
      <c r="AV249" s="189"/>
      <c r="AW249" s="276"/>
      <c r="AX249" s="189"/>
      <c r="AY249" s="276"/>
      <c r="AZ249" s="189"/>
      <c r="BA249" s="276"/>
      <c r="BB249" s="189"/>
      <c r="BC249" s="276"/>
      <c r="BD249" s="189"/>
      <c r="BE249" s="276"/>
      <c r="BF249" s="189"/>
      <c r="BG249" s="276"/>
    </row>
    <row r="250" spans="1:59" s="120" customFormat="1" ht="12.75" customHeight="1" x14ac:dyDescent="0.25">
      <c r="A250" s="180" t="s">
        <v>530</v>
      </c>
      <c r="B250" s="181"/>
      <c r="C250" s="271"/>
      <c r="D250" s="181"/>
      <c r="E250" s="271"/>
      <c r="F250" s="181"/>
      <c r="G250" s="271"/>
      <c r="H250" s="181"/>
      <c r="I250" s="271"/>
      <c r="J250" s="181"/>
      <c r="K250" s="271"/>
      <c r="L250" s="181"/>
      <c r="M250" s="271"/>
      <c r="N250" s="181"/>
      <c r="O250" s="271"/>
      <c r="P250" s="181"/>
      <c r="Q250" s="271"/>
      <c r="R250" s="181"/>
      <c r="S250" s="271"/>
      <c r="T250" s="137"/>
      <c r="U250" s="180" t="s">
        <v>530</v>
      </c>
      <c r="V250" s="195"/>
      <c r="W250" s="271"/>
      <c r="X250" s="195"/>
      <c r="Y250" s="271"/>
      <c r="Z250" s="195"/>
      <c r="AA250" s="271"/>
      <c r="AB250" s="195"/>
      <c r="AC250" s="181"/>
      <c r="AD250" s="195"/>
      <c r="AE250" s="271"/>
      <c r="AF250" s="195"/>
      <c r="AG250" s="271"/>
      <c r="AH250" s="195"/>
      <c r="AI250" s="271"/>
      <c r="AJ250" s="195"/>
      <c r="AK250" s="271"/>
      <c r="AL250" s="195"/>
      <c r="AM250" s="271"/>
      <c r="AN250" s="139"/>
      <c r="AO250" s="180" t="s">
        <v>530</v>
      </c>
      <c r="AP250" s="195"/>
      <c r="AQ250" s="271"/>
      <c r="AR250" s="195"/>
      <c r="AS250" s="302"/>
      <c r="AT250" s="195"/>
      <c r="AU250" s="271"/>
      <c r="AV250" s="195"/>
      <c r="AW250" s="271"/>
      <c r="AX250" s="195"/>
      <c r="AY250" s="271"/>
      <c r="AZ250" s="195"/>
      <c r="BA250" s="271"/>
      <c r="BB250" s="195"/>
      <c r="BC250" s="271"/>
      <c r="BD250" s="195"/>
      <c r="BE250" s="271"/>
      <c r="BF250" s="195"/>
      <c r="BG250" s="271"/>
    </row>
    <row r="251" spans="1:59" s="120" customFormat="1" ht="12.45" customHeight="1" x14ac:dyDescent="0.25">
      <c r="A251" s="126" t="s">
        <v>96</v>
      </c>
      <c r="B251" s="127">
        <v>1440.5170000000001</v>
      </c>
      <c r="C251" s="277" t="s">
        <v>601</v>
      </c>
      <c r="D251" s="127">
        <v>795.65</v>
      </c>
      <c r="E251" s="277" t="s">
        <v>601</v>
      </c>
      <c r="F251" s="127">
        <v>2651.8739999999998</v>
      </c>
      <c r="G251" s="277" t="s">
        <v>601</v>
      </c>
      <c r="H251" s="127">
        <v>2127.002</v>
      </c>
      <c r="I251" s="277" t="s">
        <v>601</v>
      </c>
      <c r="J251" s="127">
        <v>935.58199999999999</v>
      </c>
      <c r="K251" s="277" t="s">
        <v>601</v>
      </c>
      <c r="L251" s="127">
        <v>700.85299999999995</v>
      </c>
      <c r="M251" s="277" t="s">
        <v>601</v>
      </c>
      <c r="N251" s="127">
        <v>851.94399999999996</v>
      </c>
      <c r="O251" s="277" t="s">
        <v>601</v>
      </c>
      <c r="P251" s="127">
        <v>9503.4220000000005</v>
      </c>
      <c r="Q251" s="277" t="s">
        <v>601</v>
      </c>
      <c r="R251" s="127">
        <v>7376.42</v>
      </c>
      <c r="S251" s="277" t="s">
        <v>601</v>
      </c>
      <c r="T251" s="137"/>
      <c r="U251" s="126" t="s">
        <v>96</v>
      </c>
      <c r="V251" s="187">
        <v>7.2217719035380157E-2</v>
      </c>
      <c r="W251" s="272" t="s">
        <v>601</v>
      </c>
      <c r="X251" s="188">
        <v>0.16859559968275417</v>
      </c>
      <c r="Y251" s="277" t="s">
        <v>601</v>
      </c>
      <c r="Z251" s="188">
        <v>-1.3623209968383856E-2</v>
      </c>
      <c r="AA251" s="277" t="s">
        <v>601</v>
      </c>
      <c r="AB251" s="188">
        <v>0.17181292651739236</v>
      </c>
      <c r="AC251" s="127" t="s">
        <v>601</v>
      </c>
      <c r="AD251" s="188">
        <v>0.15355697184236061</v>
      </c>
      <c r="AE251" s="277" t="s">
        <v>601</v>
      </c>
      <c r="AF251" s="188">
        <v>1.5509694283408365E-2</v>
      </c>
      <c r="AG251" s="277" t="s">
        <v>601</v>
      </c>
      <c r="AH251" s="188">
        <v>0.13030395499714753</v>
      </c>
      <c r="AI251" s="277" t="s">
        <v>601</v>
      </c>
      <c r="AJ251" s="188">
        <v>8.2035927052862223E-2</v>
      </c>
      <c r="AK251" s="277" t="s">
        <v>601</v>
      </c>
      <c r="AL251" s="188">
        <v>5.8648150564032442E-2</v>
      </c>
      <c r="AM251" s="277" t="s">
        <v>601</v>
      </c>
      <c r="AN251" s="139"/>
      <c r="AO251" s="126" t="s">
        <v>96</v>
      </c>
      <c r="AP251" s="220">
        <v>0.15157876815319787</v>
      </c>
      <c r="AQ251" s="276" t="s">
        <v>601</v>
      </c>
      <c r="AR251" s="220">
        <v>8.3722473862572866E-2</v>
      </c>
      <c r="AS251" s="203" t="s">
        <v>601</v>
      </c>
      <c r="AT251" s="220">
        <v>0.27904411695071518</v>
      </c>
      <c r="AU251" s="277" t="s">
        <v>601</v>
      </c>
      <c r="AV251" s="220">
        <v>0.22381432709186228</v>
      </c>
      <c r="AW251" s="277" t="s">
        <v>601</v>
      </c>
      <c r="AX251" s="220">
        <v>9.8446854196309497E-2</v>
      </c>
      <c r="AY251" s="277" t="s">
        <v>601</v>
      </c>
      <c r="AZ251" s="220">
        <v>7.374743539748102E-2</v>
      </c>
      <c r="BA251" s="277" t="s">
        <v>601</v>
      </c>
      <c r="BB251" s="220">
        <v>8.9646024347861217E-2</v>
      </c>
      <c r="BC251" s="277" t="s">
        <v>601</v>
      </c>
      <c r="BD251" s="220">
        <v>1</v>
      </c>
      <c r="BE251" s="277" t="s">
        <v>601</v>
      </c>
      <c r="BF251" s="220">
        <v>0.77618567290813767</v>
      </c>
      <c r="BG251" s="277" t="s">
        <v>601</v>
      </c>
    </row>
    <row r="252" spans="1:59" s="120" customFormat="1" ht="12.45" customHeight="1" x14ac:dyDescent="0.25">
      <c r="A252" s="124" t="s">
        <v>300</v>
      </c>
      <c r="B252" s="82">
        <v>2219.48</v>
      </c>
      <c r="C252" s="276" t="s">
        <v>601</v>
      </c>
      <c r="D252" s="82">
        <v>3031.2310000000002</v>
      </c>
      <c r="E252" s="276" t="s">
        <v>601</v>
      </c>
      <c r="F252" s="82">
        <v>1943.027</v>
      </c>
      <c r="G252" s="276" t="s">
        <v>601</v>
      </c>
      <c r="H252" s="82">
        <v>3745.9290000000001</v>
      </c>
      <c r="I252" s="276" t="s">
        <v>601</v>
      </c>
      <c r="J252" s="82">
        <v>1469.046</v>
      </c>
      <c r="K252" s="276" t="s">
        <v>601</v>
      </c>
      <c r="L252" s="82">
        <v>864.12800000000004</v>
      </c>
      <c r="M252" s="276" t="s">
        <v>601</v>
      </c>
      <c r="N252" s="82">
        <v>1316.2280000000001</v>
      </c>
      <c r="O252" s="276" t="s">
        <v>601</v>
      </c>
      <c r="P252" s="82">
        <v>14589.063</v>
      </c>
      <c r="Q252" s="276" t="s">
        <v>601</v>
      </c>
      <c r="R252" s="82">
        <v>10843.137000000001</v>
      </c>
      <c r="S252" s="276" t="s">
        <v>601</v>
      </c>
      <c r="T252" s="137"/>
      <c r="U252" s="124" t="s">
        <v>300</v>
      </c>
      <c r="V252" s="189">
        <v>1.986678889555174E-2</v>
      </c>
      <c r="W252" s="202" t="s">
        <v>601</v>
      </c>
      <c r="X252" s="190">
        <v>-1.3485032216322893E-2</v>
      </c>
      <c r="Y252" s="276" t="s">
        <v>601</v>
      </c>
      <c r="Z252" s="190">
        <v>-3.8661308708627884E-2</v>
      </c>
      <c r="AA252" s="276" t="s">
        <v>601</v>
      </c>
      <c r="AB252" s="190">
        <v>0.10462917992556439</v>
      </c>
      <c r="AC252" s="82" t="s">
        <v>601</v>
      </c>
      <c r="AD252" s="190">
        <v>0.12502555925957409</v>
      </c>
      <c r="AE252" s="276" t="s">
        <v>601</v>
      </c>
      <c r="AF252" s="190">
        <v>3.2489939493581352E-2</v>
      </c>
      <c r="AG252" s="276" t="s">
        <v>601</v>
      </c>
      <c r="AH252" s="190">
        <v>0.15690932998625307</v>
      </c>
      <c r="AI252" s="276" t="s">
        <v>601</v>
      </c>
      <c r="AJ252" s="190">
        <v>4.6438755981993783E-2</v>
      </c>
      <c r="AK252" s="276" t="s">
        <v>601</v>
      </c>
      <c r="AL252" s="190">
        <v>2.7735620792621249E-2</v>
      </c>
      <c r="AM252" s="276" t="s">
        <v>601</v>
      </c>
      <c r="AN252" s="139"/>
      <c r="AO252" s="124" t="s">
        <v>300</v>
      </c>
      <c r="AP252" s="220">
        <v>0.15213314247803303</v>
      </c>
      <c r="AQ252" s="276" t="s">
        <v>601</v>
      </c>
      <c r="AR252" s="220">
        <v>0.20777420729487564</v>
      </c>
      <c r="AS252" s="203" t="s">
        <v>601</v>
      </c>
      <c r="AT252" s="220">
        <v>0.13318381036534013</v>
      </c>
      <c r="AU252" s="276" t="s">
        <v>601</v>
      </c>
      <c r="AV252" s="220">
        <v>0.25676282294483205</v>
      </c>
      <c r="AW252" s="276" t="s">
        <v>601</v>
      </c>
      <c r="AX252" s="220">
        <v>0.10069502064663098</v>
      </c>
      <c r="AY252" s="276" t="s">
        <v>601</v>
      </c>
      <c r="AZ252" s="220">
        <v>5.923121998993356E-2</v>
      </c>
      <c r="BA252" s="276" t="s">
        <v>601</v>
      </c>
      <c r="BB252" s="220">
        <v>9.0220187547342831E-2</v>
      </c>
      <c r="BC252" s="276" t="s">
        <v>601</v>
      </c>
      <c r="BD252" s="220">
        <v>1</v>
      </c>
      <c r="BE252" s="276" t="s">
        <v>601</v>
      </c>
      <c r="BF252" s="220">
        <v>0.74323738268866213</v>
      </c>
      <c r="BG252" s="276" t="s">
        <v>601</v>
      </c>
    </row>
    <row r="253" spans="1:59" s="120" customFormat="1" ht="12.45" customHeight="1" x14ac:dyDescent="0.25">
      <c r="A253" s="124" t="s">
        <v>98</v>
      </c>
      <c r="B253" s="82">
        <v>3094.95</v>
      </c>
      <c r="C253" s="276" t="s">
        <v>601</v>
      </c>
      <c r="D253" s="82">
        <v>4615.0309999999999</v>
      </c>
      <c r="E253" s="276" t="s">
        <v>601</v>
      </c>
      <c r="F253" s="82">
        <v>2208.5819999999999</v>
      </c>
      <c r="G253" s="276" t="s">
        <v>601</v>
      </c>
      <c r="H253" s="82">
        <v>5484.2520000000004</v>
      </c>
      <c r="I253" s="276" t="s">
        <v>601</v>
      </c>
      <c r="J253" s="82">
        <v>1917.1120000000001</v>
      </c>
      <c r="K253" s="276" t="s">
        <v>601</v>
      </c>
      <c r="L253" s="82">
        <v>1001.009</v>
      </c>
      <c r="M253" s="276" t="s">
        <v>601</v>
      </c>
      <c r="N253" s="82">
        <v>2282.2779999999998</v>
      </c>
      <c r="O253" s="276" t="s">
        <v>601</v>
      </c>
      <c r="P253" s="82">
        <v>20603.21</v>
      </c>
      <c r="Q253" s="276" t="s">
        <v>601</v>
      </c>
      <c r="R253" s="82">
        <v>15118.96</v>
      </c>
      <c r="S253" s="276" t="s">
        <v>601</v>
      </c>
      <c r="T253" s="137"/>
      <c r="U253" s="124" t="s">
        <v>98</v>
      </c>
      <c r="V253" s="189">
        <v>5.6571348394583033E-2</v>
      </c>
      <c r="W253" s="202" t="s">
        <v>601</v>
      </c>
      <c r="X253" s="190">
        <v>1.8177040714232609E-2</v>
      </c>
      <c r="Y253" s="276" t="s">
        <v>601</v>
      </c>
      <c r="Z253" s="190">
        <v>-1.6188083065655258E-2</v>
      </c>
      <c r="AA253" s="276" t="s">
        <v>601</v>
      </c>
      <c r="AB253" s="190">
        <v>0.12435804442855344</v>
      </c>
      <c r="AC253" s="82" t="s">
        <v>601</v>
      </c>
      <c r="AD253" s="190">
        <v>0.10861605149877059</v>
      </c>
      <c r="AE253" s="276" t="s">
        <v>601</v>
      </c>
      <c r="AF253" s="190">
        <v>9.4532416893917698E-2</v>
      </c>
      <c r="AG253" s="276" t="s">
        <v>601</v>
      </c>
      <c r="AH253" s="190">
        <v>0.24508314371115383</v>
      </c>
      <c r="AI253" s="276" t="s">
        <v>601</v>
      </c>
      <c r="AJ253" s="190">
        <v>8.0889565721119591E-2</v>
      </c>
      <c r="AK253" s="276" t="s">
        <v>601</v>
      </c>
      <c r="AL253" s="190">
        <v>6.5941175176639735E-2</v>
      </c>
      <c r="AM253" s="276" t="s">
        <v>601</v>
      </c>
      <c r="AN253" s="139"/>
      <c r="AO253" s="124" t="s">
        <v>98</v>
      </c>
      <c r="AP253" s="220">
        <v>0.15021688367977612</v>
      </c>
      <c r="AQ253" s="276" t="s">
        <v>601</v>
      </c>
      <c r="AR253" s="220">
        <v>0.22399572687945229</v>
      </c>
      <c r="AS253" s="203" t="s">
        <v>601</v>
      </c>
      <c r="AT253" s="220">
        <v>0.1071960146016082</v>
      </c>
      <c r="AU253" s="276" t="s">
        <v>601</v>
      </c>
      <c r="AV253" s="220">
        <v>0.26618434700223903</v>
      </c>
      <c r="AW253" s="276" t="s">
        <v>601</v>
      </c>
      <c r="AX253" s="220">
        <v>9.3049189907786226E-2</v>
      </c>
      <c r="AY253" s="276" t="s">
        <v>601</v>
      </c>
      <c r="AZ253" s="220">
        <v>4.8585099118050055E-2</v>
      </c>
      <c r="BA253" s="276" t="s">
        <v>601</v>
      </c>
      <c r="BB253" s="220">
        <v>0.11077293295559283</v>
      </c>
      <c r="BC253" s="276" t="s">
        <v>601</v>
      </c>
      <c r="BD253" s="220">
        <v>1</v>
      </c>
      <c r="BE253" s="276" t="s">
        <v>601</v>
      </c>
      <c r="BF253" s="220">
        <v>0.73381575007001332</v>
      </c>
      <c r="BG253" s="276" t="s">
        <v>601</v>
      </c>
    </row>
    <row r="254" spans="1:59" s="120" customFormat="1" ht="12.45" customHeight="1" x14ac:dyDescent="0.25">
      <c r="A254" s="184" t="s">
        <v>301</v>
      </c>
      <c r="B254" s="186">
        <v>1596.68</v>
      </c>
      <c r="C254" s="278" t="s">
        <v>601</v>
      </c>
      <c r="D254" s="186">
        <v>1215.6030000000001</v>
      </c>
      <c r="E254" s="278" t="s">
        <v>601</v>
      </c>
      <c r="F254" s="186">
        <v>2638.09</v>
      </c>
      <c r="G254" s="278" t="s">
        <v>601</v>
      </c>
      <c r="H254" s="186">
        <v>2671.4520000000002</v>
      </c>
      <c r="I254" s="278" t="s">
        <v>601</v>
      </c>
      <c r="J254" s="186">
        <v>1079.97</v>
      </c>
      <c r="K254" s="278" t="s">
        <v>601</v>
      </c>
      <c r="L254" s="186">
        <v>853.45399999999995</v>
      </c>
      <c r="M254" s="278" t="s">
        <v>601</v>
      </c>
      <c r="N254" s="186">
        <v>1162.8399999999999</v>
      </c>
      <c r="O254" s="278" t="s">
        <v>601</v>
      </c>
      <c r="P254" s="186">
        <v>11218.083000000001</v>
      </c>
      <c r="Q254" s="278" t="s">
        <v>601</v>
      </c>
      <c r="R254" s="186">
        <v>8546.634</v>
      </c>
      <c r="S254" s="278" t="s">
        <v>601</v>
      </c>
      <c r="T254" s="137"/>
      <c r="U254" s="184" t="s">
        <v>301</v>
      </c>
      <c r="V254" s="191">
        <v>5.169695045560712E-2</v>
      </c>
      <c r="W254" s="273" t="s">
        <v>601</v>
      </c>
      <c r="X254" s="192">
        <v>-3.5273997063608585E-2</v>
      </c>
      <c r="Y254" s="278" t="s">
        <v>601</v>
      </c>
      <c r="Z254" s="192">
        <v>-4.1793078414500192E-4</v>
      </c>
      <c r="AA254" s="278" t="s">
        <v>601</v>
      </c>
      <c r="AB254" s="192">
        <v>0.1065147823753031</v>
      </c>
      <c r="AC254" s="186" t="s">
        <v>601</v>
      </c>
      <c r="AD254" s="192">
        <v>4.3801243124493183E-2</v>
      </c>
      <c r="AE254" s="278" t="s">
        <v>601</v>
      </c>
      <c r="AF254" s="192">
        <v>6.3771125439522569E-2</v>
      </c>
      <c r="AG254" s="278" t="s">
        <v>601</v>
      </c>
      <c r="AH254" s="192">
        <v>0.19232070642856558</v>
      </c>
      <c r="AI254" s="278" t="s">
        <v>601</v>
      </c>
      <c r="AJ254" s="192">
        <v>5.3940140814305072E-2</v>
      </c>
      <c r="AK254" s="278" t="s">
        <v>601</v>
      </c>
      <c r="AL254" s="192">
        <v>3.8517186208746883E-2</v>
      </c>
      <c r="AM254" s="278" t="s">
        <v>601</v>
      </c>
      <c r="AN254" s="139"/>
      <c r="AO254" s="184" t="s">
        <v>301</v>
      </c>
      <c r="AP254" s="191">
        <v>0.14233091340115775</v>
      </c>
      <c r="AQ254" s="278" t="s">
        <v>601</v>
      </c>
      <c r="AR254" s="191">
        <v>0.1083610274589696</v>
      </c>
      <c r="AS254" s="301" t="s">
        <v>601</v>
      </c>
      <c r="AT254" s="191">
        <v>0.23516406501895198</v>
      </c>
      <c r="AU254" s="278" t="s">
        <v>601</v>
      </c>
      <c r="AV254" s="191">
        <v>0.23813801341993995</v>
      </c>
      <c r="AW254" s="278" t="s">
        <v>601</v>
      </c>
      <c r="AX254" s="191">
        <v>9.6270459043670834E-2</v>
      </c>
      <c r="AY254" s="278" t="s">
        <v>601</v>
      </c>
      <c r="AZ254" s="191">
        <v>7.6078417319607988E-2</v>
      </c>
      <c r="BA254" s="278" t="s">
        <v>601</v>
      </c>
      <c r="BB254" s="191">
        <v>0.10365763918844244</v>
      </c>
      <c r="BC254" s="278" t="s">
        <v>601</v>
      </c>
      <c r="BD254" s="191">
        <v>1</v>
      </c>
      <c r="BE254" s="278" t="s">
        <v>601</v>
      </c>
      <c r="BF254" s="191">
        <v>0.76186225400543028</v>
      </c>
      <c r="BG254" s="278" t="s">
        <v>601</v>
      </c>
    </row>
    <row r="255" spans="1:59" s="120" customFormat="1" ht="12.45" customHeight="1" x14ac:dyDescent="0.25">
      <c r="A255" s="124" t="s">
        <v>112</v>
      </c>
      <c r="B255" s="82">
        <v>1350.11</v>
      </c>
      <c r="C255" s="276" t="s">
        <v>601</v>
      </c>
      <c r="D255" s="82">
        <v>656.62800000000004</v>
      </c>
      <c r="E255" s="276" t="s">
        <v>601</v>
      </c>
      <c r="F255" s="82">
        <v>2613.3560000000002</v>
      </c>
      <c r="G255" s="276" t="s">
        <v>601</v>
      </c>
      <c r="H255" s="82">
        <v>2335.5729999999999</v>
      </c>
      <c r="I255" s="276" t="s">
        <v>601</v>
      </c>
      <c r="J255" s="82">
        <v>919.51800000000003</v>
      </c>
      <c r="K255" s="276" t="s">
        <v>601</v>
      </c>
      <c r="L255" s="82">
        <v>821.12400000000002</v>
      </c>
      <c r="M255" s="276" t="s">
        <v>601</v>
      </c>
      <c r="N255" s="82">
        <v>895.58199999999999</v>
      </c>
      <c r="O255" s="276" t="s">
        <v>601</v>
      </c>
      <c r="P255" s="82">
        <v>9591.8950000000004</v>
      </c>
      <c r="Q255" s="276" t="s">
        <v>601</v>
      </c>
      <c r="R255" s="82">
        <v>7256.32</v>
      </c>
      <c r="S255" s="276" t="s">
        <v>601</v>
      </c>
      <c r="T255" s="137"/>
      <c r="U255" s="124" t="s">
        <v>112</v>
      </c>
      <c r="V255" s="189">
        <v>-6.276010626740261E-2</v>
      </c>
      <c r="W255" s="202" t="s">
        <v>601</v>
      </c>
      <c r="X255" s="190">
        <v>-0.17472758122289953</v>
      </c>
      <c r="Y255" s="276" t="s">
        <v>601</v>
      </c>
      <c r="Z255" s="190">
        <v>-1.4524822823407146E-2</v>
      </c>
      <c r="AA255" s="276" t="s">
        <v>601</v>
      </c>
      <c r="AB255" s="190">
        <v>9.8059192261780795E-2</v>
      </c>
      <c r="AC255" s="82" t="s">
        <v>601</v>
      </c>
      <c r="AD255" s="190">
        <v>-1.7170060988774903E-2</v>
      </c>
      <c r="AE255" s="276" t="s">
        <v>601</v>
      </c>
      <c r="AF255" s="190">
        <v>0.1716065993867473</v>
      </c>
      <c r="AG255" s="276" t="s">
        <v>601</v>
      </c>
      <c r="AH255" s="190">
        <v>5.1224024114261031E-2</v>
      </c>
      <c r="AI255" s="276" t="s">
        <v>601</v>
      </c>
      <c r="AJ255" s="190">
        <v>9.3095939546828498E-3</v>
      </c>
      <c r="AK255" s="276" t="s">
        <v>601</v>
      </c>
      <c r="AL255" s="190">
        <v>-1.6281610862722024E-2</v>
      </c>
      <c r="AM255" s="276" t="s">
        <v>601</v>
      </c>
      <c r="AN255" s="139"/>
      <c r="AO255" s="124" t="s">
        <v>112</v>
      </c>
      <c r="AP255" s="220">
        <v>0.14075529392262945</v>
      </c>
      <c r="AQ255" s="276" t="s">
        <v>601</v>
      </c>
      <c r="AR255" s="220">
        <v>6.8456545865024587E-2</v>
      </c>
      <c r="AS255" s="203" t="s">
        <v>601</v>
      </c>
      <c r="AT255" s="220">
        <v>0.27245460881296135</v>
      </c>
      <c r="AU255" s="276" t="s">
        <v>601</v>
      </c>
      <c r="AV255" s="220">
        <v>0.2434944294114979</v>
      </c>
      <c r="AW255" s="276" t="s">
        <v>601</v>
      </c>
      <c r="AX255" s="220">
        <v>9.5864060230017117E-2</v>
      </c>
      <c r="AY255" s="276" t="s">
        <v>601</v>
      </c>
      <c r="AZ255" s="220">
        <v>8.5606024669786313E-2</v>
      </c>
      <c r="BA255" s="276" t="s">
        <v>601</v>
      </c>
      <c r="BB255" s="220">
        <v>9.3368620069339783E-2</v>
      </c>
      <c r="BC255" s="276" t="s">
        <v>601</v>
      </c>
      <c r="BD255" s="220">
        <v>1</v>
      </c>
      <c r="BE255" s="276" t="s">
        <v>601</v>
      </c>
      <c r="BF255" s="220">
        <v>0.75650536207913033</v>
      </c>
      <c r="BG255" s="276" t="s">
        <v>601</v>
      </c>
    </row>
    <row r="256" spans="1:59" s="120" customFormat="1" ht="12.45" customHeight="1" x14ac:dyDescent="0.25">
      <c r="A256" s="124" t="s">
        <v>304</v>
      </c>
      <c r="B256" s="82">
        <v>2250.116</v>
      </c>
      <c r="C256" s="276" t="s">
        <v>601</v>
      </c>
      <c r="D256" s="82">
        <v>3303.8220000000001</v>
      </c>
      <c r="E256" s="276" t="s">
        <v>601</v>
      </c>
      <c r="F256" s="82">
        <v>2131.3919999999998</v>
      </c>
      <c r="G256" s="276" t="s">
        <v>601</v>
      </c>
      <c r="H256" s="82">
        <v>4227.598</v>
      </c>
      <c r="I256" s="276" t="s">
        <v>601</v>
      </c>
      <c r="J256" s="82">
        <v>1542.135</v>
      </c>
      <c r="K256" s="276" t="s">
        <v>601</v>
      </c>
      <c r="L256" s="82">
        <v>1057.779</v>
      </c>
      <c r="M256" s="276" t="s">
        <v>601</v>
      </c>
      <c r="N256" s="82">
        <v>1442.213</v>
      </c>
      <c r="O256" s="276" t="s">
        <v>601</v>
      </c>
      <c r="P256" s="82">
        <v>15955.050999999999</v>
      </c>
      <c r="Q256" s="276" t="s">
        <v>601</v>
      </c>
      <c r="R256" s="82">
        <v>11727.455</v>
      </c>
      <c r="S256" s="276" t="s">
        <v>601</v>
      </c>
      <c r="T256" s="137"/>
      <c r="U256" s="124" t="s">
        <v>304</v>
      </c>
      <c r="V256" s="189">
        <v>1.3803233189756159E-2</v>
      </c>
      <c r="W256" s="202" t="s">
        <v>601</v>
      </c>
      <c r="X256" s="190">
        <v>8.9927491504276647E-2</v>
      </c>
      <c r="Y256" s="276" t="s">
        <v>601</v>
      </c>
      <c r="Z256" s="190">
        <v>9.6944098049074973E-2</v>
      </c>
      <c r="AA256" s="276" t="s">
        <v>601</v>
      </c>
      <c r="AB256" s="190">
        <v>0.12858439121510312</v>
      </c>
      <c r="AC256" s="82" t="s">
        <v>601</v>
      </c>
      <c r="AD256" s="190">
        <v>4.975269664802872E-2</v>
      </c>
      <c r="AE256" s="276" t="s">
        <v>601</v>
      </c>
      <c r="AF256" s="190">
        <v>0.22409990186639017</v>
      </c>
      <c r="AG256" s="276" t="s">
        <v>601</v>
      </c>
      <c r="AH256" s="190">
        <v>9.5717677448764457E-2</v>
      </c>
      <c r="AI256" s="276" t="s">
        <v>601</v>
      </c>
      <c r="AJ256" s="190">
        <v>9.3630961769100587E-2</v>
      </c>
      <c r="AK256" s="276" t="s">
        <v>601</v>
      </c>
      <c r="AL256" s="190">
        <v>8.1555549837653077E-2</v>
      </c>
      <c r="AM256" s="276" t="s">
        <v>601</v>
      </c>
      <c r="AN256" s="139"/>
      <c r="AO256" s="124" t="s">
        <v>304</v>
      </c>
      <c r="AP256" s="220">
        <v>0.14102844296768466</v>
      </c>
      <c r="AQ256" s="276" t="s">
        <v>601</v>
      </c>
      <c r="AR256" s="220">
        <v>0.20707060102785008</v>
      </c>
      <c r="AS256" s="203" t="s">
        <v>601</v>
      </c>
      <c r="AT256" s="220">
        <v>0.13358728843925349</v>
      </c>
      <c r="AU256" s="276" t="s">
        <v>601</v>
      </c>
      <c r="AV256" s="220">
        <v>0.26496925644424452</v>
      </c>
      <c r="AW256" s="276" t="s">
        <v>601</v>
      </c>
      <c r="AX256" s="220">
        <v>9.6654971519677377E-2</v>
      </c>
      <c r="AY256" s="276" t="s">
        <v>601</v>
      </c>
      <c r="AZ256" s="220">
        <v>6.6297437720506197E-2</v>
      </c>
      <c r="BA256" s="276" t="s">
        <v>601</v>
      </c>
      <c r="BB256" s="220">
        <v>9.0392252585090455E-2</v>
      </c>
      <c r="BC256" s="276" t="s">
        <v>601</v>
      </c>
      <c r="BD256" s="220">
        <v>1</v>
      </c>
      <c r="BE256" s="276" t="s">
        <v>601</v>
      </c>
      <c r="BF256" s="220">
        <v>0.73503086890790892</v>
      </c>
      <c r="BG256" s="276" t="s">
        <v>601</v>
      </c>
    </row>
    <row r="257" spans="1:59" s="120" customFormat="1" ht="12.45" customHeight="1" x14ac:dyDescent="0.25">
      <c r="A257" s="124" t="s">
        <v>114</v>
      </c>
      <c r="B257" s="82">
        <v>2785.9830000000002</v>
      </c>
      <c r="C257" s="276" t="s">
        <v>601</v>
      </c>
      <c r="D257" s="82">
        <v>4748.9830000000002</v>
      </c>
      <c r="E257" s="276" t="s">
        <v>601</v>
      </c>
      <c r="F257" s="82">
        <v>2275.799</v>
      </c>
      <c r="G257" s="276" t="s">
        <v>601</v>
      </c>
      <c r="H257" s="82">
        <v>5738.46</v>
      </c>
      <c r="I257" s="276" t="s">
        <v>601</v>
      </c>
      <c r="J257" s="82">
        <v>1990.7270000000001</v>
      </c>
      <c r="K257" s="276" t="s">
        <v>601</v>
      </c>
      <c r="L257" s="82">
        <v>1188.9870000000001</v>
      </c>
      <c r="M257" s="276" t="s">
        <v>601</v>
      </c>
      <c r="N257" s="82">
        <v>2270.1280000000002</v>
      </c>
      <c r="O257" s="276" t="s">
        <v>601</v>
      </c>
      <c r="P257" s="82">
        <v>20999.071</v>
      </c>
      <c r="Q257" s="276" t="s">
        <v>601</v>
      </c>
      <c r="R257" s="82">
        <v>15260.609</v>
      </c>
      <c r="S257" s="276" t="s">
        <v>601</v>
      </c>
      <c r="T257" s="137"/>
      <c r="U257" s="124" t="s">
        <v>114</v>
      </c>
      <c r="V257" s="189">
        <v>-9.9829399505646288E-2</v>
      </c>
      <c r="W257" s="202" t="s">
        <v>601</v>
      </c>
      <c r="X257" s="190">
        <v>2.9025157144123192E-2</v>
      </c>
      <c r="Y257" s="276" t="s">
        <v>601</v>
      </c>
      <c r="Z257" s="190">
        <v>3.0434459757437124E-2</v>
      </c>
      <c r="AA257" s="276" t="s">
        <v>601</v>
      </c>
      <c r="AB257" s="190">
        <v>4.6352538140114641E-2</v>
      </c>
      <c r="AC257" s="82" t="s">
        <v>601</v>
      </c>
      <c r="AD257" s="190">
        <v>3.8398904185045005E-2</v>
      </c>
      <c r="AE257" s="276" t="s">
        <v>601</v>
      </c>
      <c r="AF257" s="190">
        <v>0.18778852138192564</v>
      </c>
      <c r="AG257" s="276" t="s">
        <v>601</v>
      </c>
      <c r="AH257" s="190">
        <v>-5.3218804386498389E-3</v>
      </c>
      <c r="AI257" s="276" t="s">
        <v>601</v>
      </c>
      <c r="AJ257" s="190">
        <v>1.9213559440494951E-2</v>
      </c>
      <c r="AK257" s="276" t="s">
        <v>601</v>
      </c>
      <c r="AL257" s="190">
        <v>9.3689645319519326E-3</v>
      </c>
      <c r="AM257" s="276" t="s">
        <v>601</v>
      </c>
      <c r="AN257" s="139"/>
      <c r="AO257" s="124" t="s">
        <v>114</v>
      </c>
      <c r="AP257" s="220">
        <v>0.13267172628732005</v>
      </c>
      <c r="AQ257" s="276" t="s">
        <v>601</v>
      </c>
      <c r="AR257" s="220">
        <v>0.22615205215506914</v>
      </c>
      <c r="AS257" s="203" t="s">
        <v>601</v>
      </c>
      <c r="AT257" s="220">
        <v>0.10837617530794577</v>
      </c>
      <c r="AU257" s="276" t="s">
        <v>601</v>
      </c>
      <c r="AV257" s="220">
        <v>0.27327208903670075</v>
      </c>
      <c r="AW257" s="276" t="s">
        <v>601</v>
      </c>
      <c r="AX257" s="220">
        <v>9.4800717612698204E-2</v>
      </c>
      <c r="AY257" s="276" t="s">
        <v>601</v>
      </c>
      <c r="AZ257" s="220">
        <v>5.6620933373671627E-2</v>
      </c>
      <c r="BA257" s="276" t="s">
        <v>601</v>
      </c>
      <c r="BB257" s="220">
        <v>0.10810611574197736</v>
      </c>
      <c r="BC257" s="276" t="s">
        <v>601</v>
      </c>
      <c r="BD257" s="220">
        <v>1</v>
      </c>
      <c r="BE257" s="276" t="s">
        <v>601</v>
      </c>
      <c r="BF257" s="220">
        <v>0.72672781572099077</v>
      </c>
      <c r="BG257" s="276" t="s">
        <v>601</v>
      </c>
    </row>
    <row r="258" spans="1:59" s="116" customFormat="1" ht="12.45" customHeight="1" x14ac:dyDescent="0.25">
      <c r="A258" s="184" t="s">
        <v>305</v>
      </c>
      <c r="B258" s="186">
        <v>1589.4190000000001</v>
      </c>
      <c r="C258" s="278" t="s">
        <v>601</v>
      </c>
      <c r="D258" s="186">
        <v>1213.0129999999999</v>
      </c>
      <c r="E258" s="278" t="s">
        <v>601</v>
      </c>
      <c r="F258" s="186">
        <v>2585.8760000000002</v>
      </c>
      <c r="G258" s="278" t="s">
        <v>601</v>
      </c>
      <c r="H258" s="186">
        <v>2815.4540000000002</v>
      </c>
      <c r="I258" s="278" t="s">
        <v>601</v>
      </c>
      <c r="J258" s="186">
        <v>1125.2349999999999</v>
      </c>
      <c r="K258" s="278" t="s">
        <v>601</v>
      </c>
      <c r="L258" s="186">
        <v>955.851</v>
      </c>
      <c r="M258" s="278" t="s">
        <v>601</v>
      </c>
      <c r="N258" s="186">
        <v>1173.598</v>
      </c>
      <c r="O258" s="278" t="s">
        <v>601</v>
      </c>
      <c r="P258" s="186">
        <v>11458.444</v>
      </c>
      <c r="Q258" s="278" t="s">
        <v>601</v>
      </c>
      <c r="R258" s="186">
        <v>8642.991</v>
      </c>
      <c r="S258" s="278" t="s">
        <v>601</v>
      </c>
      <c r="T258" s="119"/>
      <c r="U258" s="184" t="s">
        <v>305</v>
      </c>
      <c r="V258" s="191">
        <v>-4.5475611894681463E-3</v>
      </c>
      <c r="W258" s="273" t="s">
        <v>601</v>
      </c>
      <c r="X258" s="192">
        <v>-2.1306298191103509E-3</v>
      </c>
      <c r="Y258" s="278" t="s">
        <v>601</v>
      </c>
      <c r="Z258" s="192">
        <v>-1.9792349768203512E-2</v>
      </c>
      <c r="AA258" s="278" t="s">
        <v>601</v>
      </c>
      <c r="AB258" s="192">
        <v>5.3904393565746271E-2</v>
      </c>
      <c r="AC258" s="186" t="s">
        <v>601</v>
      </c>
      <c r="AD258" s="192">
        <v>4.1913201292628502E-2</v>
      </c>
      <c r="AE258" s="278" t="s">
        <v>601</v>
      </c>
      <c r="AF258" s="192">
        <v>0.11997951852120911</v>
      </c>
      <c r="AG258" s="278" t="s">
        <v>601</v>
      </c>
      <c r="AH258" s="192">
        <v>9.2532315363202233E-3</v>
      </c>
      <c r="AI258" s="278" t="s">
        <v>601</v>
      </c>
      <c r="AJ258" s="192">
        <v>2.1426209807861113E-2</v>
      </c>
      <c r="AK258" s="278" t="s">
        <v>601</v>
      </c>
      <c r="AL258" s="192">
        <v>1.1274263060755848E-2</v>
      </c>
      <c r="AM258" s="278" t="s">
        <v>601</v>
      </c>
      <c r="AN258" s="119"/>
      <c r="AO258" s="184" t="s">
        <v>305</v>
      </c>
      <c r="AP258" s="191">
        <v>0.13871159120732277</v>
      </c>
      <c r="AQ258" s="278" t="s">
        <v>601</v>
      </c>
      <c r="AR258" s="191">
        <v>0.10586193029350233</v>
      </c>
      <c r="AS258" s="301" t="s">
        <v>601</v>
      </c>
      <c r="AT258" s="191">
        <v>0.22567427130594697</v>
      </c>
      <c r="AU258" s="278" t="s">
        <v>601</v>
      </c>
      <c r="AV258" s="191">
        <v>0.24570997597928657</v>
      </c>
      <c r="AW258" s="278" t="s">
        <v>601</v>
      </c>
      <c r="AX258" s="191">
        <v>9.8201378825955768E-2</v>
      </c>
      <c r="AY258" s="278" t="s">
        <v>601</v>
      </c>
      <c r="AZ258" s="191">
        <v>8.3418917961286893E-2</v>
      </c>
      <c r="BA258" s="278" t="s">
        <v>601</v>
      </c>
      <c r="BB258" s="191">
        <v>0.10242210897046754</v>
      </c>
      <c r="BC258" s="278" t="s">
        <v>601</v>
      </c>
      <c r="BD258" s="191">
        <v>1</v>
      </c>
      <c r="BE258" s="278" t="s">
        <v>601</v>
      </c>
      <c r="BF258" s="191">
        <v>0.75429011129259782</v>
      </c>
      <c r="BG258" s="278" t="s">
        <v>601</v>
      </c>
    </row>
    <row r="259" spans="1:59" s="150" customFormat="1" ht="12.45" customHeight="1" x14ac:dyDescent="0.25">
      <c r="A259" s="124" t="s">
        <v>129</v>
      </c>
      <c r="B259" s="82">
        <v>1472.1959999999999</v>
      </c>
      <c r="C259" s="276" t="s">
        <v>601</v>
      </c>
      <c r="D259" s="82">
        <v>731.26800000000003</v>
      </c>
      <c r="E259" s="276" t="s">
        <v>601</v>
      </c>
      <c r="F259" s="82">
        <v>2609.7109999999998</v>
      </c>
      <c r="G259" s="276" t="s">
        <v>601</v>
      </c>
      <c r="H259" s="82">
        <v>2414.8490000000002</v>
      </c>
      <c r="I259" s="276" t="s">
        <v>601</v>
      </c>
      <c r="J259" s="82">
        <v>993.53300000000002</v>
      </c>
      <c r="K259" s="276" t="s">
        <v>601</v>
      </c>
      <c r="L259" s="82">
        <v>940.71699999999998</v>
      </c>
      <c r="M259" s="276" t="s">
        <v>601</v>
      </c>
      <c r="N259" s="82">
        <v>888.01199999999994</v>
      </c>
      <c r="O259" s="276" t="s">
        <v>601</v>
      </c>
      <c r="P259" s="82">
        <v>10050.288</v>
      </c>
      <c r="Q259" s="276" t="s">
        <v>601</v>
      </c>
      <c r="R259" s="82">
        <v>7635.4380000000001</v>
      </c>
      <c r="S259" s="276" t="s">
        <v>601</v>
      </c>
      <c r="U259" s="124" t="s">
        <v>129</v>
      </c>
      <c r="V259" s="189">
        <v>9.0426705972105975E-2</v>
      </c>
      <c r="W259" s="202" t="s">
        <v>601</v>
      </c>
      <c r="X259" s="190">
        <v>0.11367166797638846</v>
      </c>
      <c r="Y259" s="276" t="s">
        <v>601</v>
      </c>
      <c r="Z259" s="190">
        <v>-1.3947583107697535E-3</v>
      </c>
      <c r="AA259" s="276" t="s">
        <v>601</v>
      </c>
      <c r="AB259" s="190">
        <v>3.3942848286052291E-2</v>
      </c>
      <c r="AC259" s="82" t="s">
        <v>601</v>
      </c>
      <c r="AD259" s="190">
        <v>8.0493258424522415E-2</v>
      </c>
      <c r="AE259" s="276" t="s">
        <v>601</v>
      </c>
      <c r="AF259" s="190">
        <v>0.14564548107228628</v>
      </c>
      <c r="AG259" s="276" t="s">
        <v>601</v>
      </c>
      <c r="AH259" s="190">
        <v>-8.4537017186550895E-3</v>
      </c>
      <c r="AI259" s="276" t="s">
        <v>601</v>
      </c>
      <c r="AJ259" s="190">
        <v>4.7789618214127659E-2</v>
      </c>
      <c r="AK259" s="276" t="s">
        <v>601</v>
      </c>
      <c r="AL259" s="190">
        <v>5.2246593314517552E-2</v>
      </c>
      <c r="AM259" s="276" t="s">
        <v>601</v>
      </c>
      <c r="AO259" s="124" t="s">
        <v>129</v>
      </c>
      <c r="AP259" s="220">
        <v>0.1464829664582746</v>
      </c>
      <c r="AQ259" s="276" t="s">
        <v>601</v>
      </c>
      <c r="AR259" s="220">
        <v>7.2760899986149652E-2</v>
      </c>
      <c r="AS259" s="203" t="s">
        <v>601</v>
      </c>
      <c r="AT259" s="220">
        <v>0.25966529516368086</v>
      </c>
      <c r="AU259" s="276" t="s">
        <v>601</v>
      </c>
      <c r="AV259" s="220">
        <v>0.2402765970487612</v>
      </c>
      <c r="AW259" s="276" t="s">
        <v>601</v>
      </c>
      <c r="AX259" s="220">
        <v>9.8856172081834864E-2</v>
      </c>
      <c r="AY259" s="276" t="s">
        <v>601</v>
      </c>
      <c r="AZ259" s="220">
        <v>9.3600999294746579E-2</v>
      </c>
      <c r="BA259" s="276" t="s">
        <v>601</v>
      </c>
      <c r="BB259" s="220">
        <v>8.8356870967279733E-2</v>
      </c>
      <c r="BC259" s="276" t="s">
        <v>601</v>
      </c>
      <c r="BD259" s="220">
        <v>1</v>
      </c>
      <c r="BE259" s="276" t="s">
        <v>601</v>
      </c>
      <c r="BF259" s="220">
        <v>0.75972330345160255</v>
      </c>
      <c r="BG259" s="276" t="s">
        <v>601</v>
      </c>
    </row>
    <row r="260" spans="1:59" s="120" customFormat="1" ht="12.45" customHeight="1" x14ac:dyDescent="0.25">
      <c r="A260" s="124" t="s">
        <v>306</v>
      </c>
      <c r="B260" s="82">
        <v>2334.181</v>
      </c>
      <c r="C260" s="276" t="s">
        <v>601</v>
      </c>
      <c r="D260" s="82">
        <v>3260.5059999999999</v>
      </c>
      <c r="E260" s="276" t="s">
        <v>601</v>
      </c>
      <c r="F260" s="82">
        <v>1964.895</v>
      </c>
      <c r="G260" s="276" t="s">
        <v>601</v>
      </c>
      <c r="H260" s="82">
        <v>4198.3109999999997</v>
      </c>
      <c r="I260" s="276" t="s">
        <v>601</v>
      </c>
      <c r="J260" s="82">
        <v>1536.8340000000001</v>
      </c>
      <c r="K260" s="276" t="s">
        <v>601</v>
      </c>
      <c r="L260" s="82">
        <v>1159.652</v>
      </c>
      <c r="M260" s="276" t="s">
        <v>601</v>
      </c>
      <c r="N260" s="82">
        <v>1372.8589999999999</v>
      </c>
      <c r="O260" s="276" t="s">
        <v>601</v>
      </c>
      <c r="P260" s="82">
        <v>15827.242</v>
      </c>
      <c r="Q260" s="276" t="s">
        <v>601</v>
      </c>
      <c r="R260" s="82">
        <v>11628.929</v>
      </c>
      <c r="S260" s="276" t="s">
        <v>601</v>
      </c>
      <c r="T260" s="137"/>
      <c r="U260" s="124" t="s">
        <v>306</v>
      </c>
      <c r="V260" s="189">
        <v>3.7360296091401513E-2</v>
      </c>
      <c r="W260" s="202" t="s">
        <v>601</v>
      </c>
      <c r="X260" s="190">
        <v>-1.3110875828056113E-2</v>
      </c>
      <c r="Y260" s="276" t="s">
        <v>601</v>
      </c>
      <c r="Z260" s="190">
        <v>-7.8116554814881542E-2</v>
      </c>
      <c r="AA260" s="276" t="s">
        <v>601</v>
      </c>
      <c r="AB260" s="190">
        <v>-6.9271030327630566E-3</v>
      </c>
      <c r="AC260" s="82" t="s">
        <v>601</v>
      </c>
      <c r="AD260" s="190">
        <v>-3.4374422472740712E-3</v>
      </c>
      <c r="AE260" s="276" t="s">
        <v>601</v>
      </c>
      <c r="AF260" s="190">
        <v>9.630839712265038E-2</v>
      </c>
      <c r="AG260" s="276" t="s">
        <v>601</v>
      </c>
      <c r="AH260" s="190">
        <v>-4.8085890344755376E-2</v>
      </c>
      <c r="AI260" s="276" t="s">
        <v>601</v>
      </c>
      <c r="AJ260" s="190">
        <v>-8.0105666851205924E-3</v>
      </c>
      <c r="AK260" s="276" t="s">
        <v>601</v>
      </c>
      <c r="AL260" s="190">
        <v>-8.4013112819448042E-3</v>
      </c>
      <c r="AM260" s="276" t="s">
        <v>601</v>
      </c>
      <c r="AN260" s="139"/>
      <c r="AO260" s="124" t="s">
        <v>306</v>
      </c>
      <c r="AP260" s="220">
        <v>0.14747869527742105</v>
      </c>
      <c r="AQ260" s="276" t="s">
        <v>601</v>
      </c>
      <c r="AR260" s="220">
        <v>0.20600594847794707</v>
      </c>
      <c r="AS260" s="203" t="s">
        <v>601</v>
      </c>
      <c r="AT260" s="220">
        <v>0.12414639265640849</v>
      </c>
      <c r="AU260" s="276" t="s">
        <v>601</v>
      </c>
      <c r="AV260" s="220">
        <v>0.26525853335660121</v>
      </c>
      <c r="AW260" s="276" t="s">
        <v>601</v>
      </c>
      <c r="AX260" s="220">
        <v>9.7100556117104928E-2</v>
      </c>
      <c r="AY260" s="276" t="s">
        <v>601</v>
      </c>
      <c r="AZ260" s="220">
        <v>7.3269366829672541E-2</v>
      </c>
      <c r="BA260" s="276" t="s">
        <v>601</v>
      </c>
      <c r="BB260" s="220">
        <v>8.6740254556036983E-2</v>
      </c>
      <c r="BC260" s="276" t="s">
        <v>601</v>
      </c>
      <c r="BD260" s="220">
        <v>1</v>
      </c>
      <c r="BE260" s="276" t="s">
        <v>601</v>
      </c>
      <c r="BF260" s="220">
        <v>0.73474134027899496</v>
      </c>
      <c r="BG260" s="276" t="s">
        <v>601</v>
      </c>
    </row>
    <row r="261" spans="1:59" s="120" customFormat="1" ht="12.45" customHeight="1" x14ac:dyDescent="0.25">
      <c r="A261" s="124" t="s">
        <v>131</v>
      </c>
      <c r="B261" s="82">
        <v>3024.6610000000001</v>
      </c>
      <c r="C261" s="276" t="s">
        <v>601</v>
      </c>
      <c r="D261" s="82">
        <v>4778.8950000000004</v>
      </c>
      <c r="E261" s="276" t="s">
        <v>601</v>
      </c>
      <c r="F261" s="82">
        <v>2217.808</v>
      </c>
      <c r="G261" s="276" t="s">
        <v>601</v>
      </c>
      <c r="H261" s="82">
        <v>5756.6790000000001</v>
      </c>
      <c r="I261" s="276" t="s">
        <v>601</v>
      </c>
      <c r="J261" s="82">
        <v>2085.6320000000001</v>
      </c>
      <c r="K261" s="276" t="s">
        <v>601</v>
      </c>
      <c r="L261" s="82">
        <v>1235.654</v>
      </c>
      <c r="M261" s="276" t="s">
        <v>601</v>
      </c>
      <c r="N261" s="82">
        <v>2131.431</v>
      </c>
      <c r="O261" s="276" t="s">
        <v>601</v>
      </c>
      <c r="P261" s="82">
        <v>21230.76</v>
      </c>
      <c r="Q261" s="276" t="s">
        <v>601</v>
      </c>
      <c r="R261" s="82">
        <v>15474.081</v>
      </c>
      <c r="S261" s="276" t="s">
        <v>601</v>
      </c>
      <c r="T261" s="137"/>
      <c r="U261" s="124" t="s">
        <v>131</v>
      </c>
      <c r="V261" s="189">
        <v>8.567101809307523E-2</v>
      </c>
      <c r="W261" s="202" t="s">
        <v>601</v>
      </c>
      <c r="X261" s="190">
        <v>6.2986117238153939E-3</v>
      </c>
      <c r="Y261" s="276" t="s">
        <v>601</v>
      </c>
      <c r="Z261" s="190">
        <v>-2.5481600088584272E-2</v>
      </c>
      <c r="AA261" s="276" t="s">
        <v>601</v>
      </c>
      <c r="AB261" s="190">
        <v>3.1748930593063192E-3</v>
      </c>
      <c r="AC261" s="82" t="s">
        <v>601</v>
      </c>
      <c r="AD261" s="190">
        <v>4.7673538360608961E-2</v>
      </c>
      <c r="AE261" s="276" t="s">
        <v>601</v>
      </c>
      <c r="AF261" s="190">
        <v>3.9249377831717253E-2</v>
      </c>
      <c r="AG261" s="276" t="s">
        <v>601</v>
      </c>
      <c r="AH261" s="190">
        <v>-6.1097382088250454E-2</v>
      </c>
      <c r="AI261" s="276" t="s">
        <v>601</v>
      </c>
      <c r="AJ261" s="190">
        <v>1.1033297615880245E-2</v>
      </c>
      <c r="AK261" s="276" t="s">
        <v>601</v>
      </c>
      <c r="AL261" s="190">
        <v>1.3988432571727641E-2</v>
      </c>
      <c r="AM261" s="276" t="s">
        <v>601</v>
      </c>
      <c r="AN261" s="139"/>
      <c r="AO261" s="124" t="s">
        <v>131</v>
      </c>
      <c r="AP261" s="220">
        <v>0.14246597860839652</v>
      </c>
      <c r="AQ261" s="276" t="s">
        <v>601</v>
      </c>
      <c r="AR261" s="220">
        <v>0.22509297830129496</v>
      </c>
      <c r="AS261" s="203" t="s">
        <v>601</v>
      </c>
      <c r="AT261" s="220">
        <v>0.10446201643276078</v>
      </c>
      <c r="AU261" s="276" t="s">
        <v>601</v>
      </c>
      <c r="AV261" s="220">
        <v>0.27114804180349644</v>
      </c>
      <c r="AW261" s="276" t="s">
        <v>601</v>
      </c>
      <c r="AX261" s="220">
        <v>9.8236332566521423E-2</v>
      </c>
      <c r="AY261" s="276" t="s">
        <v>601</v>
      </c>
      <c r="AZ261" s="220">
        <v>5.8201119507733122E-2</v>
      </c>
      <c r="BA261" s="276" t="s">
        <v>601</v>
      </c>
      <c r="BB261" s="220">
        <v>0.10039353277979687</v>
      </c>
      <c r="BC261" s="276" t="s">
        <v>601</v>
      </c>
      <c r="BD261" s="220">
        <v>1</v>
      </c>
      <c r="BE261" s="276" t="s">
        <v>601</v>
      </c>
      <c r="BF261" s="220">
        <v>0.72885195819650361</v>
      </c>
      <c r="BG261" s="276" t="s">
        <v>601</v>
      </c>
    </row>
    <row r="262" spans="1:59" s="120" customFormat="1" ht="12.45" customHeight="1" x14ac:dyDescent="0.25">
      <c r="A262" s="184" t="s">
        <v>307</v>
      </c>
      <c r="B262" s="186">
        <v>1598.5170000000001</v>
      </c>
      <c r="C262" s="278" t="s">
        <v>601</v>
      </c>
      <c r="D262" s="186">
        <v>1185.758</v>
      </c>
      <c r="E262" s="278" t="s">
        <v>601</v>
      </c>
      <c r="F262" s="186">
        <v>2662.5709999999999</v>
      </c>
      <c r="G262" s="278" t="s">
        <v>601</v>
      </c>
      <c r="H262" s="186">
        <v>2863.8829999999998</v>
      </c>
      <c r="I262" s="278" t="s">
        <v>601</v>
      </c>
      <c r="J262" s="186">
        <v>1097.18</v>
      </c>
      <c r="K262" s="278" t="s">
        <v>601</v>
      </c>
      <c r="L262" s="186">
        <v>1090.817</v>
      </c>
      <c r="M262" s="278" t="s">
        <v>601</v>
      </c>
      <c r="N262" s="186">
        <v>1058.49</v>
      </c>
      <c r="O262" s="278" t="s">
        <v>601</v>
      </c>
      <c r="P262" s="186">
        <v>11557.214</v>
      </c>
      <c r="Q262" s="278" t="s">
        <v>601</v>
      </c>
      <c r="R262" s="186">
        <v>8693.3320000000003</v>
      </c>
      <c r="S262" s="278" t="s">
        <v>601</v>
      </c>
      <c r="T262" s="137"/>
      <c r="U262" s="184" t="s">
        <v>307</v>
      </c>
      <c r="V262" s="191">
        <v>5.7241042166980517E-3</v>
      </c>
      <c r="W262" s="273" t="s">
        <v>601</v>
      </c>
      <c r="X262" s="192">
        <v>-2.2468844109667416E-2</v>
      </c>
      <c r="Y262" s="278" t="s">
        <v>601</v>
      </c>
      <c r="Z262" s="192">
        <v>2.9659194795110051E-2</v>
      </c>
      <c r="AA262" s="278" t="s">
        <v>601</v>
      </c>
      <c r="AB262" s="192">
        <v>1.7200416984110917E-2</v>
      </c>
      <c r="AC262" s="186" t="s">
        <v>601</v>
      </c>
      <c r="AD262" s="192">
        <v>-2.4932569641008321E-2</v>
      </c>
      <c r="AE262" s="278" t="s">
        <v>601</v>
      </c>
      <c r="AF262" s="192">
        <v>0.14119983135446842</v>
      </c>
      <c r="AG262" s="278" t="s">
        <v>601</v>
      </c>
      <c r="AH262" s="192">
        <v>-9.8081368646988701E-2</v>
      </c>
      <c r="AI262" s="278" t="s">
        <v>601</v>
      </c>
      <c r="AJ262" s="192">
        <v>8.6198440207064762E-3</v>
      </c>
      <c r="AK262" s="278" t="s">
        <v>601</v>
      </c>
      <c r="AL262" s="192">
        <v>5.8244883050323666E-3</v>
      </c>
      <c r="AM262" s="278" t="s">
        <v>601</v>
      </c>
      <c r="AN262" s="139"/>
      <c r="AO262" s="184" t="s">
        <v>307</v>
      </c>
      <c r="AP262" s="191">
        <v>0.13831335129729364</v>
      </c>
      <c r="AQ262" s="278" t="s">
        <v>601</v>
      </c>
      <c r="AR262" s="191">
        <v>0.10259894815480618</v>
      </c>
      <c r="AS262" s="301" t="s">
        <v>601</v>
      </c>
      <c r="AT262" s="191">
        <v>0.23038173386769509</v>
      </c>
      <c r="AU262" s="278" t="s">
        <v>601</v>
      </c>
      <c r="AV262" s="191">
        <v>0.2478004647140738</v>
      </c>
      <c r="AW262" s="278" t="s">
        <v>601</v>
      </c>
      <c r="AX262" s="191">
        <v>9.4934644283648298E-2</v>
      </c>
      <c r="AY262" s="278" t="s">
        <v>601</v>
      </c>
      <c r="AZ262" s="191">
        <v>9.4384079069575078E-2</v>
      </c>
      <c r="BA262" s="278" t="s">
        <v>601</v>
      </c>
      <c r="BB262" s="191">
        <v>9.1586951664994698E-2</v>
      </c>
      <c r="BC262" s="278" t="s">
        <v>601</v>
      </c>
      <c r="BD262" s="191">
        <v>1</v>
      </c>
      <c r="BE262" s="278" t="s">
        <v>601</v>
      </c>
      <c r="BF262" s="191">
        <v>0.75219962181196964</v>
      </c>
      <c r="BG262" s="278" t="s">
        <v>601</v>
      </c>
    </row>
    <row r="263" spans="1:59" s="120" customFormat="1" ht="12.45" customHeight="1" x14ac:dyDescent="0.25">
      <c r="A263" s="124" t="s">
        <v>146</v>
      </c>
      <c r="B263" s="82">
        <v>1426.5719999999999</v>
      </c>
      <c r="C263" s="276" t="s">
        <v>601</v>
      </c>
      <c r="D263" s="82">
        <v>762.52599999999995</v>
      </c>
      <c r="E263" s="276" t="s">
        <v>601</v>
      </c>
      <c r="F263" s="82">
        <v>2766.433</v>
      </c>
      <c r="G263" s="276" t="s">
        <v>601</v>
      </c>
      <c r="H263" s="82">
        <v>2523.3809999999999</v>
      </c>
      <c r="I263" s="276" t="s">
        <v>601</v>
      </c>
      <c r="J263" s="82">
        <v>1094.001</v>
      </c>
      <c r="K263" s="276" t="s">
        <v>601</v>
      </c>
      <c r="L263" s="82">
        <v>1067.798</v>
      </c>
      <c r="M263" s="276" t="s">
        <v>601</v>
      </c>
      <c r="N263" s="82">
        <v>933.00400000000002</v>
      </c>
      <c r="O263" s="276" t="s">
        <v>601</v>
      </c>
      <c r="P263" s="82">
        <v>10573.715</v>
      </c>
      <c r="Q263" s="276" t="s">
        <v>601</v>
      </c>
      <c r="R263" s="82">
        <v>8050.3339999999998</v>
      </c>
      <c r="S263" s="276" t="s">
        <v>601</v>
      </c>
      <c r="T263" s="137"/>
      <c r="U263" s="124" t="s">
        <v>146</v>
      </c>
      <c r="V263" s="189">
        <v>-3.0990438773098147E-2</v>
      </c>
      <c r="W263" s="202" t="s">
        <v>601</v>
      </c>
      <c r="X263" s="190">
        <v>4.2744930723072797E-2</v>
      </c>
      <c r="Y263" s="276" t="s">
        <v>601</v>
      </c>
      <c r="Z263" s="190">
        <v>6.0053392885265837E-2</v>
      </c>
      <c r="AA263" s="276" t="s">
        <v>601</v>
      </c>
      <c r="AB263" s="190">
        <v>4.4943596887424428E-2</v>
      </c>
      <c r="AC263" s="82" t="s">
        <v>601</v>
      </c>
      <c r="AD263" s="190">
        <v>0.10112195568743061</v>
      </c>
      <c r="AE263" s="276" t="s">
        <v>601</v>
      </c>
      <c r="AF263" s="190">
        <v>0.13508951151090073</v>
      </c>
      <c r="AG263" s="276" t="s">
        <v>601</v>
      </c>
      <c r="AH263" s="190">
        <v>5.066479882614331E-2</v>
      </c>
      <c r="AI263" s="276" t="s">
        <v>601</v>
      </c>
      <c r="AJ263" s="190">
        <v>5.2080796092609488E-2</v>
      </c>
      <c r="AK263" s="276" t="s">
        <v>601</v>
      </c>
      <c r="AL263" s="190">
        <v>5.4338205614399594E-2</v>
      </c>
      <c r="AM263" s="276" t="s">
        <v>601</v>
      </c>
      <c r="AN263" s="139"/>
      <c r="AO263" s="124" t="s">
        <v>146</v>
      </c>
      <c r="AP263" s="220">
        <v>0.13491681967974359</v>
      </c>
      <c r="AQ263" s="276" t="s">
        <v>601</v>
      </c>
      <c r="AR263" s="220">
        <v>7.211524048075818E-2</v>
      </c>
      <c r="AS263" s="203" t="s">
        <v>601</v>
      </c>
      <c r="AT263" s="220">
        <v>0.2616330211283357</v>
      </c>
      <c r="AU263" s="276" t="s">
        <v>601</v>
      </c>
      <c r="AV263" s="220">
        <v>0.23864658731581093</v>
      </c>
      <c r="AW263" s="276" t="s">
        <v>601</v>
      </c>
      <c r="AX263" s="220">
        <v>0.10346420345167237</v>
      </c>
      <c r="AY263" s="276" t="s">
        <v>601</v>
      </c>
      <c r="AZ263" s="220">
        <v>0.10098607726801791</v>
      </c>
      <c r="BA263" s="276" t="s">
        <v>601</v>
      </c>
      <c r="BB263" s="220">
        <v>8.8238050675661303E-2</v>
      </c>
      <c r="BC263" s="276" t="s">
        <v>601</v>
      </c>
      <c r="BD263" s="220">
        <v>1</v>
      </c>
      <c r="BE263" s="276" t="s">
        <v>601</v>
      </c>
      <c r="BF263" s="220">
        <v>0.76135341268418899</v>
      </c>
      <c r="BG263" s="276" t="s">
        <v>601</v>
      </c>
    </row>
    <row r="264" spans="1:59" s="120" customFormat="1" ht="12.45" customHeight="1" x14ac:dyDescent="0.25">
      <c r="A264" s="124" t="s">
        <v>308</v>
      </c>
      <c r="B264" s="82">
        <v>2275.6669999999999</v>
      </c>
      <c r="C264" s="276" t="s">
        <v>601</v>
      </c>
      <c r="D264" s="82">
        <v>3298.1030000000001</v>
      </c>
      <c r="E264" s="276" t="s">
        <v>601</v>
      </c>
      <c r="F264" s="82">
        <v>1999.2180000000001</v>
      </c>
      <c r="G264" s="276" t="s">
        <v>601</v>
      </c>
      <c r="H264" s="82">
        <v>4224.1559999999999</v>
      </c>
      <c r="I264" s="276" t="s">
        <v>601</v>
      </c>
      <c r="J264" s="82">
        <v>1616.9380000000001</v>
      </c>
      <c r="K264" s="276" t="s">
        <v>601</v>
      </c>
      <c r="L264" s="82">
        <v>1231.5940000000001</v>
      </c>
      <c r="M264" s="276" t="s">
        <v>601</v>
      </c>
      <c r="N264" s="82">
        <v>1366.617</v>
      </c>
      <c r="O264" s="276" t="s">
        <v>601</v>
      </c>
      <c r="P264" s="82">
        <v>16012.297</v>
      </c>
      <c r="Q264" s="276" t="s">
        <v>601</v>
      </c>
      <c r="R264" s="82">
        <v>11788.138999999999</v>
      </c>
      <c r="S264" s="276" t="s">
        <v>601</v>
      </c>
      <c r="T264" s="137"/>
      <c r="U264" s="124" t="s">
        <v>308</v>
      </c>
      <c r="V264" s="189">
        <v>-2.5068321608307152E-2</v>
      </c>
      <c r="W264" s="202" t="s">
        <v>601</v>
      </c>
      <c r="X264" s="190">
        <v>1.1531032299894555E-2</v>
      </c>
      <c r="Y264" s="276" t="s">
        <v>601</v>
      </c>
      <c r="Z264" s="190">
        <v>1.7468108982922753E-2</v>
      </c>
      <c r="AA264" s="276" t="s">
        <v>601</v>
      </c>
      <c r="AB264" s="190">
        <v>6.1558073816333804E-3</v>
      </c>
      <c r="AC264" s="82" t="s">
        <v>601</v>
      </c>
      <c r="AD264" s="190">
        <v>5.2122740647330815E-2</v>
      </c>
      <c r="AE264" s="276" t="s">
        <v>601</v>
      </c>
      <c r="AF264" s="190">
        <v>6.2037576790278465E-2</v>
      </c>
      <c r="AG264" s="276" t="s">
        <v>601</v>
      </c>
      <c r="AH264" s="190">
        <v>-4.5467093900984877E-3</v>
      </c>
      <c r="AI264" s="276" t="s">
        <v>601</v>
      </c>
      <c r="AJ264" s="190">
        <v>1.1692182377700424E-2</v>
      </c>
      <c r="AK264" s="276" t="s">
        <v>601</v>
      </c>
      <c r="AL264" s="190">
        <v>1.3690856655845091E-2</v>
      </c>
      <c r="AM264" s="276" t="s">
        <v>601</v>
      </c>
      <c r="AN264" s="139"/>
      <c r="AO264" s="124" t="s">
        <v>308</v>
      </c>
      <c r="AP264" s="220">
        <v>0.14211995942868158</v>
      </c>
      <c r="AQ264" s="276" t="s">
        <v>601</v>
      </c>
      <c r="AR264" s="220">
        <v>0.2059731342729903</v>
      </c>
      <c r="AS264" s="203" t="s">
        <v>601</v>
      </c>
      <c r="AT264" s="220">
        <v>0.12485516600147999</v>
      </c>
      <c r="AU264" s="276" t="s">
        <v>601</v>
      </c>
      <c r="AV264" s="220">
        <v>0.26380699783422701</v>
      </c>
      <c r="AW264" s="276" t="s">
        <v>601</v>
      </c>
      <c r="AX264" s="220">
        <v>0.10098101477882905</v>
      </c>
      <c r="AY264" s="276" t="s">
        <v>601</v>
      </c>
      <c r="AZ264" s="220">
        <v>7.6915510622866917E-2</v>
      </c>
      <c r="BA264" s="276" t="s">
        <v>601</v>
      </c>
      <c r="BB264" s="220">
        <v>8.5347967252918169E-2</v>
      </c>
      <c r="BC264" s="276" t="s">
        <v>601</v>
      </c>
      <c r="BD264" s="220">
        <v>1</v>
      </c>
      <c r="BE264" s="276" t="s">
        <v>601</v>
      </c>
      <c r="BF264" s="220">
        <v>0.73619287726176941</v>
      </c>
      <c r="BG264" s="276" t="s">
        <v>601</v>
      </c>
    </row>
    <row r="265" spans="1:59" s="120" customFormat="1" ht="12.45" customHeight="1" x14ac:dyDescent="0.25">
      <c r="A265" s="124" t="s">
        <v>148</v>
      </c>
      <c r="B265" s="82">
        <v>2891.6309999999999</v>
      </c>
      <c r="C265" s="276" t="s">
        <v>601</v>
      </c>
      <c r="D265" s="82">
        <v>4770.768</v>
      </c>
      <c r="E265" s="276" t="s">
        <v>601</v>
      </c>
      <c r="F265" s="82">
        <v>2120.7840000000001</v>
      </c>
      <c r="G265" s="276" t="s">
        <v>601</v>
      </c>
      <c r="H265" s="82">
        <v>5058.4629999999997</v>
      </c>
      <c r="I265" s="276" t="s">
        <v>601</v>
      </c>
      <c r="J265" s="82">
        <v>2019.104</v>
      </c>
      <c r="K265" s="276" t="s">
        <v>601</v>
      </c>
      <c r="L265" s="82">
        <v>1285.6310000000001</v>
      </c>
      <c r="M265" s="276" t="s">
        <v>601</v>
      </c>
      <c r="N265" s="82">
        <v>1939.3789999999999</v>
      </c>
      <c r="O265" s="276" t="s">
        <v>601</v>
      </c>
      <c r="P265" s="82">
        <v>20085.763999999999</v>
      </c>
      <c r="Q265" s="276" t="s">
        <v>601</v>
      </c>
      <c r="R265" s="82">
        <v>15027.299000000001</v>
      </c>
      <c r="S265" s="276" t="s">
        <v>601</v>
      </c>
      <c r="T265" s="137"/>
      <c r="U265" s="124" t="s">
        <v>148</v>
      </c>
      <c r="V265" s="189">
        <v>-4.3981788372316769E-2</v>
      </c>
      <c r="W265" s="202" t="s">
        <v>601</v>
      </c>
      <c r="X265" s="190">
        <v>-1.7006023358956412E-3</v>
      </c>
      <c r="Y265" s="276" t="s">
        <v>601</v>
      </c>
      <c r="Z265" s="190">
        <v>-4.3747700432138402E-2</v>
      </c>
      <c r="AA265" s="276" t="s">
        <v>601</v>
      </c>
      <c r="AB265" s="190">
        <v>-0.12128813830193792</v>
      </c>
      <c r="AC265" s="82" t="s">
        <v>601</v>
      </c>
      <c r="AD265" s="190">
        <v>-3.1898244752669697E-2</v>
      </c>
      <c r="AE265" s="276" t="s">
        <v>601</v>
      </c>
      <c r="AF265" s="190">
        <v>4.0445788222269338E-2</v>
      </c>
      <c r="AG265" s="276" t="s">
        <v>601</v>
      </c>
      <c r="AH265" s="190">
        <v>-9.0103784734293535E-2</v>
      </c>
      <c r="AI265" s="276" t="s">
        <v>601</v>
      </c>
      <c r="AJ265" s="190">
        <v>-5.3930994462751215E-2</v>
      </c>
      <c r="AK265" s="276" t="s">
        <v>601</v>
      </c>
      <c r="AL265" s="190">
        <v>-2.8872926282342712E-2</v>
      </c>
      <c r="AM265" s="276" t="s">
        <v>601</v>
      </c>
      <c r="AN265" s="139"/>
      <c r="AO265" s="124" t="s">
        <v>148</v>
      </c>
      <c r="AP265" s="220">
        <v>0.14396420270595631</v>
      </c>
      <c r="AQ265" s="276" t="s">
        <v>601</v>
      </c>
      <c r="AR265" s="220">
        <v>0.23751986730502261</v>
      </c>
      <c r="AS265" s="203" t="s">
        <v>601</v>
      </c>
      <c r="AT265" s="220">
        <v>0.10558642429533675</v>
      </c>
      <c r="AU265" s="276" t="s">
        <v>601</v>
      </c>
      <c r="AV265" s="220">
        <v>0.25184319600688326</v>
      </c>
      <c r="AW265" s="276" t="s">
        <v>601</v>
      </c>
      <c r="AX265" s="220">
        <v>0.10052413241537639</v>
      </c>
      <c r="AY265" s="276" t="s">
        <v>601</v>
      </c>
      <c r="AZ265" s="220">
        <v>6.4007074861578583E-2</v>
      </c>
      <c r="BA265" s="276" t="s">
        <v>601</v>
      </c>
      <c r="BB265" s="220">
        <v>9.6554903263824071E-2</v>
      </c>
      <c r="BC265" s="276" t="s">
        <v>601</v>
      </c>
      <c r="BD265" s="220">
        <v>1</v>
      </c>
      <c r="BE265" s="276" t="s">
        <v>601</v>
      </c>
      <c r="BF265" s="220">
        <v>0.74815670442010573</v>
      </c>
      <c r="BG265" s="276" t="s">
        <v>601</v>
      </c>
    </row>
    <row r="266" spans="1:59" s="120" customFormat="1" ht="12.45" customHeight="1" x14ac:dyDescent="0.25">
      <c r="A266" s="184" t="s">
        <v>309</v>
      </c>
      <c r="B266" s="186">
        <v>1381.3309999999999</v>
      </c>
      <c r="C266" s="278" t="s">
        <v>601</v>
      </c>
      <c r="D266" s="186">
        <v>1189.384</v>
      </c>
      <c r="E266" s="278" t="s">
        <v>601</v>
      </c>
      <c r="F266" s="186">
        <v>2470.2060000000001</v>
      </c>
      <c r="G266" s="278" t="s">
        <v>601</v>
      </c>
      <c r="H266" s="186">
        <v>2538.3330000000001</v>
      </c>
      <c r="I266" s="278" t="s">
        <v>601</v>
      </c>
      <c r="J266" s="186">
        <v>983.27</v>
      </c>
      <c r="K266" s="278" t="s">
        <v>601</v>
      </c>
      <c r="L266" s="186">
        <v>1030.5930000000001</v>
      </c>
      <c r="M266" s="278" t="s">
        <v>601</v>
      </c>
      <c r="N266" s="186">
        <v>927.11500000000001</v>
      </c>
      <c r="O266" s="278" t="s">
        <v>601</v>
      </c>
      <c r="P266" s="186">
        <v>10520.237999999999</v>
      </c>
      <c r="Q266" s="278" t="s">
        <v>601</v>
      </c>
      <c r="R266" s="186">
        <v>7981.902</v>
      </c>
      <c r="S266" s="278" t="s">
        <v>601</v>
      </c>
      <c r="T266" s="137"/>
      <c r="U266" s="184" t="s">
        <v>309</v>
      </c>
      <c r="V266" s="191">
        <v>-0.1358671818942182</v>
      </c>
      <c r="W266" s="273" t="s">
        <v>601</v>
      </c>
      <c r="X266" s="192">
        <v>3.0579595499250268E-3</v>
      </c>
      <c r="Y266" s="278" t="s">
        <v>601</v>
      </c>
      <c r="Z266" s="192">
        <v>-7.2247838649185311E-2</v>
      </c>
      <c r="AA266" s="278" t="s">
        <v>601</v>
      </c>
      <c r="AB266" s="192">
        <v>-0.11367402707234446</v>
      </c>
      <c r="AC266" s="186" t="s">
        <v>601</v>
      </c>
      <c r="AD266" s="192">
        <v>-0.10382070398658379</v>
      </c>
      <c r="AE266" s="278" t="s">
        <v>601</v>
      </c>
      <c r="AF266" s="192">
        <v>-5.5209993976991556E-2</v>
      </c>
      <c r="AG266" s="278" t="s">
        <v>601</v>
      </c>
      <c r="AH266" s="192">
        <v>-0.12411182355225231</v>
      </c>
      <c r="AI266" s="278" t="s">
        <v>601</v>
      </c>
      <c r="AJ266" s="192">
        <v>-8.9725430367560907E-2</v>
      </c>
      <c r="AK266" s="278" t="s">
        <v>601</v>
      </c>
      <c r="AL266" s="192">
        <v>-8.183628555771251E-2</v>
      </c>
      <c r="AM266" s="278" t="s">
        <v>601</v>
      </c>
      <c r="AN266" s="139"/>
      <c r="AO266" s="184" t="s">
        <v>309</v>
      </c>
      <c r="AP266" s="191">
        <v>0.13130225761052175</v>
      </c>
      <c r="AQ266" s="278" t="s">
        <v>601</v>
      </c>
      <c r="AR266" s="191">
        <v>0.11305675784141006</v>
      </c>
      <c r="AS266" s="301" t="s">
        <v>601</v>
      </c>
      <c r="AT266" s="191">
        <v>0.23480514414217626</v>
      </c>
      <c r="AU266" s="278" t="s">
        <v>601</v>
      </c>
      <c r="AV266" s="191">
        <v>0.24128094820668508</v>
      </c>
      <c r="AW266" s="278" t="s">
        <v>601</v>
      </c>
      <c r="AX266" s="191">
        <v>9.3464615534363388E-2</v>
      </c>
      <c r="AY266" s="278" t="s">
        <v>601</v>
      </c>
      <c r="AZ266" s="191">
        <v>9.7962897797559345E-2</v>
      </c>
      <c r="BA266" s="278" t="s">
        <v>601</v>
      </c>
      <c r="BB266" s="191">
        <v>8.8126808537981757E-2</v>
      </c>
      <c r="BC266" s="278" t="s">
        <v>601</v>
      </c>
      <c r="BD266" s="191">
        <v>1</v>
      </c>
      <c r="BE266" s="278" t="s">
        <v>601</v>
      </c>
      <c r="BF266" s="191">
        <v>0.75871876662866378</v>
      </c>
      <c r="BG266" s="278" t="s">
        <v>601</v>
      </c>
    </row>
    <row r="267" spans="1:59" s="120" customFormat="1" ht="12.45" customHeight="1" x14ac:dyDescent="0.25">
      <c r="A267" s="124" t="s">
        <v>163</v>
      </c>
      <c r="B267" s="82">
        <v>1147.5830000000001</v>
      </c>
      <c r="C267" s="276" t="s">
        <v>601</v>
      </c>
      <c r="D267" s="82">
        <v>658.41899999999998</v>
      </c>
      <c r="E267" s="276" t="s">
        <v>601</v>
      </c>
      <c r="F267" s="82">
        <v>2338.9740000000002</v>
      </c>
      <c r="G267" s="276" t="s">
        <v>601</v>
      </c>
      <c r="H267" s="82">
        <v>2119.6559999999999</v>
      </c>
      <c r="I267" s="276" t="s">
        <v>601</v>
      </c>
      <c r="J267" s="82">
        <v>780.83100000000002</v>
      </c>
      <c r="K267" s="276" t="s">
        <v>601</v>
      </c>
      <c r="L267" s="82">
        <v>950.37</v>
      </c>
      <c r="M267" s="276" t="s">
        <v>601</v>
      </c>
      <c r="N267" s="82">
        <v>789.73099999999999</v>
      </c>
      <c r="O267" s="276" t="s">
        <v>601</v>
      </c>
      <c r="P267" s="82">
        <v>8785.5619999999999</v>
      </c>
      <c r="Q267" s="276" t="s">
        <v>601</v>
      </c>
      <c r="R267" s="82">
        <v>6665.9070000000002</v>
      </c>
      <c r="S267" s="276" t="s">
        <v>601</v>
      </c>
      <c r="T267" s="137"/>
      <c r="U267" s="124" t="s">
        <v>163</v>
      </c>
      <c r="V267" s="189">
        <v>-0.19556601419346517</v>
      </c>
      <c r="W267" s="202" t="s">
        <v>601</v>
      </c>
      <c r="X267" s="190">
        <v>-0.13652911507279752</v>
      </c>
      <c r="Y267" s="276" t="s">
        <v>601</v>
      </c>
      <c r="Z267" s="190">
        <v>-0.15451630312391443</v>
      </c>
      <c r="AA267" s="276" t="s">
        <v>601</v>
      </c>
      <c r="AB267" s="190">
        <v>-0.1599940714462065</v>
      </c>
      <c r="AC267" s="82" t="s">
        <v>601</v>
      </c>
      <c r="AD267" s="190">
        <v>-0.28626116429509663</v>
      </c>
      <c r="AE267" s="276" t="s">
        <v>601</v>
      </c>
      <c r="AF267" s="190">
        <v>-0.10997211082995098</v>
      </c>
      <c r="AG267" s="276" t="s">
        <v>601</v>
      </c>
      <c r="AH267" s="190">
        <v>-0.15356204260646256</v>
      </c>
      <c r="AI267" s="276" t="s">
        <v>601</v>
      </c>
      <c r="AJ267" s="190">
        <v>-0.16911303170172451</v>
      </c>
      <c r="AK267" s="276" t="s">
        <v>601</v>
      </c>
      <c r="AL267" s="190">
        <v>-0.17197137410696253</v>
      </c>
      <c r="AM267" s="276" t="s">
        <v>601</v>
      </c>
      <c r="AN267" s="139"/>
      <c r="AO267" s="124" t="s">
        <v>163</v>
      </c>
      <c r="AP267" s="220">
        <v>0.13062146735746671</v>
      </c>
      <c r="AQ267" s="276" t="s">
        <v>601</v>
      </c>
      <c r="AR267" s="220">
        <v>7.4943299017182968E-2</v>
      </c>
      <c r="AS267" s="203" t="s">
        <v>601</v>
      </c>
      <c r="AT267" s="220">
        <v>0.26622929756798713</v>
      </c>
      <c r="AU267" s="276" t="s">
        <v>601</v>
      </c>
      <c r="AV267" s="220">
        <v>0.24126584047782032</v>
      </c>
      <c r="AW267" s="276" t="s">
        <v>601</v>
      </c>
      <c r="AX267" s="220">
        <v>8.8876613698702492E-2</v>
      </c>
      <c r="AY267" s="276" t="s">
        <v>601</v>
      </c>
      <c r="AZ267" s="220">
        <v>0.10817407013916697</v>
      </c>
      <c r="BA267" s="276" t="s">
        <v>601</v>
      </c>
      <c r="BB267" s="220">
        <v>8.9889639387895737E-2</v>
      </c>
      <c r="BC267" s="276" t="s">
        <v>601</v>
      </c>
      <c r="BD267" s="220">
        <v>1</v>
      </c>
      <c r="BE267" s="276" t="s">
        <v>601</v>
      </c>
      <c r="BF267" s="220">
        <v>0.75873427334529087</v>
      </c>
      <c r="BG267" s="276" t="s">
        <v>601</v>
      </c>
    </row>
    <row r="268" spans="1:59" s="120" customFormat="1" ht="12.45" customHeight="1" x14ac:dyDescent="0.25">
      <c r="A268" s="124" t="s">
        <v>302</v>
      </c>
      <c r="B268" s="82">
        <v>2157.4009999999998</v>
      </c>
      <c r="C268" s="276" t="s">
        <v>601</v>
      </c>
      <c r="D268" s="82">
        <v>3071.4009999999998</v>
      </c>
      <c r="E268" s="276" t="s">
        <v>601</v>
      </c>
      <c r="F268" s="82">
        <v>1691.473</v>
      </c>
      <c r="G268" s="276" t="s">
        <v>601</v>
      </c>
      <c r="H268" s="82">
        <v>3756.6680000000001</v>
      </c>
      <c r="I268" s="276" t="s">
        <v>601</v>
      </c>
      <c r="J268" s="82">
        <v>1447.336</v>
      </c>
      <c r="K268" s="276" t="s">
        <v>601</v>
      </c>
      <c r="L268" s="82">
        <v>1317.117</v>
      </c>
      <c r="M268" s="276" t="s">
        <v>601</v>
      </c>
      <c r="N268" s="82">
        <v>1261.8679999999999</v>
      </c>
      <c r="O268" s="276" t="s">
        <v>601</v>
      </c>
      <c r="P268" s="82">
        <v>14703.26</v>
      </c>
      <c r="Q268" s="276" t="s">
        <v>601</v>
      </c>
      <c r="R268" s="82">
        <v>10946.593999999999</v>
      </c>
      <c r="S268" s="276" t="s">
        <v>601</v>
      </c>
      <c r="T268" s="137"/>
      <c r="U268" s="124" t="s">
        <v>302</v>
      </c>
      <c r="V268" s="189">
        <v>-5.1969818079710253E-2</v>
      </c>
      <c r="W268" s="202" t="s">
        <v>601</v>
      </c>
      <c r="X268" s="190">
        <v>-6.8737089169137525E-2</v>
      </c>
      <c r="Y268" s="276" t="s">
        <v>601</v>
      </c>
      <c r="Z268" s="190">
        <v>-0.15393268768088322</v>
      </c>
      <c r="AA268" s="276" t="s">
        <v>601</v>
      </c>
      <c r="AB268" s="190">
        <v>-0.11067015517419337</v>
      </c>
      <c r="AC268" s="82" t="s">
        <v>601</v>
      </c>
      <c r="AD268" s="190">
        <v>-0.10489084924715728</v>
      </c>
      <c r="AE268" s="276" t="s">
        <v>601</v>
      </c>
      <c r="AF268" s="190">
        <v>6.9440903414599298E-2</v>
      </c>
      <c r="AG268" s="276" t="s">
        <v>601</v>
      </c>
      <c r="AH268" s="190">
        <v>-7.6651210030008368E-2</v>
      </c>
      <c r="AI268" s="276" t="s">
        <v>601</v>
      </c>
      <c r="AJ268" s="190">
        <v>-8.1751980993107987E-2</v>
      </c>
      <c r="AK268" s="276" t="s">
        <v>601</v>
      </c>
      <c r="AL268" s="190">
        <v>-7.138913105792187E-2</v>
      </c>
      <c r="AM268" s="276" t="s">
        <v>601</v>
      </c>
      <c r="AN268" s="139"/>
      <c r="AO268" s="124" t="s">
        <v>302</v>
      </c>
      <c r="AP268" s="220">
        <v>0.14672943279245554</v>
      </c>
      <c r="AQ268" s="276" t="s">
        <v>601</v>
      </c>
      <c r="AR268" s="220">
        <v>0.20889251771375869</v>
      </c>
      <c r="AS268" s="203" t="s">
        <v>601</v>
      </c>
      <c r="AT268" s="220">
        <v>0.11504067805371053</v>
      </c>
      <c r="AU268" s="276" t="s">
        <v>601</v>
      </c>
      <c r="AV268" s="220">
        <v>0.25549898457893011</v>
      </c>
      <c r="AW268" s="276" t="s">
        <v>601</v>
      </c>
      <c r="AX268" s="220">
        <v>9.8436401179058247E-2</v>
      </c>
      <c r="AY268" s="276" t="s">
        <v>601</v>
      </c>
      <c r="AZ268" s="220">
        <v>8.9579929893098528E-2</v>
      </c>
      <c r="BA268" s="276" t="s">
        <v>601</v>
      </c>
      <c r="BB268" s="220">
        <v>8.5822327837499976E-2</v>
      </c>
      <c r="BC268" s="276" t="s">
        <v>601</v>
      </c>
      <c r="BD268" s="220">
        <v>1</v>
      </c>
      <c r="BE268" s="276" t="s">
        <v>601</v>
      </c>
      <c r="BF268" s="220">
        <v>0.74450115144532569</v>
      </c>
      <c r="BG268" s="276" t="s">
        <v>601</v>
      </c>
    </row>
    <row r="269" spans="1:59" s="120" customFormat="1" ht="12.45" customHeight="1" x14ac:dyDescent="0.25">
      <c r="A269" s="124" t="s">
        <v>165</v>
      </c>
      <c r="B269" s="82">
        <v>2701.4229999999998</v>
      </c>
      <c r="C269" s="276" t="s">
        <v>601</v>
      </c>
      <c r="D269" s="82">
        <v>4295.3180000000002</v>
      </c>
      <c r="E269" s="276" t="s">
        <v>601</v>
      </c>
      <c r="F269" s="82">
        <v>1866.1659999999999</v>
      </c>
      <c r="G269" s="276" t="s">
        <v>601</v>
      </c>
      <c r="H269" s="82">
        <v>4514.0330000000004</v>
      </c>
      <c r="I269" s="276" t="s">
        <v>601</v>
      </c>
      <c r="J269" s="82">
        <v>1909.0050000000001</v>
      </c>
      <c r="K269" s="276" t="s">
        <v>601</v>
      </c>
      <c r="L269" s="82">
        <v>1331.0889999999999</v>
      </c>
      <c r="M269" s="276" t="s">
        <v>601</v>
      </c>
      <c r="N269" s="82">
        <v>1917.461</v>
      </c>
      <c r="O269" s="276" t="s">
        <v>601</v>
      </c>
      <c r="P269" s="82">
        <v>18534.492999999999</v>
      </c>
      <c r="Q269" s="276" t="s">
        <v>601</v>
      </c>
      <c r="R269" s="82">
        <v>14020.460999999999</v>
      </c>
      <c r="S269" s="276" t="s">
        <v>601</v>
      </c>
      <c r="T269" s="137"/>
      <c r="U269" s="124" t="s">
        <v>165</v>
      </c>
      <c r="V269" s="189">
        <v>-6.5778794043915012E-2</v>
      </c>
      <c r="W269" s="202" t="s">
        <v>601</v>
      </c>
      <c r="X269" s="190">
        <v>-9.9659006684039125E-2</v>
      </c>
      <c r="Y269" s="276" t="s">
        <v>601</v>
      </c>
      <c r="Z269" s="190">
        <v>-0.12005843122166142</v>
      </c>
      <c r="AA269" s="276" t="s">
        <v>601</v>
      </c>
      <c r="AB269" s="190">
        <v>-0.10762755406138189</v>
      </c>
      <c r="AC269" s="82" t="s">
        <v>601</v>
      </c>
      <c r="AD269" s="190">
        <v>-5.4528642407721442E-2</v>
      </c>
      <c r="AE269" s="276" t="s">
        <v>601</v>
      </c>
      <c r="AF269" s="190">
        <v>3.5358512668098391E-2</v>
      </c>
      <c r="AG269" s="276" t="s">
        <v>601</v>
      </c>
      <c r="AH269" s="190">
        <v>-1.1303091037810518E-2</v>
      </c>
      <c r="AI269" s="276" t="s">
        <v>601</v>
      </c>
      <c r="AJ269" s="190">
        <v>-7.7232362184480513E-2</v>
      </c>
      <c r="AK269" s="276" t="s">
        <v>601</v>
      </c>
      <c r="AL269" s="190">
        <v>-6.7000596714020269E-2</v>
      </c>
      <c r="AM269" s="276" t="s">
        <v>601</v>
      </c>
      <c r="AN269" s="139"/>
      <c r="AO269" s="124" t="s">
        <v>165</v>
      </c>
      <c r="AP269" s="220">
        <v>0.14575111388264034</v>
      </c>
      <c r="AQ269" s="276" t="s">
        <v>601</v>
      </c>
      <c r="AR269" s="220">
        <v>0.23174726171360613</v>
      </c>
      <c r="AS269" s="203" t="s">
        <v>601</v>
      </c>
      <c r="AT269" s="220">
        <v>0.10068610994646576</v>
      </c>
      <c r="AU269" s="276" t="s">
        <v>601</v>
      </c>
      <c r="AV269" s="220">
        <v>0.24354769240248442</v>
      </c>
      <c r="AW269" s="276" t="s">
        <v>601</v>
      </c>
      <c r="AX269" s="220">
        <v>0.10299742215770349</v>
      </c>
      <c r="AY269" s="276" t="s">
        <v>601</v>
      </c>
      <c r="AZ269" s="220">
        <v>7.181685520073304E-2</v>
      </c>
      <c r="BA269" s="276" t="s">
        <v>601</v>
      </c>
      <c r="BB269" s="220">
        <v>0.10345365260328405</v>
      </c>
      <c r="BC269" s="276" t="s">
        <v>601</v>
      </c>
      <c r="BD269" s="220">
        <v>1</v>
      </c>
      <c r="BE269" s="276" t="s">
        <v>601</v>
      </c>
      <c r="BF269" s="220">
        <v>0.75645236155097417</v>
      </c>
      <c r="BG269" s="276" t="s">
        <v>601</v>
      </c>
    </row>
    <row r="270" spans="1:59" s="120" customFormat="1" ht="12.45" customHeight="1" x14ac:dyDescent="0.25">
      <c r="A270" s="184" t="s">
        <v>303</v>
      </c>
      <c r="B270" s="186">
        <v>1459.009</v>
      </c>
      <c r="C270" s="278" t="s">
        <v>601</v>
      </c>
      <c r="D270" s="186">
        <v>999.30100000000004</v>
      </c>
      <c r="E270" s="278" t="s">
        <v>601</v>
      </c>
      <c r="F270" s="186">
        <v>2310.8739999999998</v>
      </c>
      <c r="G270" s="278" t="s">
        <v>601</v>
      </c>
      <c r="H270" s="186">
        <v>2314.2280000000001</v>
      </c>
      <c r="I270" s="278" t="s">
        <v>601</v>
      </c>
      <c r="J270" s="186">
        <v>959.16899999999998</v>
      </c>
      <c r="K270" s="278" t="s">
        <v>601</v>
      </c>
      <c r="L270" s="186">
        <v>1220.78</v>
      </c>
      <c r="M270" s="278" t="s">
        <v>601</v>
      </c>
      <c r="N270" s="186">
        <v>890.96100000000001</v>
      </c>
      <c r="O270" s="278" t="s">
        <v>601</v>
      </c>
      <c r="P270" s="186">
        <v>10154.325999999999</v>
      </c>
      <c r="Q270" s="278" t="s">
        <v>601</v>
      </c>
      <c r="R270" s="186">
        <v>7840.0959999999995</v>
      </c>
      <c r="S270" s="278" t="s">
        <v>601</v>
      </c>
      <c r="T270" s="137"/>
      <c r="U270" s="184" t="s">
        <v>303</v>
      </c>
      <c r="V270" s="191">
        <v>5.6234168349222596E-2</v>
      </c>
      <c r="W270" s="273" t="s">
        <v>601</v>
      </c>
      <c r="X270" s="192">
        <v>-0.15981634190471705</v>
      </c>
      <c r="Y270" s="278" t="s">
        <v>601</v>
      </c>
      <c r="Z270" s="192">
        <v>-6.4501503113505512E-2</v>
      </c>
      <c r="AA270" s="278" t="s">
        <v>601</v>
      </c>
      <c r="AB270" s="192">
        <v>-8.8287864515806239E-2</v>
      </c>
      <c r="AC270" s="186" t="s">
        <v>601</v>
      </c>
      <c r="AD270" s="192">
        <v>-2.4511070204521646E-2</v>
      </c>
      <c r="AE270" s="278" t="s">
        <v>601</v>
      </c>
      <c r="AF270" s="192">
        <v>0.18454132717765404</v>
      </c>
      <c r="AG270" s="278" t="s">
        <v>601</v>
      </c>
      <c r="AH270" s="192">
        <v>-3.8997193453260533E-2</v>
      </c>
      <c r="AI270" s="278" t="s">
        <v>601</v>
      </c>
      <c r="AJ270" s="192">
        <v>-3.4781722618822883E-2</v>
      </c>
      <c r="AK270" s="278" t="s">
        <v>601</v>
      </c>
      <c r="AL270" s="192">
        <v>-1.7765941000027312E-2</v>
      </c>
      <c r="AM270" s="278" t="s">
        <v>601</v>
      </c>
      <c r="AN270" s="139"/>
      <c r="AO270" s="184" t="s">
        <v>303</v>
      </c>
      <c r="AP270" s="191">
        <v>0.14368349016960852</v>
      </c>
      <c r="AQ270" s="278" t="s">
        <v>601</v>
      </c>
      <c r="AR270" s="191">
        <v>9.841135689360378E-2</v>
      </c>
      <c r="AS270" s="301" t="s">
        <v>601</v>
      </c>
      <c r="AT270" s="191">
        <v>0.22757532109959833</v>
      </c>
      <c r="AU270" s="278" t="s">
        <v>601</v>
      </c>
      <c r="AV270" s="191">
        <v>0.2279056236721177</v>
      </c>
      <c r="AW270" s="278" t="s">
        <v>601</v>
      </c>
      <c r="AX270" s="191">
        <v>9.4459149725939467E-2</v>
      </c>
      <c r="AY270" s="278" t="s">
        <v>601</v>
      </c>
      <c r="AZ270" s="191">
        <v>0.1202226519022533</v>
      </c>
      <c r="BA270" s="278" t="s">
        <v>601</v>
      </c>
      <c r="BB270" s="191">
        <v>8.7742012616100776E-2</v>
      </c>
      <c r="BC270" s="278" t="s">
        <v>601</v>
      </c>
      <c r="BD270" s="191">
        <v>1</v>
      </c>
      <c r="BE270" s="278" t="s">
        <v>601</v>
      </c>
      <c r="BF270" s="191">
        <v>0.77209417936749325</v>
      </c>
      <c r="BG270" s="278" t="s">
        <v>601</v>
      </c>
    </row>
    <row r="271" spans="1:59" s="120" customFormat="1" ht="12.45" customHeight="1" x14ac:dyDescent="0.25">
      <c r="A271" s="124" t="s">
        <v>180</v>
      </c>
      <c r="B271" s="82">
        <v>1244.5319999999999</v>
      </c>
      <c r="C271" s="276" t="s">
        <v>601</v>
      </c>
      <c r="D271" s="82">
        <v>579.30399999999997</v>
      </c>
      <c r="E271" s="276" t="s">
        <v>601</v>
      </c>
      <c r="F271" s="82">
        <v>2408.9119999999998</v>
      </c>
      <c r="G271" s="276" t="s">
        <v>601</v>
      </c>
      <c r="H271" s="82">
        <v>2095.8029999999999</v>
      </c>
      <c r="I271" s="276" t="s">
        <v>601</v>
      </c>
      <c r="J271" s="82">
        <v>801.745</v>
      </c>
      <c r="K271" s="276" t="s">
        <v>601</v>
      </c>
      <c r="L271" s="82">
        <v>893.45</v>
      </c>
      <c r="M271" s="276" t="s">
        <v>601</v>
      </c>
      <c r="N271" s="82">
        <v>785.86199999999997</v>
      </c>
      <c r="O271" s="276" t="s">
        <v>601</v>
      </c>
      <c r="P271" s="82">
        <v>8809.6039999999994</v>
      </c>
      <c r="Q271" s="276" t="s">
        <v>601</v>
      </c>
      <c r="R271" s="82">
        <v>6713.8029999999999</v>
      </c>
      <c r="S271" s="276" t="s">
        <v>601</v>
      </c>
      <c r="T271" s="137"/>
      <c r="U271" s="124" t="s">
        <v>180</v>
      </c>
      <c r="V271" s="189">
        <v>8.4481035358662512E-2</v>
      </c>
      <c r="W271" s="202" t="s">
        <v>601</v>
      </c>
      <c r="X271" s="190">
        <v>-0.12015904765810222</v>
      </c>
      <c r="Y271" s="276" t="s">
        <v>601</v>
      </c>
      <c r="Z271" s="190">
        <v>2.9901144689936699E-2</v>
      </c>
      <c r="AA271" s="276" t="s">
        <v>601</v>
      </c>
      <c r="AB271" s="190">
        <v>-1.1252302851171535E-2</v>
      </c>
      <c r="AC271" s="82" t="s">
        <v>601</v>
      </c>
      <c r="AD271" s="190">
        <v>2.6784284947703151E-2</v>
      </c>
      <c r="AE271" s="276" t="s">
        <v>601</v>
      </c>
      <c r="AF271" s="190">
        <v>-5.9892462935488285E-2</v>
      </c>
      <c r="AG271" s="276" t="s">
        <v>601</v>
      </c>
      <c r="AH271" s="190">
        <v>-4.9004090005444895E-3</v>
      </c>
      <c r="AI271" s="276" t="s">
        <v>601</v>
      </c>
      <c r="AJ271" s="190">
        <v>2.7365352381555101E-3</v>
      </c>
      <c r="AK271" s="276" t="s">
        <v>601</v>
      </c>
      <c r="AL271" s="190">
        <v>7.1852187556772093E-3</v>
      </c>
      <c r="AM271" s="276" t="s">
        <v>601</v>
      </c>
      <c r="AN271" s="139"/>
      <c r="AO271" s="124" t="s">
        <v>180</v>
      </c>
      <c r="AP271" s="220">
        <v>0.14126991406197145</v>
      </c>
      <c r="AQ271" s="276" t="s">
        <v>601</v>
      </c>
      <c r="AR271" s="220">
        <v>6.5758233854779399E-2</v>
      </c>
      <c r="AS271" s="203" t="s">
        <v>601</v>
      </c>
      <c r="AT271" s="220">
        <v>0.27344157580749373</v>
      </c>
      <c r="AU271" s="276" t="s">
        <v>601</v>
      </c>
      <c r="AV271" s="220">
        <v>0.23789979663104041</v>
      </c>
      <c r="AW271" s="276" t="s">
        <v>601</v>
      </c>
      <c r="AX271" s="220">
        <v>9.1008063472546558E-2</v>
      </c>
      <c r="AY271" s="276" t="s">
        <v>601</v>
      </c>
      <c r="AZ271" s="220">
        <v>0.10141772547324489</v>
      </c>
      <c r="BA271" s="276" t="s">
        <v>601</v>
      </c>
      <c r="BB271" s="220">
        <v>8.9205144748844556E-2</v>
      </c>
      <c r="BC271" s="276" t="s">
        <v>601</v>
      </c>
      <c r="BD271" s="220">
        <v>1</v>
      </c>
      <c r="BE271" s="276" t="s">
        <v>601</v>
      </c>
      <c r="BF271" s="220">
        <v>0.76210043039392017</v>
      </c>
      <c r="BG271" s="276" t="s">
        <v>601</v>
      </c>
    </row>
    <row r="272" spans="1:59" s="120" customFormat="1" ht="12.45" customHeight="1" x14ac:dyDescent="0.25">
      <c r="A272" s="124" t="s">
        <v>310</v>
      </c>
      <c r="B272" s="82">
        <v>2116.46</v>
      </c>
      <c r="C272" s="276" t="s">
        <v>601</v>
      </c>
      <c r="D272" s="82">
        <v>2884.7240000000002</v>
      </c>
      <c r="E272" s="276" t="s">
        <v>601</v>
      </c>
      <c r="F272" s="82">
        <v>1736.0160000000001</v>
      </c>
      <c r="G272" s="276" t="s">
        <v>601</v>
      </c>
      <c r="H272" s="82">
        <v>3729.174</v>
      </c>
      <c r="I272" s="276" t="s">
        <v>601</v>
      </c>
      <c r="J272" s="82">
        <v>1372.6690000000001</v>
      </c>
      <c r="K272" s="276" t="s">
        <v>601</v>
      </c>
      <c r="L272" s="82">
        <v>1215.933</v>
      </c>
      <c r="M272" s="276" t="s">
        <v>601</v>
      </c>
      <c r="N272" s="82">
        <v>1190.5809999999999</v>
      </c>
      <c r="O272" s="276" t="s">
        <v>601</v>
      </c>
      <c r="P272" s="82">
        <v>14245.563</v>
      </c>
      <c r="Q272" s="276" t="s">
        <v>601</v>
      </c>
      <c r="R272" s="82">
        <v>10516.386</v>
      </c>
      <c r="S272" s="276" t="s">
        <v>601</v>
      </c>
      <c r="T272" s="137"/>
      <c r="U272" s="124" t="s">
        <v>310</v>
      </c>
      <c r="V272" s="189">
        <v>-1.8977000566885803E-2</v>
      </c>
      <c r="W272" s="202" t="s">
        <v>601</v>
      </c>
      <c r="X272" s="190">
        <v>-6.0779103738000995E-2</v>
      </c>
      <c r="Y272" s="276" t="s">
        <v>601</v>
      </c>
      <c r="Z272" s="190">
        <v>2.633385221046981E-2</v>
      </c>
      <c r="AA272" s="276" t="s">
        <v>601</v>
      </c>
      <c r="AB272" s="190">
        <v>-7.3184534805843899E-3</v>
      </c>
      <c r="AC272" s="82" t="s">
        <v>601</v>
      </c>
      <c r="AD272" s="190">
        <v>-5.1589264690438154E-2</v>
      </c>
      <c r="AE272" s="276" t="s">
        <v>601</v>
      </c>
      <c r="AF272" s="190">
        <v>-7.6822332412382496E-2</v>
      </c>
      <c r="AG272" s="276" t="s">
        <v>601</v>
      </c>
      <c r="AH272" s="190">
        <v>-5.6489357824047876E-2</v>
      </c>
      <c r="AI272" s="276" t="s">
        <v>601</v>
      </c>
      <c r="AJ272" s="190">
        <v>-3.1128946913813672E-2</v>
      </c>
      <c r="AK272" s="276" t="s">
        <v>601</v>
      </c>
      <c r="AL272" s="190">
        <v>-3.9300626295265907E-2</v>
      </c>
      <c r="AM272" s="276" t="s">
        <v>601</v>
      </c>
      <c r="AN272" s="139"/>
      <c r="AO272" s="124" t="s">
        <v>310</v>
      </c>
      <c r="AP272" s="220">
        <v>0.14856976870622804</v>
      </c>
      <c r="AQ272" s="276" t="s">
        <v>601</v>
      </c>
      <c r="AR272" s="220">
        <v>0.20249982398028074</v>
      </c>
      <c r="AS272" s="203" t="s">
        <v>601</v>
      </c>
      <c r="AT272" s="220">
        <v>0.12186362869617719</v>
      </c>
      <c r="AU272" s="276" t="s">
        <v>601</v>
      </c>
      <c r="AV272" s="220">
        <v>0.26177793043349706</v>
      </c>
      <c r="AW272" s="276" t="s">
        <v>601</v>
      </c>
      <c r="AX272" s="220">
        <v>9.6357651852720744E-2</v>
      </c>
      <c r="AY272" s="276" t="s">
        <v>601</v>
      </c>
      <c r="AZ272" s="220">
        <v>8.5355208495445214E-2</v>
      </c>
      <c r="BA272" s="276" t="s">
        <v>601</v>
      </c>
      <c r="BB272" s="220">
        <v>8.3575566651876085E-2</v>
      </c>
      <c r="BC272" s="276" t="s">
        <v>601</v>
      </c>
      <c r="BD272" s="220">
        <v>1</v>
      </c>
      <c r="BE272" s="276" t="s">
        <v>601</v>
      </c>
      <c r="BF272" s="220">
        <v>0.73822185897461545</v>
      </c>
      <c r="BG272" s="276" t="s">
        <v>601</v>
      </c>
    </row>
    <row r="273" spans="1:59" s="120" customFormat="1" ht="12.45" customHeight="1" x14ac:dyDescent="0.25">
      <c r="A273" s="124" t="s">
        <v>182</v>
      </c>
      <c r="B273" s="82">
        <v>2706.5990000000002</v>
      </c>
      <c r="C273" s="276" t="s">
        <v>601</v>
      </c>
      <c r="D273" s="82">
        <v>4728.6409999999996</v>
      </c>
      <c r="E273" s="276" t="s">
        <v>601</v>
      </c>
      <c r="F273" s="82">
        <v>2027.5150000000001</v>
      </c>
      <c r="G273" s="276" t="s">
        <v>601</v>
      </c>
      <c r="H273" s="82">
        <v>4929.1329999999998</v>
      </c>
      <c r="I273" s="276" t="s">
        <v>601</v>
      </c>
      <c r="J273" s="82">
        <v>1909.741</v>
      </c>
      <c r="K273" s="276" t="s">
        <v>601</v>
      </c>
      <c r="L273" s="82">
        <v>1264.1949999999999</v>
      </c>
      <c r="M273" s="276" t="s">
        <v>601</v>
      </c>
      <c r="N273" s="82">
        <v>1752.3520000000001</v>
      </c>
      <c r="O273" s="276" t="s">
        <v>601</v>
      </c>
      <c r="P273" s="82">
        <v>19318.178</v>
      </c>
      <c r="Q273" s="276" t="s">
        <v>601</v>
      </c>
      <c r="R273" s="82">
        <v>14389.044</v>
      </c>
      <c r="S273" s="276" t="s">
        <v>601</v>
      </c>
      <c r="T273" s="137"/>
      <c r="U273" s="124" t="s">
        <v>182</v>
      </c>
      <c r="V273" s="189">
        <v>1.9160272197282691E-3</v>
      </c>
      <c r="W273" s="202" t="s">
        <v>601</v>
      </c>
      <c r="X273" s="190">
        <v>0.10088263546494113</v>
      </c>
      <c r="Y273" s="276" t="s">
        <v>601</v>
      </c>
      <c r="Z273" s="190">
        <v>8.6460154134198136E-2</v>
      </c>
      <c r="AA273" s="276" t="s">
        <v>601</v>
      </c>
      <c r="AB273" s="190">
        <v>9.1957457998202499E-2</v>
      </c>
      <c r="AC273" s="82" t="s">
        <v>601</v>
      </c>
      <c r="AD273" s="190">
        <v>3.8554115887595893E-4</v>
      </c>
      <c r="AE273" s="276" t="s">
        <v>601</v>
      </c>
      <c r="AF273" s="190">
        <v>-5.0255091883412754E-2</v>
      </c>
      <c r="AG273" s="276" t="s">
        <v>601</v>
      </c>
      <c r="AH273" s="190">
        <v>-8.610714173959301E-2</v>
      </c>
      <c r="AI273" s="276" t="s">
        <v>601</v>
      </c>
      <c r="AJ273" s="190">
        <v>4.2282516171335251E-2</v>
      </c>
      <c r="AK273" s="276" t="s">
        <v>601</v>
      </c>
      <c r="AL273" s="190">
        <v>2.6288935863093232E-2</v>
      </c>
      <c r="AM273" s="276" t="s">
        <v>601</v>
      </c>
      <c r="AN273" s="139"/>
      <c r="AO273" s="124" t="s">
        <v>182</v>
      </c>
      <c r="AP273" s="220">
        <v>0.14010632886807442</v>
      </c>
      <c r="AQ273" s="276" t="s">
        <v>601</v>
      </c>
      <c r="AR273" s="220">
        <v>0.24477675896764176</v>
      </c>
      <c r="AS273" s="203" t="s">
        <v>601</v>
      </c>
      <c r="AT273" s="220">
        <v>0.10495373839085653</v>
      </c>
      <c r="AU273" s="276" t="s">
        <v>601</v>
      </c>
      <c r="AV273" s="220">
        <v>0.25515517043066899</v>
      </c>
      <c r="AW273" s="276" t="s">
        <v>601</v>
      </c>
      <c r="AX273" s="220">
        <v>9.8857200715305557E-2</v>
      </c>
      <c r="AY273" s="276" t="s">
        <v>601</v>
      </c>
      <c r="AZ273" s="220">
        <v>6.5440695287102127E-2</v>
      </c>
      <c r="BA273" s="276" t="s">
        <v>601</v>
      </c>
      <c r="BB273" s="220">
        <v>9.0710003810918399E-2</v>
      </c>
      <c r="BC273" s="276" t="s">
        <v>601</v>
      </c>
      <c r="BD273" s="220">
        <v>1</v>
      </c>
      <c r="BE273" s="276" t="s">
        <v>601</v>
      </c>
      <c r="BF273" s="220">
        <v>0.74484477780461489</v>
      </c>
      <c r="BG273" s="276" t="s">
        <v>601</v>
      </c>
    </row>
    <row r="274" spans="1:59" s="120" customFormat="1" ht="12.45" customHeight="1" x14ac:dyDescent="0.25">
      <c r="A274" s="184" t="s">
        <v>311</v>
      </c>
      <c r="B274" s="186">
        <v>1373.28</v>
      </c>
      <c r="C274" s="278" t="s">
        <v>601</v>
      </c>
      <c r="D274" s="186">
        <v>1009.154</v>
      </c>
      <c r="E274" s="278" t="s">
        <v>601</v>
      </c>
      <c r="F274" s="186">
        <v>2439.3620000000001</v>
      </c>
      <c r="G274" s="278" t="s">
        <v>601</v>
      </c>
      <c r="H274" s="186">
        <v>2400.4180000000001</v>
      </c>
      <c r="I274" s="278" t="s">
        <v>601</v>
      </c>
      <c r="J274" s="186">
        <v>937.23699999999997</v>
      </c>
      <c r="K274" s="278" t="s">
        <v>601</v>
      </c>
      <c r="L274" s="186">
        <v>1258.674</v>
      </c>
      <c r="M274" s="278" t="s">
        <v>601</v>
      </c>
      <c r="N274" s="186">
        <v>885.50699999999995</v>
      </c>
      <c r="O274" s="278" t="s">
        <v>601</v>
      </c>
      <c r="P274" s="186">
        <v>10303.626</v>
      </c>
      <c r="Q274" s="278" t="s">
        <v>601</v>
      </c>
      <c r="R274" s="186">
        <v>7903.2110000000002</v>
      </c>
      <c r="S274" s="278" t="s">
        <v>601</v>
      </c>
      <c r="T274" s="137"/>
      <c r="U274" s="184" t="s">
        <v>311</v>
      </c>
      <c r="V274" s="191">
        <v>-5.8758376404806273E-2</v>
      </c>
      <c r="W274" s="273" t="s">
        <v>601</v>
      </c>
      <c r="X274" s="192">
        <v>9.8598920645531218E-3</v>
      </c>
      <c r="Y274" s="278" t="s">
        <v>601</v>
      </c>
      <c r="Z274" s="192">
        <v>5.5601473728121915E-2</v>
      </c>
      <c r="AA274" s="278" t="s">
        <v>601</v>
      </c>
      <c r="AB274" s="192">
        <v>3.7243073179015561E-2</v>
      </c>
      <c r="AC274" s="186" t="s">
        <v>601</v>
      </c>
      <c r="AD274" s="192">
        <v>-2.2865626391178197E-2</v>
      </c>
      <c r="AE274" s="278" t="s">
        <v>601</v>
      </c>
      <c r="AF274" s="192">
        <v>3.1040809973951082E-2</v>
      </c>
      <c r="AG274" s="278" t="s">
        <v>601</v>
      </c>
      <c r="AH274" s="192">
        <v>-6.1270782288377857E-3</v>
      </c>
      <c r="AI274" s="278" t="s">
        <v>601</v>
      </c>
      <c r="AJ274" s="192">
        <v>1.4703093046254374E-2</v>
      </c>
      <c r="AK274" s="278" t="s">
        <v>601</v>
      </c>
      <c r="AL274" s="192">
        <v>8.0502840781541459E-3</v>
      </c>
      <c r="AM274" s="278" t="s">
        <v>601</v>
      </c>
      <c r="AN274" s="139"/>
      <c r="AO274" s="184" t="s">
        <v>311</v>
      </c>
      <c r="AP274" s="191">
        <v>0.13328123516905602</v>
      </c>
      <c r="AQ274" s="278" t="s">
        <v>601</v>
      </c>
      <c r="AR274" s="191">
        <v>9.7941637244985405E-2</v>
      </c>
      <c r="AS274" s="301" t="s">
        <v>601</v>
      </c>
      <c r="AT274" s="191">
        <v>0.23674791767480691</v>
      </c>
      <c r="AU274" s="278" t="s">
        <v>601</v>
      </c>
      <c r="AV274" s="191">
        <v>0.232968277381186</v>
      </c>
      <c r="AW274" s="278" t="s">
        <v>601</v>
      </c>
      <c r="AX274" s="191">
        <v>9.0961861387437781E-2</v>
      </c>
      <c r="AY274" s="278" t="s">
        <v>601</v>
      </c>
      <c r="AZ274" s="191">
        <v>0.12215835473841927</v>
      </c>
      <c r="BA274" s="278" t="s">
        <v>601</v>
      </c>
      <c r="BB274" s="191">
        <v>8.5941298723381451E-2</v>
      </c>
      <c r="BC274" s="278" t="s">
        <v>601</v>
      </c>
      <c r="BD274" s="191">
        <v>1</v>
      </c>
      <c r="BE274" s="278" t="s">
        <v>601</v>
      </c>
      <c r="BF274" s="191">
        <v>0.76703201377845043</v>
      </c>
      <c r="BG274" s="278" t="s">
        <v>601</v>
      </c>
    </row>
    <row r="275" spans="1:59" s="120" customFormat="1" ht="12.45" customHeight="1" x14ac:dyDescent="0.25">
      <c r="A275" s="124" t="s">
        <v>197</v>
      </c>
      <c r="B275" s="82">
        <v>1226.769</v>
      </c>
      <c r="C275" s="276" t="s">
        <v>601</v>
      </c>
      <c r="D275" s="82">
        <v>510.31400000000002</v>
      </c>
      <c r="E275" s="276" t="s">
        <v>601</v>
      </c>
      <c r="F275" s="82">
        <v>2774.7840000000001</v>
      </c>
      <c r="G275" s="276" t="s">
        <v>601</v>
      </c>
      <c r="H275" s="82">
        <v>1968.171</v>
      </c>
      <c r="I275" s="276" t="s">
        <v>601</v>
      </c>
      <c r="J275" s="82">
        <v>814.71500000000003</v>
      </c>
      <c r="K275" s="276" t="s">
        <v>601</v>
      </c>
      <c r="L275" s="82">
        <v>881.29100000000005</v>
      </c>
      <c r="M275" s="276" t="s">
        <v>601</v>
      </c>
      <c r="N275" s="82">
        <v>774.10900000000004</v>
      </c>
      <c r="O275" s="276" t="s">
        <v>601</v>
      </c>
      <c r="P275" s="82">
        <v>8950.143</v>
      </c>
      <c r="Q275" s="276" t="s">
        <v>601</v>
      </c>
      <c r="R275" s="82">
        <v>6981.9769999999999</v>
      </c>
      <c r="S275" s="276" t="s">
        <v>601</v>
      </c>
      <c r="T275" s="137"/>
      <c r="U275" s="124" t="s">
        <v>197</v>
      </c>
      <c r="V275" s="189">
        <v>-1.4272835089816895E-2</v>
      </c>
      <c r="W275" s="202" t="s">
        <v>601</v>
      </c>
      <c r="X275" s="190">
        <v>-0.11909118528441026</v>
      </c>
      <c r="Y275" s="276" t="s">
        <v>601</v>
      </c>
      <c r="Z275" s="190">
        <v>0.15188267566436631</v>
      </c>
      <c r="AA275" s="276" t="s">
        <v>601</v>
      </c>
      <c r="AB275" s="190">
        <v>-6.0899778796108799E-2</v>
      </c>
      <c r="AC275" s="82" t="s">
        <v>601</v>
      </c>
      <c r="AD275" s="190">
        <v>1.6177213453155304E-2</v>
      </c>
      <c r="AE275" s="276" t="s">
        <v>601</v>
      </c>
      <c r="AF275" s="190">
        <v>-1.3609043595052885E-2</v>
      </c>
      <c r="AG275" s="276" t="s">
        <v>601</v>
      </c>
      <c r="AH275" s="190">
        <v>-1.4959407528058433E-2</v>
      </c>
      <c r="AI275" s="276" t="s">
        <v>601</v>
      </c>
      <c r="AJ275" s="190">
        <v>1.5952930460892453E-2</v>
      </c>
      <c r="AK275" s="276" t="s">
        <v>601</v>
      </c>
      <c r="AL275" s="190">
        <v>3.994368020628547E-2</v>
      </c>
      <c r="AM275" s="276" t="s">
        <v>601</v>
      </c>
      <c r="AN275" s="139"/>
      <c r="AO275" s="124" t="s">
        <v>197</v>
      </c>
      <c r="AP275" s="220">
        <v>0.13706697200257023</v>
      </c>
      <c r="AQ275" s="276" t="s">
        <v>601</v>
      </c>
      <c r="AR275" s="220">
        <v>5.7017413017870222E-2</v>
      </c>
      <c r="AS275" s="203" t="s">
        <v>601</v>
      </c>
      <c r="AT275" s="220">
        <v>0.31002677834309467</v>
      </c>
      <c r="AU275" s="276" t="s">
        <v>601</v>
      </c>
      <c r="AV275" s="220">
        <v>0.21990386075395668</v>
      </c>
      <c r="AW275" s="276" t="s">
        <v>601</v>
      </c>
      <c r="AX275" s="220">
        <v>9.1028154522223834E-2</v>
      </c>
      <c r="AY275" s="276" t="s">
        <v>601</v>
      </c>
      <c r="AZ275" s="220">
        <v>9.8466694889679421E-2</v>
      </c>
      <c r="BA275" s="276" t="s">
        <v>601</v>
      </c>
      <c r="BB275" s="220">
        <v>8.6491243771188914E-2</v>
      </c>
      <c r="BC275" s="276" t="s">
        <v>601</v>
      </c>
      <c r="BD275" s="220">
        <v>1</v>
      </c>
      <c r="BE275" s="276" t="s">
        <v>601</v>
      </c>
      <c r="BF275" s="220">
        <v>0.78009669789633529</v>
      </c>
      <c r="BG275" s="276" t="s">
        <v>601</v>
      </c>
    </row>
    <row r="276" spans="1:59" s="116" customFormat="1" ht="12.45" customHeight="1" x14ac:dyDescent="0.25">
      <c r="A276" s="124" t="s">
        <v>312</v>
      </c>
      <c r="B276" s="82">
        <v>2350.904</v>
      </c>
      <c r="C276" s="276" t="s">
        <v>601</v>
      </c>
      <c r="D276" s="82">
        <v>3310.9250000000002</v>
      </c>
      <c r="E276" s="276" t="s">
        <v>601</v>
      </c>
      <c r="F276" s="82">
        <v>2204.6120000000001</v>
      </c>
      <c r="G276" s="276" t="s">
        <v>601</v>
      </c>
      <c r="H276" s="82">
        <v>3706.7579999999998</v>
      </c>
      <c r="I276" s="276" t="s">
        <v>601</v>
      </c>
      <c r="J276" s="82">
        <v>1471.385</v>
      </c>
      <c r="K276" s="276" t="s">
        <v>601</v>
      </c>
      <c r="L276" s="82">
        <v>1107.874</v>
      </c>
      <c r="M276" s="276" t="s">
        <v>601</v>
      </c>
      <c r="N276" s="82">
        <v>1330.116</v>
      </c>
      <c r="O276" s="276" t="s">
        <v>601</v>
      </c>
      <c r="P276" s="82">
        <v>15482.57</v>
      </c>
      <c r="Q276" s="276" t="s">
        <v>601</v>
      </c>
      <c r="R276" s="82">
        <v>11775.814</v>
      </c>
      <c r="S276" s="276" t="s">
        <v>601</v>
      </c>
      <c r="T276" s="119"/>
      <c r="U276" s="124" t="s">
        <v>312</v>
      </c>
      <c r="V276" s="189">
        <v>0.11077176039235327</v>
      </c>
      <c r="W276" s="202" t="s">
        <v>601</v>
      </c>
      <c r="X276" s="190">
        <v>0.14774411694151676</v>
      </c>
      <c r="Y276" s="276" t="s">
        <v>601</v>
      </c>
      <c r="Z276" s="190">
        <v>0.26992608363056564</v>
      </c>
      <c r="AA276" s="276" t="s">
        <v>601</v>
      </c>
      <c r="AB276" s="190">
        <v>-6.0112491368734368E-3</v>
      </c>
      <c r="AC276" s="82" t="s">
        <v>601</v>
      </c>
      <c r="AD276" s="190">
        <v>7.1915370712094473E-2</v>
      </c>
      <c r="AE276" s="276" t="s">
        <v>601</v>
      </c>
      <c r="AF276" s="190">
        <v>-8.8869205786832009E-2</v>
      </c>
      <c r="AG276" s="276" t="s">
        <v>601</v>
      </c>
      <c r="AH276" s="190">
        <v>0.11719458685821411</v>
      </c>
      <c r="AI276" s="276" t="s">
        <v>601</v>
      </c>
      <c r="AJ276" s="190">
        <v>8.6834546307506408E-2</v>
      </c>
      <c r="AK276" s="276" t="s">
        <v>601</v>
      </c>
      <c r="AL276" s="190">
        <v>0.11975863191023989</v>
      </c>
      <c r="AM276" s="276" t="s">
        <v>601</v>
      </c>
      <c r="AN276" s="119"/>
      <c r="AO276" s="124" t="s">
        <v>312</v>
      </c>
      <c r="AP276" s="220">
        <v>0.15184197455590384</v>
      </c>
      <c r="AQ276" s="276" t="s">
        <v>601</v>
      </c>
      <c r="AR276" s="220">
        <v>0.21384854064925915</v>
      </c>
      <c r="AS276" s="203" t="s">
        <v>601</v>
      </c>
      <c r="AT276" s="220">
        <v>0.14239315565826605</v>
      </c>
      <c r="AU276" s="276" t="s">
        <v>601</v>
      </c>
      <c r="AV276" s="220">
        <v>0.23941490333969101</v>
      </c>
      <c r="AW276" s="276" t="s">
        <v>601</v>
      </c>
      <c r="AX276" s="220">
        <v>9.5034932830918906E-2</v>
      </c>
      <c r="AY276" s="276" t="s">
        <v>601</v>
      </c>
      <c r="AZ276" s="220">
        <v>7.1556208045563494E-2</v>
      </c>
      <c r="BA276" s="276" t="s">
        <v>601</v>
      </c>
      <c r="BB276" s="220">
        <v>8.5910543275438123E-2</v>
      </c>
      <c r="BC276" s="276" t="s">
        <v>601</v>
      </c>
      <c r="BD276" s="220">
        <v>1</v>
      </c>
      <c r="BE276" s="276" t="s">
        <v>601</v>
      </c>
      <c r="BF276" s="220">
        <v>0.76058522583782928</v>
      </c>
      <c r="BG276" s="276" t="s">
        <v>601</v>
      </c>
    </row>
    <row r="277" spans="1:59" s="150" customFormat="1" ht="12.45" customHeight="1" x14ac:dyDescent="0.25">
      <c r="A277" s="124" t="s">
        <v>199</v>
      </c>
      <c r="B277" s="82">
        <v>2771.5920000000001</v>
      </c>
      <c r="C277" s="276" t="s">
        <v>601</v>
      </c>
      <c r="D277" s="82">
        <v>5243.1090000000004</v>
      </c>
      <c r="E277" s="276" t="s">
        <v>601</v>
      </c>
      <c r="F277" s="82">
        <v>2408.2130000000002</v>
      </c>
      <c r="G277" s="276" t="s">
        <v>601</v>
      </c>
      <c r="H277" s="82">
        <v>5001.3760000000002</v>
      </c>
      <c r="I277" s="276" t="s">
        <v>601</v>
      </c>
      <c r="J277" s="82">
        <v>2055.027</v>
      </c>
      <c r="K277" s="276" t="s">
        <v>601</v>
      </c>
      <c r="L277" s="82">
        <v>1288.943</v>
      </c>
      <c r="M277" s="276" t="s">
        <v>601</v>
      </c>
      <c r="N277" s="82">
        <v>2040.91</v>
      </c>
      <c r="O277" s="276" t="s">
        <v>601</v>
      </c>
      <c r="P277" s="82">
        <v>20809.171999999999</v>
      </c>
      <c r="Q277" s="276" t="s">
        <v>601</v>
      </c>
      <c r="R277" s="82">
        <v>15807.795</v>
      </c>
      <c r="S277" s="276" t="s">
        <v>601</v>
      </c>
      <c r="U277" s="124" t="s">
        <v>199</v>
      </c>
      <c r="V277" s="189">
        <v>2.4012792438037552E-2</v>
      </c>
      <c r="W277" s="202" t="s">
        <v>601</v>
      </c>
      <c r="X277" s="190">
        <v>0.10879827840599444</v>
      </c>
      <c r="Y277" s="276" t="s">
        <v>601</v>
      </c>
      <c r="Z277" s="190">
        <v>0.1877658118435622</v>
      </c>
      <c r="AA277" s="276" t="s">
        <v>601</v>
      </c>
      <c r="AB277" s="190">
        <v>1.4656333001429055E-2</v>
      </c>
      <c r="AC277" s="82" t="s">
        <v>601</v>
      </c>
      <c r="AD277" s="190">
        <v>7.6076284689913454E-2</v>
      </c>
      <c r="AE277" s="276" t="s">
        <v>601</v>
      </c>
      <c r="AF277" s="190">
        <v>1.9576093877922314E-2</v>
      </c>
      <c r="AG277" s="276" t="s">
        <v>601</v>
      </c>
      <c r="AH277" s="190">
        <v>0.16466887664757043</v>
      </c>
      <c r="AI277" s="276" t="s">
        <v>601</v>
      </c>
      <c r="AJ277" s="190">
        <v>7.7180881136927101E-2</v>
      </c>
      <c r="AK277" s="276" t="s">
        <v>601</v>
      </c>
      <c r="AL277" s="190">
        <v>9.8599392704616096E-2</v>
      </c>
      <c r="AM277" s="276" t="s">
        <v>601</v>
      </c>
      <c r="AO277" s="124" t="s">
        <v>199</v>
      </c>
      <c r="AP277" s="220">
        <v>0.13319088332779414</v>
      </c>
      <c r="AQ277" s="276" t="s">
        <v>601</v>
      </c>
      <c r="AR277" s="220">
        <v>0.25196144277148563</v>
      </c>
      <c r="AS277" s="203" t="s">
        <v>601</v>
      </c>
      <c r="AT277" s="220">
        <v>0.11572843936318084</v>
      </c>
      <c r="AU277" s="276" t="s">
        <v>601</v>
      </c>
      <c r="AV277" s="220">
        <v>0.24034478642398652</v>
      </c>
      <c r="AW277" s="276" t="s">
        <v>601</v>
      </c>
      <c r="AX277" s="220">
        <v>9.8755827478383101E-2</v>
      </c>
      <c r="AY277" s="276" t="s">
        <v>601</v>
      </c>
      <c r="AZ277" s="220">
        <v>6.1941099818868334E-2</v>
      </c>
      <c r="BA277" s="276" t="s">
        <v>601</v>
      </c>
      <c r="BB277" s="220">
        <v>9.8077424704836894E-2</v>
      </c>
      <c r="BC277" s="276" t="s">
        <v>601</v>
      </c>
      <c r="BD277" s="220">
        <v>1</v>
      </c>
      <c r="BE277" s="276" t="s">
        <v>601</v>
      </c>
      <c r="BF277" s="220">
        <v>0.75965516552028123</v>
      </c>
      <c r="BG277" s="276" t="s">
        <v>601</v>
      </c>
    </row>
    <row r="278" spans="1:59" s="120" customFormat="1" ht="12.45" customHeight="1" x14ac:dyDescent="0.25">
      <c r="A278" s="184" t="s">
        <v>313</v>
      </c>
      <c r="B278" s="186">
        <v>1415.683</v>
      </c>
      <c r="C278" s="278" t="s">
        <v>601</v>
      </c>
      <c r="D278" s="186">
        <v>1046.982</v>
      </c>
      <c r="E278" s="278" t="s">
        <v>601</v>
      </c>
      <c r="F278" s="186">
        <v>2823.471</v>
      </c>
      <c r="G278" s="278" t="s">
        <v>601</v>
      </c>
      <c r="H278" s="186">
        <v>2466.8649999999998</v>
      </c>
      <c r="I278" s="278" t="s">
        <v>601</v>
      </c>
      <c r="J278" s="186">
        <v>996.45799999999997</v>
      </c>
      <c r="K278" s="278" t="s">
        <v>601</v>
      </c>
      <c r="L278" s="186">
        <v>1199.953</v>
      </c>
      <c r="M278" s="278" t="s">
        <v>601</v>
      </c>
      <c r="N278" s="186">
        <v>985.58699999999999</v>
      </c>
      <c r="O278" s="278" t="s">
        <v>601</v>
      </c>
      <c r="P278" s="186">
        <v>10934.999</v>
      </c>
      <c r="Q278" s="278" t="s">
        <v>601</v>
      </c>
      <c r="R278" s="186">
        <v>8468.134</v>
      </c>
      <c r="S278" s="278" t="s">
        <v>601</v>
      </c>
      <c r="T278" s="137"/>
      <c r="U278" s="184" t="s">
        <v>313</v>
      </c>
      <c r="V278" s="191">
        <v>3.0877169987183969E-2</v>
      </c>
      <c r="W278" s="273" t="s">
        <v>601</v>
      </c>
      <c r="X278" s="192">
        <v>3.7484863558981084E-2</v>
      </c>
      <c r="Y278" s="278" t="s">
        <v>601</v>
      </c>
      <c r="Z278" s="192">
        <v>0.15746289398621444</v>
      </c>
      <c r="AA278" s="278" t="s">
        <v>601</v>
      </c>
      <c r="AB278" s="192">
        <v>2.7681428817814231E-2</v>
      </c>
      <c r="AC278" s="186" t="s">
        <v>601</v>
      </c>
      <c r="AD278" s="192">
        <v>6.3186792668236527E-2</v>
      </c>
      <c r="AE278" s="278" t="s">
        <v>601</v>
      </c>
      <c r="AF278" s="192">
        <v>-4.6653065050998116E-2</v>
      </c>
      <c r="AG278" s="278" t="s">
        <v>601</v>
      </c>
      <c r="AH278" s="192">
        <v>0.11302376951431049</v>
      </c>
      <c r="AI278" s="278" t="s">
        <v>601</v>
      </c>
      <c r="AJ278" s="192">
        <v>6.1276777709128809E-2</v>
      </c>
      <c r="AK278" s="278" t="s">
        <v>601</v>
      </c>
      <c r="AL278" s="192">
        <v>7.1480186977166627E-2</v>
      </c>
      <c r="AM278" s="278" t="s">
        <v>601</v>
      </c>
      <c r="AN278" s="139"/>
      <c r="AO278" s="184" t="s">
        <v>313</v>
      </c>
      <c r="AP278" s="191">
        <v>0.12946347777443784</v>
      </c>
      <c r="AQ278" s="278" t="s">
        <v>601</v>
      </c>
      <c r="AR278" s="191">
        <v>9.5745962116686067E-2</v>
      </c>
      <c r="AS278" s="301" t="s">
        <v>601</v>
      </c>
      <c r="AT278" s="191">
        <v>0.25820496188431291</v>
      </c>
      <c r="AU278" s="278" t="s">
        <v>601</v>
      </c>
      <c r="AV278" s="191">
        <v>0.22559352771774371</v>
      </c>
      <c r="AW278" s="278" t="s">
        <v>601</v>
      </c>
      <c r="AX278" s="191">
        <v>9.1125568461414577E-2</v>
      </c>
      <c r="AY278" s="278" t="s">
        <v>601</v>
      </c>
      <c r="AZ278" s="191">
        <v>0.10973508090855792</v>
      </c>
      <c r="BA278" s="278" t="s">
        <v>601</v>
      </c>
      <c r="BB278" s="191">
        <v>9.0131421136846926E-2</v>
      </c>
      <c r="BC278" s="278" t="s">
        <v>601</v>
      </c>
      <c r="BD278" s="191">
        <v>1</v>
      </c>
      <c r="BE278" s="278" t="s">
        <v>601</v>
      </c>
      <c r="BF278" s="191">
        <v>0.77440647228225623</v>
      </c>
      <c r="BG278" s="278" t="s">
        <v>601</v>
      </c>
    </row>
    <row r="279" spans="1:59" s="120" customFormat="1" ht="12.45" customHeight="1" x14ac:dyDescent="0.25">
      <c r="A279" s="124" t="s">
        <v>314</v>
      </c>
      <c r="B279" s="82">
        <v>1092.1859999999999</v>
      </c>
      <c r="C279" s="276" t="s">
        <v>601</v>
      </c>
      <c r="D279" s="82">
        <v>494.27600000000001</v>
      </c>
      <c r="E279" s="276" t="s">
        <v>601</v>
      </c>
      <c r="F279" s="82">
        <v>2863.3809999999999</v>
      </c>
      <c r="G279" s="276" t="s">
        <v>601</v>
      </c>
      <c r="H279" s="82">
        <v>2164.4259999999999</v>
      </c>
      <c r="I279" s="276" t="s">
        <v>601</v>
      </c>
      <c r="J279" s="82">
        <v>757.88800000000003</v>
      </c>
      <c r="K279" s="276" t="s">
        <v>601</v>
      </c>
      <c r="L279" s="82">
        <v>958.62900000000002</v>
      </c>
      <c r="M279" s="276" t="s">
        <v>601</v>
      </c>
      <c r="N279" s="82">
        <v>870.24199999999996</v>
      </c>
      <c r="O279" s="276" t="s">
        <v>601</v>
      </c>
      <c r="P279" s="82">
        <v>9201.0280000000002</v>
      </c>
      <c r="Q279" s="276" t="s">
        <v>601</v>
      </c>
      <c r="R279" s="82">
        <v>7036.6019999999999</v>
      </c>
      <c r="S279" s="276" t="s">
        <v>601</v>
      </c>
      <c r="T279" s="137"/>
      <c r="U279" s="124" t="s">
        <v>314</v>
      </c>
      <c r="V279" s="189">
        <v>-0.10970525013266556</v>
      </c>
      <c r="W279" s="202" t="s">
        <v>601</v>
      </c>
      <c r="X279" s="190">
        <v>-3.1427709214326867E-2</v>
      </c>
      <c r="Y279" s="276" t="s">
        <v>601</v>
      </c>
      <c r="Z279" s="190">
        <v>3.1929332157025557E-2</v>
      </c>
      <c r="AA279" s="276" t="s">
        <v>601</v>
      </c>
      <c r="AB279" s="190">
        <v>9.971496364643298E-2</v>
      </c>
      <c r="AC279" s="82" t="s">
        <v>601</v>
      </c>
      <c r="AD279" s="190">
        <v>-6.9750771742265696E-2</v>
      </c>
      <c r="AE279" s="276" t="s">
        <v>601</v>
      </c>
      <c r="AF279" s="190">
        <v>8.775534982202246E-2</v>
      </c>
      <c r="AG279" s="276" t="s">
        <v>601</v>
      </c>
      <c r="AH279" s="190">
        <v>0.12419261494579539</v>
      </c>
      <c r="AI279" s="276" t="s">
        <v>601</v>
      </c>
      <c r="AJ279" s="190">
        <v>2.8031395699487708E-2</v>
      </c>
      <c r="AK279" s="276" t="s">
        <v>601</v>
      </c>
      <c r="AL279" s="190">
        <v>7.8237152600187602E-3</v>
      </c>
      <c r="AM279" s="276" t="s">
        <v>601</v>
      </c>
      <c r="AN279" s="139"/>
      <c r="AO279" s="124" t="s">
        <v>314</v>
      </c>
      <c r="AP279" s="220">
        <v>0.11870260583926055</v>
      </c>
      <c r="AQ279" s="276" t="s">
        <v>601</v>
      </c>
      <c r="AR279" s="220">
        <v>5.371964958698093E-2</v>
      </c>
      <c r="AS279" s="203" t="s">
        <v>601</v>
      </c>
      <c r="AT279" s="220">
        <v>0.3112022917439225</v>
      </c>
      <c r="AU279" s="276" t="s">
        <v>601</v>
      </c>
      <c r="AV279" s="220">
        <v>0.23523741042848689</v>
      </c>
      <c r="AW279" s="276" t="s">
        <v>601</v>
      </c>
      <c r="AX279" s="220">
        <v>8.2369926490822545E-2</v>
      </c>
      <c r="AY279" s="276" t="s">
        <v>601</v>
      </c>
      <c r="AZ279" s="220">
        <v>0.10418716256487862</v>
      </c>
      <c r="BA279" s="276" t="s">
        <v>601</v>
      </c>
      <c r="BB279" s="220">
        <v>9.4580953345647895E-2</v>
      </c>
      <c r="BC279" s="276" t="s">
        <v>601</v>
      </c>
      <c r="BD279" s="220">
        <v>1</v>
      </c>
      <c r="BE279" s="276" t="s">
        <v>601</v>
      </c>
      <c r="BF279" s="220">
        <v>0.76476258957151311</v>
      </c>
      <c r="BG279" s="276" t="s">
        <v>601</v>
      </c>
    </row>
    <row r="280" spans="1:59" s="120" customFormat="1" ht="12.45" customHeight="1" x14ac:dyDescent="0.25">
      <c r="A280" s="124" t="s">
        <v>315</v>
      </c>
      <c r="B280" s="82">
        <v>2261.1390000000001</v>
      </c>
      <c r="C280" s="276" t="s">
        <v>601</v>
      </c>
      <c r="D280" s="82">
        <v>3363.0610000000001</v>
      </c>
      <c r="E280" s="276" t="s">
        <v>601</v>
      </c>
      <c r="F280" s="82">
        <v>2116.4270000000001</v>
      </c>
      <c r="G280" s="276" t="s">
        <v>601</v>
      </c>
      <c r="H280" s="82">
        <v>4161.558</v>
      </c>
      <c r="I280" s="276" t="s">
        <v>601</v>
      </c>
      <c r="J280" s="82">
        <v>1452.5360000000001</v>
      </c>
      <c r="K280" s="276" t="s">
        <v>601</v>
      </c>
      <c r="L280" s="82">
        <v>1281.393</v>
      </c>
      <c r="M280" s="276" t="s">
        <v>601</v>
      </c>
      <c r="N280" s="82">
        <v>1240.979</v>
      </c>
      <c r="O280" s="276" t="s">
        <v>601</v>
      </c>
      <c r="P280" s="82">
        <v>15877.094999999999</v>
      </c>
      <c r="Q280" s="276" t="s">
        <v>601</v>
      </c>
      <c r="R280" s="82">
        <v>11715.536</v>
      </c>
      <c r="S280" s="276" t="s">
        <v>601</v>
      </c>
      <c r="T280" s="137"/>
      <c r="U280" s="124" t="s">
        <v>315</v>
      </c>
      <c r="V280" s="189">
        <v>-3.8183184000707811E-2</v>
      </c>
      <c r="W280" s="202" t="s">
        <v>601</v>
      </c>
      <c r="X280" s="190">
        <v>1.5746656901017089E-2</v>
      </c>
      <c r="Y280" s="276" t="s">
        <v>601</v>
      </c>
      <c r="Z280" s="190">
        <v>-4.0000235869168815E-2</v>
      </c>
      <c r="AA280" s="276" t="s">
        <v>601</v>
      </c>
      <c r="AB280" s="190">
        <v>0.12269481849098322</v>
      </c>
      <c r="AC280" s="82" t="s">
        <v>601</v>
      </c>
      <c r="AD280" s="190">
        <v>-1.2810379336475497E-2</v>
      </c>
      <c r="AE280" s="276" t="s">
        <v>601</v>
      </c>
      <c r="AF280" s="190">
        <v>0.15662340663288424</v>
      </c>
      <c r="AG280" s="276" t="s">
        <v>601</v>
      </c>
      <c r="AH280" s="190">
        <v>-6.7012301201250415E-2</v>
      </c>
      <c r="AI280" s="276" t="s">
        <v>601</v>
      </c>
      <c r="AJ280" s="190">
        <v>2.5481880592175588E-2</v>
      </c>
      <c r="AK280" s="276" t="s">
        <v>601</v>
      </c>
      <c r="AL280" s="190">
        <v>-5.1187968831708786E-3</v>
      </c>
      <c r="AM280" s="276" t="s">
        <v>601</v>
      </c>
      <c r="AN280" s="139"/>
      <c r="AO280" s="124" t="s">
        <v>315</v>
      </c>
      <c r="AP280" s="220">
        <v>0.14241515844050817</v>
      </c>
      <c r="AQ280" s="276" t="s">
        <v>601</v>
      </c>
      <c r="AR280" s="220">
        <v>0.21181840884620268</v>
      </c>
      <c r="AS280" s="203" t="s">
        <v>601</v>
      </c>
      <c r="AT280" s="220">
        <v>0.13330064473381309</v>
      </c>
      <c r="AU280" s="276" t="s">
        <v>601</v>
      </c>
      <c r="AV280" s="220">
        <v>0.26211079545722943</v>
      </c>
      <c r="AW280" s="276" t="s">
        <v>601</v>
      </c>
      <c r="AX280" s="220">
        <v>9.1486257404141E-2</v>
      </c>
      <c r="AY280" s="276" t="s">
        <v>601</v>
      </c>
      <c r="AZ280" s="220">
        <v>8.0707018506849026E-2</v>
      </c>
      <c r="BA280" s="276" t="s">
        <v>601</v>
      </c>
      <c r="BB280" s="220">
        <v>7.8161590643628459E-2</v>
      </c>
      <c r="BC280" s="276" t="s">
        <v>601</v>
      </c>
      <c r="BD280" s="220">
        <v>1</v>
      </c>
      <c r="BE280" s="276" t="s">
        <v>601</v>
      </c>
      <c r="BF280" s="220">
        <v>0.73788914155895646</v>
      </c>
      <c r="BG280" s="276" t="s">
        <v>601</v>
      </c>
    </row>
    <row r="281" spans="1:59" s="120" customFormat="1" ht="12.45" customHeight="1" x14ac:dyDescent="0.25">
      <c r="A281" s="124" t="s">
        <v>316</v>
      </c>
      <c r="B281" s="82">
        <v>2817.5770000000002</v>
      </c>
      <c r="C281" s="276" t="s">
        <v>601</v>
      </c>
      <c r="D281" s="82">
        <v>5451.8879999999999</v>
      </c>
      <c r="E281" s="276" t="s">
        <v>601</v>
      </c>
      <c r="F281" s="82">
        <v>2393.67</v>
      </c>
      <c r="G281" s="276" t="s">
        <v>601</v>
      </c>
      <c r="H281" s="82">
        <v>5555.4219999999996</v>
      </c>
      <c r="I281" s="276" t="s">
        <v>601</v>
      </c>
      <c r="J281" s="82">
        <v>2156.92</v>
      </c>
      <c r="K281" s="276" t="s">
        <v>601</v>
      </c>
      <c r="L281" s="82">
        <v>1121.7280000000001</v>
      </c>
      <c r="M281" s="276" t="s">
        <v>601</v>
      </c>
      <c r="N281" s="82">
        <v>2108.808</v>
      </c>
      <c r="O281" s="276" t="s">
        <v>601</v>
      </c>
      <c r="P281" s="82">
        <v>21606.010999999999</v>
      </c>
      <c r="Q281" s="276" t="s">
        <v>601</v>
      </c>
      <c r="R281" s="82">
        <v>16050.59</v>
      </c>
      <c r="S281" s="276" t="s">
        <v>601</v>
      </c>
      <c r="T281" s="137"/>
      <c r="U281" s="124" t="s">
        <v>316</v>
      </c>
      <c r="V281" s="189">
        <v>1.6591547385040799E-2</v>
      </c>
      <c r="W281" s="202" t="s">
        <v>601</v>
      </c>
      <c r="X281" s="190">
        <v>3.9819694765071641E-2</v>
      </c>
      <c r="Y281" s="276" t="s">
        <v>601</v>
      </c>
      <c r="Z281" s="190">
        <v>-6.0389176538786227E-3</v>
      </c>
      <c r="AA281" s="276" t="s">
        <v>601</v>
      </c>
      <c r="AB281" s="190">
        <v>0.1107787358476419</v>
      </c>
      <c r="AC281" s="82" t="s">
        <v>601</v>
      </c>
      <c r="AD281" s="190">
        <v>4.9582316923329962E-2</v>
      </c>
      <c r="AE281" s="276" t="s">
        <v>601</v>
      </c>
      <c r="AF281" s="190">
        <v>-0.12973032942496293</v>
      </c>
      <c r="AG281" s="276" t="s">
        <v>601</v>
      </c>
      <c r="AH281" s="190">
        <v>3.3267496720827121E-2</v>
      </c>
      <c r="AI281" s="276" t="s">
        <v>601</v>
      </c>
      <c r="AJ281" s="190">
        <v>3.8292681707854596E-2</v>
      </c>
      <c r="AK281" s="276" t="s">
        <v>601</v>
      </c>
      <c r="AL281" s="190">
        <v>1.5359194625183335E-2</v>
      </c>
      <c r="AM281" s="276" t="s">
        <v>601</v>
      </c>
      <c r="AN281" s="139"/>
      <c r="AO281" s="124" t="s">
        <v>316</v>
      </c>
      <c r="AP281" s="220">
        <v>0.13040708902721565</v>
      </c>
      <c r="AQ281" s="276" t="s">
        <v>601</v>
      </c>
      <c r="AR281" s="220">
        <v>0.25233200149717594</v>
      </c>
      <c r="AS281" s="203" t="s">
        <v>601</v>
      </c>
      <c r="AT281" s="220">
        <v>0.11078722490699465</v>
      </c>
      <c r="AU281" s="276" t="s">
        <v>601</v>
      </c>
      <c r="AV281" s="220">
        <v>0.25712390871225604</v>
      </c>
      <c r="AW281" s="276" t="s">
        <v>601</v>
      </c>
      <c r="AX281" s="220">
        <v>9.982962611654693E-2</v>
      </c>
      <c r="AY281" s="276" t="s">
        <v>601</v>
      </c>
      <c r="AZ281" s="220">
        <v>5.1917403911346714E-2</v>
      </c>
      <c r="BA281" s="276" t="s">
        <v>601</v>
      </c>
      <c r="BB281" s="220">
        <v>9.7602838395296571E-2</v>
      </c>
      <c r="BC281" s="276" t="s">
        <v>601</v>
      </c>
      <c r="BD281" s="220">
        <v>1</v>
      </c>
      <c r="BE281" s="276" t="s">
        <v>601</v>
      </c>
      <c r="BF281" s="220">
        <v>0.74287613757116022</v>
      </c>
      <c r="BG281" s="276" t="s">
        <v>601</v>
      </c>
    </row>
    <row r="282" spans="1:59" s="120" customFormat="1" ht="12.45" customHeight="1" x14ac:dyDescent="0.25">
      <c r="A282" s="184" t="s">
        <v>317</v>
      </c>
      <c r="B282" s="186">
        <v>1358.0170000000001</v>
      </c>
      <c r="C282" s="278" t="s">
        <v>601</v>
      </c>
      <c r="D282" s="186">
        <v>1056.4860000000001</v>
      </c>
      <c r="E282" s="278" t="s">
        <v>601</v>
      </c>
      <c r="F282" s="186">
        <v>2765.0569999999998</v>
      </c>
      <c r="G282" s="278" t="s">
        <v>601</v>
      </c>
      <c r="H282" s="186">
        <v>2558.3490000000002</v>
      </c>
      <c r="I282" s="278" t="s">
        <v>601</v>
      </c>
      <c r="J282" s="186">
        <v>991.70399999999995</v>
      </c>
      <c r="K282" s="278" t="s">
        <v>601</v>
      </c>
      <c r="L282" s="186">
        <v>1101.7809999999999</v>
      </c>
      <c r="M282" s="278" t="s">
        <v>601</v>
      </c>
      <c r="N282" s="186">
        <v>948.96900000000005</v>
      </c>
      <c r="O282" s="278" t="s">
        <v>601</v>
      </c>
      <c r="P282" s="186">
        <v>10780.361000000001</v>
      </c>
      <c r="Q282" s="278" t="s">
        <v>601</v>
      </c>
      <c r="R282" s="186">
        <v>8222.0130000000008</v>
      </c>
      <c r="S282" s="278" t="s">
        <v>601</v>
      </c>
      <c r="T282" s="137"/>
      <c r="U282" s="184" t="s">
        <v>317</v>
      </c>
      <c r="V282" s="191">
        <v>-4.0733695325860381E-2</v>
      </c>
      <c r="W282" s="273" t="s">
        <v>601</v>
      </c>
      <c r="X282" s="192">
        <v>9.0775199573631636E-3</v>
      </c>
      <c r="Y282" s="278" t="s">
        <v>601</v>
      </c>
      <c r="Z282" s="192">
        <v>-2.0688719664554728E-2</v>
      </c>
      <c r="AA282" s="278" t="s">
        <v>601</v>
      </c>
      <c r="AB282" s="192">
        <v>3.708512626349638E-2</v>
      </c>
      <c r="AC282" s="186" t="s">
        <v>601</v>
      </c>
      <c r="AD282" s="192">
        <v>-4.7708985225669324E-3</v>
      </c>
      <c r="AE282" s="278" t="s">
        <v>601</v>
      </c>
      <c r="AF282" s="192">
        <v>-8.1813204350503724E-2</v>
      </c>
      <c r="AG282" s="278" t="s">
        <v>601</v>
      </c>
      <c r="AH282" s="192">
        <v>-3.7154507922689727E-2</v>
      </c>
      <c r="AI282" s="278" t="s">
        <v>601</v>
      </c>
      <c r="AJ282" s="192">
        <v>-1.4141565079246922E-2</v>
      </c>
      <c r="AK282" s="278" t="s">
        <v>601</v>
      </c>
      <c r="AL282" s="192">
        <v>-2.9064372387116216E-2</v>
      </c>
      <c r="AM282" s="278" t="s">
        <v>601</v>
      </c>
      <c r="AN282" s="139"/>
      <c r="AO282" s="184" t="s">
        <v>317</v>
      </c>
      <c r="AP282" s="191">
        <v>0.12597138444621658</v>
      </c>
      <c r="AQ282" s="278" t="s">
        <v>601</v>
      </c>
      <c r="AR282" s="191">
        <v>9.8000985310232186E-2</v>
      </c>
      <c r="AS282" s="301" t="s">
        <v>601</v>
      </c>
      <c r="AT282" s="191">
        <v>0.25649020473433121</v>
      </c>
      <c r="AU282" s="184" t="s">
        <v>601</v>
      </c>
      <c r="AV282" s="191">
        <v>0.23731570770218177</v>
      </c>
      <c r="AW282" s="184" t="s">
        <v>601</v>
      </c>
      <c r="AX282" s="191">
        <v>9.1991724581393874E-2</v>
      </c>
      <c r="AY282" s="184" t="s">
        <v>601</v>
      </c>
      <c r="AZ282" s="191">
        <v>0.10220260712976123</v>
      </c>
      <c r="BA282" s="184" t="s">
        <v>601</v>
      </c>
      <c r="BB282" s="191">
        <v>8.8027571618427253E-2</v>
      </c>
      <c r="BC282" s="184" t="s">
        <v>601</v>
      </c>
      <c r="BD282" s="191">
        <v>1</v>
      </c>
      <c r="BE282" s="184" t="s">
        <v>601</v>
      </c>
      <c r="BF282" s="191">
        <v>0.76268438505909031</v>
      </c>
      <c r="BG282" s="184" t="s">
        <v>601</v>
      </c>
    </row>
    <row r="283" spans="1:59" s="120" customFormat="1" ht="12.45" customHeight="1" x14ac:dyDescent="0.25">
      <c r="A283" s="124" t="s">
        <v>318</v>
      </c>
      <c r="B283" s="82">
        <v>1124.4459999999999</v>
      </c>
      <c r="C283" s="276" t="s">
        <v>601</v>
      </c>
      <c r="D283" s="82">
        <v>549.95299999999997</v>
      </c>
      <c r="E283" s="276" t="s">
        <v>601</v>
      </c>
      <c r="F283" s="82">
        <v>2820.9389999999999</v>
      </c>
      <c r="G283" s="276" t="s">
        <v>601</v>
      </c>
      <c r="H283" s="82">
        <v>2319.96</v>
      </c>
      <c r="I283" s="276" t="s">
        <v>601</v>
      </c>
      <c r="J283" s="82">
        <v>810.64800000000002</v>
      </c>
      <c r="K283" s="276" t="s">
        <v>601</v>
      </c>
      <c r="L283" s="82">
        <v>927.67499999999995</v>
      </c>
      <c r="M283" s="276" t="s">
        <v>601</v>
      </c>
      <c r="N283" s="82">
        <v>847.72799999999995</v>
      </c>
      <c r="O283" s="276" t="s">
        <v>601</v>
      </c>
      <c r="P283" s="82">
        <v>9401.3430000000008</v>
      </c>
      <c r="Q283" s="276" t="s">
        <v>601</v>
      </c>
      <c r="R283" s="82">
        <v>7081.3860000000004</v>
      </c>
      <c r="S283" s="276" t="s">
        <v>601</v>
      </c>
      <c r="T283" s="137"/>
      <c r="U283" s="124" t="s">
        <v>318</v>
      </c>
      <c r="V283" s="189">
        <v>2.9537093498726408E-2</v>
      </c>
      <c r="W283" s="202" t="s">
        <v>601</v>
      </c>
      <c r="X283" s="190">
        <v>0.11264354328350962</v>
      </c>
      <c r="Y283" s="276" t="s">
        <v>601</v>
      </c>
      <c r="Z283" s="190">
        <v>-1.4822337649093851E-2</v>
      </c>
      <c r="AA283" s="276" t="s">
        <v>601</v>
      </c>
      <c r="AB283" s="190">
        <v>7.1859236582816871E-2</v>
      </c>
      <c r="AC283" s="82" t="s">
        <v>601</v>
      </c>
      <c r="AD283" s="190">
        <v>6.9614507684512758E-2</v>
      </c>
      <c r="AE283" s="276" t="s">
        <v>601</v>
      </c>
      <c r="AF283" s="190">
        <v>-3.2289863961970693E-2</v>
      </c>
      <c r="AG283" s="276" t="s">
        <v>601</v>
      </c>
      <c r="AH283" s="190">
        <v>-2.5874411945183064E-2</v>
      </c>
      <c r="AI283" s="276" t="s">
        <v>601</v>
      </c>
      <c r="AJ283" s="190">
        <v>2.1770936899659473E-2</v>
      </c>
      <c r="AK283" s="276" t="s">
        <v>601</v>
      </c>
      <c r="AL283" s="190">
        <v>6.3644355613689677E-3</v>
      </c>
      <c r="AM283" s="276" t="s">
        <v>601</v>
      </c>
      <c r="AN283" s="139"/>
      <c r="AO283" s="124" t="s">
        <v>318</v>
      </c>
      <c r="AP283" s="220">
        <v>0.11960482667210418</v>
      </c>
      <c r="AQ283" s="276" t="s">
        <v>601</v>
      </c>
      <c r="AR283" s="220">
        <v>5.8497280654476701E-2</v>
      </c>
      <c r="AS283" s="203" t="s">
        <v>601</v>
      </c>
      <c r="AT283" s="220">
        <v>0.30005702376777443</v>
      </c>
      <c r="AU283" s="276" t="s">
        <v>601</v>
      </c>
      <c r="AV283" s="220">
        <v>0.24676899885473808</v>
      </c>
      <c r="AW283" s="276" t="s">
        <v>601</v>
      </c>
      <c r="AX283" s="220">
        <v>8.622682950723104E-2</v>
      </c>
      <c r="AY283" s="276" t="s">
        <v>601</v>
      </c>
      <c r="AZ283" s="220">
        <v>9.867473189734699E-2</v>
      </c>
      <c r="BA283" s="276" t="s">
        <v>601</v>
      </c>
      <c r="BB283" s="220">
        <v>9.0170946853018755E-2</v>
      </c>
      <c r="BC283" s="276" t="s">
        <v>601</v>
      </c>
      <c r="BD283" s="220">
        <v>1</v>
      </c>
      <c r="BE283" s="276" t="s">
        <v>601</v>
      </c>
      <c r="BF283" s="220">
        <v>0.75323132024860706</v>
      </c>
      <c r="BG283" s="276" t="s">
        <v>601</v>
      </c>
    </row>
    <row r="284" spans="1:59" s="120" customFormat="1" ht="12.45" customHeight="1" x14ac:dyDescent="0.25">
      <c r="A284" s="124" t="s">
        <v>319</v>
      </c>
      <c r="B284" s="82">
        <v>2303.7550000000001</v>
      </c>
      <c r="C284" s="276" t="s">
        <v>601</v>
      </c>
      <c r="D284" s="82">
        <v>3697.48</v>
      </c>
      <c r="E284" s="276" t="s">
        <v>601</v>
      </c>
      <c r="F284" s="82">
        <v>2182.846</v>
      </c>
      <c r="G284" s="276" t="s">
        <v>601</v>
      </c>
      <c r="H284" s="82">
        <v>4363.491</v>
      </c>
      <c r="I284" s="276" t="s">
        <v>601</v>
      </c>
      <c r="J284" s="82">
        <v>1702.546</v>
      </c>
      <c r="K284" s="276" t="s">
        <v>601</v>
      </c>
      <c r="L284" s="82">
        <v>1202.421</v>
      </c>
      <c r="M284" s="276" t="s">
        <v>601</v>
      </c>
      <c r="N284" s="82">
        <v>1260.3389999999999</v>
      </c>
      <c r="O284" s="276" t="s">
        <v>601</v>
      </c>
      <c r="P284" s="82">
        <v>16712.876</v>
      </c>
      <c r="Q284" s="276" t="s">
        <v>601</v>
      </c>
      <c r="R284" s="82">
        <v>12349.386</v>
      </c>
      <c r="S284" s="276" t="s">
        <v>601</v>
      </c>
      <c r="T284" s="137"/>
      <c r="U284" s="124" t="s">
        <v>319</v>
      </c>
      <c r="V284" s="189">
        <v>1.8847138543893145E-2</v>
      </c>
      <c r="W284" s="202" t="s">
        <v>601</v>
      </c>
      <c r="X284" s="190">
        <v>9.9438874287442303E-2</v>
      </c>
      <c r="Y284" s="276" t="s">
        <v>601</v>
      </c>
      <c r="Z284" s="190">
        <v>3.1382608518980337E-2</v>
      </c>
      <c r="AA284" s="276" t="s">
        <v>601</v>
      </c>
      <c r="AB284" s="190">
        <v>4.8523413586930665E-2</v>
      </c>
      <c r="AC284" s="82" t="s">
        <v>601</v>
      </c>
      <c r="AD284" s="190">
        <v>0.17211965830795245</v>
      </c>
      <c r="AE284" s="276" t="s">
        <v>601</v>
      </c>
      <c r="AF284" s="190">
        <v>-6.1629804439387446E-2</v>
      </c>
      <c r="AG284" s="276" t="s">
        <v>601</v>
      </c>
      <c r="AH284" s="190">
        <v>1.5598962110590017E-2</v>
      </c>
      <c r="AI284" s="276" t="s">
        <v>601</v>
      </c>
      <c r="AJ284" s="190">
        <v>5.264067513610015E-2</v>
      </c>
      <c r="AK284" s="276" t="s">
        <v>601</v>
      </c>
      <c r="AL284" s="190">
        <v>5.4103371796219997E-2</v>
      </c>
      <c r="AM284" s="276" t="s">
        <v>601</v>
      </c>
      <c r="AN284" s="139"/>
      <c r="AO284" s="124" t="s">
        <v>319</v>
      </c>
      <c r="AP284" s="220">
        <v>0.13784312167456997</v>
      </c>
      <c r="AQ284" s="276" t="s">
        <v>601</v>
      </c>
      <c r="AR284" s="220">
        <v>0.22123541154736026</v>
      </c>
      <c r="AS284" s="203" t="s">
        <v>601</v>
      </c>
      <c r="AT284" s="220">
        <v>0.13060863970988595</v>
      </c>
      <c r="AU284" s="276" t="s">
        <v>601</v>
      </c>
      <c r="AV284" s="220">
        <v>0.26108558455169534</v>
      </c>
      <c r="AW284" s="276" t="s">
        <v>601</v>
      </c>
      <c r="AX284" s="220">
        <v>0.10187031842993391</v>
      </c>
      <c r="AY284" s="276" t="s">
        <v>601</v>
      </c>
      <c r="AZ284" s="220">
        <v>7.1945785991591155E-2</v>
      </c>
      <c r="BA284" s="276" t="s">
        <v>601</v>
      </c>
      <c r="BB284" s="220">
        <v>7.5411257763176129E-2</v>
      </c>
      <c r="BC284" s="276" t="s">
        <v>601</v>
      </c>
      <c r="BD284" s="220">
        <v>1</v>
      </c>
      <c r="BE284" s="276" t="s">
        <v>601</v>
      </c>
      <c r="BF284" s="220">
        <v>0.73891447528241105</v>
      </c>
      <c r="BG284" s="276" t="s">
        <v>601</v>
      </c>
    </row>
    <row r="285" spans="1:59" s="120" customFormat="1" ht="12.45" customHeight="1" x14ac:dyDescent="0.25">
      <c r="A285" s="124" t="s">
        <v>320</v>
      </c>
      <c r="B285" s="82">
        <v>2997.7930000000001</v>
      </c>
      <c r="C285" s="276" t="s">
        <v>601</v>
      </c>
      <c r="D285" s="82">
        <v>5701.2889999999998</v>
      </c>
      <c r="E285" s="276" t="s">
        <v>601</v>
      </c>
      <c r="F285" s="82">
        <v>2501.7710000000002</v>
      </c>
      <c r="G285" s="276" t="s">
        <v>601</v>
      </c>
      <c r="H285" s="82">
        <v>5970.3019999999997</v>
      </c>
      <c r="I285" s="276" t="s">
        <v>601</v>
      </c>
      <c r="J285" s="82">
        <v>2323.2069999999999</v>
      </c>
      <c r="K285" s="276" t="s">
        <v>601</v>
      </c>
      <c r="L285" s="82">
        <v>1008.04</v>
      </c>
      <c r="M285" s="276" t="s">
        <v>601</v>
      </c>
      <c r="N285" s="82">
        <v>2167.2979999999998</v>
      </c>
      <c r="O285" s="276" t="s">
        <v>601</v>
      </c>
      <c r="P285" s="82">
        <v>22669.704000000002</v>
      </c>
      <c r="Q285" s="276" t="s">
        <v>601</v>
      </c>
      <c r="R285" s="82">
        <v>16699.400000000001</v>
      </c>
      <c r="S285" s="276" t="s">
        <v>601</v>
      </c>
      <c r="T285" s="137"/>
      <c r="U285" s="124" t="s">
        <v>320</v>
      </c>
      <c r="V285" s="189">
        <v>6.3961339832061384E-2</v>
      </c>
      <c r="W285" s="202" t="s">
        <v>601</v>
      </c>
      <c r="X285" s="190">
        <v>4.5745804022386372E-2</v>
      </c>
      <c r="Y285" s="276" t="s">
        <v>601</v>
      </c>
      <c r="Z285" s="190">
        <v>4.5161195987751028E-2</v>
      </c>
      <c r="AA285" s="276" t="s">
        <v>601</v>
      </c>
      <c r="AB285" s="190">
        <v>7.4680388759015739E-2</v>
      </c>
      <c r="AC285" s="82" t="s">
        <v>601</v>
      </c>
      <c r="AD285" s="190">
        <v>7.7094653487380149E-2</v>
      </c>
      <c r="AE285" s="276" t="s">
        <v>601</v>
      </c>
      <c r="AF285" s="190">
        <v>-0.10135077309294231</v>
      </c>
      <c r="AG285" s="276" t="s">
        <v>601</v>
      </c>
      <c r="AH285" s="190">
        <v>2.7737483800082226E-2</v>
      </c>
      <c r="AI285" s="276" t="s">
        <v>601</v>
      </c>
      <c r="AJ285" s="190">
        <v>4.9231345850930093E-2</v>
      </c>
      <c r="AK285" s="276" t="s">
        <v>601</v>
      </c>
      <c r="AL285" s="190">
        <v>4.0422813117773237E-2</v>
      </c>
      <c r="AM285" s="276" t="s">
        <v>601</v>
      </c>
      <c r="AN285" s="139"/>
      <c r="AO285" s="124" t="s">
        <v>320</v>
      </c>
      <c r="AP285" s="236">
        <v>0.13223785365702173</v>
      </c>
      <c r="AQ285" s="276" t="s">
        <v>601</v>
      </c>
      <c r="AR285" s="236">
        <v>0.25149375571908655</v>
      </c>
      <c r="AS285" s="203" t="s">
        <v>601</v>
      </c>
      <c r="AT285" s="236">
        <v>0.11035746210007859</v>
      </c>
      <c r="AU285" s="276" t="s">
        <v>601</v>
      </c>
      <c r="AV285" s="236">
        <v>0.26336038617884022</v>
      </c>
      <c r="AW285" s="276" t="s">
        <v>601</v>
      </c>
      <c r="AX285" s="236">
        <v>0.1024806940575845</v>
      </c>
      <c r="AY285" s="276" t="s">
        <v>601</v>
      </c>
      <c r="AZ285" s="236">
        <v>4.4466394444320927E-2</v>
      </c>
      <c r="BA285" s="276" t="s">
        <v>601</v>
      </c>
      <c r="BB285" s="236">
        <v>9.5603277396123024E-2</v>
      </c>
      <c r="BC285" s="276" t="s">
        <v>601</v>
      </c>
      <c r="BD285" s="236">
        <v>1</v>
      </c>
      <c r="BE285" s="276" t="s">
        <v>601</v>
      </c>
      <c r="BF285" s="236">
        <v>0.73663952559768753</v>
      </c>
      <c r="BG285" s="276" t="s">
        <v>601</v>
      </c>
    </row>
    <row r="286" spans="1:59" s="120" customFormat="1" ht="12.45" customHeight="1" x14ac:dyDescent="0.25">
      <c r="A286" s="184" t="s">
        <v>321</v>
      </c>
      <c r="B286" s="186">
        <v>1461.7280000000001</v>
      </c>
      <c r="C286" s="278" t="s">
        <v>601</v>
      </c>
      <c r="D286" s="186">
        <v>1108.7360000000001</v>
      </c>
      <c r="E286" s="278" t="s">
        <v>601</v>
      </c>
      <c r="F286" s="186">
        <v>3115.4229999999998</v>
      </c>
      <c r="G286" s="278" t="s">
        <v>601</v>
      </c>
      <c r="H286" s="186">
        <v>2977.7629999999999</v>
      </c>
      <c r="I286" s="278" t="s">
        <v>601</v>
      </c>
      <c r="J286" s="186">
        <v>1133.191</v>
      </c>
      <c r="K286" s="278" t="s">
        <v>601</v>
      </c>
      <c r="L286" s="186">
        <v>1089.3440000000001</v>
      </c>
      <c r="M286" s="278" t="s">
        <v>601</v>
      </c>
      <c r="N286" s="186">
        <v>1005.384</v>
      </c>
      <c r="O286" s="278" t="s">
        <v>601</v>
      </c>
      <c r="P286" s="186">
        <v>11891.566999999999</v>
      </c>
      <c r="Q286" s="278" t="s">
        <v>601</v>
      </c>
      <c r="R286" s="186">
        <v>8913.8050000000003</v>
      </c>
      <c r="S286" s="278" t="s">
        <v>601</v>
      </c>
      <c r="T286" s="137"/>
      <c r="U286" s="184" t="s">
        <v>321</v>
      </c>
      <c r="V286" s="191">
        <v>7.6369441619655712E-2</v>
      </c>
      <c r="W286" s="273" t="s">
        <v>601</v>
      </c>
      <c r="X286" s="192">
        <v>4.9456405480053686E-2</v>
      </c>
      <c r="Y286" s="278" t="s">
        <v>601</v>
      </c>
      <c r="Z286" s="192">
        <v>0.12671203523110011</v>
      </c>
      <c r="AA286" s="278" t="s">
        <v>601</v>
      </c>
      <c r="AB286" s="192">
        <v>0.16393893092771941</v>
      </c>
      <c r="AC286" s="186" t="s">
        <v>601</v>
      </c>
      <c r="AD286" s="192">
        <v>0.14267059525826253</v>
      </c>
      <c r="AE286" s="278" t="s">
        <v>601</v>
      </c>
      <c r="AF286" s="192">
        <v>-1.1288087197001945E-2</v>
      </c>
      <c r="AG286" s="278" t="s">
        <v>601</v>
      </c>
      <c r="AH286" s="192">
        <v>5.9448790686303439E-2</v>
      </c>
      <c r="AI286" s="278" t="s">
        <v>601</v>
      </c>
      <c r="AJ286" s="192">
        <v>0.10307688211925371</v>
      </c>
      <c r="AK286" s="278" t="s">
        <v>601</v>
      </c>
      <c r="AL286" s="192">
        <v>8.4139005861459962E-2</v>
      </c>
      <c r="AM286" s="278" t="s">
        <v>601</v>
      </c>
      <c r="AN286" s="139"/>
      <c r="AO286" s="184" t="s">
        <v>321</v>
      </c>
      <c r="AP286" s="191">
        <v>0.12292139463201109</v>
      </c>
      <c r="AQ286" s="278" t="s">
        <v>601</v>
      </c>
      <c r="AR286" s="191">
        <v>9.3237165463559188E-2</v>
      </c>
      <c r="AS286" s="301" t="s">
        <v>601</v>
      </c>
      <c r="AT286" s="191">
        <v>0.26198590984686881</v>
      </c>
      <c r="AU286" s="278" t="s">
        <v>601</v>
      </c>
      <c r="AV286" s="191">
        <v>0.25040963903243368</v>
      </c>
      <c r="AW286" s="278" t="s">
        <v>601</v>
      </c>
      <c r="AX286" s="191">
        <v>9.5293664829874822E-2</v>
      </c>
      <c r="AY286" s="278" t="s">
        <v>601</v>
      </c>
      <c r="AZ286" s="191">
        <v>9.1606430002034223E-2</v>
      </c>
      <c r="BA286" s="278" t="s">
        <v>601</v>
      </c>
      <c r="BB286" s="191">
        <v>8.4545964379631383E-2</v>
      </c>
      <c r="BC286" s="278" t="s">
        <v>601</v>
      </c>
      <c r="BD286" s="191">
        <v>1</v>
      </c>
      <c r="BE286" s="278" t="s">
        <v>601</v>
      </c>
      <c r="BF286" s="191">
        <v>0.74959044506077299</v>
      </c>
      <c r="BG286" s="278" t="s">
        <v>601</v>
      </c>
    </row>
    <row r="287" spans="1:59" s="120" customFormat="1" ht="12.45" customHeight="1" x14ac:dyDescent="0.25">
      <c r="A287" s="124" t="s">
        <v>322</v>
      </c>
      <c r="B287" s="82">
        <v>1168.972</v>
      </c>
      <c r="C287" s="276" t="s">
        <v>601</v>
      </c>
      <c r="D287" s="82">
        <v>414.25599999999997</v>
      </c>
      <c r="E287" s="276" t="s">
        <v>601</v>
      </c>
      <c r="F287" s="82">
        <v>3121.0059999999999</v>
      </c>
      <c r="G287" s="276" t="s">
        <v>601</v>
      </c>
      <c r="H287" s="82">
        <v>2547.752</v>
      </c>
      <c r="I287" s="276" t="s">
        <v>601</v>
      </c>
      <c r="J287" s="82">
        <v>908.279</v>
      </c>
      <c r="K287" s="276" t="s">
        <v>601</v>
      </c>
      <c r="L287" s="82">
        <v>991.35</v>
      </c>
      <c r="M287" s="276" t="s">
        <v>601</v>
      </c>
      <c r="N287" s="82">
        <v>922.029</v>
      </c>
      <c r="O287" s="276" t="s">
        <v>601</v>
      </c>
      <c r="P287" s="82">
        <v>10073.64</v>
      </c>
      <c r="Q287" s="276" t="s">
        <v>601</v>
      </c>
      <c r="R287" s="82">
        <v>7525.89</v>
      </c>
      <c r="S287" s="276" t="s">
        <v>601</v>
      </c>
      <c r="T287" s="137"/>
      <c r="U287" s="124" t="s">
        <v>322</v>
      </c>
      <c r="V287" s="189">
        <v>3.9598166563801197E-2</v>
      </c>
      <c r="W287" s="202" t="s">
        <v>601</v>
      </c>
      <c r="X287" s="190">
        <v>-0.24674290348447958</v>
      </c>
      <c r="Y287" s="276" t="s">
        <v>601</v>
      </c>
      <c r="Z287" s="190">
        <v>0.10637131820291044</v>
      </c>
      <c r="AA287" s="276" t="s">
        <v>601</v>
      </c>
      <c r="AB287" s="190">
        <v>9.8188330833290233E-2</v>
      </c>
      <c r="AC287" s="82" t="s">
        <v>601</v>
      </c>
      <c r="AD287" s="190">
        <v>0.12043575016529987</v>
      </c>
      <c r="AE287" s="276" t="s">
        <v>601</v>
      </c>
      <c r="AF287" s="190">
        <v>6.8639340286199363E-2</v>
      </c>
      <c r="AG287" s="276" t="s">
        <v>601</v>
      </c>
      <c r="AH287" s="190">
        <v>8.7648706832994194E-2</v>
      </c>
      <c r="AI287" s="276" t="s">
        <v>601</v>
      </c>
      <c r="AJ287" s="190">
        <v>7.1510740539942011E-2</v>
      </c>
      <c r="AK287" s="276" t="s">
        <v>601</v>
      </c>
      <c r="AL287" s="190">
        <v>6.2770762672731018E-2</v>
      </c>
      <c r="AM287" s="276" t="s">
        <v>601</v>
      </c>
      <c r="AN287" s="139"/>
      <c r="AO287" s="124" t="s">
        <v>322</v>
      </c>
      <c r="AP287" s="220">
        <v>0.11604266183822333</v>
      </c>
      <c r="AQ287" s="276" t="s">
        <v>601</v>
      </c>
      <c r="AR287" s="220">
        <v>4.1122771907671905E-2</v>
      </c>
      <c r="AS287" s="203" t="s">
        <v>601</v>
      </c>
      <c r="AT287" s="220">
        <v>0.30981909220500237</v>
      </c>
      <c r="AU287" s="276" t="s">
        <v>601</v>
      </c>
      <c r="AV287" s="220">
        <v>0.25291275050527912</v>
      </c>
      <c r="AW287" s="276" t="s">
        <v>601</v>
      </c>
      <c r="AX287" s="220">
        <v>9.0163932798869126E-2</v>
      </c>
      <c r="AY287" s="276" t="s">
        <v>601</v>
      </c>
      <c r="AZ287" s="220">
        <v>9.8410306502912562E-2</v>
      </c>
      <c r="BA287" s="276" t="s">
        <v>601</v>
      </c>
      <c r="BB287" s="220">
        <v>9.1528881317974445E-2</v>
      </c>
      <c r="BC287" s="276" t="s">
        <v>601</v>
      </c>
      <c r="BD287" s="220">
        <v>1</v>
      </c>
      <c r="BE287" s="276" t="s">
        <v>601</v>
      </c>
      <c r="BF287" s="220">
        <v>0.74708744803268734</v>
      </c>
      <c r="BG287" s="276" t="s">
        <v>601</v>
      </c>
    </row>
    <row r="288" spans="1:59" s="120" customFormat="1" ht="12.45" customHeight="1" x14ac:dyDescent="0.25">
      <c r="A288" s="124" t="s">
        <v>323</v>
      </c>
      <c r="B288" s="82">
        <v>2571.1959999999999</v>
      </c>
      <c r="C288" s="276" t="s">
        <v>601</v>
      </c>
      <c r="D288" s="82">
        <v>3799.924</v>
      </c>
      <c r="E288" s="276" t="s">
        <v>601</v>
      </c>
      <c r="F288" s="82">
        <v>2502.8690000000001</v>
      </c>
      <c r="G288" s="276" t="s">
        <v>601</v>
      </c>
      <c r="H288" s="82">
        <v>4576.165</v>
      </c>
      <c r="I288" s="276" t="s">
        <v>601</v>
      </c>
      <c r="J288" s="82">
        <v>1742.7760000000001</v>
      </c>
      <c r="K288" s="276" t="s">
        <v>601</v>
      </c>
      <c r="L288" s="82">
        <v>1309.239</v>
      </c>
      <c r="M288" s="276" t="s">
        <v>601</v>
      </c>
      <c r="N288" s="82">
        <v>1431.604</v>
      </c>
      <c r="O288" s="276" t="s">
        <v>601</v>
      </c>
      <c r="P288" s="82">
        <v>17933.771000000001</v>
      </c>
      <c r="Q288" s="276" t="s">
        <v>601</v>
      </c>
      <c r="R288" s="82">
        <v>13357.607</v>
      </c>
      <c r="S288" s="276" t="s">
        <v>601</v>
      </c>
      <c r="T288" s="137"/>
      <c r="U288" s="124" t="s">
        <v>323</v>
      </c>
      <c r="V288" s="189">
        <v>0.11608916746789481</v>
      </c>
      <c r="W288" s="202" t="s">
        <v>601</v>
      </c>
      <c r="X288" s="190">
        <v>2.7706437898244209E-2</v>
      </c>
      <c r="Y288" s="276" t="s">
        <v>601</v>
      </c>
      <c r="Z288" s="190">
        <v>0.14660814368031461</v>
      </c>
      <c r="AA288" s="276" t="s">
        <v>601</v>
      </c>
      <c r="AB288" s="190">
        <v>4.8739415298438796E-2</v>
      </c>
      <c r="AC288" s="82" t="s">
        <v>601</v>
      </c>
      <c r="AD288" s="190">
        <v>2.3629317504490335E-2</v>
      </c>
      <c r="AE288" s="276" t="s">
        <v>601</v>
      </c>
      <c r="AF288" s="190">
        <v>8.8835773826305434E-2</v>
      </c>
      <c r="AG288" s="276" t="s">
        <v>601</v>
      </c>
      <c r="AH288" s="190">
        <v>0.13588815063895557</v>
      </c>
      <c r="AI288" s="276" t="s">
        <v>601</v>
      </c>
      <c r="AJ288" s="190">
        <v>7.3051161272302864E-2</v>
      </c>
      <c r="AK288" s="276" t="s">
        <v>601</v>
      </c>
      <c r="AL288" s="190">
        <v>8.1641386867330898E-2</v>
      </c>
      <c r="AM288" s="276" t="s">
        <v>601</v>
      </c>
      <c r="AN288" s="139"/>
      <c r="AO288" s="124" t="s">
        <v>323</v>
      </c>
      <c r="AP288" s="220">
        <v>0.14337174261899518</v>
      </c>
      <c r="AQ288" s="276" t="s">
        <v>601</v>
      </c>
      <c r="AR288" s="220">
        <v>0.21188650172905629</v>
      </c>
      <c r="AS288" s="203" t="s">
        <v>601</v>
      </c>
      <c r="AT288" s="220">
        <v>0.13956177983983403</v>
      </c>
      <c r="AU288" s="276" t="s">
        <v>601</v>
      </c>
      <c r="AV288" s="220">
        <v>0.25517025950649197</v>
      </c>
      <c r="AW288" s="276" t="s">
        <v>601</v>
      </c>
      <c r="AX288" s="220">
        <v>9.7178446184017858E-2</v>
      </c>
      <c r="AY288" s="276" t="s">
        <v>601</v>
      </c>
      <c r="AZ288" s="220">
        <v>7.300411051306499E-2</v>
      </c>
      <c r="BA288" s="276" t="s">
        <v>601</v>
      </c>
      <c r="BB288" s="220">
        <v>7.9827271129981531E-2</v>
      </c>
      <c r="BC288" s="276" t="s">
        <v>601</v>
      </c>
      <c r="BD288" s="220">
        <v>1</v>
      </c>
      <c r="BE288" s="276" t="s">
        <v>601</v>
      </c>
      <c r="BF288" s="220">
        <v>0.74482979625422896</v>
      </c>
      <c r="BG288" s="276" t="s">
        <v>601</v>
      </c>
    </row>
    <row r="289" spans="1:59" s="120" customFormat="1" ht="12.45" customHeight="1" x14ac:dyDescent="0.25">
      <c r="A289" s="124" t="s">
        <v>324</v>
      </c>
      <c r="B289" s="82">
        <v>3196.2640000000001</v>
      </c>
      <c r="C289" s="276" t="s">
        <v>601</v>
      </c>
      <c r="D289" s="82">
        <v>5949.4059999999999</v>
      </c>
      <c r="E289" s="276" t="s">
        <v>601</v>
      </c>
      <c r="F289" s="82">
        <v>2739.2089999999998</v>
      </c>
      <c r="G289" s="276" t="s">
        <v>601</v>
      </c>
      <c r="H289" s="82">
        <v>6355.8950000000004</v>
      </c>
      <c r="I289" s="276" t="s">
        <v>601</v>
      </c>
      <c r="J289" s="82">
        <v>2409.6799999999998</v>
      </c>
      <c r="K289" s="276" t="s">
        <v>601</v>
      </c>
      <c r="L289" s="82">
        <v>1137.1849999999999</v>
      </c>
      <c r="M289" s="276" t="s">
        <v>601</v>
      </c>
      <c r="N289" s="82">
        <v>2566.5210000000002</v>
      </c>
      <c r="O289" s="276" t="s">
        <v>601</v>
      </c>
      <c r="P289" s="82">
        <v>24354.164000000001</v>
      </c>
      <c r="Q289" s="276" t="s">
        <v>601</v>
      </c>
      <c r="R289" s="82">
        <v>17998.267</v>
      </c>
      <c r="S289" s="276" t="s">
        <v>601</v>
      </c>
      <c r="T289" s="137"/>
      <c r="U289" s="124" t="s">
        <v>324</v>
      </c>
      <c r="V289" s="189">
        <v>6.6205705330554851E-2</v>
      </c>
      <c r="W289" s="202" t="s">
        <v>601</v>
      </c>
      <c r="X289" s="190">
        <v>4.3519456740396777E-2</v>
      </c>
      <c r="Y289" s="276" t="s">
        <v>601</v>
      </c>
      <c r="Z289" s="190">
        <v>9.490796719603832E-2</v>
      </c>
      <c r="AA289" s="276" t="s">
        <v>601</v>
      </c>
      <c r="AB289" s="190">
        <v>6.4585175088295366E-2</v>
      </c>
      <c r="AC289" s="82" t="s">
        <v>601</v>
      </c>
      <c r="AD289" s="190">
        <v>3.7221392669701842E-2</v>
      </c>
      <c r="AE289" s="276" t="s">
        <v>601</v>
      </c>
      <c r="AF289" s="190">
        <v>0.12811495575572399</v>
      </c>
      <c r="AG289" s="276" t="s">
        <v>601</v>
      </c>
      <c r="AH289" s="190">
        <v>0.18420292529875881</v>
      </c>
      <c r="AI289" s="276" t="s">
        <v>601</v>
      </c>
      <c r="AJ289" s="190">
        <v>7.4304454967740199E-2</v>
      </c>
      <c r="AK289" s="276" t="s">
        <v>601</v>
      </c>
      <c r="AL289" s="190">
        <v>7.7779261530354388E-2</v>
      </c>
      <c r="AM289" s="276" t="s">
        <v>601</v>
      </c>
      <c r="AN289" s="139"/>
      <c r="AO289" s="124" t="s">
        <v>324</v>
      </c>
      <c r="AP289" s="220">
        <v>0.13124096561064466</v>
      </c>
      <c r="AQ289" s="276" t="s">
        <v>601</v>
      </c>
      <c r="AR289" s="220">
        <v>0.24428701391679877</v>
      </c>
      <c r="AS289" s="203" t="s">
        <v>601</v>
      </c>
      <c r="AT289" s="220">
        <v>0.11247394901340074</v>
      </c>
      <c r="AU289" s="276" t="s">
        <v>601</v>
      </c>
      <c r="AV289" s="220">
        <v>0.26097775312673432</v>
      </c>
      <c r="AW289" s="276" t="s">
        <v>601</v>
      </c>
      <c r="AX289" s="220">
        <v>9.8943244366753863E-2</v>
      </c>
      <c r="AY289" s="276" t="s">
        <v>601</v>
      </c>
      <c r="AZ289" s="220">
        <v>4.669365780734662E-2</v>
      </c>
      <c r="BA289" s="276" t="s">
        <v>601</v>
      </c>
      <c r="BB289" s="220">
        <v>0.10538325191536035</v>
      </c>
      <c r="BC289" s="276" t="s">
        <v>601</v>
      </c>
      <c r="BD289" s="220">
        <v>1</v>
      </c>
      <c r="BE289" s="276" t="s">
        <v>601</v>
      </c>
      <c r="BF289" s="220">
        <v>0.73902216475178528</v>
      </c>
      <c r="BG289" s="276" t="s">
        <v>601</v>
      </c>
    </row>
    <row r="290" spans="1:59" s="120" customFormat="1" ht="12.45" customHeight="1" x14ac:dyDescent="0.25">
      <c r="A290" s="184" t="s">
        <v>325</v>
      </c>
      <c r="B290" s="186">
        <v>1562.2909999999999</v>
      </c>
      <c r="C290" s="278" t="s">
        <v>601</v>
      </c>
      <c r="D290" s="186">
        <v>1184.672</v>
      </c>
      <c r="E290" s="278" t="s">
        <v>601</v>
      </c>
      <c r="F290" s="186">
        <v>3111.8829999999998</v>
      </c>
      <c r="G290" s="278" t="s">
        <v>601</v>
      </c>
      <c r="H290" s="186">
        <v>3314.0059999999999</v>
      </c>
      <c r="I290" s="278" t="s">
        <v>601</v>
      </c>
      <c r="J290" s="186">
        <v>1165.347</v>
      </c>
      <c r="K290" s="278" t="s">
        <v>601</v>
      </c>
      <c r="L290" s="186">
        <v>1108.046</v>
      </c>
      <c r="M290" s="278" t="s">
        <v>601</v>
      </c>
      <c r="N290" s="186">
        <v>1131.133</v>
      </c>
      <c r="O290" s="278" t="s">
        <v>601</v>
      </c>
      <c r="P290" s="186">
        <v>12577.37</v>
      </c>
      <c r="Q290" s="278" t="s">
        <v>601</v>
      </c>
      <c r="R290" s="186">
        <v>9263.3680000000004</v>
      </c>
      <c r="S290" s="278" t="s">
        <v>601</v>
      </c>
      <c r="T290" s="137"/>
      <c r="U290" s="184" t="s">
        <v>325</v>
      </c>
      <c r="V290" s="191">
        <v>6.8797341229011141E-2</v>
      </c>
      <c r="W290" s="273" t="s">
        <v>601</v>
      </c>
      <c r="X290" s="192">
        <v>6.8488801662433624E-2</v>
      </c>
      <c r="Y290" s="278" t="s">
        <v>601</v>
      </c>
      <c r="Z290" s="192">
        <v>-1.1362822961761532E-3</v>
      </c>
      <c r="AA290" s="278" t="s">
        <v>601</v>
      </c>
      <c r="AB290" s="192">
        <v>0.1129183594928003</v>
      </c>
      <c r="AC290" s="186" t="s">
        <v>601</v>
      </c>
      <c r="AD290" s="192">
        <v>2.8376504931648769E-2</v>
      </c>
      <c r="AE290" s="278" t="s">
        <v>601</v>
      </c>
      <c r="AF290" s="192">
        <v>1.7168130544621352E-2</v>
      </c>
      <c r="AG290" s="278" t="s">
        <v>601</v>
      </c>
      <c r="AH290" s="192">
        <v>0.1250727334757003</v>
      </c>
      <c r="AI290" s="278" t="s">
        <v>601</v>
      </c>
      <c r="AJ290" s="192">
        <v>5.7671373335406513E-2</v>
      </c>
      <c r="AK290" s="278" t="s">
        <v>601</v>
      </c>
      <c r="AL290" s="192">
        <v>3.9215912845300072E-2</v>
      </c>
      <c r="AM290" s="278" t="s">
        <v>601</v>
      </c>
      <c r="AN290" s="139"/>
      <c r="AO290" s="184" t="s">
        <v>325</v>
      </c>
      <c r="AP290" s="191">
        <v>0.12421444228801409</v>
      </c>
      <c r="AQ290" s="278" t="s">
        <v>601</v>
      </c>
      <c r="AR290" s="191">
        <v>9.419075689114656E-2</v>
      </c>
      <c r="AS290" s="301" t="s">
        <v>601</v>
      </c>
      <c r="AT290" s="191">
        <v>0.24741921403282241</v>
      </c>
      <c r="AU290" s="278" t="s">
        <v>601</v>
      </c>
      <c r="AV290" s="191">
        <v>0.26348958486551638</v>
      </c>
      <c r="AW290" s="278" t="s">
        <v>601</v>
      </c>
      <c r="AX290" s="191">
        <v>9.2654267148060354E-2</v>
      </c>
      <c r="AY290" s="278" t="s">
        <v>601</v>
      </c>
      <c r="AZ290" s="191">
        <v>8.809838622859946E-2</v>
      </c>
      <c r="BA290" s="278" t="s">
        <v>601</v>
      </c>
      <c r="BB290" s="191">
        <v>8.9933984608864967E-2</v>
      </c>
      <c r="BC290" s="278" t="s">
        <v>601</v>
      </c>
      <c r="BD290" s="191">
        <v>1</v>
      </c>
      <c r="BE290" s="278" t="s">
        <v>601</v>
      </c>
      <c r="BF290" s="191">
        <v>0.73651073316599569</v>
      </c>
      <c r="BG290" s="278" t="s">
        <v>601</v>
      </c>
    </row>
    <row r="291" spans="1:59" s="120" customFormat="1" ht="12.45" customHeight="1" x14ac:dyDescent="0.25">
      <c r="A291" s="124" t="s">
        <v>338</v>
      </c>
      <c r="B291" s="82">
        <v>1335.367</v>
      </c>
      <c r="C291" s="276" t="s">
        <v>601</v>
      </c>
      <c r="D291" s="82">
        <v>513.29899999999998</v>
      </c>
      <c r="E291" s="276" t="s">
        <v>601</v>
      </c>
      <c r="F291" s="82">
        <v>3145.1419999999998</v>
      </c>
      <c r="G291" s="276" t="s">
        <v>601</v>
      </c>
      <c r="H291" s="82">
        <v>2680.8879999999999</v>
      </c>
      <c r="I291" s="276" t="s">
        <v>601</v>
      </c>
      <c r="J291" s="82">
        <v>931.63199999999995</v>
      </c>
      <c r="K291" s="276" t="s">
        <v>601</v>
      </c>
      <c r="L291" s="82">
        <v>1041.4639999999999</v>
      </c>
      <c r="M291" s="276" t="s">
        <v>601</v>
      </c>
      <c r="N291" s="82">
        <v>959.88400000000001</v>
      </c>
      <c r="O291" s="276" t="s">
        <v>601</v>
      </c>
      <c r="P291" s="82">
        <v>10607.675999999999</v>
      </c>
      <c r="Q291" s="276" t="s">
        <v>601</v>
      </c>
      <c r="R291" s="82">
        <v>7926.7879999999996</v>
      </c>
      <c r="S291" s="276" t="s">
        <v>601</v>
      </c>
      <c r="T291" s="137"/>
      <c r="U291" s="124" t="s">
        <v>338</v>
      </c>
      <c r="V291" s="189">
        <v>0.142343015914838</v>
      </c>
      <c r="W291" s="202" t="s">
        <v>601</v>
      </c>
      <c r="X291" s="190">
        <v>0.23908645861496272</v>
      </c>
      <c r="Y291" s="276" t="s">
        <v>601</v>
      </c>
      <c r="Z291" s="190">
        <v>7.7334039088678462E-3</v>
      </c>
      <c r="AA291" s="276" t="s">
        <v>601</v>
      </c>
      <c r="AB291" s="190">
        <v>5.2256243050248591E-2</v>
      </c>
      <c r="AC291" s="82" t="s">
        <v>601</v>
      </c>
      <c r="AD291" s="190">
        <v>2.571126272874304E-2</v>
      </c>
      <c r="AE291" s="276" t="s">
        <v>601</v>
      </c>
      <c r="AF291" s="190">
        <v>5.055126847228527E-2</v>
      </c>
      <c r="AG291" s="276" t="s">
        <v>601</v>
      </c>
      <c r="AH291" s="190">
        <v>4.1058450565981258E-2</v>
      </c>
      <c r="AI291" s="276" t="s">
        <v>601</v>
      </c>
      <c r="AJ291" s="190">
        <v>5.3013210716285272E-2</v>
      </c>
      <c r="AK291" s="276" t="s">
        <v>601</v>
      </c>
      <c r="AL291" s="190">
        <v>5.3269181452293347E-2</v>
      </c>
      <c r="AM291" s="276" t="s">
        <v>601</v>
      </c>
      <c r="AN291" s="139"/>
      <c r="AO291" s="124" t="s">
        <v>338</v>
      </c>
      <c r="AP291" s="220">
        <v>0.12588685778110115</v>
      </c>
      <c r="AQ291" s="276" t="s">
        <v>601</v>
      </c>
      <c r="AR291" s="220">
        <v>4.8389392737862656E-2</v>
      </c>
      <c r="AS291" s="203" t="s">
        <v>601</v>
      </c>
      <c r="AT291" s="220">
        <v>0.29649680099580716</v>
      </c>
      <c r="AU291" s="276" t="s">
        <v>601</v>
      </c>
      <c r="AV291" s="220">
        <v>0.25273094691052028</v>
      </c>
      <c r="AW291" s="276" t="s">
        <v>601</v>
      </c>
      <c r="AX291" s="220">
        <v>8.7826211886562144E-2</v>
      </c>
      <c r="AY291" s="276" t="s">
        <v>601</v>
      </c>
      <c r="AZ291" s="220">
        <v>9.8180223453280438E-2</v>
      </c>
      <c r="BA291" s="276" t="s">
        <v>601</v>
      </c>
      <c r="BB291" s="220">
        <v>9.0489566234866148E-2</v>
      </c>
      <c r="BC291" s="276" t="s">
        <v>601</v>
      </c>
      <c r="BD291" s="220">
        <v>1</v>
      </c>
      <c r="BE291" s="276" t="s">
        <v>601</v>
      </c>
      <c r="BF291" s="220">
        <v>0.74726905308947977</v>
      </c>
      <c r="BG291" s="276" t="s">
        <v>601</v>
      </c>
    </row>
    <row r="292" spans="1:59" s="120" customFormat="1" ht="12.45" customHeight="1" x14ac:dyDescent="0.25">
      <c r="A292" s="124" t="s">
        <v>341</v>
      </c>
      <c r="B292" s="82">
        <v>2689.0709999999999</v>
      </c>
      <c r="C292" s="276" t="s">
        <v>601</v>
      </c>
      <c r="D292" s="82">
        <v>3884.8110000000001</v>
      </c>
      <c r="E292" s="276" t="s">
        <v>601</v>
      </c>
      <c r="F292" s="82">
        <v>2502.17</v>
      </c>
      <c r="G292" s="276" t="s">
        <v>601</v>
      </c>
      <c r="H292" s="82">
        <v>4759.4880000000003</v>
      </c>
      <c r="I292" s="276" t="s">
        <v>601</v>
      </c>
      <c r="J292" s="82">
        <v>1777.596</v>
      </c>
      <c r="K292" s="276" t="s">
        <v>601</v>
      </c>
      <c r="L292" s="82">
        <v>1446.99</v>
      </c>
      <c r="M292" s="276" t="s">
        <v>601</v>
      </c>
      <c r="N292" s="82">
        <v>1532.6089999999999</v>
      </c>
      <c r="O292" s="276" t="s">
        <v>601</v>
      </c>
      <c r="P292" s="82">
        <v>18592.735000000001</v>
      </c>
      <c r="Q292" s="276" t="s">
        <v>601</v>
      </c>
      <c r="R292" s="82">
        <v>13833.246999999999</v>
      </c>
      <c r="S292" s="276" t="s">
        <v>601</v>
      </c>
      <c r="T292" s="137"/>
      <c r="U292" s="124" t="s">
        <v>341</v>
      </c>
      <c r="V292" s="189">
        <v>4.5844424151251013E-2</v>
      </c>
      <c r="W292" s="202" t="s">
        <v>601</v>
      </c>
      <c r="X292" s="190">
        <v>2.2339130993146179E-2</v>
      </c>
      <c r="Y292" s="276" t="s">
        <v>601</v>
      </c>
      <c r="Z292" s="190">
        <v>-2.7927949884712307E-4</v>
      </c>
      <c r="AA292" s="276" t="s">
        <v>601</v>
      </c>
      <c r="AB292" s="190">
        <v>4.0060399920020369E-2</v>
      </c>
      <c r="AC292" s="82" t="s">
        <v>601</v>
      </c>
      <c r="AD292" s="190">
        <v>1.997961872323236E-2</v>
      </c>
      <c r="AE292" s="276" t="s">
        <v>601</v>
      </c>
      <c r="AF292" s="190">
        <v>0.10521455593669299</v>
      </c>
      <c r="AG292" s="276" t="s">
        <v>601</v>
      </c>
      <c r="AH292" s="190">
        <v>7.0554476345746686E-2</v>
      </c>
      <c r="AI292" s="276" t="s">
        <v>601</v>
      </c>
      <c r="AJ292" s="190">
        <v>3.6744307708624135E-2</v>
      </c>
      <c r="AK292" s="276" t="s">
        <v>601</v>
      </c>
      <c r="AL292" s="190">
        <v>3.5608174428249012E-2</v>
      </c>
      <c r="AM292" s="276" t="s">
        <v>601</v>
      </c>
      <c r="AN292" s="139"/>
      <c r="AO292" s="124" t="s">
        <v>341</v>
      </c>
      <c r="AP292" s="220">
        <v>0.1446302009897952</v>
      </c>
      <c r="AQ292" s="276" t="s">
        <v>601</v>
      </c>
      <c r="AR292" s="220">
        <v>0.20894241756255871</v>
      </c>
      <c r="AS292" s="203" t="s">
        <v>601</v>
      </c>
      <c r="AT292" s="220">
        <v>0.13457783376141272</v>
      </c>
      <c r="AU292" s="276" t="s">
        <v>601</v>
      </c>
      <c r="AV292" s="220">
        <v>0.25598643771344021</v>
      </c>
      <c r="AW292" s="276" t="s">
        <v>601</v>
      </c>
      <c r="AX292" s="220">
        <v>9.5607020699213965E-2</v>
      </c>
      <c r="AY292" s="276" t="s">
        <v>601</v>
      </c>
      <c r="AZ292" s="220">
        <v>7.7825559284311854E-2</v>
      </c>
      <c r="BA292" s="276" t="s">
        <v>601</v>
      </c>
      <c r="BB292" s="220">
        <v>8.2430529989267309E-2</v>
      </c>
      <c r="BC292" s="276" t="s">
        <v>601</v>
      </c>
      <c r="BD292" s="220">
        <v>1</v>
      </c>
      <c r="BE292" s="276" t="s">
        <v>601</v>
      </c>
      <c r="BF292" s="220">
        <v>0.74401356228655968</v>
      </c>
      <c r="BG292" s="276" t="s">
        <v>601</v>
      </c>
    </row>
    <row r="293" spans="1:59" s="120" customFormat="1" ht="12.45" customHeight="1" x14ac:dyDescent="0.25">
      <c r="A293" s="124" t="s">
        <v>339</v>
      </c>
      <c r="B293" s="82">
        <v>3382.3139999999999</v>
      </c>
      <c r="C293" s="276" t="s">
        <v>601</v>
      </c>
      <c r="D293" s="82">
        <v>6019.0280000000002</v>
      </c>
      <c r="E293" s="276" t="s">
        <v>601</v>
      </c>
      <c r="F293" s="82">
        <v>2813.3270000000002</v>
      </c>
      <c r="G293" s="276" t="s">
        <v>601</v>
      </c>
      <c r="H293" s="82">
        <v>6500.3829999999998</v>
      </c>
      <c r="I293" s="276" t="s">
        <v>601</v>
      </c>
      <c r="J293" s="82">
        <v>2567.835</v>
      </c>
      <c r="K293" s="276" t="s">
        <v>601</v>
      </c>
      <c r="L293" s="82">
        <v>1320.5160000000001</v>
      </c>
      <c r="M293" s="276" t="s">
        <v>601</v>
      </c>
      <c r="N293" s="82">
        <v>2649.7959999999998</v>
      </c>
      <c r="O293" s="276" t="s">
        <v>601</v>
      </c>
      <c r="P293" s="82">
        <v>25253.205000000002</v>
      </c>
      <c r="Q293" s="276" t="s">
        <v>601</v>
      </c>
      <c r="R293" s="82">
        <v>18752.819</v>
      </c>
      <c r="S293" s="276" t="s">
        <v>601</v>
      </c>
      <c r="T293" s="137"/>
      <c r="U293" s="124" t="s">
        <v>339</v>
      </c>
      <c r="V293" s="189">
        <v>5.820858352126107E-2</v>
      </c>
      <c r="W293" s="202" t="s">
        <v>601</v>
      </c>
      <c r="X293" s="190">
        <v>1.1702344738281436E-2</v>
      </c>
      <c r="Y293" s="276" t="s">
        <v>601</v>
      </c>
      <c r="Z293" s="190">
        <v>2.7058176283737384E-2</v>
      </c>
      <c r="AA293" s="276" t="s">
        <v>601</v>
      </c>
      <c r="AB293" s="190">
        <v>2.273291172997666E-2</v>
      </c>
      <c r="AC293" s="82" t="s">
        <v>601</v>
      </c>
      <c r="AD293" s="190">
        <v>6.5633196109026931E-2</v>
      </c>
      <c r="AE293" s="276" t="s">
        <v>601</v>
      </c>
      <c r="AF293" s="190">
        <v>0.16121475397582627</v>
      </c>
      <c r="AG293" s="276" t="s">
        <v>601</v>
      </c>
      <c r="AH293" s="190">
        <v>3.2447010995031021E-2</v>
      </c>
      <c r="AI293" s="276" t="s">
        <v>601</v>
      </c>
      <c r="AJ293" s="190">
        <v>3.6915288900904175E-2</v>
      </c>
      <c r="AK293" s="276" t="s">
        <v>601</v>
      </c>
      <c r="AL293" s="190">
        <v>4.1923591865816859E-2</v>
      </c>
      <c r="AM293" s="276" t="s">
        <v>601</v>
      </c>
      <c r="AN293" s="139"/>
      <c r="AO293" s="124" t="s">
        <v>339</v>
      </c>
      <c r="AP293" s="220">
        <v>0.13393602910996841</v>
      </c>
      <c r="AQ293" s="276" t="s">
        <v>601</v>
      </c>
      <c r="AR293" s="220">
        <v>0.23834709297295134</v>
      </c>
      <c r="AS293" s="203" t="s">
        <v>601</v>
      </c>
      <c r="AT293" s="220">
        <v>0.11140475040692854</v>
      </c>
      <c r="AU293" s="276" t="s">
        <v>601</v>
      </c>
      <c r="AV293" s="220">
        <v>0.25740823788505257</v>
      </c>
      <c r="AW293" s="276" t="s">
        <v>601</v>
      </c>
      <c r="AX293" s="220">
        <v>0.10168352888276953</v>
      </c>
      <c r="AY293" s="276" t="s">
        <v>601</v>
      </c>
      <c r="AZ293" s="220">
        <v>5.2291026030161322E-2</v>
      </c>
      <c r="BA293" s="276" t="s">
        <v>601</v>
      </c>
      <c r="BB293" s="220">
        <v>0.10492909711856375</v>
      </c>
      <c r="BC293" s="276" t="s">
        <v>601</v>
      </c>
      <c r="BD293" s="220">
        <v>1</v>
      </c>
      <c r="BE293" s="276" t="s">
        <v>601</v>
      </c>
      <c r="BF293" s="220">
        <v>0.74259164331814509</v>
      </c>
      <c r="BG293" s="276" t="s">
        <v>601</v>
      </c>
    </row>
    <row r="294" spans="1:59" s="116" customFormat="1" ht="12.45" customHeight="1" x14ac:dyDescent="0.25">
      <c r="A294" s="184" t="s">
        <v>342</v>
      </c>
      <c r="B294" s="186">
        <v>1931.2841019150487</v>
      </c>
      <c r="C294" s="278" t="s">
        <v>601</v>
      </c>
      <c r="D294" s="186">
        <v>1213.3386400177847</v>
      </c>
      <c r="E294" s="278" t="s">
        <v>601</v>
      </c>
      <c r="F294" s="186">
        <v>3251.56786092328</v>
      </c>
      <c r="G294" s="278" t="s">
        <v>601</v>
      </c>
      <c r="H294" s="186">
        <v>3441.3290469451667</v>
      </c>
      <c r="I294" s="278" t="s">
        <v>601</v>
      </c>
      <c r="J294" s="186">
        <v>1263.6941324841935</v>
      </c>
      <c r="K294" s="278" t="s">
        <v>601</v>
      </c>
      <c r="L294" s="186">
        <v>1265.912809606496</v>
      </c>
      <c r="M294" s="278" t="s">
        <v>601</v>
      </c>
      <c r="N294" s="186">
        <v>1332.9304201983298</v>
      </c>
      <c r="O294" s="278" t="s">
        <v>601</v>
      </c>
      <c r="P294" s="186">
        <v>13700.057012090299</v>
      </c>
      <c r="Q294" s="278" t="s">
        <v>601</v>
      </c>
      <c r="R294" s="186">
        <v>10258.727965145132</v>
      </c>
      <c r="S294" s="278" t="s">
        <v>601</v>
      </c>
      <c r="T294" s="119"/>
      <c r="U294" s="184" t="s">
        <v>342</v>
      </c>
      <c r="V294" s="191">
        <v>0.23772618321426678</v>
      </c>
      <c r="W294" s="273" t="s">
        <v>601</v>
      </c>
      <c r="X294" s="192">
        <v>2.2976138880635225E-2</v>
      </c>
      <c r="Y294" s="278" t="s">
        <v>601</v>
      </c>
      <c r="Z294" s="192">
        <v>4.7569779744289976E-2</v>
      </c>
      <c r="AA294" s="278" t="s">
        <v>601</v>
      </c>
      <c r="AB294" s="192">
        <v>4.0343426384864746E-2</v>
      </c>
      <c r="AC294" s="186" t="s">
        <v>601</v>
      </c>
      <c r="AD294" s="192">
        <v>8.5781004627806148E-2</v>
      </c>
      <c r="AE294" s="278" t="s">
        <v>601</v>
      </c>
      <c r="AF294" s="192">
        <v>0.14450496242935756</v>
      </c>
      <c r="AG294" s="278" t="s">
        <v>601</v>
      </c>
      <c r="AH294" s="192">
        <v>0.17975165015961886</v>
      </c>
      <c r="AI294" s="278" t="s">
        <v>601</v>
      </c>
      <c r="AJ294" s="192">
        <v>9.0932332753190653E-2</v>
      </c>
      <c r="AK294" s="278" t="s">
        <v>601</v>
      </c>
      <c r="AL294" s="192" t="s">
        <v>603</v>
      </c>
      <c r="AM294" s="278" t="s">
        <v>601</v>
      </c>
      <c r="AN294" s="119"/>
      <c r="AO294" s="184" t="s">
        <v>342</v>
      </c>
      <c r="AP294" s="191">
        <v>0.14096905583755531</v>
      </c>
      <c r="AQ294" s="278" t="s">
        <v>601</v>
      </c>
      <c r="AR294" s="191">
        <v>8.8564495676697802E-2</v>
      </c>
      <c r="AS294" s="301" t="s">
        <v>601</v>
      </c>
      <c r="AT294" s="191">
        <v>0.23733973209409068</v>
      </c>
      <c r="AU294" s="278" t="s">
        <v>601</v>
      </c>
      <c r="AV294" s="191">
        <v>0.25119085591455526</v>
      </c>
      <c r="AW294" s="278" t="s">
        <v>601</v>
      </c>
      <c r="AX294" s="191">
        <v>9.2240063772653175E-2</v>
      </c>
      <c r="AY294" s="278" t="s">
        <v>601</v>
      </c>
      <c r="AZ294" s="191">
        <v>9.2402010333922549E-2</v>
      </c>
      <c r="BA294" s="278" t="s">
        <v>601</v>
      </c>
      <c r="BB294" s="191">
        <v>9.7293786370525229E-2</v>
      </c>
      <c r="BC294" s="278" t="s">
        <v>601</v>
      </c>
      <c r="BD294" s="191">
        <v>1</v>
      </c>
      <c r="BE294" s="278" t="s">
        <v>601</v>
      </c>
      <c r="BF294" s="191">
        <v>0.74880914408544463</v>
      </c>
      <c r="BG294" s="278" t="s">
        <v>601</v>
      </c>
    </row>
    <row r="295" spans="1:59" s="150" customFormat="1" ht="12.45" customHeight="1" x14ac:dyDescent="0.25">
      <c r="A295" s="124" t="s">
        <v>356</v>
      </c>
      <c r="B295" s="82">
        <v>1630.4982706911694</v>
      </c>
      <c r="C295" s="276" t="s">
        <v>601</v>
      </c>
      <c r="D295" s="82">
        <v>659.03718999911587</v>
      </c>
      <c r="E295" s="276" t="s">
        <v>601</v>
      </c>
      <c r="F295" s="82">
        <v>3429.2728516246293</v>
      </c>
      <c r="G295" s="276" t="s">
        <v>601</v>
      </c>
      <c r="H295" s="82">
        <v>2872.6302907240952</v>
      </c>
      <c r="I295" s="276" t="s">
        <v>601</v>
      </c>
      <c r="J295" s="82">
        <v>1148.1974205510137</v>
      </c>
      <c r="K295" s="276" t="s">
        <v>601</v>
      </c>
      <c r="L295" s="82">
        <v>1109.726403217727</v>
      </c>
      <c r="M295" s="276" t="s">
        <v>601</v>
      </c>
      <c r="N295" s="82">
        <v>983.10642264535136</v>
      </c>
      <c r="O295" s="276" t="s">
        <v>601</v>
      </c>
      <c r="P295" s="82">
        <v>11832.468849453102</v>
      </c>
      <c r="Q295" s="276" t="s">
        <v>601</v>
      </c>
      <c r="R295" s="82">
        <v>8959.8385587290068</v>
      </c>
      <c r="S295" s="276" t="s">
        <v>601</v>
      </c>
      <c r="U295" s="124" t="s">
        <v>356</v>
      </c>
      <c r="V295" s="189">
        <v>0.24661329506316731</v>
      </c>
      <c r="W295" s="202" t="s">
        <v>601</v>
      </c>
      <c r="X295" s="190">
        <v>0.31415718790288716</v>
      </c>
      <c r="Y295" s="276" t="s">
        <v>601</v>
      </c>
      <c r="Z295" s="190">
        <v>0.1093024444298117</v>
      </c>
      <c r="AA295" s="276" t="s">
        <v>601</v>
      </c>
      <c r="AB295" s="190">
        <v>9.2257849974360984E-2</v>
      </c>
      <c r="AC295" s="82" t="s">
        <v>601</v>
      </c>
      <c r="AD295" s="190">
        <v>0.25692486136678372</v>
      </c>
      <c r="AE295" s="276" t="s">
        <v>601</v>
      </c>
      <c r="AF295" s="190">
        <v>8.422157704573123E-2</v>
      </c>
      <c r="AG295" s="276" t="s">
        <v>601</v>
      </c>
      <c r="AH295" s="190">
        <v>4.0572706828173939E-2</v>
      </c>
      <c r="AI295" s="276" t="s">
        <v>601</v>
      </c>
      <c r="AJ295" s="190">
        <v>0.13639793181103513</v>
      </c>
      <c r="AK295" s="276" t="s">
        <v>601</v>
      </c>
      <c r="AL295" s="190" t="s">
        <v>603</v>
      </c>
      <c r="AM295" s="276" t="s">
        <v>601</v>
      </c>
      <c r="AO295" s="124" t="s">
        <v>356</v>
      </c>
      <c r="AP295" s="220">
        <v>0.13779865313286088</v>
      </c>
      <c r="AQ295" s="276" t="s">
        <v>601</v>
      </c>
      <c r="AR295" s="220">
        <v>5.5697352630645347E-2</v>
      </c>
      <c r="AS295" s="203" t="s">
        <v>601</v>
      </c>
      <c r="AT295" s="220">
        <v>0.28981887848224763</v>
      </c>
      <c r="AU295" s="276" t="s">
        <v>601</v>
      </c>
      <c r="AV295" s="220">
        <v>0.24277522529517315</v>
      </c>
      <c r="AW295" s="276" t="s">
        <v>601</v>
      </c>
      <c r="AX295" s="220">
        <v>9.7037857032185093E-2</v>
      </c>
      <c r="AY295" s="276" t="s">
        <v>601</v>
      </c>
      <c r="AZ295" s="220">
        <v>9.3786547620534719E-2</v>
      </c>
      <c r="BA295" s="276" t="s">
        <v>601</v>
      </c>
      <c r="BB295" s="220">
        <v>8.3085485806353138E-2</v>
      </c>
      <c r="BC295" s="276" t="s">
        <v>601</v>
      </c>
      <c r="BD295" s="220">
        <v>1</v>
      </c>
      <c r="BE295" s="276" t="s">
        <v>601</v>
      </c>
      <c r="BF295" s="220">
        <v>0.75722477470482685</v>
      </c>
      <c r="BG295" s="276" t="s">
        <v>601</v>
      </c>
    </row>
    <row r="296" spans="1:59" s="120" customFormat="1" ht="12.45" customHeight="1" x14ac:dyDescent="0.25">
      <c r="A296" s="124" t="s">
        <v>362</v>
      </c>
      <c r="B296" s="82">
        <v>3116.5130940508498</v>
      </c>
      <c r="C296" s="276" t="s">
        <v>601</v>
      </c>
      <c r="D296" s="82">
        <v>4328.7341799950682</v>
      </c>
      <c r="E296" s="276" t="s">
        <v>601</v>
      </c>
      <c r="F296" s="82">
        <v>2900.8353099946871</v>
      </c>
      <c r="G296" s="276" t="s">
        <v>601</v>
      </c>
      <c r="H296" s="82">
        <v>4964.2774191074259</v>
      </c>
      <c r="I296" s="276" t="s">
        <v>601</v>
      </c>
      <c r="J296" s="82">
        <v>2140.3821149585683</v>
      </c>
      <c r="K296" s="276" t="s">
        <v>601</v>
      </c>
      <c r="L296" s="82">
        <v>1616.1120650783032</v>
      </c>
      <c r="M296" s="276" t="s">
        <v>601</v>
      </c>
      <c r="N296" s="82">
        <v>1683.3852990610394</v>
      </c>
      <c r="O296" s="276" t="s">
        <v>601</v>
      </c>
      <c r="P296" s="82">
        <v>20750.239482245943</v>
      </c>
      <c r="Q296" s="276" t="s">
        <v>601</v>
      </c>
      <c r="R296" s="82">
        <v>15785.962063138519</v>
      </c>
      <c r="S296" s="276" t="s">
        <v>601</v>
      </c>
      <c r="T296" s="137"/>
      <c r="U296" s="124" t="s">
        <v>362</v>
      </c>
      <c r="V296" s="189">
        <v>0.15307803879298301</v>
      </c>
      <c r="W296" s="202" t="s">
        <v>601</v>
      </c>
      <c r="X296" s="190">
        <v>0.10940797267535138</v>
      </c>
      <c r="Y296" s="276" t="s">
        <v>601</v>
      </c>
      <c r="Z296" s="190">
        <v>0.15283296975461128</v>
      </c>
      <c r="AA296" s="276" t="s">
        <v>601</v>
      </c>
      <c r="AB296" s="190">
        <v>3.7628146022121924E-2</v>
      </c>
      <c r="AC296" s="82" t="s">
        <v>601</v>
      </c>
      <c r="AD296" s="190">
        <v>0.17718314445400454</v>
      </c>
      <c r="AE296" s="276" t="s">
        <v>601</v>
      </c>
      <c r="AF296" s="190">
        <v>0.11045454041093496</v>
      </c>
      <c r="AG296" s="276" t="s">
        <v>601</v>
      </c>
      <c r="AH296" s="190">
        <v>9.3914192157917173E-2</v>
      </c>
      <c r="AI296" s="276" t="s">
        <v>601</v>
      </c>
      <c r="AJ296" s="190">
        <v>0.1086072267142263</v>
      </c>
      <c r="AK296" s="276" t="s">
        <v>601</v>
      </c>
      <c r="AL296" s="190" t="s">
        <v>603</v>
      </c>
      <c r="AM296" s="276" t="s">
        <v>601</v>
      </c>
      <c r="AN296" s="139"/>
      <c r="AO296" s="124" t="s">
        <v>362</v>
      </c>
      <c r="AP296" s="220">
        <v>0.15019166871386527</v>
      </c>
      <c r="AQ296" s="276" t="s">
        <v>601</v>
      </c>
      <c r="AR296" s="220">
        <v>0.20861128777326957</v>
      </c>
      <c r="AS296" s="203" t="s">
        <v>601</v>
      </c>
      <c r="AT296" s="220">
        <v>0.13979767859916331</v>
      </c>
      <c r="AU296" s="276" t="s">
        <v>601</v>
      </c>
      <c r="AV296" s="220">
        <v>0.23923952411994562</v>
      </c>
      <c r="AW296" s="276" t="s">
        <v>601</v>
      </c>
      <c r="AX296" s="220">
        <v>0.10314975481559598</v>
      </c>
      <c r="AY296" s="276" t="s">
        <v>601</v>
      </c>
      <c r="AZ296" s="220">
        <v>7.7884019915098357E-2</v>
      </c>
      <c r="BA296" s="276" t="s">
        <v>601</v>
      </c>
      <c r="BB296" s="220">
        <v>8.1126066063061886E-2</v>
      </c>
      <c r="BC296" s="276" t="s">
        <v>601</v>
      </c>
      <c r="BD296" s="220">
        <v>1</v>
      </c>
      <c r="BE296" s="276" t="s">
        <v>601</v>
      </c>
      <c r="BF296" s="220">
        <v>0.76076047588005447</v>
      </c>
      <c r="BG296" s="276" t="s">
        <v>601</v>
      </c>
    </row>
    <row r="297" spans="1:59" s="120" customFormat="1" ht="12.45" customHeight="1" x14ac:dyDescent="0.25">
      <c r="A297" s="124" t="s">
        <v>357</v>
      </c>
      <c r="B297" s="82">
        <v>3704.5522875578836</v>
      </c>
      <c r="C297" s="276" t="s">
        <v>601</v>
      </c>
      <c r="D297" s="82">
        <v>6513.328550009448</v>
      </c>
      <c r="E297" s="276" t="s">
        <v>601</v>
      </c>
      <c r="F297" s="82">
        <v>3246.5580001661497</v>
      </c>
      <c r="G297" s="276" t="s">
        <v>601</v>
      </c>
      <c r="H297" s="82">
        <v>6772.9327520041534</v>
      </c>
      <c r="I297" s="276" t="s">
        <v>601</v>
      </c>
      <c r="J297" s="82">
        <v>2937.2481566283836</v>
      </c>
      <c r="K297" s="276" t="s">
        <v>601</v>
      </c>
      <c r="L297" s="82">
        <v>1586.270947378453</v>
      </c>
      <c r="M297" s="276" t="s">
        <v>601</v>
      </c>
      <c r="N297" s="82">
        <v>2744.9790656746209</v>
      </c>
      <c r="O297" s="276" t="s">
        <v>601</v>
      </c>
      <c r="P297" s="82">
        <v>27505.869759419093</v>
      </c>
      <c r="Q297" s="276" t="s">
        <v>601</v>
      </c>
      <c r="R297" s="82">
        <v>20732.937007414937</v>
      </c>
      <c r="S297" s="276" t="s">
        <v>601</v>
      </c>
      <c r="T297" s="137"/>
      <c r="U297" s="124" t="s">
        <v>357</v>
      </c>
      <c r="V297" s="189">
        <v>9.0974951074855273E-2</v>
      </c>
      <c r="W297" s="202" t="s">
        <v>601</v>
      </c>
      <c r="X297" s="190">
        <v>7.8084746559996726E-2</v>
      </c>
      <c r="Y297" s="276" t="s">
        <v>601</v>
      </c>
      <c r="Z297" s="190">
        <v>0.14933313293804368</v>
      </c>
      <c r="AA297" s="276" t="s">
        <v>601</v>
      </c>
      <c r="AB297" s="190">
        <v>3.8242727313914988E-2</v>
      </c>
      <c r="AC297" s="82" t="s">
        <v>601</v>
      </c>
      <c r="AD297" s="190">
        <v>0.13944303508112021</v>
      </c>
      <c r="AE297" s="276" t="s">
        <v>601</v>
      </c>
      <c r="AF297" s="190">
        <v>0.19696307754557832</v>
      </c>
      <c r="AG297" s="276" t="s">
        <v>601</v>
      </c>
      <c r="AH297" s="190">
        <v>3.0847673160264988E-2</v>
      </c>
      <c r="AI297" s="276" t="s">
        <v>601</v>
      </c>
      <c r="AJ297" s="190">
        <v>8.4980792633441021E-2</v>
      </c>
      <c r="AK297" s="276" t="s">
        <v>601</v>
      </c>
      <c r="AL297" s="190" t="s">
        <v>603</v>
      </c>
      <c r="AM297" s="276" t="s">
        <v>601</v>
      </c>
      <c r="AN297" s="139"/>
      <c r="AO297" s="124" t="s">
        <v>357</v>
      </c>
      <c r="AP297" s="220">
        <v>0.13468224491571654</v>
      </c>
      <c r="AQ297" s="276" t="s">
        <v>601</v>
      </c>
      <c r="AR297" s="220">
        <v>0.23679776742122571</v>
      </c>
      <c r="AS297" s="203" t="s">
        <v>601</v>
      </c>
      <c r="AT297" s="220">
        <v>0.11803146123217574</v>
      </c>
      <c r="AU297" s="276" t="s">
        <v>601</v>
      </c>
      <c r="AV297" s="220">
        <v>0.24623590569008763</v>
      </c>
      <c r="AW297" s="276" t="s">
        <v>601</v>
      </c>
      <c r="AX297" s="220">
        <v>0.10678623080524673</v>
      </c>
      <c r="AY297" s="276" t="s">
        <v>601</v>
      </c>
      <c r="AZ297" s="220">
        <v>5.7670270427833001E-2</v>
      </c>
      <c r="BA297" s="276" t="s">
        <v>601</v>
      </c>
      <c r="BB297" s="220">
        <v>9.9796119507714609E-2</v>
      </c>
      <c r="BC297" s="276" t="s">
        <v>601</v>
      </c>
      <c r="BD297" s="220">
        <v>1</v>
      </c>
      <c r="BE297" s="276" t="s">
        <v>601</v>
      </c>
      <c r="BF297" s="220">
        <v>0.75376409430991231</v>
      </c>
      <c r="BG297" s="276" t="s">
        <v>601</v>
      </c>
    </row>
    <row r="298" spans="1:59" s="120" customFormat="1" ht="12.45" customHeight="1" x14ac:dyDescent="0.25">
      <c r="A298" s="184" t="s">
        <v>363</v>
      </c>
      <c r="B298" s="186">
        <v>2138.0781880900777</v>
      </c>
      <c r="C298" s="278" t="s">
        <v>601</v>
      </c>
      <c r="D298" s="186">
        <v>1496.4486800131151</v>
      </c>
      <c r="E298" s="278" t="s">
        <v>601</v>
      </c>
      <c r="F298" s="186">
        <v>3682.9011500286506</v>
      </c>
      <c r="G298" s="278" t="s">
        <v>601</v>
      </c>
      <c r="H298" s="186">
        <v>3529.3364739299491</v>
      </c>
      <c r="I298" s="278" t="s">
        <v>601</v>
      </c>
      <c r="J298" s="186">
        <v>1505.9424334819387</v>
      </c>
      <c r="K298" s="278" t="s">
        <v>601</v>
      </c>
      <c r="L298" s="186">
        <v>1471.0272871245504</v>
      </c>
      <c r="M298" s="278" t="s">
        <v>601</v>
      </c>
      <c r="N298" s="186">
        <v>1402.6956538052154</v>
      </c>
      <c r="O298" s="278" t="s">
        <v>601</v>
      </c>
      <c r="P298" s="186">
        <v>15226.429866473496</v>
      </c>
      <c r="Q298" s="278" t="s">
        <v>601</v>
      </c>
      <c r="R298" s="186">
        <v>11697.093392543547</v>
      </c>
      <c r="S298" s="278" t="s">
        <v>601</v>
      </c>
      <c r="T298" s="137"/>
      <c r="U298" s="184" t="s">
        <v>363</v>
      </c>
      <c r="V298" s="191">
        <v>0.10707595323234605</v>
      </c>
      <c r="W298" s="273" t="s">
        <v>601</v>
      </c>
      <c r="X298" s="192">
        <v>0.23333143003768594</v>
      </c>
      <c r="Y298" s="278" t="s">
        <v>601</v>
      </c>
      <c r="Z298" s="192">
        <v>0.13265394036183328</v>
      </c>
      <c r="AA298" s="278" t="s">
        <v>601</v>
      </c>
      <c r="AB298" s="192">
        <v>2.5573673945217663E-2</v>
      </c>
      <c r="AC298" s="186" t="s">
        <v>601</v>
      </c>
      <c r="AD298" s="192">
        <v>0.19169852480166938</v>
      </c>
      <c r="AE298" s="278" t="s">
        <v>601</v>
      </c>
      <c r="AF298" s="192">
        <v>0.16202891380948536</v>
      </c>
      <c r="AG298" s="278" t="s">
        <v>601</v>
      </c>
      <c r="AH298" s="192">
        <v>5.2339741482157795E-2</v>
      </c>
      <c r="AI298" s="278" t="s">
        <v>601</v>
      </c>
      <c r="AJ298" s="192">
        <v>0.11141361331826377</v>
      </c>
      <c r="AK298" s="278" t="s">
        <v>601</v>
      </c>
      <c r="AL298" s="192">
        <v>0.14020894523038138</v>
      </c>
      <c r="AM298" s="278" t="s">
        <v>601</v>
      </c>
      <c r="AN298" s="139"/>
      <c r="AO298" s="184" t="s">
        <v>363</v>
      </c>
      <c r="AP298" s="191">
        <v>0.14041887736256756</v>
      </c>
      <c r="AQ298" s="278" t="s">
        <v>601</v>
      </c>
      <c r="AR298" s="191">
        <v>9.8279681654600409E-2</v>
      </c>
      <c r="AS298" s="301" t="s">
        <v>601</v>
      </c>
      <c r="AT298" s="191">
        <v>0.24187555338483463</v>
      </c>
      <c r="AU298" s="278" t="s">
        <v>601</v>
      </c>
      <c r="AV298" s="191">
        <v>0.23179015073658615</v>
      </c>
      <c r="AW298" s="278" t="s">
        <v>601</v>
      </c>
      <c r="AX298" s="191">
        <v>9.8903186543932847E-2</v>
      </c>
      <c r="AY298" s="278" t="s">
        <v>601</v>
      </c>
      <c r="AZ298" s="191">
        <v>9.6610124633585329E-2</v>
      </c>
      <c r="BA298" s="278" t="s">
        <v>601</v>
      </c>
      <c r="BB298" s="191">
        <v>9.212242568389313E-2</v>
      </c>
      <c r="BC298" s="278" t="s">
        <v>601</v>
      </c>
      <c r="BD298" s="191">
        <v>1</v>
      </c>
      <c r="BE298" s="278" t="s">
        <v>601</v>
      </c>
      <c r="BF298" s="191">
        <v>0.76820984926341385</v>
      </c>
      <c r="BG298" s="278" t="s">
        <v>601</v>
      </c>
    </row>
    <row r="299" spans="1:59" s="120" customFormat="1" ht="12.45" customHeight="1" x14ac:dyDescent="0.25">
      <c r="A299" s="124" t="s">
        <v>365</v>
      </c>
      <c r="B299" s="82">
        <v>1827.1545554754675</v>
      </c>
      <c r="C299" s="276" t="s">
        <v>601</v>
      </c>
      <c r="D299" s="82">
        <v>595.36926000193318</v>
      </c>
      <c r="E299" s="276" t="s">
        <v>601</v>
      </c>
      <c r="F299" s="82">
        <v>3661.3542099954798</v>
      </c>
      <c r="G299" s="276" t="s">
        <v>601</v>
      </c>
      <c r="H299" s="82">
        <v>2990.41415061003</v>
      </c>
      <c r="I299" s="276" t="s">
        <v>601</v>
      </c>
      <c r="J299" s="82">
        <v>1358.9979257814375</v>
      </c>
      <c r="K299" s="276" t="s">
        <v>601</v>
      </c>
      <c r="L299" s="82">
        <v>1418.8641842657146</v>
      </c>
      <c r="M299" s="276" t="s">
        <v>601</v>
      </c>
      <c r="N299" s="82">
        <v>1086.6619650262269</v>
      </c>
      <c r="O299" s="276" t="s">
        <v>601</v>
      </c>
      <c r="P299" s="82">
        <v>12938.81625115629</v>
      </c>
      <c r="Q299" s="276" t="s">
        <v>601</v>
      </c>
      <c r="R299" s="82">
        <v>9948.40210054626</v>
      </c>
      <c r="S299" s="276" t="s">
        <v>601</v>
      </c>
      <c r="T299" s="137"/>
      <c r="U299" s="124" t="s">
        <v>365</v>
      </c>
      <c r="V299" s="189">
        <v>0.12061115814672729</v>
      </c>
      <c r="W299" s="202" t="s">
        <v>601</v>
      </c>
      <c r="X299" s="190">
        <v>-9.6607491903860643E-2</v>
      </c>
      <c r="Y299" s="276" t="s">
        <v>601</v>
      </c>
      <c r="Z299" s="190">
        <v>6.7676550806069935E-2</v>
      </c>
      <c r="AA299" s="276" t="s">
        <v>601</v>
      </c>
      <c r="AB299" s="190">
        <v>4.1002094932392374E-2</v>
      </c>
      <c r="AC299" s="82" t="s">
        <v>601</v>
      </c>
      <c r="AD299" s="190">
        <v>0.18359256122458611</v>
      </c>
      <c r="AE299" s="276" t="s">
        <v>601</v>
      </c>
      <c r="AF299" s="190">
        <v>0.27857116866970233</v>
      </c>
      <c r="AG299" s="276" t="s">
        <v>601</v>
      </c>
      <c r="AH299" s="190">
        <v>0.10533502782153259</v>
      </c>
      <c r="AI299" s="276" t="s">
        <v>601</v>
      </c>
      <c r="AJ299" s="190">
        <v>9.3500977334440405E-2</v>
      </c>
      <c r="AK299" s="276" t="s">
        <v>601</v>
      </c>
      <c r="AL299" s="190">
        <v>0.11033274041016705</v>
      </c>
      <c r="AM299" s="276" t="s">
        <v>601</v>
      </c>
      <c r="AN299" s="139"/>
      <c r="AO299" s="124" t="s">
        <v>365</v>
      </c>
      <c r="AP299" s="220">
        <v>0.14121497052036597</v>
      </c>
      <c r="AQ299" s="276" t="s">
        <v>601</v>
      </c>
      <c r="AR299" s="220">
        <v>4.6014198551488625E-2</v>
      </c>
      <c r="AS299" s="203" t="s">
        <v>601</v>
      </c>
      <c r="AT299" s="220">
        <v>0.28297443436282504</v>
      </c>
      <c r="AU299" s="276" t="s">
        <v>601</v>
      </c>
      <c r="AV299" s="220">
        <v>0.2311196088237816</v>
      </c>
      <c r="AW299" s="276" t="s">
        <v>601</v>
      </c>
      <c r="AX299" s="220">
        <v>0.10503263199676317</v>
      </c>
      <c r="AY299" s="276" t="s">
        <v>601</v>
      </c>
      <c r="AZ299" s="220">
        <v>0.10965950491328111</v>
      </c>
      <c r="BA299" s="276" t="s">
        <v>601</v>
      </c>
      <c r="BB299" s="220">
        <v>8.3984650831494437E-2</v>
      </c>
      <c r="BC299" s="276" t="s">
        <v>601</v>
      </c>
      <c r="BD299" s="220">
        <v>1</v>
      </c>
      <c r="BE299" s="276" t="s">
        <v>601</v>
      </c>
      <c r="BF299" s="220">
        <v>0.76888039117621843</v>
      </c>
      <c r="BG299" s="276" t="s">
        <v>601</v>
      </c>
    </row>
    <row r="300" spans="1:59" s="120" customFormat="1" ht="12.45" customHeight="1" x14ac:dyDescent="0.25">
      <c r="A300" s="124" t="s">
        <v>366</v>
      </c>
      <c r="B300" s="82">
        <v>3385.6423817118443</v>
      </c>
      <c r="C300" s="276" t="s">
        <v>601</v>
      </c>
      <c r="D300" s="82">
        <v>4817.3175000033489</v>
      </c>
      <c r="E300" s="276" t="s">
        <v>601</v>
      </c>
      <c r="F300" s="82">
        <v>3283.14504006265</v>
      </c>
      <c r="G300" s="276" t="s">
        <v>601</v>
      </c>
      <c r="H300" s="82">
        <v>5702.3216030838094</v>
      </c>
      <c r="I300" s="276" t="s">
        <v>601</v>
      </c>
      <c r="J300" s="82">
        <v>2542.6507959213695</v>
      </c>
      <c r="K300" s="276" t="s">
        <v>601</v>
      </c>
      <c r="L300" s="82">
        <v>1892.4537626743145</v>
      </c>
      <c r="M300" s="276" t="s">
        <v>601</v>
      </c>
      <c r="N300" s="82">
        <v>1892.6859066650225</v>
      </c>
      <c r="O300" s="276" t="s">
        <v>601</v>
      </c>
      <c r="P300" s="82">
        <v>23516.216990122361</v>
      </c>
      <c r="Q300" s="276" t="s">
        <v>601</v>
      </c>
      <c r="R300" s="82">
        <v>17813.895387038552</v>
      </c>
      <c r="S300" s="276" t="s">
        <v>601</v>
      </c>
      <c r="T300" s="137"/>
      <c r="U300" s="124" t="s">
        <v>366</v>
      </c>
      <c r="V300" s="189">
        <v>8.6355898255245256E-2</v>
      </c>
      <c r="W300" s="202" t="s">
        <v>601</v>
      </c>
      <c r="X300" s="190">
        <v>0.11286979049585288</v>
      </c>
      <c r="Y300" s="276" t="s">
        <v>601</v>
      </c>
      <c r="Z300" s="190">
        <v>0.13179298002569584</v>
      </c>
      <c r="AA300" s="276" t="s">
        <v>601</v>
      </c>
      <c r="AB300" s="190">
        <v>0.14867101929792681</v>
      </c>
      <c r="AC300" s="82" t="s">
        <v>601</v>
      </c>
      <c r="AD300" s="190">
        <v>0.18794246043799889</v>
      </c>
      <c r="AE300" s="276" t="s">
        <v>601</v>
      </c>
      <c r="AF300" s="190">
        <v>0.1709916679463821</v>
      </c>
      <c r="AG300" s="276" t="s">
        <v>601</v>
      </c>
      <c r="AH300" s="190">
        <v>0.12433315636101083</v>
      </c>
      <c r="AI300" s="276" t="s">
        <v>601</v>
      </c>
      <c r="AJ300" s="190">
        <v>0.13329858242084414</v>
      </c>
      <c r="AK300" s="276" t="s">
        <v>601</v>
      </c>
      <c r="AL300" s="190">
        <v>0.12846434799405859</v>
      </c>
      <c r="AM300" s="276" t="s">
        <v>601</v>
      </c>
      <c r="AN300" s="139"/>
      <c r="AO300" s="124" t="s">
        <v>366</v>
      </c>
      <c r="AP300" s="220">
        <v>0.14397053672084814</v>
      </c>
      <c r="AQ300" s="276" t="s">
        <v>601</v>
      </c>
      <c r="AR300" s="220">
        <v>0.20485086959466278</v>
      </c>
      <c r="AS300" s="203" t="s">
        <v>601</v>
      </c>
      <c r="AT300" s="220">
        <v>0.13961195550464969</v>
      </c>
      <c r="AU300" s="276" t="s">
        <v>601</v>
      </c>
      <c r="AV300" s="220">
        <v>0.2424846481676447</v>
      </c>
      <c r="AW300" s="276" t="s">
        <v>601</v>
      </c>
      <c r="AX300" s="220">
        <v>0.10812329198141744</v>
      </c>
      <c r="AY300" s="276" t="s">
        <v>601</v>
      </c>
      <c r="AZ300" s="220">
        <v>8.047441318768285E-2</v>
      </c>
      <c r="BA300" s="276" t="s">
        <v>601</v>
      </c>
      <c r="BB300" s="220">
        <v>8.0484284843094334E-2</v>
      </c>
      <c r="BC300" s="276" t="s">
        <v>601</v>
      </c>
      <c r="BD300" s="220">
        <v>1</v>
      </c>
      <c r="BE300" s="276" t="s">
        <v>601</v>
      </c>
      <c r="BF300" s="220">
        <v>0.7575153518323553</v>
      </c>
      <c r="BG300" s="276" t="s">
        <v>601</v>
      </c>
    </row>
    <row r="301" spans="1:59" s="120" customFormat="1" ht="12.45" customHeight="1" x14ac:dyDescent="0.25">
      <c r="A301" s="124" t="s">
        <v>367</v>
      </c>
      <c r="B301" s="82">
        <v>4105.919470004882</v>
      </c>
      <c r="C301" s="276" t="s">
        <v>601</v>
      </c>
      <c r="D301" s="82">
        <v>6846.3654800000886</v>
      </c>
      <c r="E301" s="276" t="s">
        <v>601</v>
      </c>
      <c r="F301" s="82">
        <v>3463.8472700017087</v>
      </c>
      <c r="G301" s="276" t="s">
        <v>601</v>
      </c>
      <c r="H301" s="82">
        <v>7124.4261959744972</v>
      </c>
      <c r="I301" s="276" t="s">
        <v>601</v>
      </c>
      <c r="J301" s="82">
        <v>3359.0413298148615</v>
      </c>
      <c r="K301" s="276" t="s">
        <v>601</v>
      </c>
      <c r="L301" s="82">
        <v>1748.9781477843144</v>
      </c>
      <c r="M301" s="276" t="s">
        <v>601</v>
      </c>
      <c r="N301" s="82">
        <v>3119.8745365247978</v>
      </c>
      <c r="O301" s="276" t="s">
        <v>601</v>
      </c>
      <c r="P301" s="82">
        <v>29768.45243010515</v>
      </c>
      <c r="Q301" s="276" t="s">
        <v>601</v>
      </c>
      <c r="R301" s="82">
        <v>22644.026234130652</v>
      </c>
      <c r="S301" s="276" t="s">
        <v>601</v>
      </c>
      <c r="T301" s="137"/>
      <c r="U301" s="124" t="s">
        <v>367</v>
      </c>
      <c r="V301" s="189">
        <v>0.10834431566670832</v>
      </c>
      <c r="W301" s="202" t="s">
        <v>601</v>
      </c>
      <c r="X301" s="190">
        <v>5.1131603055730723E-2</v>
      </c>
      <c r="Y301" s="276" t="s">
        <v>601</v>
      </c>
      <c r="Z301" s="190">
        <v>6.6929119955484673E-2</v>
      </c>
      <c r="AA301" s="276" t="s">
        <v>601</v>
      </c>
      <c r="AB301" s="190">
        <v>5.1896786346554924E-2</v>
      </c>
      <c r="AC301" s="82" t="s">
        <v>601</v>
      </c>
      <c r="AD301" s="190">
        <v>0.14360147685670754</v>
      </c>
      <c r="AE301" s="276" t="s">
        <v>601</v>
      </c>
      <c r="AF301" s="190">
        <v>0.10257213666729448</v>
      </c>
      <c r="AG301" s="276" t="s">
        <v>601</v>
      </c>
      <c r="AH301" s="190">
        <v>0.13657498359028142</v>
      </c>
      <c r="AI301" s="276" t="s">
        <v>601</v>
      </c>
      <c r="AJ301" s="190">
        <v>8.2258175817591095E-2</v>
      </c>
      <c r="AK301" s="276" t="s">
        <v>601</v>
      </c>
      <c r="AL301" s="190">
        <v>9.2176483535942433E-2</v>
      </c>
      <c r="AM301" s="276" t="s">
        <v>601</v>
      </c>
      <c r="AN301" s="139"/>
      <c r="AO301" s="124" t="s">
        <v>367</v>
      </c>
      <c r="AP301" s="220">
        <v>0.13792854968344012</v>
      </c>
      <c r="AQ301" s="276" t="s">
        <v>601</v>
      </c>
      <c r="AR301" s="220">
        <v>0.22998728254601125</v>
      </c>
      <c r="AS301" s="203" t="s">
        <v>601</v>
      </c>
      <c r="AT301" s="220">
        <v>0.11635966895271597</v>
      </c>
      <c r="AU301" s="276" t="s">
        <v>601</v>
      </c>
      <c r="AV301" s="220">
        <v>0.23932806761460967</v>
      </c>
      <c r="AW301" s="276" t="s">
        <v>601</v>
      </c>
      <c r="AX301" s="220">
        <v>0.11283896392335893</v>
      </c>
      <c r="AY301" s="276" t="s">
        <v>601</v>
      </c>
      <c r="AZ301" s="220">
        <v>5.8752740065706417E-2</v>
      </c>
      <c r="BA301" s="276" t="s">
        <v>601</v>
      </c>
      <c r="BB301" s="220">
        <v>0.10480472721415762</v>
      </c>
      <c r="BC301" s="276" t="s">
        <v>601</v>
      </c>
      <c r="BD301" s="220">
        <v>1</v>
      </c>
      <c r="BE301" s="276" t="s">
        <v>601</v>
      </c>
      <c r="BF301" s="220">
        <v>0.76067193238539033</v>
      </c>
      <c r="BG301" s="276" t="s">
        <v>601</v>
      </c>
    </row>
    <row r="302" spans="1:59" s="120" customFormat="1" ht="12.45" customHeight="1" x14ac:dyDescent="0.25">
      <c r="A302" s="184" t="s">
        <v>368</v>
      </c>
      <c r="B302" s="186">
        <v>2199.5453108485667</v>
      </c>
      <c r="C302" s="278" t="s">
        <v>601</v>
      </c>
      <c r="D302" s="186">
        <v>1533.2440300081787</v>
      </c>
      <c r="E302" s="278" t="s">
        <v>601</v>
      </c>
      <c r="F302" s="186">
        <v>3805.8758700378867</v>
      </c>
      <c r="G302" s="278" t="s">
        <v>601</v>
      </c>
      <c r="H302" s="186">
        <v>3301.2586200361879</v>
      </c>
      <c r="I302" s="278" t="s">
        <v>601</v>
      </c>
      <c r="J302" s="186">
        <v>1665.2687000763306</v>
      </c>
      <c r="K302" s="278" t="s">
        <v>601</v>
      </c>
      <c r="L302" s="186">
        <v>1639.4887280317871</v>
      </c>
      <c r="M302" s="278" t="s">
        <v>601</v>
      </c>
      <c r="N302" s="186">
        <v>1500.3546497684908</v>
      </c>
      <c r="O302" s="278" t="s">
        <v>601</v>
      </c>
      <c r="P302" s="186">
        <v>15645.035908807427</v>
      </c>
      <c r="Q302" s="278" t="s">
        <v>601</v>
      </c>
      <c r="R302" s="186">
        <v>12343.777288771238</v>
      </c>
      <c r="S302" s="278" t="s">
        <v>601</v>
      </c>
      <c r="T302" s="137"/>
      <c r="U302" s="184" t="s">
        <v>368</v>
      </c>
      <c r="V302" s="191">
        <v>2.8748772192188632E-2</v>
      </c>
      <c r="W302" s="273" t="s">
        <v>601</v>
      </c>
      <c r="X302" s="192">
        <v>2.4588447627045262E-2</v>
      </c>
      <c r="Y302" s="278" t="s">
        <v>601</v>
      </c>
      <c r="Z302" s="192">
        <v>3.3390719707011352E-2</v>
      </c>
      <c r="AA302" s="278" t="s">
        <v>601</v>
      </c>
      <c r="AB302" s="192">
        <v>-6.4623437175372E-2</v>
      </c>
      <c r="AC302" s="186" t="s">
        <v>601</v>
      </c>
      <c r="AD302" s="192">
        <v>0.10579837784768986</v>
      </c>
      <c r="AE302" s="278" t="s">
        <v>601</v>
      </c>
      <c r="AF302" s="192">
        <v>0.11451958939288742</v>
      </c>
      <c r="AG302" s="278" t="s">
        <v>601</v>
      </c>
      <c r="AH302" s="192">
        <v>6.9622370111682708E-2</v>
      </c>
      <c r="AI302" s="278" t="s">
        <v>601</v>
      </c>
      <c r="AJ302" s="192">
        <v>2.7492067806101028E-2</v>
      </c>
      <c r="AK302" s="278" t="s">
        <v>601</v>
      </c>
      <c r="AL302" s="192">
        <v>5.5285862438264166E-2</v>
      </c>
      <c r="AM302" s="278" t="s">
        <v>601</v>
      </c>
      <c r="AN302" s="139"/>
      <c r="AO302" s="184" t="s">
        <v>368</v>
      </c>
      <c r="AP302" s="191">
        <v>0.14059062079942719</v>
      </c>
      <c r="AQ302" s="278" t="s">
        <v>601</v>
      </c>
      <c r="AR302" s="191">
        <v>9.8001950199745697E-2</v>
      </c>
      <c r="AS302" s="301" t="s">
        <v>601</v>
      </c>
      <c r="AT302" s="191">
        <v>0.24326411854992008</v>
      </c>
      <c r="AU302" s="278" t="s">
        <v>601</v>
      </c>
      <c r="AV302" s="191">
        <v>0.21100997398016408</v>
      </c>
      <c r="AW302" s="278" t="s">
        <v>601</v>
      </c>
      <c r="AX302" s="191">
        <v>0.10644070808037338</v>
      </c>
      <c r="AY302" s="278" t="s">
        <v>601</v>
      </c>
      <c r="AZ302" s="191">
        <v>0.10479290284714726</v>
      </c>
      <c r="BA302" s="278" t="s">
        <v>601</v>
      </c>
      <c r="BB302" s="191">
        <v>9.5899725543222375E-2</v>
      </c>
      <c r="BC302" s="278" t="s">
        <v>601</v>
      </c>
      <c r="BD302" s="191">
        <v>1</v>
      </c>
      <c r="BE302" s="278" t="s">
        <v>601</v>
      </c>
      <c r="BF302" s="191">
        <v>0.78899002601983581</v>
      </c>
      <c r="BG302" s="278" t="s">
        <v>601</v>
      </c>
    </row>
    <row r="303" spans="1:59" s="120" customFormat="1" ht="12.45" customHeight="1" x14ac:dyDescent="0.25">
      <c r="A303" s="124" t="s">
        <v>382</v>
      </c>
      <c r="B303" s="82">
        <v>1905.5733649780232</v>
      </c>
      <c r="C303" s="276" t="s">
        <v>601</v>
      </c>
      <c r="D303" s="82">
        <v>677.04127545492099</v>
      </c>
      <c r="E303" s="276" t="s">
        <v>601</v>
      </c>
      <c r="F303" s="82">
        <v>3724.0538021903253</v>
      </c>
      <c r="G303" s="276" t="s">
        <v>601</v>
      </c>
      <c r="H303" s="82">
        <v>3097.9201061573149</v>
      </c>
      <c r="I303" s="276" t="s">
        <v>601</v>
      </c>
      <c r="J303" s="82">
        <v>1525.8530403327718</v>
      </c>
      <c r="K303" s="276" t="s">
        <v>601</v>
      </c>
      <c r="L303" s="82">
        <v>1582.1247275987625</v>
      </c>
      <c r="M303" s="276" t="s">
        <v>601</v>
      </c>
      <c r="N303" s="82">
        <v>1205.2680245388347</v>
      </c>
      <c r="O303" s="276" t="s">
        <v>601</v>
      </c>
      <c r="P303" s="82">
        <v>13717.834341250953</v>
      </c>
      <c r="Q303" s="276" t="s">
        <v>601</v>
      </c>
      <c r="R303" s="82">
        <v>10619.914235093638</v>
      </c>
      <c r="S303" s="276" t="s">
        <v>601</v>
      </c>
      <c r="T303" s="137"/>
      <c r="U303" s="124" t="s">
        <v>382</v>
      </c>
      <c r="V303" s="189">
        <v>4.2918541985162983E-2</v>
      </c>
      <c r="W303" s="202" t="s">
        <v>601</v>
      </c>
      <c r="X303" s="190">
        <v>0.13717875768850174</v>
      </c>
      <c r="Y303" s="276" t="s">
        <v>601</v>
      </c>
      <c r="Z303" s="190">
        <v>1.7124699933067422E-2</v>
      </c>
      <c r="AA303" s="276" t="s">
        <v>601</v>
      </c>
      <c r="AB303" s="190">
        <v>3.5950189549950551E-2</v>
      </c>
      <c r="AC303" s="82" t="s">
        <v>601</v>
      </c>
      <c r="AD303" s="190">
        <v>0.1227780494627253</v>
      </c>
      <c r="AE303" s="276" t="s">
        <v>601</v>
      </c>
      <c r="AF303" s="190">
        <v>0.11506425008362453</v>
      </c>
      <c r="AG303" s="276" t="s">
        <v>601</v>
      </c>
      <c r="AH303" s="190">
        <v>0.10914715277602016</v>
      </c>
      <c r="AI303" s="276" t="s">
        <v>601</v>
      </c>
      <c r="AJ303" s="190">
        <v>6.0207833156688206E-2</v>
      </c>
      <c r="AK303" s="276" t="s">
        <v>601</v>
      </c>
      <c r="AL303" s="190">
        <v>6.749949667902011E-2</v>
      </c>
      <c r="AM303" s="276" t="s">
        <v>601</v>
      </c>
      <c r="AN303" s="139"/>
      <c r="AO303" s="124" t="s">
        <v>382</v>
      </c>
      <c r="AP303" s="220">
        <v>0.13891211379100607</v>
      </c>
      <c r="AQ303" s="276" t="s">
        <v>601</v>
      </c>
      <c r="AR303" s="220">
        <v>4.9354822241801502E-2</v>
      </c>
      <c r="AS303" s="203" t="s">
        <v>601</v>
      </c>
      <c r="AT303" s="220">
        <v>0.27147534439832888</v>
      </c>
      <c r="AU303" s="276" t="s">
        <v>601</v>
      </c>
      <c r="AV303" s="220">
        <v>0.225831572906632</v>
      </c>
      <c r="AW303" s="276" t="s">
        <v>601</v>
      </c>
      <c r="AX303" s="220">
        <v>0.11123133596564679</v>
      </c>
      <c r="AY303" s="276" t="s">
        <v>601</v>
      </c>
      <c r="AZ303" s="220">
        <v>0.1153334183983509</v>
      </c>
      <c r="BA303" s="276" t="s">
        <v>601</v>
      </c>
      <c r="BB303" s="220">
        <v>8.7861392298233879E-2</v>
      </c>
      <c r="BC303" s="276" t="s">
        <v>601</v>
      </c>
      <c r="BD303" s="220">
        <v>1</v>
      </c>
      <c r="BE303" s="276" t="s">
        <v>601</v>
      </c>
      <c r="BF303" s="220">
        <v>0.77416842709336797</v>
      </c>
      <c r="BG303" s="276" t="s">
        <v>601</v>
      </c>
    </row>
    <row r="304" spans="1:59" s="120" customFormat="1" ht="12.45" customHeight="1" x14ac:dyDescent="0.25">
      <c r="A304" s="124" t="s">
        <v>383</v>
      </c>
      <c r="B304" s="82">
        <v>3407.2295380091296</v>
      </c>
      <c r="C304" s="276" t="s">
        <v>601</v>
      </c>
      <c r="D304" s="82">
        <v>4760.213924420098</v>
      </c>
      <c r="E304" s="276" t="s">
        <v>601</v>
      </c>
      <c r="F304" s="82">
        <v>3071.6449550169127</v>
      </c>
      <c r="G304" s="276" t="s">
        <v>601</v>
      </c>
      <c r="H304" s="82">
        <v>5560.6372695893451</v>
      </c>
      <c r="I304" s="276" t="s">
        <v>601</v>
      </c>
      <c r="J304" s="82">
        <v>2581.4951989259334</v>
      </c>
      <c r="K304" s="276" t="s">
        <v>601</v>
      </c>
      <c r="L304" s="82">
        <v>1893.4953015500641</v>
      </c>
      <c r="M304" s="276" t="s">
        <v>601</v>
      </c>
      <c r="N304" s="82">
        <v>2146.0164164392845</v>
      </c>
      <c r="O304" s="276" t="s">
        <v>601</v>
      </c>
      <c r="P304" s="82">
        <v>23420.732603950768</v>
      </c>
      <c r="Q304" s="276" t="s">
        <v>601</v>
      </c>
      <c r="R304" s="82">
        <v>17860.095334361424</v>
      </c>
      <c r="S304" s="276" t="s">
        <v>601</v>
      </c>
      <c r="T304" s="137"/>
      <c r="U304" s="124" t="s">
        <v>383</v>
      </c>
      <c r="V304" s="189">
        <v>6.3760887487385176E-3</v>
      </c>
      <c r="W304" s="202" t="s">
        <v>601</v>
      </c>
      <c r="X304" s="190">
        <v>-1.185381191570023E-2</v>
      </c>
      <c r="Y304" s="276" t="s">
        <v>601</v>
      </c>
      <c r="Z304" s="190">
        <v>-6.4419963926327539E-2</v>
      </c>
      <c r="AA304" s="276" t="s">
        <v>601</v>
      </c>
      <c r="AB304" s="190">
        <v>-2.4846780549494296E-2</v>
      </c>
      <c r="AC304" s="82" t="s">
        <v>601</v>
      </c>
      <c r="AD304" s="190">
        <v>1.527712852542451E-2</v>
      </c>
      <c r="AE304" s="276" t="s">
        <v>601</v>
      </c>
      <c r="AF304" s="190">
        <v>5.5036423942955714E-4</v>
      </c>
      <c r="AG304" s="276" t="s">
        <v>601</v>
      </c>
      <c r="AH304" s="190">
        <v>0.13384709469340272</v>
      </c>
      <c r="AI304" s="276" t="s">
        <v>601</v>
      </c>
      <c r="AJ304" s="190">
        <v>-4.0603633744192846E-3</v>
      </c>
      <c r="AK304" s="276" t="s">
        <v>601</v>
      </c>
      <c r="AL304" s="190">
        <v>2.5934780865777274E-3</v>
      </c>
      <c r="AM304" s="276" t="s">
        <v>601</v>
      </c>
      <c r="AN304" s="139"/>
      <c r="AO304" s="124" t="s">
        <v>383</v>
      </c>
      <c r="AP304" s="220">
        <v>0.14547920407213799</v>
      </c>
      <c r="AQ304" s="276" t="s">
        <v>601</v>
      </c>
      <c r="AR304" s="220">
        <v>0.20324786610719056</v>
      </c>
      <c r="AS304" s="203" t="s">
        <v>601</v>
      </c>
      <c r="AT304" s="220">
        <v>0.13115067777592776</v>
      </c>
      <c r="AU304" s="276" t="s">
        <v>601</v>
      </c>
      <c r="AV304" s="220">
        <v>0.23742371187190528</v>
      </c>
      <c r="AW304" s="276" t="s">
        <v>601</v>
      </c>
      <c r="AX304" s="220">
        <v>0.11022264941833926</v>
      </c>
      <c r="AY304" s="276" t="s">
        <v>601</v>
      </c>
      <c r="AZ304" s="220">
        <v>8.0846971508938048E-2</v>
      </c>
      <c r="BA304" s="276" t="s">
        <v>601</v>
      </c>
      <c r="BB304" s="220">
        <v>9.1628919245561088E-2</v>
      </c>
      <c r="BC304" s="276" t="s">
        <v>601</v>
      </c>
      <c r="BD304" s="220">
        <v>1</v>
      </c>
      <c r="BE304" s="276" t="s">
        <v>601</v>
      </c>
      <c r="BF304" s="220">
        <v>0.76257628812809475</v>
      </c>
      <c r="BG304" s="276" t="s">
        <v>601</v>
      </c>
    </row>
    <row r="305" spans="1:59" s="120" customFormat="1" ht="12.45" customHeight="1" x14ac:dyDescent="0.25">
      <c r="A305" s="124" t="s">
        <v>384</v>
      </c>
      <c r="B305" s="82">
        <v>4071.3373654343659</v>
      </c>
      <c r="C305" s="276" t="s">
        <v>601</v>
      </c>
      <c r="D305" s="82">
        <v>6758.8843717515729</v>
      </c>
      <c r="E305" s="276" t="s">
        <v>601</v>
      </c>
      <c r="F305" s="82">
        <v>3257.8245195218474</v>
      </c>
      <c r="G305" s="276" t="s">
        <v>601</v>
      </c>
      <c r="H305" s="82">
        <v>6868.6162257192418</v>
      </c>
      <c r="I305" s="276" t="s">
        <v>601</v>
      </c>
      <c r="J305" s="82">
        <v>3313.6755938753417</v>
      </c>
      <c r="K305" s="276" t="s">
        <v>601</v>
      </c>
      <c r="L305" s="82">
        <v>1823.7234250123436</v>
      </c>
      <c r="M305" s="276" t="s">
        <v>601</v>
      </c>
      <c r="N305" s="82">
        <v>3034.2359866655579</v>
      </c>
      <c r="O305" s="276" t="s">
        <v>601</v>
      </c>
      <c r="P305" s="82">
        <v>29128.297487980268</v>
      </c>
      <c r="Q305" s="276" t="s">
        <v>601</v>
      </c>
      <c r="R305" s="82">
        <v>22259.681262261027</v>
      </c>
      <c r="S305" s="276" t="s">
        <v>601</v>
      </c>
      <c r="T305" s="137"/>
      <c r="U305" s="124" t="s">
        <v>384</v>
      </c>
      <c r="V305" s="189">
        <v>-8.4224994725663471E-3</v>
      </c>
      <c r="W305" s="202" t="s">
        <v>601</v>
      </c>
      <c r="X305" s="190">
        <v>-1.2777744411114123E-2</v>
      </c>
      <c r="Y305" s="276" t="s">
        <v>601</v>
      </c>
      <c r="Z305" s="190">
        <v>-5.9478012285385629E-2</v>
      </c>
      <c r="AA305" s="276" t="s">
        <v>601</v>
      </c>
      <c r="AB305" s="190">
        <v>-3.590604537384301E-2</v>
      </c>
      <c r="AC305" s="82" t="s">
        <v>601</v>
      </c>
      <c r="AD305" s="190">
        <v>-1.3505560511224868E-2</v>
      </c>
      <c r="AE305" s="276" t="s">
        <v>601</v>
      </c>
      <c r="AF305" s="190">
        <v>4.2736541518669124E-2</v>
      </c>
      <c r="AG305" s="276" t="s">
        <v>601</v>
      </c>
      <c r="AH305" s="190">
        <v>-2.744935697146067E-2</v>
      </c>
      <c r="AI305" s="276" t="s">
        <v>601</v>
      </c>
      <c r="AJ305" s="190">
        <v>-2.1504475035372894E-2</v>
      </c>
      <c r="AK305" s="276" t="s">
        <v>601</v>
      </c>
      <c r="AL305" s="190">
        <v>-1.6973349522547032E-2</v>
      </c>
      <c r="AM305" s="276" t="s">
        <v>601</v>
      </c>
      <c r="AN305" s="139"/>
      <c r="AO305" s="124" t="s">
        <v>384</v>
      </c>
      <c r="AP305" s="220">
        <v>0.13977258255874361</v>
      </c>
      <c r="AQ305" s="276" t="s">
        <v>601</v>
      </c>
      <c r="AR305" s="220">
        <v>0.23203842842310343</v>
      </c>
      <c r="AS305" s="203" t="s">
        <v>601</v>
      </c>
      <c r="AT305" s="220">
        <v>0.11184397305974308</v>
      </c>
      <c r="AU305" s="276" t="s">
        <v>601</v>
      </c>
      <c r="AV305" s="220">
        <v>0.2358056192111318</v>
      </c>
      <c r="AW305" s="276" t="s">
        <v>601</v>
      </c>
      <c r="AX305" s="220">
        <v>0.11376138942699013</v>
      </c>
      <c r="AY305" s="276" t="s">
        <v>601</v>
      </c>
      <c r="AZ305" s="220">
        <v>6.2610024693853086E-2</v>
      </c>
      <c r="BA305" s="276" t="s">
        <v>601</v>
      </c>
      <c r="BB305" s="220">
        <v>0.10416798262643497</v>
      </c>
      <c r="BC305" s="276" t="s">
        <v>601</v>
      </c>
      <c r="BD305" s="220">
        <v>1</v>
      </c>
      <c r="BE305" s="276" t="s">
        <v>601</v>
      </c>
      <c r="BF305" s="220">
        <v>0.76419438078886825</v>
      </c>
      <c r="BG305" s="276" t="s">
        <v>601</v>
      </c>
    </row>
    <row r="306" spans="1:59" s="120" customFormat="1" ht="12.45" customHeight="1" x14ac:dyDescent="0.25">
      <c r="A306" s="184" t="s">
        <v>385</v>
      </c>
      <c r="B306" s="186">
        <v>2297.1152677924024</v>
      </c>
      <c r="C306" s="278" t="s">
        <v>601</v>
      </c>
      <c r="D306" s="186">
        <v>1655.458069972959</v>
      </c>
      <c r="E306" s="278" t="s">
        <v>601</v>
      </c>
      <c r="F306" s="186">
        <v>3698.4985102507258</v>
      </c>
      <c r="G306" s="278" t="s">
        <v>601</v>
      </c>
      <c r="H306" s="186">
        <v>3669.1707953847699</v>
      </c>
      <c r="I306" s="278" t="s">
        <v>601</v>
      </c>
      <c r="J306" s="186">
        <v>1785.8840940092948</v>
      </c>
      <c r="K306" s="278" t="s">
        <v>601</v>
      </c>
      <c r="L306" s="186">
        <v>1840.4313854836478</v>
      </c>
      <c r="M306" s="278" t="s">
        <v>601</v>
      </c>
      <c r="N306" s="186">
        <v>1594.9729300682932</v>
      </c>
      <c r="O306" s="278" t="s">
        <v>601</v>
      </c>
      <c r="P306" s="186">
        <v>16541.531052962091</v>
      </c>
      <c r="Q306" s="278" t="s">
        <v>601</v>
      </c>
      <c r="R306" s="186">
        <v>12872.360257577322</v>
      </c>
      <c r="S306" s="278" t="s">
        <v>601</v>
      </c>
      <c r="T306" s="137"/>
      <c r="U306" s="184" t="s">
        <v>385</v>
      </c>
      <c r="V306" s="191">
        <v>4.4359148439726326E-2</v>
      </c>
      <c r="W306" s="273" t="s">
        <v>601</v>
      </c>
      <c r="X306" s="192">
        <v>7.97094510546561E-2</v>
      </c>
      <c r="Y306" s="278" t="s">
        <v>601</v>
      </c>
      <c r="Z306" s="192">
        <v>-2.8213573814243165E-2</v>
      </c>
      <c r="AA306" s="278" t="s">
        <v>601</v>
      </c>
      <c r="AB306" s="192">
        <v>0.11144603246641394</v>
      </c>
      <c r="AC306" s="186" t="s">
        <v>601</v>
      </c>
      <c r="AD306" s="192">
        <v>7.2429989182788201E-2</v>
      </c>
      <c r="AE306" s="278" t="s">
        <v>601</v>
      </c>
      <c r="AF306" s="192">
        <v>0.12256422018411373</v>
      </c>
      <c r="AG306" s="278" t="s">
        <v>601</v>
      </c>
      <c r="AH306" s="192">
        <v>6.3063943124648691E-2</v>
      </c>
      <c r="AI306" s="278" t="s">
        <v>601</v>
      </c>
      <c r="AJ306" s="192">
        <v>5.7302210706335455E-2</v>
      </c>
      <c r="AK306" s="278" t="s">
        <v>601</v>
      </c>
      <c r="AL306" s="192">
        <v>4.282181672922114E-2</v>
      </c>
      <c r="AM306" s="278" t="s">
        <v>601</v>
      </c>
      <c r="AN306" s="139"/>
      <c r="AO306" s="184" t="s">
        <v>385</v>
      </c>
      <c r="AP306" s="191">
        <v>0.13886956778290835</v>
      </c>
      <c r="AQ306" s="278" t="s">
        <v>601</v>
      </c>
      <c r="AR306" s="191">
        <v>0.10007889019901313</v>
      </c>
      <c r="AS306" s="301" t="s">
        <v>601</v>
      </c>
      <c r="AT306" s="191">
        <v>0.22358864475174658</v>
      </c>
      <c r="AU306" s="278" t="s">
        <v>601</v>
      </c>
      <c r="AV306" s="191">
        <v>0.22181567012369943</v>
      </c>
      <c r="AW306" s="278" t="s">
        <v>601</v>
      </c>
      <c r="AX306" s="191">
        <v>0.10796365150791146</v>
      </c>
      <c r="AY306" s="278" t="s">
        <v>601</v>
      </c>
      <c r="AZ306" s="191">
        <v>0.11126124780052218</v>
      </c>
      <c r="BA306" s="278" t="s">
        <v>601</v>
      </c>
      <c r="BB306" s="191">
        <v>9.6422327834198962E-2</v>
      </c>
      <c r="BC306" s="278" t="s">
        <v>601</v>
      </c>
      <c r="BD306" s="191">
        <v>1</v>
      </c>
      <c r="BE306" s="278" t="s">
        <v>601</v>
      </c>
      <c r="BF306" s="191">
        <v>0.7781843298763006</v>
      </c>
      <c r="BG306" s="278" t="s">
        <v>601</v>
      </c>
    </row>
    <row r="307" spans="1:59" s="120" customFormat="1" ht="12.45" customHeight="1" x14ac:dyDescent="0.25">
      <c r="A307" s="124" t="s">
        <v>399</v>
      </c>
      <c r="B307" s="82">
        <v>2044.6780480477453</v>
      </c>
      <c r="C307" s="276" t="s">
        <v>601</v>
      </c>
      <c r="D307" s="82">
        <v>692.08628000009753</v>
      </c>
      <c r="E307" s="276" t="s">
        <v>601</v>
      </c>
      <c r="F307" s="82">
        <v>3679.0746900058853</v>
      </c>
      <c r="G307" s="276" t="s">
        <v>601</v>
      </c>
      <c r="H307" s="82">
        <v>3221.4917199976621</v>
      </c>
      <c r="I307" s="276" t="s">
        <v>601</v>
      </c>
      <c r="J307" s="82">
        <v>1521.324219637286</v>
      </c>
      <c r="K307" s="276" t="s">
        <v>601</v>
      </c>
      <c r="L307" s="82">
        <v>1766.9474023168389</v>
      </c>
      <c r="M307" s="276" t="s">
        <v>601</v>
      </c>
      <c r="N307" s="82">
        <v>1300.1207359445732</v>
      </c>
      <c r="O307" s="276" t="s">
        <v>601</v>
      </c>
      <c r="P307" s="82">
        <v>14225.723095950087</v>
      </c>
      <c r="Q307" s="276" t="s">
        <v>601</v>
      </c>
      <c r="R307" s="82">
        <v>11004.231375952426</v>
      </c>
      <c r="S307" s="276" t="s">
        <v>601</v>
      </c>
      <c r="T307" s="137"/>
      <c r="U307" s="124" t="s">
        <v>399</v>
      </c>
      <c r="V307" s="189">
        <v>7.2998859884529477E-2</v>
      </c>
      <c r="W307" s="202" t="s">
        <v>601</v>
      </c>
      <c r="X307" s="190">
        <v>2.2221694733556063E-2</v>
      </c>
      <c r="Y307" s="276" t="s">
        <v>601</v>
      </c>
      <c r="Z307" s="190">
        <v>-1.2077997411848673E-2</v>
      </c>
      <c r="AA307" s="276" t="s">
        <v>601</v>
      </c>
      <c r="AB307" s="190">
        <v>3.9888573496372759E-2</v>
      </c>
      <c r="AC307" s="82" t="s">
        <v>601</v>
      </c>
      <c r="AD307" s="190">
        <v>-2.9680582439959302E-3</v>
      </c>
      <c r="AE307" s="276" t="s">
        <v>601</v>
      </c>
      <c r="AF307" s="190">
        <v>0.11681928200350367</v>
      </c>
      <c r="AG307" s="276" t="s">
        <v>601</v>
      </c>
      <c r="AH307" s="190">
        <v>7.869843841748958E-2</v>
      </c>
      <c r="AI307" s="276" t="s">
        <v>601</v>
      </c>
      <c r="AJ307" s="190">
        <v>3.7023974926702508E-2</v>
      </c>
      <c r="AK307" s="276" t="s">
        <v>601</v>
      </c>
      <c r="AL307" s="190">
        <v>3.6188346944348027E-2</v>
      </c>
      <c r="AM307" s="276" t="s">
        <v>601</v>
      </c>
      <c r="AN307" s="139"/>
      <c r="AO307" s="124" t="s">
        <v>399</v>
      </c>
      <c r="AP307" s="220">
        <v>0.14373104511150253</v>
      </c>
      <c r="AQ307" s="276" t="s">
        <v>601</v>
      </c>
      <c r="AR307" s="220">
        <v>4.8650341028859699E-2</v>
      </c>
      <c r="AS307" s="203" t="s">
        <v>601</v>
      </c>
      <c r="AT307" s="220">
        <v>0.25862127817272634</v>
      </c>
      <c r="AU307" s="276" t="s">
        <v>601</v>
      </c>
      <c r="AV307" s="220">
        <v>0.22645539339330925</v>
      </c>
      <c r="AW307" s="276" t="s">
        <v>601</v>
      </c>
      <c r="AX307" s="220">
        <v>0.10694178491850378</v>
      </c>
      <c r="AY307" s="276" t="s">
        <v>601</v>
      </c>
      <c r="AZ307" s="220">
        <v>0.12420791480328126</v>
      </c>
      <c r="BA307" s="276" t="s">
        <v>601</v>
      </c>
      <c r="BB307" s="220">
        <v>9.1392242571817231E-2</v>
      </c>
      <c r="BC307" s="276" t="s">
        <v>601</v>
      </c>
      <c r="BD307" s="220">
        <v>1</v>
      </c>
      <c r="BE307" s="276" t="s">
        <v>601</v>
      </c>
      <c r="BF307" s="220">
        <v>0.77354460660669089</v>
      </c>
      <c r="BG307" s="276" t="s">
        <v>601</v>
      </c>
    </row>
    <row r="308" spans="1:59" s="120" customFormat="1" ht="12.45" customHeight="1" x14ac:dyDescent="0.25">
      <c r="A308" s="124" t="s">
        <v>400</v>
      </c>
      <c r="B308" s="82">
        <v>3579.6266310847814</v>
      </c>
      <c r="C308" s="276" t="s">
        <v>601</v>
      </c>
      <c r="D308" s="82">
        <v>4848.0760600002068</v>
      </c>
      <c r="E308" s="276" t="s">
        <v>601</v>
      </c>
      <c r="F308" s="82">
        <v>2926.0300599967113</v>
      </c>
      <c r="G308" s="276" t="s">
        <v>601</v>
      </c>
      <c r="H308" s="82">
        <v>5683.2813507242199</v>
      </c>
      <c r="I308" s="276" t="s">
        <v>601</v>
      </c>
      <c r="J308" s="82">
        <v>2622.4606095089653</v>
      </c>
      <c r="K308" s="276" t="s">
        <v>601</v>
      </c>
      <c r="L308" s="82">
        <v>2101.042995454769</v>
      </c>
      <c r="M308" s="276" t="s">
        <v>601</v>
      </c>
      <c r="N308" s="82">
        <v>2138.6132855245137</v>
      </c>
      <c r="O308" s="276" t="s">
        <v>601</v>
      </c>
      <c r="P308" s="82">
        <v>23899.130992294169</v>
      </c>
      <c r="Q308" s="276" t="s">
        <v>601</v>
      </c>
      <c r="R308" s="82">
        <v>18215.849641569948</v>
      </c>
      <c r="S308" s="276" t="s">
        <v>601</v>
      </c>
      <c r="T308" s="137"/>
      <c r="U308" s="124" t="s">
        <v>400</v>
      </c>
      <c r="V308" s="189">
        <v>5.0597440281755945E-2</v>
      </c>
      <c r="W308" s="202" t="s">
        <v>601</v>
      </c>
      <c r="X308" s="190">
        <v>1.8457602321057864E-2</v>
      </c>
      <c r="Y308" s="276" t="s">
        <v>601</v>
      </c>
      <c r="Z308" s="190">
        <v>-4.7406160917904616E-2</v>
      </c>
      <c r="AA308" s="276" t="s">
        <v>601</v>
      </c>
      <c r="AB308" s="190">
        <v>2.2055760012544834E-2</v>
      </c>
      <c r="AC308" s="82" t="s">
        <v>601</v>
      </c>
      <c r="AD308" s="190">
        <v>1.5868869560584864E-2</v>
      </c>
      <c r="AE308" s="276" t="s">
        <v>601</v>
      </c>
      <c r="AF308" s="190">
        <v>0.10961088402743902</v>
      </c>
      <c r="AG308" s="276" t="s">
        <v>601</v>
      </c>
      <c r="AH308" s="190">
        <v>-3.4497084263011013E-3</v>
      </c>
      <c r="AI308" s="276" t="s">
        <v>601</v>
      </c>
      <c r="AJ308" s="190">
        <v>2.0426277710147378E-2</v>
      </c>
      <c r="AK308" s="276" t="s">
        <v>601</v>
      </c>
      <c r="AL308" s="190">
        <v>1.9918947830255052E-2</v>
      </c>
      <c r="AM308" s="276" t="s">
        <v>601</v>
      </c>
      <c r="AN308" s="139"/>
      <c r="AO308" s="124" t="s">
        <v>400</v>
      </c>
      <c r="AP308" s="220">
        <v>0.14978061889526298</v>
      </c>
      <c r="AQ308" s="276" t="s">
        <v>601</v>
      </c>
      <c r="AR308" s="220">
        <v>0.20285574657770522</v>
      </c>
      <c r="AS308" s="203" t="s">
        <v>601</v>
      </c>
      <c r="AT308" s="220">
        <v>0.12243248764736071</v>
      </c>
      <c r="AU308" s="276" t="s">
        <v>601</v>
      </c>
      <c r="AV308" s="220">
        <v>0.2378028453234006</v>
      </c>
      <c r="AW308" s="276" t="s">
        <v>601</v>
      </c>
      <c r="AX308" s="220">
        <v>0.10973037514855787</v>
      </c>
      <c r="AY308" s="276" t="s">
        <v>601</v>
      </c>
      <c r="AZ308" s="220">
        <v>8.7912945292120084E-2</v>
      </c>
      <c r="BA308" s="276" t="s">
        <v>601</v>
      </c>
      <c r="BB308" s="220">
        <v>8.9484981115592444E-2</v>
      </c>
      <c r="BC308" s="276" t="s">
        <v>601</v>
      </c>
      <c r="BD308" s="220">
        <v>1</v>
      </c>
      <c r="BE308" s="276" t="s">
        <v>601</v>
      </c>
      <c r="BF308" s="220">
        <v>0.76219715467659932</v>
      </c>
      <c r="BG308" s="276" t="s">
        <v>601</v>
      </c>
    </row>
    <row r="309" spans="1:59" s="120" customFormat="1" ht="12.45" customHeight="1" x14ac:dyDescent="0.25">
      <c r="A309" s="124" t="s">
        <v>401</v>
      </c>
      <c r="B309" s="82">
        <v>4035.6990571364367</v>
      </c>
      <c r="C309" s="276" t="s">
        <v>601</v>
      </c>
      <c r="D309" s="82">
        <v>6607.560200001335</v>
      </c>
      <c r="E309" s="276" t="s">
        <v>601</v>
      </c>
      <c r="F309" s="82">
        <v>3023.97852000272</v>
      </c>
      <c r="G309" s="276" t="s">
        <v>601</v>
      </c>
      <c r="H309" s="82">
        <v>6753.6277500026245</v>
      </c>
      <c r="I309" s="276" t="s">
        <v>601</v>
      </c>
      <c r="J309" s="82">
        <v>3525.9824900018552</v>
      </c>
      <c r="K309" s="276" t="s">
        <v>601</v>
      </c>
      <c r="L309" s="82">
        <v>1818.189490000648</v>
      </c>
      <c r="M309" s="276" t="s">
        <v>601</v>
      </c>
      <c r="N309" s="82">
        <v>3053.7506328763225</v>
      </c>
      <c r="O309" s="276" t="s">
        <v>601</v>
      </c>
      <c r="P309" s="82">
        <v>28818.788140021941</v>
      </c>
      <c r="Q309" s="276" t="s">
        <v>601</v>
      </c>
      <c r="R309" s="82">
        <v>22065.160390019319</v>
      </c>
      <c r="S309" s="276" t="s">
        <v>601</v>
      </c>
      <c r="T309" s="137"/>
      <c r="U309" s="124" t="s">
        <v>401</v>
      </c>
      <c r="V309" s="189">
        <v>-8.7534647952532962E-3</v>
      </c>
      <c r="W309" s="202" t="s">
        <v>601</v>
      </c>
      <c r="X309" s="190">
        <v>-2.2388927436410966E-2</v>
      </c>
      <c r="Y309" s="276" t="s">
        <v>601</v>
      </c>
      <c r="Z309" s="190">
        <v>-7.1779802171004992E-2</v>
      </c>
      <c r="AA309" s="276" t="s">
        <v>601</v>
      </c>
      <c r="AB309" s="190">
        <v>-1.6741141437782936E-2</v>
      </c>
      <c r="AC309" s="82" t="s">
        <v>601</v>
      </c>
      <c r="AD309" s="190">
        <v>6.4069909715640305E-2</v>
      </c>
      <c r="AE309" s="276" t="s">
        <v>601</v>
      </c>
      <c r="AF309" s="190">
        <v>-3.034415710078453E-3</v>
      </c>
      <c r="AG309" s="276" t="s">
        <v>601</v>
      </c>
      <c r="AH309" s="190">
        <v>6.431485980828322E-3</v>
      </c>
      <c r="AI309" s="276" t="s">
        <v>601</v>
      </c>
      <c r="AJ309" s="190">
        <v>-1.0625727373391625E-2</v>
      </c>
      <c r="AK309" s="276" t="s">
        <v>601</v>
      </c>
      <c r="AL309" s="190">
        <v>-8.7387087869714719E-3</v>
      </c>
      <c r="AM309" s="276" t="s">
        <v>601</v>
      </c>
      <c r="AN309" s="139"/>
      <c r="AO309" s="124" t="s">
        <v>401</v>
      </c>
      <c r="AP309" s="220">
        <v>0.14003708405531046</v>
      </c>
      <c r="AQ309" s="276" t="s">
        <v>601</v>
      </c>
      <c r="AR309" s="220">
        <v>0.22927959940220805</v>
      </c>
      <c r="AS309" s="203" t="s">
        <v>601</v>
      </c>
      <c r="AT309" s="220">
        <v>0.10493080088274724</v>
      </c>
      <c r="AU309" s="276" t="s">
        <v>601</v>
      </c>
      <c r="AV309" s="220">
        <v>0.23434808282668762</v>
      </c>
      <c r="AW309" s="276" t="s">
        <v>601</v>
      </c>
      <c r="AX309" s="220">
        <v>0.12235013050757557</v>
      </c>
      <c r="AY309" s="276" t="s">
        <v>601</v>
      </c>
      <c r="AZ309" s="220">
        <v>6.3090421469723323E-2</v>
      </c>
      <c r="BA309" s="276" t="s">
        <v>601</v>
      </c>
      <c r="BB309" s="220">
        <v>0.10596388085574779</v>
      </c>
      <c r="BC309" s="276" t="s">
        <v>601</v>
      </c>
      <c r="BD309" s="220">
        <v>1</v>
      </c>
      <c r="BE309" s="276" t="s">
        <v>601</v>
      </c>
      <c r="BF309" s="220">
        <v>0.76565191717331249</v>
      </c>
      <c r="BG309" s="276" t="s">
        <v>601</v>
      </c>
    </row>
    <row r="310" spans="1:59" s="120" customFormat="1" ht="12.45" customHeight="1" x14ac:dyDescent="0.25">
      <c r="A310" s="184" t="s">
        <v>402</v>
      </c>
      <c r="B310" s="186">
        <v>2363.1495704342619</v>
      </c>
      <c r="C310" s="278" t="s">
        <v>601</v>
      </c>
      <c r="D310" s="186">
        <v>1532.0582999971057</v>
      </c>
      <c r="E310" s="278" t="s">
        <v>601</v>
      </c>
      <c r="F310" s="186">
        <v>3517.7799999893487</v>
      </c>
      <c r="G310" s="278" t="s">
        <v>601</v>
      </c>
      <c r="H310" s="186">
        <v>3716.7516600017866</v>
      </c>
      <c r="I310" s="278" t="s">
        <v>601</v>
      </c>
      <c r="J310" s="186">
        <v>1865.728583261601</v>
      </c>
      <c r="K310" s="278" t="s">
        <v>601</v>
      </c>
      <c r="L310" s="186">
        <v>1936.8002615558826</v>
      </c>
      <c r="M310" s="278" t="s">
        <v>601</v>
      </c>
      <c r="N310" s="186">
        <v>1613.4426088467767</v>
      </c>
      <c r="O310" s="278" t="s">
        <v>601</v>
      </c>
      <c r="P310" s="186">
        <v>16545.710984086763</v>
      </c>
      <c r="Q310" s="278" t="s">
        <v>601</v>
      </c>
      <c r="R310" s="186">
        <v>12828.959324084977</v>
      </c>
      <c r="S310" s="278" t="s">
        <v>601</v>
      </c>
      <c r="T310" s="137"/>
      <c r="U310" s="184" t="s">
        <v>402</v>
      </c>
      <c r="V310" s="191">
        <v>2.8746621280925311E-2</v>
      </c>
      <c r="W310" s="273" t="s">
        <v>601</v>
      </c>
      <c r="X310" s="192">
        <v>-7.4541163085978357E-2</v>
      </c>
      <c r="Y310" s="278" t="s">
        <v>601</v>
      </c>
      <c r="Z310" s="192">
        <v>-4.8862669475328802E-2</v>
      </c>
      <c r="AA310" s="278" t="s">
        <v>601</v>
      </c>
      <c r="AB310" s="192">
        <v>1.2967743196055537E-2</v>
      </c>
      <c r="AC310" s="186" t="s">
        <v>601</v>
      </c>
      <c r="AD310" s="192">
        <v>4.4708662516309117E-2</v>
      </c>
      <c r="AE310" s="278" t="s">
        <v>601</v>
      </c>
      <c r="AF310" s="192">
        <v>5.2362112943922678E-2</v>
      </c>
      <c r="AG310" s="278" t="s">
        <v>601</v>
      </c>
      <c r="AH310" s="192">
        <v>1.157993244292399E-2</v>
      </c>
      <c r="AI310" s="278" t="s">
        <v>601</v>
      </c>
      <c r="AJ310" s="192">
        <v>2.5269312201436911E-4</v>
      </c>
      <c r="AK310" s="278" t="s">
        <v>601</v>
      </c>
      <c r="AL310" s="192">
        <v>-3.3716375725887371E-3</v>
      </c>
      <c r="AM310" s="278" t="s">
        <v>601</v>
      </c>
      <c r="AN310" s="139"/>
      <c r="AO310" s="184" t="s">
        <v>402</v>
      </c>
      <c r="AP310" s="191">
        <v>0.14282550763198257</v>
      </c>
      <c r="AQ310" s="278" t="s">
        <v>601</v>
      </c>
      <c r="AR310" s="191">
        <v>9.259549507848891E-2</v>
      </c>
      <c r="AS310" s="301" t="s">
        <v>601</v>
      </c>
      <c r="AT310" s="191">
        <v>0.21260978167530295</v>
      </c>
      <c r="AU310" s="184" t="s">
        <v>601</v>
      </c>
      <c r="AV310" s="191">
        <v>0.2246353549615645</v>
      </c>
      <c r="AW310" s="184" t="s">
        <v>601</v>
      </c>
      <c r="AX310" s="191">
        <v>0.11276206776825792</v>
      </c>
      <c r="AY310" s="184" t="s">
        <v>601</v>
      </c>
      <c r="AZ310" s="191">
        <v>0.11705754218834397</v>
      </c>
      <c r="BA310" s="184" t="s">
        <v>601</v>
      </c>
      <c r="BB310" s="191">
        <v>9.7514250696059179E-2</v>
      </c>
      <c r="BC310" s="184" t="s">
        <v>601</v>
      </c>
      <c r="BD310" s="191">
        <v>1</v>
      </c>
      <c r="BE310" s="184" t="s">
        <v>601</v>
      </c>
      <c r="BF310" s="191">
        <v>0.7753646450384355</v>
      </c>
      <c r="BG310" s="184" t="s">
        <v>601</v>
      </c>
    </row>
    <row r="311" spans="1:59" s="120" customFormat="1" ht="12.45" customHeight="1" x14ac:dyDescent="0.25">
      <c r="A311" s="124" t="s">
        <v>417</v>
      </c>
      <c r="B311" s="82">
        <v>1530.4365200730381</v>
      </c>
      <c r="C311" s="276" t="s">
        <v>601</v>
      </c>
      <c r="D311" s="82">
        <v>405.10992999973013</v>
      </c>
      <c r="E311" s="276" t="s">
        <v>601</v>
      </c>
      <c r="F311" s="82">
        <v>2730.9482599968783</v>
      </c>
      <c r="G311" s="276" t="s">
        <v>601</v>
      </c>
      <c r="H311" s="82">
        <v>2235.6529248134802</v>
      </c>
      <c r="I311" s="276" t="s">
        <v>601</v>
      </c>
      <c r="J311" s="82">
        <v>1210.2444200042216</v>
      </c>
      <c r="K311" s="276" t="s">
        <v>601</v>
      </c>
      <c r="L311" s="82">
        <v>1380.0943800205946</v>
      </c>
      <c r="M311" s="276" t="s">
        <v>601</v>
      </c>
      <c r="N311" s="82">
        <v>1065.1424399175278</v>
      </c>
      <c r="O311" s="276" t="s">
        <v>601</v>
      </c>
      <c r="P311" s="82">
        <v>10557.62887482547</v>
      </c>
      <c r="Q311" s="276" t="s">
        <v>601</v>
      </c>
      <c r="R311" s="82">
        <v>8321.9759500119908</v>
      </c>
      <c r="S311" s="276" t="s">
        <v>601</v>
      </c>
      <c r="T311" s="137"/>
      <c r="U311" s="124" t="s">
        <v>417</v>
      </c>
      <c r="V311" s="189">
        <v>-0.25150244483022843</v>
      </c>
      <c r="W311" s="202" t="s">
        <v>601</v>
      </c>
      <c r="X311" s="190">
        <v>-0.41465400816835585</v>
      </c>
      <c r="Y311" s="276" t="s">
        <v>601</v>
      </c>
      <c r="Z311" s="190">
        <v>-0.25770785045070399</v>
      </c>
      <c r="AA311" s="276" t="s">
        <v>601</v>
      </c>
      <c r="AB311" s="190">
        <v>-0.30601934782712947</v>
      </c>
      <c r="AC311" s="82" t="s">
        <v>601</v>
      </c>
      <c r="AD311" s="190">
        <v>-0.20447962085769722</v>
      </c>
      <c r="AE311" s="276" t="s">
        <v>601</v>
      </c>
      <c r="AF311" s="190">
        <v>-0.21893861797413938</v>
      </c>
      <c r="AG311" s="276" t="s">
        <v>601</v>
      </c>
      <c r="AH311" s="190">
        <v>-0.18073574978890505</v>
      </c>
      <c r="AI311" s="276" t="s">
        <v>601</v>
      </c>
      <c r="AJ311" s="190">
        <v>-0.25784940395535216</v>
      </c>
      <c r="AK311" s="276" t="s">
        <v>601</v>
      </c>
      <c r="AL311" s="190">
        <v>-0.24374763982171221</v>
      </c>
      <c r="AM311" s="276" t="s">
        <v>601</v>
      </c>
      <c r="AN311" s="139"/>
      <c r="AO311" s="124" t="s">
        <v>417</v>
      </c>
      <c r="AP311" s="220">
        <v>0.14496024990254622</v>
      </c>
      <c r="AQ311" s="276" t="s">
        <v>601</v>
      </c>
      <c r="AR311" s="220">
        <v>3.837129859392098E-2</v>
      </c>
      <c r="AS311" s="203" t="s">
        <v>601</v>
      </c>
      <c r="AT311" s="220">
        <v>0.25867060609686604</v>
      </c>
      <c r="AU311" s="276" t="s">
        <v>601</v>
      </c>
      <c r="AV311" s="220">
        <v>0.21175710486891292</v>
      </c>
      <c r="AW311" s="276" t="s">
        <v>601</v>
      </c>
      <c r="AX311" s="220">
        <v>0.11463221849842002</v>
      </c>
      <c r="AY311" s="276" t="s">
        <v>601</v>
      </c>
      <c r="AZ311" s="220">
        <v>0.13072010736344519</v>
      </c>
      <c r="BA311" s="276" t="s">
        <v>601</v>
      </c>
      <c r="BB311" s="220">
        <v>0.10088841467588866</v>
      </c>
      <c r="BC311" s="276" t="s">
        <v>601</v>
      </c>
      <c r="BD311" s="220">
        <v>1</v>
      </c>
      <c r="BE311" s="276" t="s">
        <v>601</v>
      </c>
      <c r="BF311" s="220">
        <v>0.78824289513108714</v>
      </c>
      <c r="BG311" s="276" t="s">
        <v>601</v>
      </c>
    </row>
    <row r="312" spans="1:59" s="116" customFormat="1" ht="12.45" customHeight="1" x14ac:dyDescent="0.25">
      <c r="A312" s="124" t="s">
        <v>418</v>
      </c>
      <c r="B312" s="82">
        <v>13.997289999913072</v>
      </c>
      <c r="C312" s="276" t="s">
        <v>601</v>
      </c>
      <c r="D312" s="82">
        <v>28.38846999997191</v>
      </c>
      <c r="E312" s="276" t="s">
        <v>601</v>
      </c>
      <c r="F312" s="82">
        <v>2.8260889486322855</v>
      </c>
      <c r="G312" s="276" t="s">
        <v>601</v>
      </c>
      <c r="H312" s="82">
        <v>76.779750000309846</v>
      </c>
      <c r="I312" s="276" t="s">
        <v>601</v>
      </c>
      <c r="J312" s="82">
        <v>31.384959999939284</v>
      </c>
      <c r="K312" s="276" t="s">
        <v>601</v>
      </c>
      <c r="L312" s="82">
        <v>20.221292242134524</v>
      </c>
      <c r="M312" s="276" t="s">
        <v>601</v>
      </c>
      <c r="N312" s="82">
        <v>30.674288630273107</v>
      </c>
      <c r="O312" s="276" t="s">
        <v>601</v>
      </c>
      <c r="P312" s="82">
        <v>204.27213982117399</v>
      </c>
      <c r="Q312" s="276" t="s">
        <v>601</v>
      </c>
      <c r="R312" s="82">
        <v>127.49238982086416</v>
      </c>
      <c r="S312" s="276" t="s">
        <v>601</v>
      </c>
      <c r="T312" s="119"/>
      <c r="U312" s="124" t="s">
        <v>418</v>
      </c>
      <c r="V312" s="189">
        <v>-0.99608973464484718</v>
      </c>
      <c r="W312" s="202" t="s">
        <v>601</v>
      </c>
      <c r="X312" s="190">
        <v>-0.99414438436018049</v>
      </c>
      <c r="Y312" s="276" t="s">
        <v>601</v>
      </c>
      <c r="Z312" s="190">
        <v>-0.99903415587308231</v>
      </c>
      <c r="AA312" s="276" t="s">
        <v>601</v>
      </c>
      <c r="AB312" s="190">
        <v>-0.98649024300186616</v>
      </c>
      <c r="AC312" s="82" t="s">
        <v>601</v>
      </c>
      <c r="AD312" s="190">
        <v>-0.98803224731531203</v>
      </c>
      <c r="AE312" s="276" t="s">
        <v>601</v>
      </c>
      <c r="AF312" s="190">
        <v>-0.99037559331918501</v>
      </c>
      <c r="AG312" s="276" t="s">
        <v>601</v>
      </c>
      <c r="AH312" s="190">
        <v>-0.98565692599129717</v>
      </c>
      <c r="AI312" s="276" t="s">
        <v>601</v>
      </c>
      <c r="AJ312" s="190">
        <v>-0.99145273776326692</v>
      </c>
      <c r="AK312" s="276" t="s">
        <v>601</v>
      </c>
      <c r="AL312" s="190">
        <v>-0.99300101876500357</v>
      </c>
      <c r="AM312" s="276" t="s">
        <v>601</v>
      </c>
      <c r="AN312" s="119"/>
      <c r="AO312" s="124" t="s">
        <v>418</v>
      </c>
      <c r="AP312" s="220">
        <v>6.8522756026185086E-2</v>
      </c>
      <c r="AQ312" s="276" t="s">
        <v>601</v>
      </c>
      <c r="AR312" s="220">
        <v>0.13897377305012831</v>
      </c>
      <c r="AS312" s="203" t="s">
        <v>601</v>
      </c>
      <c r="AT312" s="220">
        <v>1.3834921155211519E-2</v>
      </c>
      <c r="AU312" s="276" t="s">
        <v>601</v>
      </c>
      <c r="AV312" s="220">
        <v>0.37586990603576759</v>
      </c>
      <c r="AW312" s="276" t="s">
        <v>601</v>
      </c>
      <c r="AX312" s="220">
        <v>0.15364288065623941</v>
      </c>
      <c r="AY312" s="276" t="s">
        <v>601</v>
      </c>
      <c r="AZ312" s="220">
        <v>9.899192449756905E-2</v>
      </c>
      <c r="BA312" s="276" t="s">
        <v>601</v>
      </c>
      <c r="BB312" s="220">
        <v>0.15016383857889923</v>
      </c>
      <c r="BC312" s="276" t="s">
        <v>601</v>
      </c>
      <c r="BD312" s="220">
        <v>1</v>
      </c>
      <c r="BE312" s="276" t="s">
        <v>601</v>
      </c>
      <c r="BF312" s="220">
        <v>0.62413009396423247</v>
      </c>
      <c r="BG312" s="276" t="s">
        <v>601</v>
      </c>
    </row>
    <row r="313" spans="1:59" s="150" customFormat="1" ht="12.45" customHeight="1" x14ac:dyDescent="0.25">
      <c r="A313" s="124" t="s">
        <v>419</v>
      </c>
      <c r="B313" s="82">
        <v>902.79384000002904</v>
      </c>
      <c r="C313" s="276" t="s">
        <v>601</v>
      </c>
      <c r="D313" s="82">
        <v>1161.2292199999436</v>
      </c>
      <c r="E313" s="276" t="s">
        <v>601</v>
      </c>
      <c r="F313" s="82">
        <v>548.81402999955787</v>
      </c>
      <c r="G313" s="276" t="s">
        <v>601</v>
      </c>
      <c r="H313" s="82">
        <v>1170.495749999244</v>
      </c>
      <c r="I313" s="276" t="s">
        <v>601</v>
      </c>
      <c r="J313" s="82">
        <v>998.05461000038167</v>
      </c>
      <c r="K313" s="276" t="s">
        <v>601</v>
      </c>
      <c r="L313" s="82">
        <v>185.11582000010816</v>
      </c>
      <c r="M313" s="276" t="s">
        <v>601</v>
      </c>
      <c r="N313" s="82">
        <v>1078.1217724240742</v>
      </c>
      <c r="O313" s="276" t="s">
        <v>601</v>
      </c>
      <c r="P313" s="82">
        <v>6044.6250424233385</v>
      </c>
      <c r="Q313" s="276" t="s">
        <v>601</v>
      </c>
      <c r="R313" s="82">
        <v>4874.1292924240943</v>
      </c>
      <c r="S313" s="276" t="s">
        <v>601</v>
      </c>
      <c r="U313" s="124" t="s">
        <v>419</v>
      </c>
      <c r="V313" s="189">
        <v>-0.7762980273755562</v>
      </c>
      <c r="W313" s="202" t="s">
        <v>601</v>
      </c>
      <c r="X313" s="190">
        <v>-0.82425748917131181</v>
      </c>
      <c r="Y313" s="276" t="s">
        <v>601</v>
      </c>
      <c r="Z313" s="190">
        <v>-0.81851258983180064</v>
      </c>
      <c r="AA313" s="276" t="s">
        <v>601</v>
      </c>
      <c r="AB313" s="190">
        <v>-0.826686368670706</v>
      </c>
      <c r="AC313" s="82" t="s">
        <v>601</v>
      </c>
      <c r="AD313" s="190">
        <v>-0.71694283427940209</v>
      </c>
      <c r="AE313" s="276" t="s">
        <v>601</v>
      </c>
      <c r="AF313" s="190">
        <v>-0.89818672860107551</v>
      </c>
      <c r="AG313" s="276" t="s">
        <v>601</v>
      </c>
      <c r="AH313" s="190">
        <v>-0.64695160082256198</v>
      </c>
      <c r="AI313" s="276" t="s">
        <v>601</v>
      </c>
      <c r="AJ313" s="190">
        <v>-0.79025401716913635</v>
      </c>
      <c r="AK313" s="276" t="s">
        <v>601</v>
      </c>
      <c r="AL313" s="190">
        <v>-0.77910292940228087</v>
      </c>
      <c r="AM313" s="276" t="s">
        <v>601</v>
      </c>
      <c r="AO313" s="124" t="s">
        <v>419</v>
      </c>
      <c r="AP313" s="220">
        <v>0.14935481252582242</v>
      </c>
      <c r="AQ313" s="276" t="s">
        <v>601</v>
      </c>
      <c r="AR313" s="220">
        <v>0.19210938839878766</v>
      </c>
      <c r="AS313" s="203" t="s">
        <v>601</v>
      </c>
      <c r="AT313" s="220">
        <v>9.0793726020685306E-2</v>
      </c>
      <c r="AU313" s="276" t="s">
        <v>601</v>
      </c>
      <c r="AV313" s="220">
        <v>0.19364240821958129</v>
      </c>
      <c r="AW313" s="276" t="s">
        <v>601</v>
      </c>
      <c r="AX313" s="220">
        <v>0.16511439551596299</v>
      </c>
      <c r="AY313" s="276" t="s">
        <v>601</v>
      </c>
      <c r="AZ313" s="220">
        <v>3.0624864023971576E-2</v>
      </c>
      <c r="BA313" s="276" t="s">
        <v>601</v>
      </c>
      <c r="BB313" s="220">
        <v>0.17836040529518876</v>
      </c>
      <c r="BC313" s="276" t="s">
        <v>601</v>
      </c>
      <c r="BD313" s="220">
        <v>1</v>
      </c>
      <c r="BE313" s="276" t="s">
        <v>601</v>
      </c>
      <c r="BF313" s="220">
        <v>0.80635759178041866</v>
      </c>
      <c r="BG313" s="276" t="s">
        <v>601</v>
      </c>
    </row>
    <row r="314" spans="1:59" s="120" customFormat="1" ht="12.45" customHeight="1" x14ac:dyDescent="0.25">
      <c r="A314" s="184" t="s">
        <v>420</v>
      </c>
      <c r="B314" s="186">
        <v>253.38535000168531</v>
      </c>
      <c r="C314" s="278" t="s">
        <v>601</v>
      </c>
      <c r="D314" s="186">
        <v>126.39568999969454</v>
      </c>
      <c r="E314" s="278" t="s">
        <v>601</v>
      </c>
      <c r="F314" s="186">
        <v>504.63975999979641</v>
      </c>
      <c r="G314" s="278" t="s">
        <v>601</v>
      </c>
      <c r="H314" s="186">
        <v>387.33029000025488</v>
      </c>
      <c r="I314" s="278" t="s">
        <v>601</v>
      </c>
      <c r="J314" s="186">
        <v>303.07432000239646</v>
      </c>
      <c r="K314" s="278" t="s">
        <v>601</v>
      </c>
      <c r="L314" s="186">
        <v>132.9039634658395</v>
      </c>
      <c r="M314" s="278" t="s">
        <v>601</v>
      </c>
      <c r="N314" s="186">
        <v>418.84721654240411</v>
      </c>
      <c r="O314" s="278" t="s">
        <v>601</v>
      </c>
      <c r="P314" s="186">
        <v>2126.5765900120714</v>
      </c>
      <c r="Q314" s="278" t="s">
        <v>601</v>
      </c>
      <c r="R314" s="186">
        <v>1739.2463000118164</v>
      </c>
      <c r="S314" s="278" t="s">
        <v>601</v>
      </c>
      <c r="T314" s="137"/>
      <c r="U314" s="184" t="s">
        <v>420</v>
      </c>
      <c r="V314" s="191">
        <v>-0.89277642296880844</v>
      </c>
      <c r="W314" s="273" t="s">
        <v>601</v>
      </c>
      <c r="X314" s="192">
        <v>-0.91749942544619001</v>
      </c>
      <c r="Y314" s="278" t="s">
        <v>601</v>
      </c>
      <c r="Z314" s="192">
        <v>-0.85654595796174737</v>
      </c>
      <c r="AA314" s="278" t="s">
        <v>601</v>
      </c>
      <c r="AB314" s="192">
        <v>-0.89578795533515176</v>
      </c>
      <c r="AC314" s="186" t="s">
        <v>601</v>
      </c>
      <c r="AD314" s="192">
        <v>-0.83755712233739132</v>
      </c>
      <c r="AE314" s="278" t="s">
        <v>601</v>
      </c>
      <c r="AF314" s="192">
        <v>-0.93137962333861202</v>
      </c>
      <c r="AG314" s="278" t="s">
        <v>601</v>
      </c>
      <c r="AH314" s="192">
        <v>-0.74040154000781033</v>
      </c>
      <c r="AI314" s="278" t="s">
        <v>601</v>
      </c>
      <c r="AJ314" s="192">
        <v>-0.87147263770911043</v>
      </c>
      <c r="AK314" s="278" t="s">
        <v>601</v>
      </c>
      <c r="AL314" s="192">
        <v>-0.86442810706036222</v>
      </c>
      <c r="AM314" s="278" t="s">
        <v>601</v>
      </c>
      <c r="AN314" s="139"/>
      <c r="AO314" s="184" t="s">
        <v>420</v>
      </c>
      <c r="AP314" s="191">
        <v>0.11915176306922808</v>
      </c>
      <c r="AQ314" s="278" t="s">
        <v>601</v>
      </c>
      <c r="AR314" s="191">
        <v>5.9436227499794429E-2</v>
      </c>
      <c r="AS314" s="301" t="s">
        <v>601</v>
      </c>
      <c r="AT314" s="191">
        <v>0.2373014742896854</v>
      </c>
      <c r="AU314" s="278" t="s">
        <v>601</v>
      </c>
      <c r="AV314" s="191">
        <v>0.18213794500486635</v>
      </c>
      <c r="AW314" s="278" t="s">
        <v>601</v>
      </c>
      <c r="AX314" s="191">
        <v>0.14251747217845376</v>
      </c>
      <c r="AY314" s="278" t="s">
        <v>601</v>
      </c>
      <c r="AZ314" s="191">
        <v>6.2496673804297388E-2</v>
      </c>
      <c r="BA314" s="278" t="s">
        <v>601</v>
      </c>
      <c r="BB314" s="191">
        <v>0.1969584441536745</v>
      </c>
      <c r="BC314" s="278" t="s">
        <v>601</v>
      </c>
      <c r="BD314" s="191">
        <v>1</v>
      </c>
      <c r="BE314" s="278" t="s">
        <v>601</v>
      </c>
      <c r="BF314" s="191">
        <v>0.81786205499513365</v>
      </c>
      <c r="BG314" s="278" t="s">
        <v>601</v>
      </c>
    </row>
    <row r="315" spans="1:59" s="120" customFormat="1" ht="12.45" customHeight="1" x14ac:dyDescent="0.25">
      <c r="A315" s="124" t="s">
        <v>472</v>
      </c>
      <c r="B315" s="82">
        <v>129.55300000005508</v>
      </c>
      <c r="C315" s="276" t="s">
        <v>601</v>
      </c>
      <c r="D315" s="82">
        <v>94.031330000070966</v>
      </c>
      <c r="E315" s="276" t="s">
        <v>601</v>
      </c>
      <c r="F315" s="82">
        <v>261.38389999997185</v>
      </c>
      <c r="G315" s="276" t="s">
        <v>601</v>
      </c>
      <c r="H315" s="82">
        <v>225.41523000010449</v>
      </c>
      <c r="I315" s="276" t="s">
        <v>601</v>
      </c>
      <c r="J315" s="82">
        <v>125.06614000007066</v>
      </c>
      <c r="K315" s="276" t="s">
        <v>601</v>
      </c>
      <c r="L315" s="82">
        <v>146.50044882079686</v>
      </c>
      <c r="M315" s="276" t="s">
        <v>601</v>
      </c>
      <c r="N315" s="82">
        <v>232.42343888051877</v>
      </c>
      <c r="O315" s="276" t="s">
        <v>601</v>
      </c>
      <c r="P315" s="82">
        <v>1214.3734877015888</v>
      </c>
      <c r="Q315" s="276" t="s">
        <v>601</v>
      </c>
      <c r="R315" s="82">
        <v>988.95825770148429</v>
      </c>
      <c r="S315" s="276" t="s">
        <v>601</v>
      </c>
      <c r="T315" s="137"/>
      <c r="U315" s="124" t="s">
        <v>472</v>
      </c>
      <c r="V315" s="372">
        <v>-0.9153489881475958</v>
      </c>
      <c r="W315" s="379" t="s">
        <v>601</v>
      </c>
      <c r="X315" s="373">
        <v>-0.76788687949432988</v>
      </c>
      <c r="Y315" s="375" t="s">
        <v>601</v>
      </c>
      <c r="Z315" s="373">
        <v>-0.90428822697641642</v>
      </c>
      <c r="AA315" s="375" t="s">
        <v>601</v>
      </c>
      <c r="AB315" s="373">
        <v>-0.89917252919796986</v>
      </c>
      <c r="AC315" s="386" t="s">
        <v>601</v>
      </c>
      <c r="AD315" s="373">
        <v>-0.89666042831279125</v>
      </c>
      <c r="AE315" s="375" t="s">
        <v>601</v>
      </c>
      <c r="AF315" s="373">
        <v>-0.89384751438621857</v>
      </c>
      <c r="AG315" s="375" t="s">
        <v>601</v>
      </c>
      <c r="AH315" s="373">
        <v>-0.78179121386007777</v>
      </c>
      <c r="AI315" s="375" t="s">
        <v>601</v>
      </c>
      <c r="AJ315" s="373">
        <v>-0.88497668348645531</v>
      </c>
      <c r="AK315" s="375" t="s">
        <v>601</v>
      </c>
      <c r="AL315" s="373">
        <v>-0.88116304785763533</v>
      </c>
      <c r="AM315" s="276" t="s">
        <v>601</v>
      </c>
      <c r="AN315" s="139"/>
      <c r="AO315" s="124" t="s">
        <v>472</v>
      </c>
      <c r="AP315" s="220">
        <v>0.10668299440994587</v>
      </c>
      <c r="AQ315" s="276" t="s">
        <v>601</v>
      </c>
      <c r="AR315" s="220">
        <v>7.7431968790788966E-2</v>
      </c>
      <c r="AS315" s="203" t="s">
        <v>601</v>
      </c>
      <c r="AT315" s="220">
        <v>0.21524177087782601</v>
      </c>
      <c r="AU315" s="276" t="s">
        <v>601</v>
      </c>
      <c r="AV315" s="220">
        <v>0.18562265421879529</v>
      </c>
      <c r="AW315" s="276" t="s">
        <v>601</v>
      </c>
      <c r="AX315" s="220">
        <v>0.10298820030794635</v>
      </c>
      <c r="AY315" s="276" t="s">
        <v>601</v>
      </c>
      <c r="AZ315" s="220">
        <v>0.1206387081935346</v>
      </c>
      <c r="BA315" s="276" t="s">
        <v>601</v>
      </c>
      <c r="BB315" s="220">
        <v>0.19139370320116275</v>
      </c>
      <c r="BC315" s="276" t="s">
        <v>601</v>
      </c>
      <c r="BD315" s="220">
        <v>1</v>
      </c>
      <c r="BE315" s="276" t="s">
        <v>601</v>
      </c>
      <c r="BF315" s="220">
        <v>0.81437734578120469</v>
      </c>
      <c r="BG315" s="276" t="s">
        <v>601</v>
      </c>
    </row>
    <row r="316" spans="1:59" s="120" customFormat="1" ht="12.45" customHeight="1" x14ac:dyDescent="0.25">
      <c r="A316" s="124" t="s">
        <v>473</v>
      </c>
      <c r="B316" s="82">
        <v>545.30176000009635</v>
      </c>
      <c r="C316" s="276" t="s">
        <v>601</v>
      </c>
      <c r="D316" s="82">
        <v>1161.5840300005259</v>
      </c>
      <c r="E316" s="276" t="s">
        <v>601</v>
      </c>
      <c r="F316" s="82">
        <v>492.14565000031575</v>
      </c>
      <c r="G316" s="276" t="s">
        <v>601</v>
      </c>
      <c r="H316" s="82">
        <v>749.0259200001268</v>
      </c>
      <c r="I316" s="276" t="s">
        <v>601</v>
      </c>
      <c r="J316" s="82">
        <v>484.31046999969055</v>
      </c>
      <c r="K316" s="276" t="s">
        <v>601</v>
      </c>
      <c r="L316" s="82">
        <v>291.11106000073835</v>
      </c>
      <c r="M316" s="276" t="s">
        <v>601</v>
      </c>
      <c r="N316" s="82">
        <v>485.24657992066489</v>
      </c>
      <c r="O316" s="276" t="s">
        <v>601</v>
      </c>
      <c r="P316" s="82">
        <v>4208.7254699221585</v>
      </c>
      <c r="Q316" s="276" t="s">
        <v>601</v>
      </c>
      <c r="R316" s="82">
        <v>3459.6995499220325</v>
      </c>
      <c r="S316" s="276" t="s">
        <v>601</v>
      </c>
      <c r="T316" s="137"/>
      <c r="U316" s="124" t="s">
        <v>473</v>
      </c>
      <c r="V316" s="372">
        <v>37.957666805751892</v>
      </c>
      <c r="W316" s="379" t="s">
        <v>601</v>
      </c>
      <c r="X316" s="373">
        <v>39.917458038480952</v>
      </c>
      <c r="Y316" s="375" t="s">
        <v>601</v>
      </c>
      <c r="Z316" s="373">
        <v>173.143722630703</v>
      </c>
      <c r="AA316" s="375" t="s">
        <v>601</v>
      </c>
      <c r="AB316" s="373">
        <v>8.7555139212761723</v>
      </c>
      <c r="AC316" s="386" t="s">
        <v>601</v>
      </c>
      <c r="AD316" s="373">
        <v>14.43129161230817</v>
      </c>
      <c r="AE316" s="375" t="s">
        <v>601</v>
      </c>
      <c r="AF316" s="373">
        <v>13.396263923932548</v>
      </c>
      <c r="AG316" s="375" t="s">
        <v>601</v>
      </c>
      <c r="AH316" s="373">
        <v>14.819326269290064</v>
      </c>
      <c r="AI316" s="375" t="s">
        <v>601</v>
      </c>
      <c r="AJ316" s="373">
        <v>19.603521721594557</v>
      </c>
      <c r="AK316" s="375" t="s">
        <v>601</v>
      </c>
      <c r="AL316" s="373">
        <v>26.136518146558828</v>
      </c>
      <c r="AM316" s="276" t="s">
        <v>601</v>
      </c>
      <c r="AN316" s="139"/>
      <c r="AO316" s="124" t="s">
        <v>473</v>
      </c>
      <c r="AP316" s="220">
        <v>0.12956458288788836</v>
      </c>
      <c r="AQ316" s="276" t="s">
        <v>601</v>
      </c>
      <c r="AR316" s="220">
        <v>0.2759942501124954</v>
      </c>
      <c r="AS316" s="203" t="s">
        <v>601</v>
      </c>
      <c r="AT316" s="220">
        <v>0.11693460491007462</v>
      </c>
      <c r="AU316" s="276" t="s">
        <v>601</v>
      </c>
      <c r="AV316" s="220">
        <v>0.17796977383131152</v>
      </c>
      <c r="AW316" s="276" t="s">
        <v>601</v>
      </c>
      <c r="AX316" s="220">
        <v>0.11507295342992471</v>
      </c>
      <c r="AY316" s="276" t="s">
        <v>601</v>
      </c>
      <c r="AZ316" s="220">
        <v>6.9168460162387951E-2</v>
      </c>
      <c r="BA316" s="276" t="s">
        <v>601</v>
      </c>
      <c r="BB316" s="220">
        <v>0.11529537466591748</v>
      </c>
      <c r="BC316" s="276" t="s">
        <v>601</v>
      </c>
      <c r="BD316" s="220">
        <v>1</v>
      </c>
      <c r="BE316" s="276" t="s">
        <v>601</v>
      </c>
      <c r="BF316" s="220">
        <v>0.8220302261686887</v>
      </c>
      <c r="BG316" s="276" t="s">
        <v>601</v>
      </c>
    </row>
    <row r="317" spans="1:59" s="120" customFormat="1" ht="12.45" customHeight="1" x14ac:dyDescent="0.25">
      <c r="A317" s="124" t="s">
        <v>474</v>
      </c>
      <c r="B317" s="82">
        <v>1941.8202600005256</v>
      </c>
      <c r="C317" s="276" t="s">
        <v>601</v>
      </c>
      <c r="D317" s="82">
        <v>3795.3084700039849</v>
      </c>
      <c r="E317" s="276" t="s">
        <v>601</v>
      </c>
      <c r="F317" s="82">
        <v>1594.6956799969635</v>
      </c>
      <c r="G317" s="276" t="s">
        <v>601</v>
      </c>
      <c r="H317" s="82">
        <v>2770.2346801550639</v>
      </c>
      <c r="I317" s="276" t="s">
        <v>601</v>
      </c>
      <c r="J317" s="82">
        <v>2003.1340300003485</v>
      </c>
      <c r="K317" s="276" t="s">
        <v>601</v>
      </c>
      <c r="L317" s="82">
        <v>708.3559699999156</v>
      </c>
      <c r="M317" s="276" t="s">
        <v>601</v>
      </c>
      <c r="N317" s="82">
        <v>1485.8954016879825</v>
      </c>
      <c r="O317" s="276" t="s">
        <v>601</v>
      </c>
      <c r="P317" s="82">
        <v>14299.444491844784</v>
      </c>
      <c r="Q317" s="276" t="s">
        <v>601</v>
      </c>
      <c r="R317" s="82">
        <v>11529.20981168972</v>
      </c>
      <c r="S317" s="276" t="s">
        <v>601</v>
      </c>
      <c r="T317" s="137"/>
      <c r="U317" s="124" t="s">
        <v>474</v>
      </c>
      <c r="V317" s="372">
        <v>1.1509010960912884</v>
      </c>
      <c r="W317" s="379" t="s">
        <v>601</v>
      </c>
      <c r="X317" s="373">
        <v>2.2683542617056855</v>
      </c>
      <c r="Y317" s="375" t="s">
        <v>601</v>
      </c>
      <c r="Z317" s="373">
        <v>1.905712304764235</v>
      </c>
      <c r="AA317" s="375" t="s">
        <v>601</v>
      </c>
      <c r="AB317" s="373">
        <v>1.3667191274781247</v>
      </c>
      <c r="AC317" s="386" t="s">
        <v>601</v>
      </c>
      <c r="AD317" s="373">
        <v>1.0070385026322182</v>
      </c>
      <c r="AE317" s="375" t="s">
        <v>601</v>
      </c>
      <c r="AF317" s="373">
        <v>2.8265555585659925</v>
      </c>
      <c r="AG317" s="375" t="s">
        <v>601</v>
      </c>
      <c r="AH317" s="373">
        <v>0.37822594784173647</v>
      </c>
      <c r="AI317" s="375" t="s">
        <v>601</v>
      </c>
      <c r="AJ317" s="373">
        <v>1.365646238019095</v>
      </c>
      <c r="AK317" s="375" t="s">
        <v>601</v>
      </c>
      <c r="AL317" s="373">
        <v>1.3653885894265629</v>
      </c>
      <c r="AM317" s="276" t="s">
        <v>601</v>
      </c>
      <c r="AN317" s="139"/>
      <c r="AO317" s="124" t="s">
        <v>474</v>
      </c>
      <c r="AP317" s="220">
        <v>0.13579690183824825</v>
      </c>
      <c r="AQ317" s="276" t="s">
        <v>601</v>
      </c>
      <c r="AR317" s="220">
        <v>0.26541649727501748</v>
      </c>
      <c r="AS317" s="203" t="s">
        <v>601</v>
      </c>
      <c r="AT317" s="220">
        <v>0.11152151266480635</v>
      </c>
      <c r="AU317" s="276" t="s">
        <v>601</v>
      </c>
      <c r="AV317" s="220">
        <v>0.19373023069077794</v>
      </c>
      <c r="AW317" s="276" t="s">
        <v>601</v>
      </c>
      <c r="AX317" s="220">
        <v>0.1400847446306582</v>
      </c>
      <c r="AY317" s="276" t="s">
        <v>601</v>
      </c>
      <c r="AZ317" s="220">
        <v>4.9537306879571655E-2</v>
      </c>
      <c r="BA317" s="276" t="s">
        <v>601</v>
      </c>
      <c r="BB317" s="220">
        <v>0.10391280602092016</v>
      </c>
      <c r="BC317" s="276" t="s">
        <v>601</v>
      </c>
      <c r="BD317" s="220">
        <v>1</v>
      </c>
      <c r="BE317" s="276" t="s">
        <v>601</v>
      </c>
      <c r="BF317" s="220">
        <v>0.80626976930922201</v>
      </c>
      <c r="BG317" s="276" t="s">
        <v>601</v>
      </c>
    </row>
    <row r="318" spans="1:59" s="120" customFormat="1" ht="12.45" customHeight="1" x14ac:dyDescent="0.25">
      <c r="A318" s="184" t="s">
        <v>475</v>
      </c>
      <c r="B318" s="186">
        <v>1631.664928057357</v>
      </c>
      <c r="C318" s="278" t="s">
        <v>601</v>
      </c>
      <c r="D318" s="186">
        <v>1273.7873419894154</v>
      </c>
      <c r="E318" s="278" t="s">
        <v>601</v>
      </c>
      <c r="F318" s="186">
        <v>2910.5042060177784</v>
      </c>
      <c r="G318" s="278" t="s">
        <v>601</v>
      </c>
      <c r="H318" s="186">
        <v>2043.1613424862744</v>
      </c>
      <c r="I318" s="278" t="s">
        <v>601</v>
      </c>
      <c r="J318" s="186">
        <v>1407.2557654286104</v>
      </c>
      <c r="K318" s="278" t="s">
        <v>601</v>
      </c>
      <c r="L318" s="186">
        <v>1031.1001132694219</v>
      </c>
      <c r="M318" s="278" t="s">
        <v>601</v>
      </c>
      <c r="N318" s="186">
        <v>1160.7852918101414</v>
      </c>
      <c r="O318" s="278" t="s">
        <v>601</v>
      </c>
      <c r="P318" s="186">
        <v>11458.258989058999</v>
      </c>
      <c r="Q318" s="278" t="s">
        <v>601</v>
      </c>
      <c r="R318" s="186">
        <v>9415.0976465727235</v>
      </c>
      <c r="S318" s="278" t="s">
        <v>601</v>
      </c>
      <c r="T318" s="137"/>
      <c r="U318" s="184" t="s">
        <v>475</v>
      </c>
      <c r="V318" s="377">
        <v>5.4394604030837002</v>
      </c>
      <c r="W318" s="380" t="s">
        <v>601</v>
      </c>
      <c r="X318" s="374">
        <v>9.0777751361022982</v>
      </c>
      <c r="Y318" s="376" t="s">
        <v>601</v>
      </c>
      <c r="Z318" s="374">
        <v>4.7674888835928275</v>
      </c>
      <c r="AA318" s="376" t="s">
        <v>601</v>
      </c>
      <c r="AB318" s="374">
        <v>4.2749846713122537</v>
      </c>
      <c r="AC318" s="387" t="s">
        <v>601</v>
      </c>
      <c r="AD318" s="374">
        <v>3.6432695631140337</v>
      </c>
      <c r="AE318" s="376" t="s">
        <v>601</v>
      </c>
      <c r="AF318" s="374">
        <v>6.7582344903840808</v>
      </c>
      <c r="AG318" s="376" t="s">
        <v>601</v>
      </c>
      <c r="AH318" s="374">
        <v>1.7713811766315595</v>
      </c>
      <c r="AI318" s="376" t="s">
        <v>601</v>
      </c>
      <c r="AJ318" s="374">
        <v>4.3881242946410683</v>
      </c>
      <c r="AK318" s="376" t="s">
        <v>601</v>
      </c>
      <c r="AL318" s="374">
        <v>4.4133204977976712</v>
      </c>
      <c r="AM318" s="278" t="s">
        <v>601</v>
      </c>
      <c r="AN318" s="139"/>
      <c r="AO318" s="184" t="s">
        <v>475</v>
      </c>
      <c r="AP318" s="191">
        <v>0.1424007721954412</v>
      </c>
      <c r="AQ318" s="278" t="s">
        <v>601</v>
      </c>
      <c r="AR318" s="191">
        <v>0.11116761658169015</v>
      </c>
      <c r="AS318" s="301" t="s">
        <v>601</v>
      </c>
      <c r="AT318" s="191">
        <v>0.25400928786798188</v>
      </c>
      <c r="AU318" s="278" t="s">
        <v>601</v>
      </c>
      <c r="AV318" s="191">
        <v>0.17831341955503027</v>
      </c>
      <c r="AW318" s="278" t="s">
        <v>601</v>
      </c>
      <c r="AX318" s="191">
        <v>0.12281584547637985</v>
      </c>
      <c r="AY318" s="278" t="s">
        <v>601</v>
      </c>
      <c r="AZ318" s="191">
        <v>8.9987502835638056E-2</v>
      </c>
      <c r="BA318" s="278" t="s">
        <v>601</v>
      </c>
      <c r="BB318" s="191">
        <v>0.10130555548783857</v>
      </c>
      <c r="BC318" s="278" t="s">
        <v>601</v>
      </c>
      <c r="BD318" s="191">
        <v>1</v>
      </c>
      <c r="BE318" s="278" t="s">
        <v>601</v>
      </c>
      <c r="BF318" s="191">
        <v>0.82168658044496967</v>
      </c>
      <c r="BG318" s="278" t="s">
        <v>601</v>
      </c>
    </row>
    <row r="319" spans="1:59" s="120" customFormat="1" ht="12.45" customHeight="1" x14ac:dyDescent="0.25">
      <c r="A319" s="124" t="s">
        <v>489</v>
      </c>
      <c r="B319" s="82">
        <v>1358.4879999622228</v>
      </c>
      <c r="C319" s="276" t="s">
        <v>601</v>
      </c>
      <c r="D319" s="82">
        <v>539.79332997478332</v>
      </c>
      <c r="E319" s="276" t="s">
        <v>601</v>
      </c>
      <c r="F319" s="82">
        <v>2850.9669400243101</v>
      </c>
      <c r="G319" s="276" t="s">
        <v>601</v>
      </c>
      <c r="H319" s="82">
        <v>1793.2107199416128</v>
      </c>
      <c r="I319" s="276" t="s">
        <v>601</v>
      </c>
      <c r="J319" s="82">
        <v>1165.6594500306605</v>
      </c>
      <c r="K319" s="276" t="s">
        <v>601</v>
      </c>
      <c r="L319" s="82">
        <v>978.42783884559242</v>
      </c>
      <c r="M319" s="276" t="s">
        <v>601</v>
      </c>
      <c r="N319" s="82">
        <v>1033.7170508263112</v>
      </c>
      <c r="O319" s="276" t="s">
        <v>601</v>
      </c>
      <c r="P319" s="82">
        <v>9720.2633296054937</v>
      </c>
      <c r="Q319" s="276" t="s">
        <v>601</v>
      </c>
      <c r="R319" s="82">
        <v>7927.0526096638814</v>
      </c>
      <c r="S319" s="276" t="s">
        <v>601</v>
      </c>
      <c r="T319" s="137"/>
      <c r="U319" s="124" t="s">
        <v>489</v>
      </c>
      <c r="V319" s="372">
        <v>9.4859632734220387</v>
      </c>
      <c r="W319" s="379" t="s">
        <v>601</v>
      </c>
      <c r="X319" s="373">
        <v>4.7405689143647756</v>
      </c>
      <c r="Y319" s="375" t="s">
        <v>601</v>
      </c>
      <c r="Z319" s="373">
        <v>9.9072017826064158</v>
      </c>
      <c r="AA319" s="375" t="s">
        <v>601</v>
      </c>
      <c r="AB319" s="373">
        <v>6.9551444680147902</v>
      </c>
      <c r="AC319" s="386" t="s">
        <v>601</v>
      </c>
      <c r="AD319" s="373">
        <v>8.3203440198122518</v>
      </c>
      <c r="AE319" s="375" t="s">
        <v>601</v>
      </c>
      <c r="AF319" s="373">
        <v>5.6786678588434274</v>
      </c>
      <c r="AG319" s="375" t="s">
        <v>601</v>
      </c>
      <c r="AH319" s="373">
        <v>3.4475594019487463</v>
      </c>
      <c r="AI319" s="375" t="s">
        <v>601</v>
      </c>
      <c r="AJ319" s="373">
        <v>7.0043441560987691</v>
      </c>
      <c r="AK319" s="375" t="s">
        <v>601</v>
      </c>
      <c r="AL319" s="373">
        <v>7.0155583392243148</v>
      </c>
      <c r="AM319" s="276" t="s">
        <v>601</v>
      </c>
      <c r="AN319" s="139"/>
      <c r="AO319" s="124" t="s">
        <v>489</v>
      </c>
      <c r="AP319" s="220">
        <v>0.13975835364712885</v>
      </c>
      <c r="AQ319" s="276" t="s">
        <v>601</v>
      </c>
      <c r="AR319" s="220">
        <v>5.5532788739447801E-2</v>
      </c>
      <c r="AS319" s="203" t="s">
        <v>601</v>
      </c>
      <c r="AT319" s="220">
        <v>0.29330140998762627</v>
      </c>
      <c r="AU319" s="276" t="s">
        <v>601</v>
      </c>
      <c r="AV319" s="220">
        <v>0.18448170169216926</v>
      </c>
      <c r="AW319" s="276" t="s">
        <v>601</v>
      </c>
      <c r="AX319" s="220">
        <v>0.11992056290083758</v>
      </c>
      <c r="AY319" s="276" t="s">
        <v>601</v>
      </c>
      <c r="AZ319" s="220">
        <v>0.10065857329868273</v>
      </c>
      <c r="BA319" s="276" t="s">
        <v>601</v>
      </c>
      <c r="BB319" s="220">
        <v>0.10634660973410744</v>
      </c>
      <c r="BC319" s="276" t="s">
        <v>601</v>
      </c>
      <c r="BD319" s="220">
        <v>1</v>
      </c>
      <c r="BE319" s="276" t="s">
        <v>601</v>
      </c>
      <c r="BF319" s="220">
        <v>0.81551829830783074</v>
      </c>
      <c r="BG319" s="276" t="s">
        <v>601</v>
      </c>
    </row>
    <row r="320" spans="1:59" s="120" customFormat="1" ht="12.45" customHeight="1" x14ac:dyDescent="0.25">
      <c r="A320" s="124" t="s">
        <v>522</v>
      </c>
      <c r="B320" s="82">
        <v>2957.7505619905114</v>
      </c>
      <c r="C320" s="276" t="s">
        <v>601</v>
      </c>
      <c r="D320" s="82">
        <v>4659.4958837507793</v>
      </c>
      <c r="E320" s="276" t="s">
        <v>601</v>
      </c>
      <c r="F320" s="82">
        <v>2894.3533904111905</v>
      </c>
      <c r="G320" s="276" t="s">
        <v>601</v>
      </c>
      <c r="H320" s="82">
        <v>4262.8882753088064</v>
      </c>
      <c r="I320" s="276" t="s">
        <v>601</v>
      </c>
      <c r="J320" s="82">
        <v>2429.5701446824901</v>
      </c>
      <c r="K320" s="276" t="s">
        <v>601</v>
      </c>
      <c r="L320" s="82">
        <v>1723.2857164817792</v>
      </c>
      <c r="M320" s="276" t="s">
        <v>601</v>
      </c>
      <c r="N320" s="82">
        <v>1665.4812204992836</v>
      </c>
      <c r="O320" s="276" t="s">
        <v>601</v>
      </c>
      <c r="P320" s="82">
        <v>20592.825193124841</v>
      </c>
      <c r="Q320" s="276" t="s">
        <v>601</v>
      </c>
      <c r="R320" s="82">
        <v>16329.936917816036</v>
      </c>
      <c r="S320" s="276" t="s">
        <v>601</v>
      </c>
      <c r="T320" s="137"/>
      <c r="U320" s="124" t="s">
        <v>522</v>
      </c>
      <c r="V320" s="372">
        <v>4.4240620129118762</v>
      </c>
      <c r="W320" s="379" t="s">
        <v>601</v>
      </c>
      <c r="X320" s="373">
        <v>3.0113291534738726</v>
      </c>
      <c r="Y320" s="375" t="s">
        <v>601</v>
      </c>
      <c r="Z320" s="373">
        <v>4.8810910762074879</v>
      </c>
      <c r="AA320" s="375" t="s">
        <v>601</v>
      </c>
      <c r="AB320" s="373">
        <v>4.6912426679547812</v>
      </c>
      <c r="AC320" s="386" t="s">
        <v>601</v>
      </c>
      <c r="AD320" s="373">
        <v>4.0165550719645662</v>
      </c>
      <c r="AE320" s="375" t="s">
        <v>601</v>
      </c>
      <c r="AF320" s="373">
        <v>4.9196847982258332</v>
      </c>
      <c r="AG320" s="375" t="s">
        <v>601</v>
      </c>
      <c r="AH320" s="373">
        <v>2.4322369067940275</v>
      </c>
      <c r="AI320" s="375" t="s">
        <v>601</v>
      </c>
      <c r="AJ320" s="373">
        <v>3.8928886762257058</v>
      </c>
      <c r="AK320" s="375" t="s">
        <v>601</v>
      </c>
      <c r="AL320" s="373">
        <v>3.7200448137711977</v>
      </c>
      <c r="AM320" s="276" t="s">
        <v>601</v>
      </c>
      <c r="AN320" s="139"/>
      <c r="AO320" s="124" t="s">
        <v>522</v>
      </c>
      <c r="AP320" s="220">
        <v>0.14363014954247227</v>
      </c>
      <c r="AQ320" s="276" t="s">
        <v>601</v>
      </c>
      <c r="AR320" s="220">
        <v>0.22626792778809229</v>
      </c>
      <c r="AS320" s="203" t="s">
        <v>601</v>
      </c>
      <c r="AT320" s="220">
        <v>0.14055154468933698</v>
      </c>
      <c r="AU320" s="276" t="s">
        <v>601</v>
      </c>
      <c r="AV320" s="220">
        <v>0.20700842333824221</v>
      </c>
      <c r="AW320" s="276" t="s">
        <v>601</v>
      </c>
      <c r="AX320" s="220">
        <v>0.11798139021223911</v>
      </c>
      <c r="AY320" s="276" t="s">
        <v>601</v>
      </c>
      <c r="AZ320" s="220">
        <v>8.3683792792895589E-2</v>
      </c>
      <c r="BA320" s="276" t="s">
        <v>601</v>
      </c>
      <c r="BB320" s="220">
        <v>8.0876771636721523E-2</v>
      </c>
      <c r="BC320" s="276" t="s">
        <v>601</v>
      </c>
      <c r="BD320" s="220">
        <v>1</v>
      </c>
      <c r="BE320" s="276" t="s">
        <v>601</v>
      </c>
      <c r="BF320" s="220">
        <v>0.79299157666175779</v>
      </c>
      <c r="BG320" s="276" t="s">
        <v>601</v>
      </c>
    </row>
    <row r="321" spans="1:59" s="120" customFormat="1" ht="12.45" customHeight="1" x14ac:dyDescent="0.25">
      <c r="A321" s="124" t="s">
        <v>490</v>
      </c>
      <c r="B321" s="82">
        <v>3519.4838104823193</v>
      </c>
      <c r="C321" s="276" t="s">
        <v>601</v>
      </c>
      <c r="D321" s="82">
        <v>6355.9764118765115</v>
      </c>
      <c r="E321" s="276" t="s">
        <v>601</v>
      </c>
      <c r="F321" s="82">
        <v>2993.2175206057304</v>
      </c>
      <c r="G321" s="276" t="s">
        <v>601</v>
      </c>
      <c r="H321" s="82">
        <v>5539.8703300364341</v>
      </c>
      <c r="I321" s="276" t="s">
        <v>601</v>
      </c>
      <c r="J321" s="82">
        <v>3122.6524503248429</v>
      </c>
      <c r="K321" s="276" t="s">
        <v>601</v>
      </c>
      <c r="L321" s="82">
        <v>1676.4814236733141</v>
      </c>
      <c r="M321" s="276" t="s">
        <v>601</v>
      </c>
      <c r="N321" s="82">
        <v>2499.5836744989101</v>
      </c>
      <c r="O321" s="276" t="s">
        <v>601</v>
      </c>
      <c r="P321" s="82">
        <v>25707.265621498063</v>
      </c>
      <c r="Q321" s="276" t="s">
        <v>601</v>
      </c>
      <c r="R321" s="82">
        <v>20167.395291461627</v>
      </c>
      <c r="S321" s="276" t="s">
        <v>601</v>
      </c>
      <c r="T321" s="137"/>
      <c r="U321" s="124" t="s">
        <v>490</v>
      </c>
      <c r="V321" s="372">
        <v>0.81246631471512543</v>
      </c>
      <c r="W321" s="379" t="s">
        <v>601</v>
      </c>
      <c r="X321" s="373">
        <v>0.67469296952029789</v>
      </c>
      <c r="Y321" s="375" t="s">
        <v>601</v>
      </c>
      <c r="Z321" s="373">
        <v>0.87698352616809627</v>
      </c>
      <c r="AA321" s="375" t="s">
        <v>601</v>
      </c>
      <c r="AB321" s="373">
        <v>0.99978376190364493</v>
      </c>
      <c r="AC321" s="386" t="s">
        <v>601</v>
      </c>
      <c r="AD321" s="373">
        <v>0.55888343144182895</v>
      </c>
      <c r="AE321" s="375" t="s">
        <v>601</v>
      </c>
      <c r="AF321" s="373">
        <v>1.3667216691538773</v>
      </c>
      <c r="AG321" s="375" t="s">
        <v>601</v>
      </c>
      <c r="AH321" s="373">
        <v>0.68220701918814353</v>
      </c>
      <c r="AI321" s="375" t="s">
        <v>601</v>
      </c>
      <c r="AJ321" s="373">
        <v>0.79778072051395799</v>
      </c>
      <c r="AK321" s="375" t="s">
        <v>601</v>
      </c>
      <c r="AL321" s="373">
        <v>0.74924349724414441</v>
      </c>
      <c r="AM321" s="276" t="s">
        <v>601</v>
      </c>
      <c r="AN321" s="139"/>
      <c r="AO321" s="124" t="s">
        <v>490</v>
      </c>
      <c r="AP321" s="220">
        <v>0.13690619073617466</v>
      </c>
      <c r="AQ321" s="276" t="s">
        <v>601</v>
      </c>
      <c r="AR321" s="220">
        <v>0.24724435906404751</v>
      </c>
      <c r="AS321" s="203" t="s">
        <v>601</v>
      </c>
      <c r="AT321" s="220">
        <v>0.11643469066980854</v>
      </c>
      <c r="AU321" s="276" t="s">
        <v>601</v>
      </c>
      <c r="AV321" s="220">
        <v>0.21549823351899547</v>
      </c>
      <c r="AW321" s="276" t="s">
        <v>601</v>
      </c>
      <c r="AX321" s="220">
        <v>0.12146964583092341</v>
      </c>
      <c r="AY321" s="276" t="s">
        <v>601</v>
      </c>
      <c r="AZ321" s="220">
        <v>6.5214303549706698E-2</v>
      </c>
      <c r="BA321" s="276" t="s">
        <v>601</v>
      </c>
      <c r="BB321" s="220">
        <v>9.7232576630343681E-2</v>
      </c>
      <c r="BC321" s="276" t="s">
        <v>601</v>
      </c>
      <c r="BD321" s="220">
        <v>1</v>
      </c>
      <c r="BE321" s="276" t="s">
        <v>601</v>
      </c>
      <c r="BF321" s="220">
        <v>0.78450176648100445</v>
      </c>
      <c r="BG321" s="276" t="s">
        <v>601</v>
      </c>
    </row>
    <row r="322" spans="1:59" s="120" customFormat="1" ht="12.45" customHeight="1" x14ac:dyDescent="0.25">
      <c r="A322" s="184" t="s">
        <v>523</v>
      </c>
      <c r="B322" s="186">
        <v>2174.1671499497556</v>
      </c>
      <c r="C322" s="278" t="s">
        <v>601</v>
      </c>
      <c r="D322" s="186">
        <v>1648.6191699909502</v>
      </c>
      <c r="E322" s="278" t="s">
        <v>601</v>
      </c>
      <c r="F322" s="186">
        <v>3589.4745999677389</v>
      </c>
      <c r="G322" s="278" t="s">
        <v>601</v>
      </c>
      <c r="H322" s="186">
        <v>3256.0725099726069</v>
      </c>
      <c r="I322" s="278" t="s">
        <v>601</v>
      </c>
      <c r="J322" s="186">
        <v>1898.5634500137787</v>
      </c>
      <c r="K322" s="278" t="s">
        <v>601</v>
      </c>
      <c r="L322" s="186">
        <v>1669.9872799944333</v>
      </c>
      <c r="M322" s="278" t="s">
        <v>601</v>
      </c>
      <c r="N322" s="186">
        <v>1402.0430402784677</v>
      </c>
      <c r="O322" s="278" t="s">
        <v>601</v>
      </c>
      <c r="P322" s="186">
        <v>15638.927200167733</v>
      </c>
      <c r="Q322" s="278" t="s">
        <v>601</v>
      </c>
      <c r="R322" s="186">
        <v>12382.854690195125</v>
      </c>
      <c r="S322" s="278" t="s">
        <v>601</v>
      </c>
      <c r="T322" s="137"/>
      <c r="U322" s="184" t="s">
        <v>523</v>
      </c>
      <c r="V322" s="377">
        <v>0.33248384062424874</v>
      </c>
      <c r="W322" s="380" t="s">
        <v>601</v>
      </c>
      <c r="X322" s="374">
        <v>0.29426562475971707</v>
      </c>
      <c r="Y322" s="376" t="s">
        <v>601</v>
      </c>
      <c r="Z322" s="374">
        <v>0.23328273930892007</v>
      </c>
      <c r="AA322" s="376" t="s">
        <v>601</v>
      </c>
      <c r="AB322" s="374">
        <v>0.59364434039769454</v>
      </c>
      <c r="AC322" s="387" t="s">
        <v>601</v>
      </c>
      <c r="AD322" s="374">
        <v>0.34912465569862472</v>
      </c>
      <c r="AE322" s="376" t="s">
        <v>601</v>
      </c>
      <c r="AF322" s="374">
        <v>0.61961700760484062</v>
      </c>
      <c r="AG322" s="376" t="s">
        <v>601</v>
      </c>
      <c r="AH322" s="374">
        <v>0.20784011493814369</v>
      </c>
      <c r="AI322" s="376" t="s">
        <v>601</v>
      </c>
      <c r="AJ322" s="374">
        <v>0.36486068390500459</v>
      </c>
      <c r="AK322" s="376" t="s">
        <v>601</v>
      </c>
      <c r="AL322" s="374">
        <v>0.31521256125290642</v>
      </c>
      <c r="AM322" s="278" t="s">
        <v>601</v>
      </c>
      <c r="AN322" s="139"/>
      <c r="AO322" s="184" t="s">
        <v>523</v>
      </c>
      <c r="AP322" s="191">
        <v>0.13902278091852982</v>
      </c>
      <c r="AQ322" s="278" t="s">
        <v>601</v>
      </c>
      <c r="AR322" s="191">
        <v>0.10541766381349152</v>
      </c>
      <c r="AS322" s="301" t="s">
        <v>601</v>
      </c>
      <c r="AT322" s="191">
        <v>0.22952179225754313</v>
      </c>
      <c r="AU322" s="278" t="s">
        <v>601</v>
      </c>
      <c r="AV322" s="191">
        <v>0.20820306075327752</v>
      </c>
      <c r="AW322" s="278" t="s">
        <v>601</v>
      </c>
      <c r="AX322" s="191">
        <v>0.12139985215823602</v>
      </c>
      <c r="AY322" s="278" t="s">
        <v>601</v>
      </c>
      <c r="AZ322" s="191">
        <v>0.10678400497807305</v>
      </c>
      <c r="BA322" s="278" t="s">
        <v>601</v>
      </c>
      <c r="BB322" s="191">
        <v>8.9650845120848852E-2</v>
      </c>
      <c r="BC322" s="278" t="s">
        <v>601</v>
      </c>
      <c r="BD322" s="191">
        <v>1</v>
      </c>
      <c r="BE322" s="278" t="s">
        <v>601</v>
      </c>
      <c r="BF322" s="191">
        <v>0.79179693924672245</v>
      </c>
      <c r="BG322" s="278" t="s">
        <v>601</v>
      </c>
    </row>
    <row r="323" spans="1:59" s="120" customFormat="1" ht="12.45" customHeight="1" x14ac:dyDescent="0.25">
      <c r="A323" s="124" t="s">
        <v>495</v>
      </c>
      <c r="B323" s="82">
        <v>1981.2906100009345</v>
      </c>
      <c r="C323" s="276" t="s">
        <v>601</v>
      </c>
      <c r="D323" s="82">
        <v>670.31840000302645</v>
      </c>
      <c r="E323" s="276" t="s">
        <v>601</v>
      </c>
      <c r="F323" s="82">
        <v>3737.4284100037057</v>
      </c>
      <c r="G323" s="276" t="s">
        <v>601</v>
      </c>
      <c r="H323" s="82">
        <v>2779.9658319798505</v>
      </c>
      <c r="I323" s="276" t="s">
        <v>601</v>
      </c>
      <c r="J323" s="82">
        <v>1622.6499100015931</v>
      </c>
      <c r="K323" s="276" t="s">
        <v>601</v>
      </c>
      <c r="L323" s="82">
        <v>1566.9937129854754</v>
      </c>
      <c r="M323" s="276" t="s">
        <v>601</v>
      </c>
      <c r="N323" s="82">
        <v>1344.3540910698678</v>
      </c>
      <c r="O323" s="276" t="s">
        <v>601</v>
      </c>
      <c r="P323" s="82">
        <v>13703.000966044456</v>
      </c>
      <c r="Q323" s="276" t="s">
        <v>601</v>
      </c>
      <c r="R323" s="82">
        <v>10923.035134064603</v>
      </c>
      <c r="S323" s="276" t="s">
        <v>601</v>
      </c>
      <c r="T323" s="137"/>
      <c r="U323" s="124" t="s">
        <v>495</v>
      </c>
      <c r="V323" s="372">
        <v>0.45845278725762073</v>
      </c>
      <c r="W323" s="379" t="s">
        <v>601</v>
      </c>
      <c r="X323" s="373">
        <v>0.2418056370469428</v>
      </c>
      <c r="Y323" s="375" t="s">
        <v>601</v>
      </c>
      <c r="Z323" s="373">
        <v>0.31093361958516308</v>
      </c>
      <c r="AA323" s="375" t="s">
        <v>601</v>
      </c>
      <c r="AB323" s="373">
        <v>0.55027281571814735</v>
      </c>
      <c r="AC323" s="386" t="s">
        <v>601</v>
      </c>
      <c r="AD323" s="373">
        <v>0.39204457181633323</v>
      </c>
      <c r="AE323" s="375" t="s">
        <v>601</v>
      </c>
      <c r="AF323" s="373">
        <v>0.60154244469812745</v>
      </c>
      <c r="AG323" s="375" t="s">
        <v>601</v>
      </c>
      <c r="AH323" s="373">
        <v>0.30050490121571105</v>
      </c>
      <c r="AI323" s="375" t="s">
        <v>601</v>
      </c>
      <c r="AJ323" s="373">
        <v>0.40973557005482952</v>
      </c>
      <c r="AK323" s="375" t="s">
        <v>601</v>
      </c>
      <c r="AL323" s="373">
        <v>0.37794406974772898</v>
      </c>
      <c r="AM323" s="276" t="s">
        <v>601</v>
      </c>
      <c r="AN323" s="139"/>
      <c r="AO323" s="124" t="s">
        <v>495</v>
      </c>
      <c r="AP323" s="220">
        <v>0.144588080735782</v>
      </c>
      <c r="AQ323" s="276" t="s">
        <v>601</v>
      </c>
      <c r="AR323" s="220">
        <v>4.8917635024915446E-2</v>
      </c>
      <c r="AS323" s="203" t="s">
        <v>601</v>
      </c>
      <c r="AT323" s="220">
        <v>0.27274524896151719</v>
      </c>
      <c r="AU323" s="276" t="s">
        <v>601</v>
      </c>
      <c r="AV323" s="220">
        <v>0.20287277501245937</v>
      </c>
      <c r="AW323" s="276" t="s">
        <v>601</v>
      </c>
      <c r="AX323" s="220">
        <v>0.11841566048360219</v>
      </c>
      <c r="AY323" s="276" t="s">
        <v>601</v>
      </c>
      <c r="AZ323" s="220">
        <v>0.11435405404031056</v>
      </c>
      <c r="BA323" s="276" t="s">
        <v>601</v>
      </c>
      <c r="BB323" s="220">
        <v>9.8106545741413059E-2</v>
      </c>
      <c r="BC323" s="276" t="s">
        <v>601</v>
      </c>
      <c r="BD323" s="220">
        <v>1</v>
      </c>
      <c r="BE323" s="276" t="s">
        <v>601</v>
      </c>
      <c r="BF323" s="220">
        <v>0.79712722498754041</v>
      </c>
      <c r="BG323" s="276" t="s">
        <v>601</v>
      </c>
    </row>
    <row r="324" spans="1:59" s="120" customFormat="1" ht="12.45" customHeight="1" x14ac:dyDescent="0.25">
      <c r="A324" s="124" t="s">
        <v>524</v>
      </c>
      <c r="B324" s="82">
        <v>3519.2143799988789</v>
      </c>
      <c r="C324" s="276" t="s">
        <v>601</v>
      </c>
      <c r="D324" s="82">
        <v>5040.0985499985518</v>
      </c>
      <c r="E324" s="276" t="s">
        <v>601</v>
      </c>
      <c r="F324" s="82">
        <v>3077.3370900006926</v>
      </c>
      <c r="G324" s="276" t="s">
        <v>601</v>
      </c>
      <c r="H324" s="82">
        <v>5285.255764666822</v>
      </c>
      <c r="I324" s="276" t="s">
        <v>601</v>
      </c>
      <c r="J324" s="82">
        <v>2805.2811600008945</v>
      </c>
      <c r="K324" s="276" t="s">
        <v>601</v>
      </c>
      <c r="L324" s="82">
        <v>2117.8139188903215</v>
      </c>
      <c r="M324" s="276" t="s">
        <v>601</v>
      </c>
      <c r="N324" s="82">
        <v>1990.9373533285102</v>
      </c>
      <c r="O324" s="276" t="s">
        <v>601</v>
      </c>
      <c r="P324" s="82">
        <v>23835.938216884671</v>
      </c>
      <c r="Q324" s="276" t="s">
        <v>601</v>
      </c>
      <c r="R324" s="82">
        <v>18550.682452217847</v>
      </c>
      <c r="S324" s="276" t="s">
        <v>601</v>
      </c>
      <c r="T324" s="137"/>
      <c r="U324" s="124" t="s">
        <v>524</v>
      </c>
      <c r="V324" s="372">
        <v>0.18982798117719324</v>
      </c>
      <c r="W324" s="379" t="s">
        <v>601</v>
      </c>
      <c r="X324" s="373">
        <v>8.1683228345594383E-2</v>
      </c>
      <c r="Y324" s="375" t="s">
        <v>601</v>
      </c>
      <c r="Z324" s="373">
        <v>6.3220925335418787E-2</v>
      </c>
      <c r="AA324" s="375" t="s">
        <v>601</v>
      </c>
      <c r="AB324" s="373">
        <v>0.23982976407796053</v>
      </c>
      <c r="AC324" s="386" t="s">
        <v>601</v>
      </c>
      <c r="AD324" s="373">
        <v>0.15464094178993304</v>
      </c>
      <c r="AE324" s="375" t="s">
        <v>601</v>
      </c>
      <c r="AF324" s="373">
        <v>0.22893951863884898</v>
      </c>
      <c r="AG324" s="375" t="s">
        <v>601</v>
      </c>
      <c r="AH324" s="373">
        <v>0.19541267041825927</v>
      </c>
      <c r="AI324" s="375" t="s">
        <v>601</v>
      </c>
      <c r="AJ324" s="373">
        <v>0.15748752263689303</v>
      </c>
      <c r="AK324" s="375" t="s">
        <v>601</v>
      </c>
      <c r="AL324" s="373">
        <v>0.13599229106506638</v>
      </c>
      <c r="AM324" s="276" t="s">
        <v>601</v>
      </c>
      <c r="AN324" s="139"/>
      <c r="AO324" s="124" t="s">
        <v>524</v>
      </c>
      <c r="AP324" s="220">
        <v>0.14764320783085316</v>
      </c>
      <c r="AQ324" s="276" t="s">
        <v>601</v>
      </c>
      <c r="AR324" s="220">
        <v>0.21144955588231454</v>
      </c>
      <c r="AS324" s="203" t="s">
        <v>601</v>
      </c>
      <c r="AT324" s="220">
        <v>0.1291049281131631</v>
      </c>
      <c r="AU324" s="276" t="s">
        <v>601</v>
      </c>
      <c r="AV324" s="220">
        <v>0.22173474845319507</v>
      </c>
      <c r="AW324" s="276" t="s">
        <v>601</v>
      </c>
      <c r="AX324" s="220">
        <v>0.11769124145546395</v>
      </c>
      <c r="AY324" s="276" t="s">
        <v>601</v>
      </c>
      <c r="AZ324" s="220">
        <v>8.8849614377256816E-2</v>
      </c>
      <c r="BA324" s="276" t="s">
        <v>601</v>
      </c>
      <c r="BB324" s="220">
        <v>8.3526703887753379E-2</v>
      </c>
      <c r="BC324" s="276" t="s">
        <v>601</v>
      </c>
      <c r="BD324" s="220">
        <v>1</v>
      </c>
      <c r="BE324" s="276" t="s">
        <v>601</v>
      </c>
      <c r="BF324" s="220">
        <v>0.77826525154680481</v>
      </c>
      <c r="BG324" s="276" t="s">
        <v>601</v>
      </c>
    </row>
    <row r="325" spans="1:59" s="120" customFormat="1" ht="12.45" customHeight="1" x14ac:dyDescent="0.25">
      <c r="A325" s="124" t="s">
        <v>496</v>
      </c>
      <c r="B325" s="82">
        <v>4112.2504599993408</v>
      </c>
      <c r="C325" s="276" t="s">
        <v>601</v>
      </c>
      <c r="D325" s="82">
        <v>6858.1137199967879</v>
      </c>
      <c r="E325" s="276" t="s">
        <v>601</v>
      </c>
      <c r="F325" s="82">
        <v>3159.6276200088373</v>
      </c>
      <c r="G325" s="276" t="s">
        <v>601</v>
      </c>
      <c r="H325" s="82">
        <v>6281.9012499948049</v>
      </c>
      <c r="I325" s="276" t="s">
        <v>601</v>
      </c>
      <c r="J325" s="82">
        <v>3647.1154200031647</v>
      </c>
      <c r="K325" s="276" t="s">
        <v>601</v>
      </c>
      <c r="L325" s="82">
        <v>2058.9564345312024</v>
      </c>
      <c r="M325" s="276" t="s">
        <v>601</v>
      </c>
      <c r="N325" s="82">
        <v>2980.5400363902813</v>
      </c>
      <c r="O325" s="276" t="s">
        <v>601</v>
      </c>
      <c r="P325" s="82">
        <v>29098.50494092442</v>
      </c>
      <c r="Q325" s="276" t="s">
        <v>601</v>
      </c>
      <c r="R325" s="82">
        <v>22816.603690929613</v>
      </c>
      <c r="S325" s="276" t="s">
        <v>601</v>
      </c>
      <c r="T325" s="137"/>
      <c r="U325" s="124" t="s">
        <v>496</v>
      </c>
      <c r="V325" s="372">
        <v>0.16842431488150167</v>
      </c>
      <c r="W325" s="379" t="s">
        <v>601</v>
      </c>
      <c r="X325" s="373">
        <v>7.900238697897044E-2</v>
      </c>
      <c r="Y325" s="375" t="s">
        <v>601</v>
      </c>
      <c r="Z325" s="373">
        <v>5.5595725421729858E-2</v>
      </c>
      <c r="AA325" s="375" t="s">
        <v>601</v>
      </c>
      <c r="AB325" s="373">
        <v>0.13394373437500495</v>
      </c>
      <c r="AC325" s="386" t="s">
        <v>601</v>
      </c>
      <c r="AD325" s="373">
        <v>0.16795432025224688</v>
      </c>
      <c r="AE325" s="375" t="s">
        <v>601</v>
      </c>
      <c r="AF325" s="373">
        <v>0.22814151439856278</v>
      </c>
      <c r="AG325" s="375" t="s">
        <v>601</v>
      </c>
      <c r="AH325" s="373">
        <v>0.19241458759638763</v>
      </c>
      <c r="AI325" s="375" t="s">
        <v>601</v>
      </c>
      <c r="AJ325" s="373">
        <v>0.13191754305406889</v>
      </c>
      <c r="AK325" s="375" t="s">
        <v>601</v>
      </c>
      <c r="AL325" s="373">
        <v>0.13136095966689343</v>
      </c>
      <c r="AM325" s="276" t="s">
        <v>601</v>
      </c>
      <c r="AN325" s="139"/>
      <c r="AO325" s="124" t="s">
        <v>496</v>
      </c>
      <c r="AP325" s="220">
        <v>0.14132170942624037</v>
      </c>
      <c r="AQ325" s="276" t="s">
        <v>601</v>
      </c>
      <c r="AR325" s="220">
        <v>0.23568611974807924</v>
      </c>
      <c r="AS325" s="203" t="s">
        <v>601</v>
      </c>
      <c r="AT325" s="220">
        <v>0.10858384739777838</v>
      </c>
      <c r="AU325" s="276" t="s">
        <v>601</v>
      </c>
      <c r="AV325" s="220">
        <v>0.2158839865741651</v>
      </c>
      <c r="AW325" s="276" t="s">
        <v>601</v>
      </c>
      <c r="AX325" s="220">
        <v>0.12533686618633888</v>
      </c>
      <c r="AY325" s="276" t="s">
        <v>601</v>
      </c>
      <c r="AZ325" s="220">
        <v>7.0758151963864854E-2</v>
      </c>
      <c r="BA325" s="276" t="s">
        <v>601</v>
      </c>
      <c r="BB325" s="220">
        <v>0.10242931870353314</v>
      </c>
      <c r="BC325" s="276" t="s">
        <v>601</v>
      </c>
      <c r="BD325" s="220">
        <v>1</v>
      </c>
      <c r="BE325" s="276" t="s">
        <v>601</v>
      </c>
      <c r="BF325" s="220">
        <v>0.78411601342583481</v>
      </c>
      <c r="BG325" s="276" t="s">
        <v>601</v>
      </c>
    </row>
    <row r="326" spans="1:59" s="120" customFormat="1" ht="12.45" customHeight="1" x14ac:dyDescent="0.25">
      <c r="A326" s="184" t="s">
        <v>525</v>
      </c>
      <c r="B326" s="186">
        <v>2577.8092299981386</v>
      </c>
      <c r="C326" s="278" t="s">
        <v>601</v>
      </c>
      <c r="D326" s="186">
        <v>1855.9816699957814</v>
      </c>
      <c r="E326" s="278" t="s">
        <v>601</v>
      </c>
      <c r="F326" s="186">
        <v>3976.2939300106746</v>
      </c>
      <c r="G326" s="278" t="s">
        <v>601</v>
      </c>
      <c r="H326" s="186">
        <v>3835.4891296601404</v>
      </c>
      <c r="I326" s="278" t="s">
        <v>601</v>
      </c>
      <c r="J326" s="186">
        <v>2399.1205099979748</v>
      </c>
      <c r="K326" s="278" t="s">
        <v>601</v>
      </c>
      <c r="L326" s="186">
        <v>2102.3026400010567</v>
      </c>
      <c r="M326" s="278" t="s">
        <v>601</v>
      </c>
      <c r="N326" s="186">
        <v>1784.6087391993058</v>
      </c>
      <c r="O326" s="278" t="s">
        <v>601</v>
      </c>
      <c r="P326" s="186">
        <v>18531.605848863073</v>
      </c>
      <c r="Q326" s="278" t="s">
        <v>601</v>
      </c>
      <c r="R326" s="186">
        <v>14696.116719202932</v>
      </c>
      <c r="S326" s="278" t="s">
        <v>601</v>
      </c>
      <c r="T326" s="137"/>
      <c r="U326" s="184" t="s">
        <v>525</v>
      </c>
      <c r="V326" s="377">
        <v>0.18565365595635619</v>
      </c>
      <c r="W326" s="380" t="s">
        <v>601</v>
      </c>
      <c r="X326" s="374">
        <v>0.12577950310135577</v>
      </c>
      <c r="Y326" s="376" t="s">
        <v>601</v>
      </c>
      <c r="Z326" s="374">
        <v>0.10776488850106691</v>
      </c>
      <c r="AA326" s="376" t="s">
        <v>601</v>
      </c>
      <c r="AB326" s="374">
        <v>0.17794954440139543</v>
      </c>
      <c r="AC326" s="387" t="s">
        <v>601</v>
      </c>
      <c r="AD326" s="374">
        <v>0.26365042473590394</v>
      </c>
      <c r="AE326" s="376" t="s">
        <v>601</v>
      </c>
      <c r="AF326" s="374">
        <v>0.25887344483729513</v>
      </c>
      <c r="AG326" s="376" t="s">
        <v>601</v>
      </c>
      <c r="AH326" s="374">
        <v>0.27286302055666889</v>
      </c>
      <c r="AI326" s="376" t="s">
        <v>601</v>
      </c>
      <c r="AJ326" s="374">
        <v>0.18496656526825683</v>
      </c>
      <c r="AK326" s="376" t="s">
        <v>601</v>
      </c>
      <c r="AL326" s="374">
        <v>0.18681169139774156</v>
      </c>
      <c r="AM326" s="278" t="s">
        <v>601</v>
      </c>
      <c r="AN326" s="139"/>
      <c r="AO326" s="184" t="s">
        <v>525</v>
      </c>
      <c r="AP326" s="191">
        <v>0.13910339184967552</v>
      </c>
      <c r="AQ326" s="278" t="s">
        <v>601</v>
      </c>
      <c r="AR326" s="191">
        <v>0.10015223101184441</v>
      </c>
      <c r="AS326" s="301" t="s">
        <v>601</v>
      </c>
      <c r="AT326" s="191">
        <v>0.21456823345153453</v>
      </c>
      <c r="AU326" s="278" t="s">
        <v>601</v>
      </c>
      <c r="AV326" s="191">
        <v>0.20697014392281876</v>
      </c>
      <c r="AW326" s="278" t="s">
        <v>601</v>
      </c>
      <c r="AX326" s="191">
        <v>0.12946101538983262</v>
      </c>
      <c r="AY326" s="278" t="s">
        <v>601</v>
      </c>
      <c r="AZ326" s="191">
        <v>0.11344416976848418</v>
      </c>
      <c r="BA326" s="278" t="s">
        <v>601</v>
      </c>
      <c r="BB326" s="191">
        <v>9.6300814605809928E-2</v>
      </c>
      <c r="BC326" s="278" t="s">
        <v>601</v>
      </c>
      <c r="BD326" s="191">
        <v>1</v>
      </c>
      <c r="BE326" s="278" t="s">
        <v>601</v>
      </c>
      <c r="BF326" s="191">
        <v>0.79302985607718113</v>
      </c>
      <c r="BG326" s="278" t="s">
        <v>601</v>
      </c>
    </row>
    <row r="327" spans="1:59" s="120" customFormat="1" ht="12.45" customHeight="1" x14ac:dyDescent="0.25">
      <c r="A327" s="124" t="s">
        <v>526</v>
      </c>
      <c r="B327" s="82">
        <v>2352.629309998491</v>
      </c>
      <c r="C327" s="276" t="s">
        <v>601</v>
      </c>
      <c r="D327" s="82">
        <v>781.95027999969943</v>
      </c>
      <c r="E327" s="276" t="s">
        <v>601</v>
      </c>
      <c r="F327" s="82">
        <v>4272.28991000524</v>
      </c>
      <c r="G327" s="276" t="s">
        <v>601</v>
      </c>
      <c r="H327" s="82">
        <v>3354.8989913795062</v>
      </c>
      <c r="I327" s="276" t="s">
        <v>601</v>
      </c>
      <c r="J327" s="82">
        <v>2030.157629999436</v>
      </c>
      <c r="K327" s="276" t="s">
        <v>601</v>
      </c>
      <c r="L327" s="82">
        <v>1906.034230000939</v>
      </c>
      <c r="M327" s="276" t="s">
        <v>601</v>
      </c>
      <c r="N327" s="82">
        <v>1427.0368688508979</v>
      </c>
      <c r="O327" s="276" t="s">
        <v>601</v>
      </c>
      <c r="P327" s="82">
        <v>16124.997220234212</v>
      </c>
      <c r="Q327" s="276" t="s">
        <v>601</v>
      </c>
      <c r="R327" s="82">
        <v>12770.098228854704</v>
      </c>
      <c r="S327" s="276" t="s">
        <v>601</v>
      </c>
      <c r="T327" s="137"/>
      <c r="U327" s="124" t="s">
        <v>526</v>
      </c>
      <c r="V327" s="372">
        <v>0.1874226315529659</v>
      </c>
      <c r="W327" s="379" t="s">
        <v>601</v>
      </c>
      <c r="X327" s="373">
        <v>0.16653560456667904</v>
      </c>
      <c r="Y327" s="375" t="s">
        <v>601</v>
      </c>
      <c r="Z327" s="373">
        <v>0.14310949704612641</v>
      </c>
      <c r="AA327" s="375" t="s">
        <v>601</v>
      </c>
      <c r="AB327" s="373">
        <v>0.20681303086023806</v>
      </c>
      <c r="AC327" s="386" t="s">
        <v>601</v>
      </c>
      <c r="AD327" s="373">
        <v>0.25113717844254069</v>
      </c>
      <c r="AE327" s="375" t="s">
        <v>601</v>
      </c>
      <c r="AF327" s="373">
        <v>0.21636367408872048</v>
      </c>
      <c r="AG327" s="375" t="s">
        <v>601</v>
      </c>
      <c r="AH327" s="373">
        <v>6.1503720136135698E-2</v>
      </c>
      <c r="AI327" s="375" t="s">
        <v>601</v>
      </c>
      <c r="AJ327" s="373">
        <v>0.17674933105466284</v>
      </c>
      <c r="AK327" s="375" t="s">
        <v>601</v>
      </c>
      <c r="AL327" s="373">
        <v>0.16909797250672987</v>
      </c>
      <c r="AM327" s="276" t="s">
        <v>601</v>
      </c>
      <c r="AN327" s="139"/>
      <c r="AO327" s="124" t="s">
        <v>526</v>
      </c>
      <c r="AP327" s="220">
        <v>0.14589951724433969</v>
      </c>
      <c r="AQ327" s="276" t="s">
        <v>601</v>
      </c>
      <c r="AR327" s="220">
        <v>4.8493048979784056E-2</v>
      </c>
      <c r="AS327" s="203" t="s">
        <v>601</v>
      </c>
      <c r="AT327" s="220">
        <v>0.26494825714724596</v>
      </c>
      <c r="AU327" s="276" t="s">
        <v>601</v>
      </c>
      <c r="AV327" s="220">
        <v>0.20805578726982113</v>
      </c>
      <c r="AW327" s="276" t="s">
        <v>601</v>
      </c>
      <c r="AX327" s="220">
        <v>0.12590127007599872</v>
      </c>
      <c r="AY327" s="276" t="s">
        <v>601</v>
      </c>
      <c r="AZ327" s="220">
        <v>0.11820369355531922</v>
      </c>
      <c r="BA327" s="276" t="s">
        <v>601</v>
      </c>
      <c r="BB327" s="220">
        <v>8.8498425727491101E-2</v>
      </c>
      <c r="BC327" s="276" t="s">
        <v>601</v>
      </c>
      <c r="BD327" s="220">
        <v>1</v>
      </c>
      <c r="BE327" s="276" t="s">
        <v>601</v>
      </c>
      <c r="BF327" s="220">
        <v>0.79194421273017879</v>
      </c>
      <c r="BG327" s="276" t="s">
        <v>601</v>
      </c>
    </row>
    <row r="328" spans="1:59" s="116" customFormat="1" ht="12.45" customHeight="1" x14ac:dyDescent="0.25">
      <c r="A328" s="128" t="s">
        <v>527</v>
      </c>
      <c r="B328" s="125">
        <v>3919.0128576257771</v>
      </c>
      <c r="C328" s="279" t="s">
        <v>601</v>
      </c>
      <c r="D328" s="125">
        <v>5390.8847400124087</v>
      </c>
      <c r="E328" s="279" t="s">
        <v>601</v>
      </c>
      <c r="F328" s="125">
        <v>3266.5700100081949</v>
      </c>
      <c r="G328" s="279" t="s">
        <v>601</v>
      </c>
      <c r="H328" s="125">
        <v>5711.9432157035426</v>
      </c>
      <c r="I328" s="279" t="s">
        <v>601</v>
      </c>
      <c r="J328" s="125">
        <v>3279.6864900022324</v>
      </c>
      <c r="K328" s="279" t="s">
        <v>601</v>
      </c>
      <c r="L328" s="125">
        <v>2531.7225592678033</v>
      </c>
      <c r="M328" s="279" t="s">
        <v>601</v>
      </c>
      <c r="N328" s="125">
        <v>2301.1705243969523</v>
      </c>
      <c r="O328" s="279" t="s">
        <v>601</v>
      </c>
      <c r="P328" s="125">
        <v>26400.990397016903</v>
      </c>
      <c r="Q328" s="279" t="s">
        <v>601</v>
      </c>
      <c r="R328" s="125">
        <v>20689.047181313366</v>
      </c>
      <c r="S328" s="279" t="s">
        <v>601</v>
      </c>
      <c r="T328" s="119"/>
      <c r="U328" s="128" t="s">
        <v>527</v>
      </c>
      <c r="V328" s="389">
        <v>0.11360446805943814</v>
      </c>
      <c r="W328" s="390" t="s">
        <v>601</v>
      </c>
      <c r="X328" s="384">
        <v>6.9599073616121609E-2</v>
      </c>
      <c r="Y328" s="385" t="s">
        <v>601</v>
      </c>
      <c r="Z328" s="384">
        <v>6.14924249353066E-2</v>
      </c>
      <c r="AA328" s="385" t="s">
        <v>601</v>
      </c>
      <c r="AB328" s="384">
        <v>8.0731656145995201E-2</v>
      </c>
      <c r="AC328" s="388" t="s">
        <v>601</v>
      </c>
      <c r="AD328" s="384">
        <v>0.16911150895163263</v>
      </c>
      <c r="AE328" s="385" t="s">
        <v>601</v>
      </c>
      <c r="AF328" s="384">
        <v>0.19544145814017444</v>
      </c>
      <c r="AG328" s="385" t="s">
        <v>601</v>
      </c>
      <c r="AH328" s="384">
        <v>0.15582266842790649</v>
      </c>
      <c r="AI328" s="385" t="s">
        <v>601</v>
      </c>
      <c r="AJ328" s="384">
        <v>0.10761280536946627</v>
      </c>
      <c r="AK328" s="385" t="s">
        <v>601</v>
      </c>
      <c r="AL328" s="384">
        <v>0.11527148581209556</v>
      </c>
      <c r="AM328" s="279" t="s">
        <v>601</v>
      </c>
      <c r="AN328" s="119"/>
      <c r="AO328" s="128" t="s">
        <v>527</v>
      </c>
      <c r="AP328" s="244">
        <v>0.14844188792510579</v>
      </c>
      <c r="AQ328" s="279" t="s">
        <v>601</v>
      </c>
      <c r="AR328" s="217">
        <v>0.2041925192556994</v>
      </c>
      <c r="AS328" s="302" t="s">
        <v>601</v>
      </c>
      <c r="AT328" s="217">
        <v>0.12372907079945344</v>
      </c>
      <c r="AU328" s="279" t="s">
        <v>601</v>
      </c>
      <c r="AV328" s="217">
        <v>0.21635336893834656</v>
      </c>
      <c r="AW328" s="279" t="s">
        <v>601</v>
      </c>
      <c r="AX328" s="217">
        <v>0.12422588852472785</v>
      </c>
      <c r="AY328" s="279" t="s">
        <v>601</v>
      </c>
      <c r="AZ328" s="217">
        <v>9.5894984286417809E-2</v>
      </c>
      <c r="BA328" s="279" t="s">
        <v>601</v>
      </c>
      <c r="BB328" s="217">
        <v>8.716228027024947E-2</v>
      </c>
      <c r="BC328" s="279" t="s">
        <v>601</v>
      </c>
      <c r="BD328" s="217">
        <v>1</v>
      </c>
      <c r="BE328" s="279" t="s">
        <v>601</v>
      </c>
      <c r="BF328" s="217">
        <v>0.78364663106165366</v>
      </c>
      <c r="BG328" s="279" t="s">
        <v>601</v>
      </c>
    </row>
    <row r="329" spans="1:59" s="150" customFormat="1" x14ac:dyDescent="0.25">
      <c r="A329" s="124"/>
      <c r="B329" s="84"/>
      <c r="C329" s="276"/>
      <c r="D329" s="84"/>
      <c r="E329" s="276"/>
      <c r="F329" s="82"/>
      <c r="G329" s="276"/>
      <c r="H329" s="82"/>
      <c r="I329" s="276"/>
      <c r="J329" s="84"/>
      <c r="K329" s="276"/>
      <c r="L329" s="84"/>
      <c r="M329" s="276"/>
      <c r="N329" s="82"/>
      <c r="O329" s="276"/>
      <c r="P329" s="84"/>
      <c r="Q329" s="276"/>
      <c r="R329" s="84"/>
      <c r="S329" s="276"/>
      <c r="U329" s="124"/>
      <c r="V329" s="189"/>
      <c r="W329" s="202"/>
      <c r="X329" s="190"/>
      <c r="Y329" s="276"/>
      <c r="Z329" s="190"/>
      <c r="AA329" s="276"/>
      <c r="AB329" s="190"/>
      <c r="AC329" s="82"/>
      <c r="AD329" s="190"/>
      <c r="AE329" s="276"/>
      <c r="AF329" s="190"/>
      <c r="AG329" s="276"/>
      <c r="AH329" s="190"/>
      <c r="AI329" s="276"/>
      <c r="AJ329" s="190"/>
      <c r="AK329" s="276"/>
      <c r="AL329" s="190"/>
      <c r="AM329" s="276"/>
      <c r="AO329" s="124"/>
      <c r="AP329" s="221"/>
      <c r="AQ329" s="276"/>
      <c r="AR329" s="216"/>
      <c r="AS329" s="203"/>
      <c r="AT329" s="189"/>
      <c r="AU329" s="276"/>
      <c r="AV329" s="189"/>
      <c r="AW329" s="276"/>
      <c r="AX329" s="189"/>
      <c r="AY329" s="276"/>
      <c r="AZ329" s="189"/>
      <c r="BA329" s="276"/>
      <c r="BB329" s="189"/>
      <c r="BC329" s="276"/>
      <c r="BD329" s="189"/>
      <c r="BE329" s="276"/>
      <c r="BF329" s="189"/>
      <c r="BG329" s="276"/>
    </row>
    <row r="330" spans="1:59" s="120" customFormat="1" ht="12.75" customHeight="1" x14ac:dyDescent="0.25">
      <c r="A330" s="180" t="s">
        <v>528</v>
      </c>
      <c r="B330" s="181"/>
      <c r="C330" s="271"/>
      <c r="D330" s="181"/>
      <c r="E330" s="271"/>
      <c r="F330" s="181"/>
      <c r="G330" s="271"/>
      <c r="H330" s="181"/>
      <c r="I330" s="271"/>
      <c r="J330" s="181"/>
      <c r="K330" s="271"/>
      <c r="L330" s="181"/>
      <c r="M330" s="271"/>
      <c r="N330" s="181"/>
      <c r="O330" s="271"/>
      <c r="P330" s="181"/>
      <c r="Q330" s="271"/>
      <c r="R330" s="181"/>
      <c r="S330" s="271"/>
      <c r="T330" s="137"/>
      <c r="U330" s="180" t="s">
        <v>528</v>
      </c>
      <c r="V330" s="195"/>
      <c r="W330" s="271"/>
      <c r="X330" s="195"/>
      <c r="Y330" s="271"/>
      <c r="Z330" s="195"/>
      <c r="AA330" s="271"/>
      <c r="AB330" s="195"/>
      <c r="AC330" s="181"/>
      <c r="AD330" s="195"/>
      <c r="AE330" s="271"/>
      <c r="AF330" s="195"/>
      <c r="AG330" s="271"/>
      <c r="AH330" s="195"/>
      <c r="AI330" s="271"/>
      <c r="AJ330" s="195"/>
      <c r="AK330" s="271"/>
      <c r="AL330" s="195"/>
      <c r="AM330" s="271"/>
      <c r="AN330" s="139"/>
      <c r="AO330" s="180" t="s">
        <v>528</v>
      </c>
      <c r="AP330" s="195"/>
      <c r="AQ330" s="271"/>
      <c r="AR330" s="195"/>
      <c r="AS330" s="303"/>
      <c r="AT330" s="195"/>
      <c r="AU330" s="271"/>
      <c r="AV330" s="195"/>
      <c r="AW330" s="271"/>
      <c r="AX330" s="195"/>
      <c r="AY330" s="271"/>
      <c r="AZ330" s="195"/>
      <c r="BA330" s="271"/>
      <c r="BB330" s="195"/>
      <c r="BC330" s="271"/>
      <c r="BD330" s="195"/>
      <c r="BE330" s="271"/>
      <c r="BF330" s="195"/>
      <c r="BG330" s="271"/>
    </row>
    <row r="331" spans="1:59" s="120" customFormat="1" ht="12.45" customHeight="1" x14ac:dyDescent="0.25">
      <c r="A331" s="182" t="s">
        <v>243</v>
      </c>
      <c r="B331" s="127">
        <v>3879.6410000000001</v>
      </c>
      <c r="C331" s="277" t="s">
        <v>601</v>
      </c>
      <c r="D331" s="127">
        <v>5947.1909999999998</v>
      </c>
      <c r="E331" s="277" t="s">
        <v>601</v>
      </c>
      <c r="F331" s="127">
        <v>2811.1709999999998</v>
      </c>
      <c r="G331" s="277" t="s">
        <v>601</v>
      </c>
      <c r="H331" s="127">
        <v>6773.973</v>
      </c>
      <c r="I331" s="277" t="s">
        <v>601</v>
      </c>
      <c r="J331" s="127">
        <v>2431.6550000000002</v>
      </c>
      <c r="K331" s="277" t="s">
        <v>601</v>
      </c>
      <c r="L331" s="127">
        <v>1287.2919999999999</v>
      </c>
      <c r="M331" s="277" t="s">
        <v>601</v>
      </c>
      <c r="N331" s="127">
        <v>2735.248</v>
      </c>
      <c r="O331" s="277" t="s">
        <v>601</v>
      </c>
      <c r="P331" s="127">
        <v>25866.165000000001</v>
      </c>
      <c r="Q331" s="277" t="s">
        <v>601</v>
      </c>
      <c r="R331" s="127">
        <v>19092.195</v>
      </c>
      <c r="S331" s="277" t="s">
        <v>601</v>
      </c>
      <c r="T331" s="137"/>
      <c r="U331" s="182" t="s">
        <v>243</v>
      </c>
      <c r="V331" s="187">
        <v>6.0528717018741934E-2</v>
      </c>
      <c r="W331" s="272" t="s">
        <v>601</v>
      </c>
      <c r="X331" s="187">
        <v>-3.0411498272230407E-2</v>
      </c>
      <c r="Y331" s="272" t="s">
        <v>601</v>
      </c>
      <c r="Z331" s="187">
        <v>-2.1631442368991088E-2</v>
      </c>
      <c r="AA331" s="272" t="s">
        <v>601</v>
      </c>
      <c r="AB331" s="187">
        <v>0.12833899476154792</v>
      </c>
      <c r="AC331" s="154" t="s">
        <v>601</v>
      </c>
      <c r="AD331" s="187">
        <v>0.12015608862649932</v>
      </c>
      <c r="AE331" s="272" t="s">
        <v>601</v>
      </c>
      <c r="AF331" s="187">
        <v>8.1320003158384585E-2</v>
      </c>
      <c r="AG331" s="272" t="s">
        <v>601</v>
      </c>
      <c r="AH331" s="187">
        <v>0.23777327563307452</v>
      </c>
      <c r="AI331" s="272" t="s">
        <v>601</v>
      </c>
      <c r="AJ331" s="187">
        <v>8.1501212447695995E-2</v>
      </c>
      <c r="AK331" s="272" t="s">
        <v>601</v>
      </c>
      <c r="AL331" s="187">
        <v>6.5804195815907143E-2</v>
      </c>
      <c r="AM331" s="272" t="s">
        <v>601</v>
      </c>
      <c r="AN331" s="139"/>
      <c r="AO331" s="182" t="s">
        <v>243</v>
      </c>
      <c r="AP331" s="220">
        <v>0.14998903007075073</v>
      </c>
      <c r="AQ331" s="276" t="s">
        <v>601</v>
      </c>
      <c r="AR331" s="216">
        <v>0.22992163701113016</v>
      </c>
      <c r="AS331" s="203" t="s">
        <v>601</v>
      </c>
      <c r="AT331" s="187">
        <v>0.10868139904002003</v>
      </c>
      <c r="AU331" s="276" t="s">
        <v>601</v>
      </c>
      <c r="AV331" s="187">
        <v>0.26188547857790284</v>
      </c>
      <c r="AW331" s="276" t="s">
        <v>601</v>
      </c>
      <c r="AX331" s="187">
        <v>9.400910417141467E-2</v>
      </c>
      <c r="AY331" s="276" t="s">
        <v>601</v>
      </c>
      <c r="AZ331" s="187">
        <v>4.9767408504507719E-2</v>
      </c>
      <c r="BA331" s="276" t="s">
        <v>601</v>
      </c>
      <c r="BB331" s="187">
        <v>0.10574617458753549</v>
      </c>
      <c r="BC331" s="276" t="s">
        <v>601</v>
      </c>
      <c r="BD331" s="187">
        <v>1</v>
      </c>
      <c r="BE331" s="276" t="s">
        <v>601</v>
      </c>
      <c r="BF331" s="187">
        <v>0.73811463740372796</v>
      </c>
      <c r="BG331" s="276" t="s">
        <v>601</v>
      </c>
    </row>
    <row r="332" spans="1:59" s="120" customFormat="1" ht="12.45" customHeight="1" x14ac:dyDescent="0.25">
      <c r="A332" s="132" t="s">
        <v>250</v>
      </c>
      <c r="B332" s="82">
        <v>3537.895</v>
      </c>
      <c r="C332" s="276" t="s">
        <v>601</v>
      </c>
      <c r="D332" s="82">
        <v>6209.3940000000002</v>
      </c>
      <c r="E332" s="276" t="s">
        <v>601</v>
      </c>
      <c r="F332" s="82">
        <v>2929.7359999999999</v>
      </c>
      <c r="G332" s="276" t="s">
        <v>601</v>
      </c>
      <c r="H332" s="82">
        <v>7117.3249999999998</v>
      </c>
      <c r="I332" s="276" t="s">
        <v>601</v>
      </c>
      <c r="J332" s="82">
        <v>2516.0309999999999</v>
      </c>
      <c r="K332" s="276" t="s">
        <v>601</v>
      </c>
      <c r="L332" s="82">
        <v>1506.2460000000001</v>
      </c>
      <c r="M332" s="276" t="s">
        <v>601</v>
      </c>
      <c r="N332" s="82">
        <v>2709.569</v>
      </c>
      <c r="O332" s="276" t="s">
        <v>601</v>
      </c>
      <c r="P332" s="82">
        <v>26526.197</v>
      </c>
      <c r="Q332" s="276" t="s">
        <v>601</v>
      </c>
      <c r="R332" s="82">
        <v>19408.870999999999</v>
      </c>
      <c r="S332" s="276" t="s">
        <v>601</v>
      </c>
      <c r="T332" s="137"/>
      <c r="U332" s="132" t="s">
        <v>250</v>
      </c>
      <c r="V332" s="189">
        <v>-8.8087016298672993E-2</v>
      </c>
      <c r="W332" s="202" t="s">
        <v>601</v>
      </c>
      <c r="X332" s="189">
        <v>4.4088545331737283E-2</v>
      </c>
      <c r="Y332" s="202" t="s">
        <v>601</v>
      </c>
      <c r="Z332" s="189">
        <v>4.2176374187127004E-2</v>
      </c>
      <c r="AA332" s="202" t="s">
        <v>601</v>
      </c>
      <c r="AB332" s="189">
        <v>5.068709308407341E-2</v>
      </c>
      <c r="AC332" s="84" t="s">
        <v>601</v>
      </c>
      <c r="AD332" s="189">
        <v>3.4699001297470243E-2</v>
      </c>
      <c r="AE332" s="202" t="s">
        <v>601</v>
      </c>
      <c r="AF332" s="189">
        <v>0.17008883765299559</v>
      </c>
      <c r="AG332" s="202" t="s">
        <v>601</v>
      </c>
      <c r="AH332" s="189">
        <v>-9.3870932951161598E-3</v>
      </c>
      <c r="AI332" s="202" t="s">
        <v>601</v>
      </c>
      <c r="AJ332" s="189">
        <v>2.5517195919843548E-2</v>
      </c>
      <c r="AK332" s="202" t="s">
        <v>601</v>
      </c>
      <c r="AL332" s="189">
        <v>1.6586673245271171E-2</v>
      </c>
      <c r="AM332" s="202" t="s">
        <v>601</v>
      </c>
      <c r="AN332" s="139"/>
      <c r="AO332" s="132" t="s">
        <v>250</v>
      </c>
      <c r="AP332" s="220">
        <v>0.13337362306402234</v>
      </c>
      <c r="AQ332" s="276" t="s">
        <v>601</v>
      </c>
      <c r="AR332" s="216">
        <v>0.23408534589409857</v>
      </c>
      <c r="AS332" s="203" t="s">
        <v>601</v>
      </c>
      <c r="AT332" s="189">
        <v>0.110446891425861</v>
      </c>
      <c r="AU332" s="276" t="s">
        <v>601</v>
      </c>
      <c r="AV332" s="189">
        <v>0.2683130567114464</v>
      </c>
      <c r="AW332" s="276" t="s">
        <v>601</v>
      </c>
      <c r="AX332" s="189">
        <v>9.4850799758442572E-2</v>
      </c>
      <c r="AY332" s="276" t="s">
        <v>601</v>
      </c>
      <c r="AZ332" s="189">
        <v>5.6783337619033744E-2</v>
      </c>
      <c r="BA332" s="276" t="s">
        <v>601</v>
      </c>
      <c r="BB332" s="189">
        <v>0.10214690782851382</v>
      </c>
      <c r="BC332" s="276" t="s">
        <v>601</v>
      </c>
      <c r="BD332" s="189">
        <v>1</v>
      </c>
      <c r="BE332" s="276" t="s">
        <v>601</v>
      </c>
      <c r="BF332" s="189">
        <v>0.73168690558997207</v>
      </c>
      <c r="BG332" s="276" t="s">
        <v>601</v>
      </c>
    </row>
    <row r="333" spans="1:59" s="120" customFormat="1" ht="12.45" customHeight="1" x14ac:dyDescent="0.25">
      <c r="A333" s="132" t="s">
        <v>249</v>
      </c>
      <c r="B333" s="82">
        <v>3813.0650000000001</v>
      </c>
      <c r="C333" s="276" t="s">
        <v>601</v>
      </c>
      <c r="D333" s="82">
        <v>6279.3530000000001</v>
      </c>
      <c r="E333" s="276" t="s">
        <v>601</v>
      </c>
      <c r="F333" s="82">
        <v>2846.0610000000001</v>
      </c>
      <c r="G333" s="276" t="s">
        <v>601</v>
      </c>
      <c r="H333" s="82">
        <v>7211.3419999999996</v>
      </c>
      <c r="I333" s="276" t="s">
        <v>601</v>
      </c>
      <c r="J333" s="82">
        <v>2633.4029999999998</v>
      </c>
      <c r="K333" s="276" t="s">
        <v>601</v>
      </c>
      <c r="L333" s="82">
        <v>1603.5360000000001</v>
      </c>
      <c r="M333" s="276" t="s">
        <v>601</v>
      </c>
      <c r="N333" s="82">
        <v>2589.1819999999998</v>
      </c>
      <c r="O333" s="276" t="s">
        <v>601</v>
      </c>
      <c r="P333" s="82">
        <v>26975.940999999999</v>
      </c>
      <c r="Q333" s="276" t="s">
        <v>601</v>
      </c>
      <c r="R333" s="82">
        <v>19764.598999999998</v>
      </c>
      <c r="S333" s="276" t="s">
        <v>601</v>
      </c>
      <c r="T333" s="137"/>
      <c r="U333" s="132" t="s">
        <v>249</v>
      </c>
      <c r="V333" s="189">
        <v>7.7777887698758721E-2</v>
      </c>
      <c r="W333" s="202" t="s">
        <v>601</v>
      </c>
      <c r="X333" s="189">
        <v>1.1266638902282574E-2</v>
      </c>
      <c r="Y333" s="202" t="s">
        <v>601</v>
      </c>
      <c r="Z333" s="189">
        <v>-2.8560593855555587E-2</v>
      </c>
      <c r="AA333" s="202" t="s">
        <v>601</v>
      </c>
      <c r="AB333" s="189">
        <v>1.3209595851026074E-2</v>
      </c>
      <c r="AC333" s="84" t="s">
        <v>601</v>
      </c>
      <c r="AD333" s="189">
        <v>4.6649663696512481E-2</v>
      </c>
      <c r="AE333" s="202" t="s">
        <v>601</v>
      </c>
      <c r="AF333" s="189">
        <v>6.4591042897375328E-2</v>
      </c>
      <c r="AG333" s="202" t="s">
        <v>601</v>
      </c>
      <c r="AH333" s="189">
        <v>-4.4430682518142181E-2</v>
      </c>
      <c r="AI333" s="202" t="s">
        <v>601</v>
      </c>
      <c r="AJ333" s="189">
        <v>1.6954710846790438E-2</v>
      </c>
      <c r="AK333" s="202" t="s">
        <v>601</v>
      </c>
      <c r="AL333" s="189">
        <v>1.8328113984579526E-2</v>
      </c>
      <c r="AM333" s="202" t="s">
        <v>601</v>
      </c>
      <c r="AN333" s="139"/>
      <c r="AO333" s="132" t="s">
        <v>249</v>
      </c>
      <c r="AP333" s="220">
        <v>0.14135058346991491</v>
      </c>
      <c r="AQ333" s="276" t="s">
        <v>601</v>
      </c>
      <c r="AR333" s="216">
        <v>0.23277605033314688</v>
      </c>
      <c r="AS333" s="203" t="s">
        <v>601</v>
      </c>
      <c r="AT333" s="189">
        <v>0.1055036782590828</v>
      </c>
      <c r="AU333" s="276" t="s">
        <v>601</v>
      </c>
      <c r="AV333" s="189">
        <v>0.26732494707042842</v>
      </c>
      <c r="AW333" s="276" t="s">
        <v>601</v>
      </c>
      <c r="AX333" s="189">
        <v>9.7620431480036227E-2</v>
      </c>
      <c r="AY333" s="276" t="s">
        <v>601</v>
      </c>
      <c r="AZ333" s="189">
        <v>5.9443190508164295E-2</v>
      </c>
      <c r="BA333" s="276" t="s">
        <v>601</v>
      </c>
      <c r="BB333" s="189">
        <v>9.598115594929571E-2</v>
      </c>
      <c r="BC333" s="276" t="s">
        <v>601</v>
      </c>
      <c r="BD333" s="189">
        <v>1</v>
      </c>
      <c r="BE333" s="276" t="s">
        <v>601</v>
      </c>
      <c r="BF333" s="189">
        <v>0.73267505292957158</v>
      </c>
      <c r="BG333" s="276" t="s">
        <v>601</v>
      </c>
    </row>
    <row r="334" spans="1:59" s="120" customFormat="1" ht="12.45" customHeight="1" x14ac:dyDescent="0.25">
      <c r="A334" s="132" t="s">
        <v>248</v>
      </c>
      <c r="B334" s="82">
        <v>3685.2829999999999</v>
      </c>
      <c r="C334" s="276" t="s">
        <v>601</v>
      </c>
      <c r="D334" s="82">
        <v>6222.8969999999999</v>
      </c>
      <c r="E334" s="276" t="s">
        <v>601</v>
      </c>
      <c r="F334" s="82">
        <v>2755.3209999999999</v>
      </c>
      <c r="G334" s="276" t="s">
        <v>601</v>
      </c>
      <c r="H334" s="82">
        <v>6562.5630000000001</v>
      </c>
      <c r="I334" s="276" t="s">
        <v>601</v>
      </c>
      <c r="J334" s="82">
        <v>2587.0520000000001</v>
      </c>
      <c r="K334" s="276" t="s">
        <v>601</v>
      </c>
      <c r="L334" s="82">
        <v>1677.5409999999999</v>
      </c>
      <c r="M334" s="276" t="s">
        <v>601</v>
      </c>
      <c r="N334" s="82">
        <v>2374.683</v>
      </c>
      <c r="O334" s="276" t="s">
        <v>601</v>
      </c>
      <c r="P334" s="82">
        <v>25865.342000000001</v>
      </c>
      <c r="Q334" s="276" t="s">
        <v>601</v>
      </c>
      <c r="R334" s="82">
        <v>19302.777999999998</v>
      </c>
      <c r="S334" s="276" t="s">
        <v>601</v>
      </c>
      <c r="T334" s="137"/>
      <c r="U334" s="132" t="s">
        <v>248</v>
      </c>
      <c r="V334" s="189">
        <v>-3.351162385115386E-2</v>
      </c>
      <c r="W334" s="202" t="s">
        <v>601</v>
      </c>
      <c r="X334" s="189">
        <v>-8.9907351919855435E-3</v>
      </c>
      <c r="Y334" s="202" t="s">
        <v>601</v>
      </c>
      <c r="Z334" s="189">
        <v>-3.1882661685747424E-2</v>
      </c>
      <c r="AA334" s="202" t="s">
        <v>601</v>
      </c>
      <c r="AB334" s="189">
        <v>-8.9966598454684521E-2</v>
      </c>
      <c r="AC334" s="84" t="s">
        <v>601</v>
      </c>
      <c r="AD334" s="189">
        <v>-1.7601179918151532E-2</v>
      </c>
      <c r="AE334" s="202" t="s">
        <v>601</v>
      </c>
      <c r="AF334" s="189">
        <v>4.6151131000488919E-2</v>
      </c>
      <c r="AG334" s="202" t="s">
        <v>601</v>
      </c>
      <c r="AH334" s="189">
        <v>-8.2843570997933325E-2</v>
      </c>
      <c r="AI334" s="202" t="s">
        <v>601</v>
      </c>
      <c r="AJ334" s="189">
        <v>-4.116998179970812E-2</v>
      </c>
      <c r="AK334" s="202" t="s">
        <v>601</v>
      </c>
      <c r="AL334" s="189">
        <v>-2.3366069809966798E-2</v>
      </c>
      <c r="AM334" s="202" t="s">
        <v>601</v>
      </c>
      <c r="AN334" s="139"/>
      <c r="AO334" s="132" t="s">
        <v>248</v>
      </c>
      <c r="AP334" s="220">
        <v>0.14247957749795073</v>
      </c>
      <c r="AQ334" s="276" t="s">
        <v>601</v>
      </c>
      <c r="AR334" s="216">
        <v>0.24058823579444646</v>
      </c>
      <c r="AS334" s="203" t="s">
        <v>601</v>
      </c>
      <c r="AT334" s="189">
        <v>0.1065255970711696</v>
      </c>
      <c r="AU334" s="276" t="s">
        <v>601</v>
      </c>
      <c r="AV334" s="189">
        <v>0.25372032583215021</v>
      </c>
      <c r="AW334" s="276" t="s">
        <v>601</v>
      </c>
      <c r="AX334" s="189">
        <v>0.10002001906644034</v>
      </c>
      <c r="AY334" s="276" t="s">
        <v>601</v>
      </c>
      <c r="AZ334" s="189">
        <v>6.4856710574327597E-2</v>
      </c>
      <c r="BA334" s="276" t="s">
        <v>601</v>
      </c>
      <c r="BB334" s="189">
        <v>9.1809456839967551E-2</v>
      </c>
      <c r="BC334" s="276" t="s">
        <v>601</v>
      </c>
      <c r="BD334" s="189">
        <v>1</v>
      </c>
      <c r="BE334" s="276" t="s">
        <v>601</v>
      </c>
      <c r="BF334" s="189">
        <v>0.74627963550607601</v>
      </c>
      <c r="BG334" s="276" t="s">
        <v>601</v>
      </c>
    </row>
    <row r="335" spans="1:59" s="120" customFormat="1" ht="12.45" customHeight="1" x14ac:dyDescent="0.25">
      <c r="A335" s="132" t="s">
        <v>247</v>
      </c>
      <c r="B335" s="82">
        <v>3432.9650000000001</v>
      </c>
      <c r="C335" s="276" t="s">
        <v>601</v>
      </c>
      <c r="D335" s="82">
        <v>5641.7420000000002</v>
      </c>
      <c r="E335" s="276" t="s">
        <v>601</v>
      </c>
      <c r="F335" s="82">
        <v>2366.2750000000001</v>
      </c>
      <c r="G335" s="276" t="s">
        <v>601</v>
      </c>
      <c r="H335" s="82">
        <v>5783.3419999999996</v>
      </c>
      <c r="I335" s="276" t="s">
        <v>601</v>
      </c>
      <c r="J335" s="82">
        <v>2396.248</v>
      </c>
      <c r="K335" s="276" t="s">
        <v>601</v>
      </c>
      <c r="L335" s="82">
        <v>1752.954</v>
      </c>
      <c r="M335" s="276" t="s">
        <v>601</v>
      </c>
      <c r="N335" s="82">
        <v>2364.3629999999998</v>
      </c>
      <c r="O335" s="276" t="s">
        <v>601</v>
      </c>
      <c r="P335" s="82">
        <v>23737.883000000002</v>
      </c>
      <c r="Q335" s="276" t="s">
        <v>601</v>
      </c>
      <c r="R335" s="82">
        <v>17954.544000000002</v>
      </c>
      <c r="S335" s="276" t="s">
        <v>601</v>
      </c>
      <c r="T335" s="137"/>
      <c r="U335" s="132" t="s">
        <v>247</v>
      </c>
      <c r="V335" s="189">
        <v>-6.8466383721412977E-2</v>
      </c>
      <c r="W335" s="202" t="s">
        <v>601</v>
      </c>
      <c r="X335" s="189">
        <v>-9.338978292586235E-2</v>
      </c>
      <c r="Y335" s="202" t="s">
        <v>601</v>
      </c>
      <c r="Z335" s="189">
        <v>-0.14119806730322892</v>
      </c>
      <c r="AA335" s="202" t="s">
        <v>601</v>
      </c>
      <c r="AB335" s="189">
        <v>-0.11873729821717521</v>
      </c>
      <c r="AC335" s="84" t="s">
        <v>601</v>
      </c>
      <c r="AD335" s="189">
        <v>-7.3753446007270046E-2</v>
      </c>
      <c r="AE335" s="202" t="s">
        <v>601</v>
      </c>
      <c r="AF335" s="189">
        <v>4.4954489934970296E-2</v>
      </c>
      <c r="AG335" s="202" t="s">
        <v>601</v>
      </c>
      <c r="AH335" s="189">
        <v>-4.3475258181720176E-3</v>
      </c>
      <c r="AI335" s="202" t="s">
        <v>601</v>
      </c>
      <c r="AJ335" s="189">
        <v>-8.2251338489937612E-2</v>
      </c>
      <c r="AK335" s="202" t="s">
        <v>601</v>
      </c>
      <c r="AL335" s="189">
        <v>-6.9846630365846818E-2</v>
      </c>
      <c r="AM335" s="202" t="s">
        <v>601</v>
      </c>
      <c r="AN335" s="139"/>
      <c r="AO335" s="132" t="s">
        <v>247</v>
      </c>
      <c r="AP335" s="220">
        <v>0.14461967817433424</v>
      </c>
      <c r="AQ335" s="276" t="s">
        <v>601</v>
      </c>
      <c r="AR335" s="216">
        <v>0.23766828743742649</v>
      </c>
      <c r="AS335" s="203" t="s">
        <v>601</v>
      </c>
      <c r="AT335" s="189">
        <v>9.9683489045758633E-2</v>
      </c>
      <c r="AU335" s="276" t="s">
        <v>601</v>
      </c>
      <c r="AV335" s="189">
        <v>0.24363343605661883</v>
      </c>
      <c r="AW335" s="276" t="s">
        <v>601</v>
      </c>
      <c r="AX335" s="189">
        <v>0.10094615429691013</v>
      </c>
      <c r="AY335" s="276" t="s">
        <v>601</v>
      </c>
      <c r="AZ335" s="189">
        <v>7.3846265060789118E-2</v>
      </c>
      <c r="BA335" s="276" t="s">
        <v>601</v>
      </c>
      <c r="BB335" s="189">
        <v>9.960294268869721E-2</v>
      </c>
      <c r="BC335" s="276" t="s">
        <v>601</v>
      </c>
      <c r="BD335" s="189">
        <v>1</v>
      </c>
      <c r="BE335" s="276" t="s">
        <v>601</v>
      </c>
      <c r="BF335" s="189">
        <v>0.75636669032364856</v>
      </c>
      <c r="BG335" s="276" t="s">
        <v>601</v>
      </c>
    </row>
    <row r="336" spans="1:59" s="120" customFormat="1" ht="12.45" customHeight="1" x14ac:dyDescent="0.25">
      <c r="A336" s="132" t="s">
        <v>246</v>
      </c>
      <c r="B336" s="82">
        <v>3436.8389999999999</v>
      </c>
      <c r="C336" s="276" t="s">
        <v>601</v>
      </c>
      <c r="D336" s="82">
        <v>6069.1409999999996</v>
      </c>
      <c r="E336" s="276" t="s">
        <v>601</v>
      </c>
      <c r="F336" s="82">
        <v>2606.973</v>
      </c>
      <c r="G336" s="276" t="s">
        <v>601</v>
      </c>
      <c r="H336" s="82">
        <v>6230.1959999999999</v>
      </c>
      <c r="I336" s="276" t="s">
        <v>601</v>
      </c>
      <c r="J336" s="82">
        <v>2436.319</v>
      </c>
      <c r="K336" s="276" t="s">
        <v>601</v>
      </c>
      <c r="L336" s="82">
        <v>1662.9770000000001</v>
      </c>
      <c r="M336" s="276" t="s">
        <v>601</v>
      </c>
      <c r="N336" s="82">
        <v>2164.8389999999999</v>
      </c>
      <c r="O336" s="276" t="s">
        <v>601</v>
      </c>
      <c r="P336" s="82">
        <v>24607.286</v>
      </c>
      <c r="Q336" s="276" t="s">
        <v>601</v>
      </c>
      <c r="R336" s="82">
        <v>18377.089</v>
      </c>
      <c r="S336" s="276" t="s">
        <v>601</v>
      </c>
      <c r="T336" s="137"/>
      <c r="U336" s="132" t="s">
        <v>246</v>
      </c>
      <c r="V336" s="189">
        <v>1.1284705786397474E-3</v>
      </c>
      <c r="W336" s="202" t="s">
        <v>601</v>
      </c>
      <c r="X336" s="189">
        <v>7.5756565968454426E-2</v>
      </c>
      <c r="Y336" s="202" t="s">
        <v>601</v>
      </c>
      <c r="Z336" s="189">
        <v>0.10172021426081077</v>
      </c>
      <c r="AA336" s="202" t="s">
        <v>601</v>
      </c>
      <c r="AB336" s="189">
        <v>7.7265705538423976E-2</v>
      </c>
      <c r="AC336" s="84" t="s">
        <v>601</v>
      </c>
      <c r="AD336" s="189">
        <v>1.6722392673880166E-2</v>
      </c>
      <c r="AE336" s="202" t="s">
        <v>601</v>
      </c>
      <c r="AF336" s="189">
        <v>-5.1328785581367227E-2</v>
      </c>
      <c r="AG336" s="202" t="s">
        <v>601</v>
      </c>
      <c r="AH336" s="189">
        <v>-8.4386472449204011E-2</v>
      </c>
      <c r="AI336" s="202" t="s">
        <v>601</v>
      </c>
      <c r="AJ336" s="189">
        <v>3.6625127859969651E-2</v>
      </c>
      <c r="AK336" s="202" t="s">
        <v>601</v>
      </c>
      <c r="AL336" s="189">
        <v>2.3534153805298535E-2</v>
      </c>
      <c r="AM336" s="202" t="s">
        <v>601</v>
      </c>
      <c r="AN336" s="139"/>
      <c r="AO336" s="132" t="s">
        <v>246</v>
      </c>
      <c r="AP336" s="220">
        <v>0.13966753586722241</v>
      </c>
      <c r="AQ336" s="276" t="s">
        <v>601</v>
      </c>
      <c r="AR336" s="216">
        <v>0.24663999922624541</v>
      </c>
      <c r="AS336" s="203" t="s">
        <v>601</v>
      </c>
      <c r="AT336" s="189">
        <v>0.10594313407825633</v>
      </c>
      <c r="AU336" s="276" t="s">
        <v>601</v>
      </c>
      <c r="AV336" s="189">
        <v>0.2531850119513383</v>
      </c>
      <c r="AW336" s="276" t="s">
        <v>601</v>
      </c>
      <c r="AX336" s="189">
        <v>9.9008033636866735E-2</v>
      </c>
      <c r="AY336" s="276" t="s">
        <v>601</v>
      </c>
      <c r="AZ336" s="189">
        <v>6.7580675089483663E-2</v>
      </c>
      <c r="BA336" s="276" t="s">
        <v>601</v>
      </c>
      <c r="BB336" s="189">
        <v>8.7975528873846548E-2</v>
      </c>
      <c r="BC336" s="276" t="s">
        <v>601</v>
      </c>
      <c r="BD336" s="189">
        <v>1</v>
      </c>
      <c r="BE336" s="276" t="s">
        <v>601</v>
      </c>
      <c r="BF336" s="189">
        <v>0.74681494741029142</v>
      </c>
      <c r="BG336" s="276" t="s">
        <v>601</v>
      </c>
    </row>
    <row r="337" spans="1:65" s="120" customFormat="1" ht="12.45" customHeight="1" x14ac:dyDescent="0.25">
      <c r="A337" s="132" t="s">
        <v>245</v>
      </c>
      <c r="B337" s="82">
        <v>3609.788</v>
      </c>
      <c r="C337" s="276" t="s">
        <v>601</v>
      </c>
      <c r="D337" s="82">
        <v>6752.2139999999999</v>
      </c>
      <c r="E337" s="276" t="s">
        <v>601</v>
      </c>
      <c r="F337" s="82">
        <v>3068.328</v>
      </c>
      <c r="G337" s="276" t="s">
        <v>601</v>
      </c>
      <c r="H337" s="82">
        <v>6380.0249999999996</v>
      </c>
      <c r="I337" s="276" t="s">
        <v>601</v>
      </c>
      <c r="J337" s="82">
        <v>2579.4609999999998</v>
      </c>
      <c r="K337" s="276" t="s">
        <v>601</v>
      </c>
      <c r="L337" s="82">
        <v>1640.2349999999999</v>
      </c>
      <c r="M337" s="276" t="s">
        <v>601</v>
      </c>
      <c r="N337" s="82">
        <v>2514.011</v>
      </c>
      <c r="O337" s="276" t="s">
        <v>601</v>
      </c>
      <c r="P337" s="82">
        <v>26544.062999999998</v>
      </c>
      <c r="Q337" s="276" t="s">
        <v>601</v>
      </c>
      <c r="R337" s="82">
        <v>20164.038</v>
      </c>
      <c r="S337" s="276" t="s">
        <v>601</v>
      </c>
      <c r="T337" s="137"/>
      <c r="U337" s="132" t="s">
        <v>245</v>
      </c>
      <c r="V337" s="189">
        <v>5.0322112848463371E-2</v>
      </c>
      <c r="W337" s="202" t="s">
        <v>601</v>
      </c>
      <c r="X337" s="189">
        <v>0.11254854682071153</v>
      </c>
      <c r="Y337" s="202" t="s">
        <v>601</v>
      </c>
      <c r="Z337" s="189">
        <v>0.17696961188320706</v>
      </c>
      <c r="AA337" s="202" t="s">
        <v>601</v>
      </c>
      <c r="AB337" s="189">
        <v>2.4048681614511003E-2</v>
      </c>
      <c r="AC337" s="84" t="s">
        <v>601</v>
      </c>
      <c r="AD337" s="189">
        <v>5.8753389847552802E-2</v>
      </c>
      <c r="AE337" s="202" t="s">
        <v>601</v>
      </c>
      <c r="AF337" s="189">
        <v>-1.3675474766037053E-2</v>
      </c>
      <c r="AG337" s="202" t="s">
        <v>601</v>
      </c>
      <c r="AH337" s="189">
        <v>0.16129228949945493</v>
      </c>
      <c r="AI337" s="202" t="s">
        <v>601</v>
      </c>
      <c r="AJ337" s="189">
        <v>7.8707460871548368E-2</v>
      </c>
      <c r="AK337" s="202" t="s">
        <v>601</v>
      </c>
      <c r="AL337" s="189">
        <v>9.7237870481010347E-2</v>
      </c>
      <c r="AM337" s="202" t="s">
        <v>601</v>
      </c>
      <c r="AN337" s="139"/>
      <c r="AO337" s="132" t="s">
        <v>245</v>
      </c>
      <c r="AP337" s="220">
        <v>0.13599229326723644</v>
      </c>
      <c r="AQ337" s="276" t="s">
        <v>601</v>
      </c>
      <c r="AR337" s="216">
        <v>0.25437756081275126</v>
      </c>
      <c r="AS337" s="203" t="s">
        <v>601</v>
      </c>
      <c r="AT337" s="189">
        <v>0.11559375819745456</v>
      </c>
      <c r="AU337" s="276" t="s">
        <v>601</v>
      </c>
      <c r="AV337" s="189">
        <v>0.24035600729247816</v>
      </c>
      <c r="AW337" s="276" t="s">
        <v>601</v>
      </c>
      <c r="AX337" s="189">
        <v>9.7176570143010885E-2</v>
      </c>
      <c r="AY337" s="276" t="s">
        <v>601</v>
      </c>
      <c r="AZ337" s="189">
        <v>6.1792913918264886E-2</v>
      </c>
      <c r="BA337" s="276" t="s">
        <v>601</v>
      </c>
      <c r="BB337" s="189">
        <v>9.4710858695596076E-2</v>
      </c>
      <c r="BC337" s="276" t="s">
        <v>601</v>
      </c>
      <c r="BD337" s="189">
        <v>1</v>
      </c>
      <c r="BE337" s="276" t="s">
        <v>601</v>
      </c>
      <c r="BF337" s="189">
        <v>0.75964399270752192</v>
      </c>
      <c r="BG337" s="276" t="s">
        <v>601</v>
      </c>
    </row>
    <row r="338" spans="1:65" s="120" customFormat="1" ht="12.45" customHeight="1" x14ac:dyDescent="0.25">
      <c r="A338" s="132" t="s">
        <v>244</v>
      </c>
      <c r="B338" s="82">
        <v>3614.9659999999999</v>
      </c>
      <c r="C338" s="276" t="s">
        <v>601</v>
      </c>
      <c r="D338" s="82">
        <v>7026.2560000000003</v>
      </c>
      <c r="E338" s="276" t="s">
        <v>601</v>
      </c>
      <c r="F338" s="82">
        <v>3084.9540000000002</v>
      </c>
      <c r="G338" s="276" t="s">
        <v>601</v>
      </c>
      <c r="H338" s="82">
        <v>7088.3159999999998</v>
      </c>
      <c r="I338" s="276" t="s">
        <v>601</v>
      </c>
      <c r="J338" s="82">
        <v>2723.1849999999999</v>
      </c>
      <c r="K338" s="276" t="s">
        <v>601</v>
      </c>
      <c r="L338" s="82">
        <v>1535.2639999999999</v>
      </c>
      <c r="M338" s="276" t="s">
        <v>601</v>
      </c>
      <c r="N338" s="82">
        <v>2529.261</v>
      </c>
      <c r="O338" s="276" t="s">
        <v>601</v>
      </c>
      <c r="P338" s="82">
        <v>27602.201000000001</v>
      </c>
      <c r="Q338" s="276" t="s">
        <v>601</v>
      </c>
      <c r="R338" s="82">
        <v>20513.885999999999</v>
      </c>
      <c r="S338" s="276" t="s">
        <v>601</v>
      </c>
      <c r="T338" s="137"/>
      <c r="U338" s="132" t="s">
        <v>244</v>
      </c>
      <c r="V338" s="189">
        <v>1.4344332686573283E-3</v>
      </c>
      <c r="W338" s="202" t="s">
        <v>601</v>
      </c>
      <c r="X338" s="189">
        <v>4.0585502769906287E-2</v>
      </c>
      <c r="Y338" s="202" t="s">
        <v>601</v>
      </c>
      <c r="Z338" s="189">
        <v>5.4185862789115115E-3</v>
      </c>
      <c r="AA338" s="202" t="s">
        <v>601</v>
      </c>
      <c r="AB338" s="189">
        <v>0.11101698050038683</v>
      </c>
      <c r="AC338" s="84" t="s">
        <v>601</v>
      </c>
      <c r="AD338" s="189">
        <v>5.5718617183977581E-2</v>
      </c>
      <c r="AE338" s="202" t="s">
        <v>601</v>
      </c>
      <c r="AF338" s="189">
        <v>-6.3997536938304567E-2</v>
      </c>
      <c r="AG338" s="202" t="s">
        <v>601</v>
      </c>
      <c r="AH338" s="189">
        <v>6.0656035054725277E-3</v>
      </c>
      <c r="AI338" s="202" t="s">
        <v>601</v>
      </c>
      <c r="AJ338" s="189">
        <v>3.9863452705036148E-2</v>
      </c>
      <c r="AK338" s="202" t="s">
        <v>601</v>
      </c>
      <c r="AL338" s="189">
        <v>1.7350096245603186E-2</v>
      </c>
      <c r="AM338" s="202" t="s">
        <v>601</v>
      </c>
      <c r="AN338" s="139"/>
      <c r="AO338" s="132" t="s">
        <v>244</v>
      </c>
      <c r="AP338" s="220">
        <v>0.13096658487488008</v>
      </c>
      <c r="AQ338" s="276" t="s">
        <v>601</v>
      </c>
      <c r="AR338" s="216">
        <v>0.25455419297903092</v>
      </c>
      <c r="AS338" s="203" t="s">
        <v>601</v>
      </c>
      <c r="AT338" s="189">
        <v>0.11176478281568923</v>
      </c>
      <c r="AU338" s="276" t="s">
        <v>601</v>
      </c>
      <c r="AV338" s="189">
        <v>0.25680256440419369</v>
      </c>
      <c r="AW338" s="276" t="s">
        <v>601</v>
      </c>
      <c r="AX338" s="189">
        <v>9.8658255549983129E-2</v>
      </c>
      <c r="AY338" s="276" t="s">
        <v>601</v>
      </c>
      <c r="AZ338" s="189">
        <v>5.5621071667436947E-2</v>
      </c>
      <c r="BA338" s="276" t="s">
        <v>601</v>
      </c>
      <c r="BB338" s="189">
        <v>9.1632583937780898E-2</v>
      </c>
      <c r="BC338" s="276" t="s">
        <v>601</v>
      </c>
      <c r="BD338" s="189">
        <v>1</v>
      </c>
      <c r="BE338" s="276" t="s">
        <v>601</v>
      </c>
      <c r="BF338" s="189">
        <v>0.74319747182480111</v>
      </c>
      <c r="BG338" s="276" t="s">
        <v>601</v>
      </c>
    </row>
    <row r="339" spans="1:65" s="120" customFormat="1" ht="12.45" customHeight="1" x14ac:dyDescent="0.25">
      <c r="A339" s="132" t="s">
        <v>275</v>
      </c>
      <c r="B339" s="82">
        <v>3809.0729999999999</v>
      </c>
      <c r="C339" s="276" t="s">
        <v>601</v>
      </c>
      <c r="D339" s="82">
        <v>7405.9920000000002</v>
      </c>
      <c r="E339" s="276" t="s">
        <v>601</v>
      </c>
      <c r="F339" s="82">
        <v>3213.625</v>
      </c>
      <c r="G339" s="276" t="s">
        <v>601</v>
      </c>
      <c r="H339" s="82">
        <v>7608.241</v>
      </c>
      <c r="I339" s="276" t="s">
        <v>601</v>
      </c>
      <c r="J339" s="82">
        <v>2943.6709999999998</v>
      </c>
      <c r="K339" s="276" t="s">
        <v>601</v>
      </c>
      <c r="L339" s="82">
        <v>1372.432</v>
      </c>
      <c r="M339" s="276" t="s">
        <v>601</v>
      </c>
      <c r="N339" s="82">
        <v>2615.8580000000002</v>
      </c>
      <c r="O339" s="276" t="s">
        <v>601</v>
      </c>
      <c r="P339" s="82">
        <v>28968.892</v>
      </c>
      <c r="Q339" s="276" t="s">
        <v>601</v>
      </c>
      <c r="R339" s="82">
        <v>21360.651000000002</v>
      </c>
      <c r="S339" s="276" t="s">
        <v>601</v>
      </c>
      <c r="T339" s="137"/>
      <c r="U339" s="132" t="s">
        <v>275</v>
      </c>
      <c r="V339" s="189">
        <v>5.369538745316E-2</v>
      </c>
      <c r="W339" s="202" t="s">
        <v>601</v>
      </c>
      <c r="X339" s="189">
        <v>5.4045283860992256E-2</v>
      </c>
      <c r="Y339" s="202" t="s">
        <v>601</v>
      </c>
      <c r="Z339" s="189">
        <v>4.1709211871554651E-2</v>
      </c>
      <c r="AA339" s="202" t="s">
        <v>601</v>
      </c>
      <c r="AB339" s="189">
        <v>7.3349731212566036E-2</v>
      </c>
      <c r="AC339" s="84" t="s">
        <v>601</v>
      </c>
      <c r="AD339" s="189">
        <v>8.0966221538382441E-2</v>
      </c>
      <c r="AE339" s="202" t="s">
        <v>601</v>
      </c>
      <c r="AF339" s="189">
        <v>-0.1060612376763866</v>
      </c>
      <c r="AG339" s="202" t="s">
        <v>601</v>
      </c>
      <c r="AH339" s="189">
        <v>3.4238064003675385E-2</v>
      </c>
      <c r="AI339" s="202" t="s">
        <v>601</v>
      </c>
      <c r="AJ339" s="189">
        <v>4.9513841305626319E-2</v>
      </c>
      <c r="AK339" s="202" t="s">
        <v>601</v>
      </c>
      <c r="AL339" s="189">
        <v>4.1277649685681199E-2</v>
      </c>
      <c r="AM339" s="202" t="s">
        <v>601</v>
      </c>
      <c r="AN339" s="139"/>
      <c r="AO339" s="132" t="s">
        <v>275</v>
      </c>
      <c r="AP339" s="220">
        <v>0.13148839106445631</v>
      </c>
      <c r="AQ339" s="276" t="s">
        <v>601</v>
      </c>
      <c r="AR339" s="216">
        <v>0.25565327110198072</v>
      </c>
      <c r="AS339" s="203" t="s">
        <v>601</v>
      </c>
      <c r="AT339" s="189">
        <v>0.11093365255391888</v>
      </c>
      <c r="AU339" s="276" t="s">
        <v>601</v>
      </c>
      <c r="AV339" s="189">
        <v>0.26263486363234051</v>
      </c>
      <c r="AW339" s="276" t="s">
        <v>601</v>
      </c>
      <c r="AX339" s="189">
        <v>0.1016148978014071</v>
      </c>
      <c r="AY339" s="276" t="s">
        <v>601</v>
      </c>
      <c r="AZ339" s="189">
        <v>4.7376061190051728E-2</v>
      </c>
      <c r="BA339" s="276" t="s">
        <v>601</v>
      </c>
      <c r="BB339" s="189">
        <v>9.0298862655844761E-2</v>
      </c>
      <c r="BC339" s="276" t="s">
        <v>601</v>
      </c>
      <c r="BD339" s="189">
        <v>1</v>
      </c>
      <c r="BE339" s="276" t="s">
        <v>601</v>
      </c>
      <c r="BF339" s="189">
        <v>0.73736513636765955</v>
      </c>
      <c r="BG339" s="276" t="s">
        <v>601</v>
      </c>
    </row>
    <row r="340" spans="1:65" s="120" customFormat="1" ht="12.45" customHeight="1" x14ac:dyDescent="0.25">
      <c r="A340" s="132" t="s">
        <v>293</v>
      </c>
      <c r="B340" s="82">
        <v>4050.97</v>
      </c>
      <c r="C340" s="276" t="s">
        <v>601</v>
      </c>
      <c r="D340" s="82">
        <v>7689.3490000000002</v>
      </c>
      <c r="E340" s="276" t="s">
        <v>601</v>
      </c>
      <c r="F340" s="82">
        <v>3508.7959999999998</v>
      </c>
      <c r="G340" s="276" t="s">
        <v>601</v>
      </c>
      <c r="H340" s="82">
        <v>8032.7020000000002</v>
      </c>
      <c r="I340" s="276" t="s">
        <v>601</v>
      </c>
      <c r="J340" s="82">
        <v>3034.944</v>
      </c>
      <c r="K340" s="276" t="s">
        <v>601</v>
      </c>
      <c r="L340" s="82">
        <v>1554.2729999999999</v>
      </c>
      <c r="M340" s="276" t="s">
        <v>601</v>
      </c>
      <c r="N340" s="82">
        <v>3064.0439999999999</v>
      </c>
      <c r="O340" s="276" t="s">
        <v>601</v>
      </c>
      <c r="P340" s="82">
        <v>30935.081999999999</v>
      </c>
      <c r="Q340" s="276" t="s">
        <v>601</v>
      </c>
      <c r="R340" s="82">
        <v>22902.378000000001</v>
      </c>
      <c r="S340" s="276" t="s">
        <v>601</v>
      </c>
      <c r="T340" s="137"/>
      <c r="U340" s="132" t="s">
        <v>293</v>
      </c>
      <c r="V340" s="189">
        <v>6.350547757945306E-2</v>
      </c>
      <c r="W340" s="202" t="s">
        <v>601</v>
      </c>
      <c r="X340" s="189">
        <v>3.82605058174516E-2</v>
      </c>
      <c r="Y340" s="202" t="s">
        <v>601</v>
      </c>
      <c r="Z340" s="189">
        <v>9.1849858026372092E-2</v>
      </c>
      <c r="AA340" s="202" t="s">
        <v>601</v>
      </c>
      <c r="AB340" s="189">
        <v>5.5789636527023789E-2</v>
      </c>
      <c r="AC340" s="84" t="s">
        <v>601</v>
      </c>
      <c r="AD340" s="189">
        <v>3.1006522128322084E-2</v>
      </c>
      <c r="AE340" s="202" t="s">
        <v>601</v>
      </c>
      <c r="AF340" s="189">
        <v>0.13249545332664933</v>
      </c>
      <c r="AG340" s="202" t="s">
        <v>601</v>
      </c>
      <c r="AH340" s="189">
        <v>0.17133498836710556</v>
      </c>
      <c r="AI340" s="202" t="s">
        <v>601</v>
      </c>
      <c r="AJ340" s="189">
        <v>6.787246125947792E-2</v>
      </c>
      <c r="AK340" s="202" t="s">
        <v>601</v>
      </c>
      <c r="AL340" s="189">
        <v>7.2176030590078932E-2</v>
      </c>
      <c r="AM340" s="202" t="s">
        <v>601</v>
      </c>
      <c r="AN340" s="139"/>
      <c r="AO340" s="132" t="s">
        <v>293</v>
      </c>
      <c r="AP340" s="220">
        <v>0.13095067923207704</v>
      </c>
      <c r="AQ340" s="276" t="s">
        <v>601</v>
      </c>
      <c r="AR340" s="216">
        <v>0.24856404130430301</v>
      </c>
      <c r="AS340" s="203" t="s">
        <v>601</v>
      </c>
      <c r="AT340" s="189">
        <v>0.11342449326625351</v>
      </c>
      <c r="AU340" s="276" t="s">
        <v>601</v>
      </c>
      <c r="AV340" s="189">
        <v>0.25966318757454726</v>
      </c>
      <c r="AW340" s="276" t="s">
        <v>601</v>
      </c>
      <c r="AX340" s="189">
        <v>9.8106867794952021E-2</v>
      </c>
      <c r="AY340" s="276" t="s">
        <v>601</v>
      </c>
      <c r="AZ340" s="189">
        <v>5.024305414803814E-2</v>
      </c>
      <c r="BA340" s="276" t="s">
        <v>601</v>
      </c>
      <c r="BB340" s="189">
        <v>9.9047547376793763E-2</v>
      </c>
      <c r="BC340" s="276" t="s">
        <v>601</v>
      </c>
      <c r="BD340" s="189">
        <v>1</v>
      </c>
      <c r="BE340" s="276" t="s">
        <v>601</v>
      </c>
      <c r="BF340" s="189">
        <v>0.74033674777393521</v>
      </c>
      <c r="BG340" s="276" t="s">
        <v>601</v>
      </c>
    </row>
    <row r="341" spans="1:65" s="120" customFormat="1" ht="12.45" customHeight="1" x14ac:dyDescent="0.25">
      <c r="A341" s="132" t="s">
        <v>340</v>
      </c>
      <c r="B341" s="82">
        <v>4298.433</v>
      </c>
      <c r="C341" s="276" t="s">
        <v>601</v>
      </c>
      <c r="D341" s="82">
        <v>7751.4369999999999</v>
      </c>
      <c r="E341" s="276" t="s">
        <v>601</v>
      </c>
      <c r="F341" s="82">
        <v>3601.203</v>
      </c>
      <c r="G341" s="276" t="s">
        <v>601</v>
      </c>
      <c r="H341" s="82">
        <v>8207.2630000000008</v>
      </c>
      <c r="I341" s="276" t="s">
        <v>601</v>
      </c>
      <c r="J341" s="82">
        <v>3199.6970000000001</v>
      </c>
      <c r="K341" s="276" t="s">
        <v>601</v>
      </c>
      <c r="L341" s="82">
        <v>1706.1669999999999</v>
      </c>
      <c r="M341" s="276" t="s">
        <v>601</v>
      </c>
      <c r="N341" s="82">
        <v>3169.0030000000002</v>
      </c>
      <c r="O341" s="276" t="s">
        <v>601</v>
      </c>
      <c r="P341" s="82">
        <v>31933.207999999999</v>
      </c>
      <c r="Q341" s="276" t="s">
        <v>601</v>
      </c>
      <c r="R341" s="82">
        <v>23725.942999999999</v>
      </c>
      <c r="S341" s="276" t="s">
        <v>601</v>
      </c>
      <c r="T341" s="137"/>
      <c r="U341" s="132" t="s">
        <v>340</v>
      </c>
      <c r="V341" s="189">
        <v>6.1087344512548845E-2</v>
      </c>
      <c r="W341" s="202" t="s">
        <v>601</v>
      </c>
      <c r="X341" s="189">
        <v>8.0745457125174051E-3</v>
      </c>
      <c r="Y341" s="202" t="s">
        <v>601</v>
      </c>
      <c r="Z341" s="189">
        <v>2.6335814336313653E-2</v>
      </c>
      <c r="AA341" s="202" t="s">
        <v>601</v>
      </c>
      <c r="AB341" s="189">
        <v>2.1731168416306245E-2</v>
      </c>
      <c r="AC341" s="84" t="s">
        <v>601</v>
      </c>
      <c r="AD341" s="189">
        <v>5.4285350899390565E-2</v>
      </c>
      <c r="AE341" s="202" t="s">
        <v>601</v>
      </c>
      <c r="AF341" s="189">
        <v>9.772671853657626E-2</v>
      </c>
      <c r="AG341" s="202" t="s">
        <v>601</v>
      </c>
      <c r="AH341" s="189">
        <v>3.4255360396025385E-2</v>
      </c>
      <c r="AI341" s="202" t="s">
        <v>601</v>
      </c>
      <c r="AJ341" s="189">
        <v>3.2265180354136447E-2</v>
      </c>
      <c r="AK341" s="202" t="s">
        <v>601</v>
      </c>
      <c r="AL341" s="189">
        <v>3.5959802951466439E-2</v>
      </c>
      <c r="AM341" s="202" t="s">
        <v>601</v>
      </c>
      <c r="AN341" s="139"/>
      <c r="AO341" s="132" t="s">
        <v>340</v>
      </c>
      <c r="AP341" s="220">
        <v>0.13460698968922885</v>
      </c>
      <c r="AQ341" s="276" t="s">
        <v>601</v>
      </c>
      <c r="AR341" s="216">
        <v>0.24273906335999818</v>
      </c>
      <c r="AS341" s="203" t="s">
        <v>601</v>
      </c>
      <c r="AT341" s="189">
        <v>0.11277297915073237</v>
      </c>
      <c r="AU341" s="276" t="s">
        <v>601</v>
      </c>
      <c r="AV341" s="189">
        <v>0.25701342001091781</v>
      </c>
      <c r="AW341" s="276" t="s">
        <v>601</v>
      </c>
      <c r="AX341" s="189">
        <v>0.10019967301750579</v>
      </c>
      <c r="AY341" s="276" t="s">
        <v>601</v>
      </c>
      <c r="AZ341" s="189">
        <v>5.3429238928954459E-2</v>
      </c>
      <c r="BA341" s="276" t="s">
        <v>601</v>
      </c>
      <c r="BB341" s="189">
        <v>9.9238479265847654E-2</v>
      </c>
      <c r="BC341" s="276" t="s">
        <v>601</v>
      </c>
      <c r="BD341" s="189">
        <v>1</v>
      </c>
      <c r="BE341" s="276" t="s">
        <v>601</v>
      </c>
      <c r="BF341" s="189">
        <v>0.74298651735835619</v>
      </c>
      <c r="BG341" s="276" t="s">
        <v>601</v>
      </c>
    </row>
    <row r="342" spans="1:65" s="120" customFormat="1" ht="12.45" customHeight="1" x14ac:dyDescent="0.25">
      <c r="A342" s="132" t="s">
        <v>358</v>
      </c>
      <c r="B342" s="82">
        <v>4761.8185915883596</v>
      </c>
      <c r="C342" s="276" t="s">
        <v>601</v>
      </c>
      <c r="D342" s="82">
        <v>8458.8935400053469</v>
      </c>
      <c r="E342" s="276" t="s">
        <v>601</v>
      </c>
      <c r="F342" s="82">
        <v>4183.499160155623</v>
      </c>
      <c r="G342" s="276" t="s">
        <v>601</v>
      </c>
      <c r="H342" s="82">
        <v>8623.7554610979805</v>
      </c>
      <c r="I342" s="276" t="s">
        <v>601</v>
      </c>
      <c r="J342" s="82">
        <v>3667.1028466280327</v>
      </c>
      <c r="K342" s="276" t="s">
        <v>601</v>
      </c>
      <c r="L342" s="82">
        <v>2041.545466283234</v>
      </c>
      <c r="M342" s="276" t="s">
        <v>601</v>
      </c>
      <c r="N342" s="82">
        <v>3322.0124856747361</v>
      </c>
      <c r="O342" s="276" t="s">
        <v>601</v>
      </c>
      <c r="P342" s="82">
        <v>35058.627551433317</v>
      </c>
      <c r="Q342" s="276" t="s">
        <v>601</v>
      </c>
      <c r="R342" s="82">
        <v>26434.872090335331</v>
      </c>
      <c r="S342" s="276" t="s">
        <v>601</v>
      </c>
      <c r="T342" s="137"/>
      <c r="U342" s="132" t="s">
        <v>358</v>
      </c>
      <c r="V342" s="189">
        <v>0.10408159121289834</v>
      </c>
      <c r="W342" s="202" t="s">
        <v>601</v>
      </c>
      <c r="X342" s="189">
        <v>8.772674893880332E-2</v>
      </c>
      <c r="Y342" s="202" t="s">
        <v>601</v>
      </c>
      <c r="Z342" s="189">
        <v>0.15764499102586596</v>
      </c>
      <c r="AA342" s="202" t="s">
        <v>601</v>
      </c>
      <c r="AB342" s="189">
        <v>4.7473672721870135E-2</v>
      </c>
      <c r="AC342" s="84" t="s">
        <v>601</v>
      </c>
      <c r="AD342" s="189">
        <v>0.14217434851433602</v>
      </c>
      <c r="AE342" s="202" t="s">
        <v>601</v>
      </c>
      <c r="AF342" s="189">
        <v>0.19284145997251534</v>
      </c>
      <c r="AG342" s="202" t="s">
        <v>601</v>
      </c>
      <c r="AH342" s="189">
        <v>4.3637836095358297E-2</v>
      </c>
      <c r="AI342" s="202" t="s">
        <v>601</v>
      </c>
      <c r="AJ342" s="189">
        <v>9.4151165508118237E-2</v>
      </c>
      <c r="AK342" s="202" t="s">
        <v>601</v>
      </c>
      <c r="AL342" s="189" t="s">
        <v>603</v>
      </c>
      <c r="AM342" s="202" t="s">
        <v>601</v>
      </c>
      <c r="AN342" s="139"/>
      <c r="AO342" s="132" t="s">
        <v>358</v>
      </c>
      <c r="AP342" s="220">
        <v>0.135824443914767</v>
      </c>
      <c r="AQ342" s="276" t="s">
        <v>601</v>
      </c>
      <c r="AR342" s="216">
        <v>0.24127851347277052</v>
      </c>
      <c r="AS342" s="203" t="s">
        <v>601</v>
      </c>
      <c r="AT342" s="189">
        <v>0.1193286632232866</v>
      </c>
      <c r="AU342" s="276" t="s">
        <v>601</v>
      </c>
      <c r="AV342" s="189">
        <v>0.24598097710603084</v>
      </c>
      <c r="AW342" s="276" t="s">
        <v>601</v>
      </c>
      <c r="AX342" s="189">
        <v>0.10459915583541173</v>
      </c>
      <c r="AY342" s="276" t="s">
        <v>601</v>
      </c>
      <c r="AZ342" s="189">
        <v>5.8232327072363352E-2</v>
      </c>
      <c r="BA342" s="276" t="s">
        <v>601</v>
      </c>
      <c r="BB342" s="189">
        <v>9.4755919375369868E-2</v>
      </c>
      <c r="BC342" s="276" t="s">
        <v>601</v>
      </c>
      <c r="BD342" s="189">
        <v>1</v>
      </c>
      <c r="BE342" s="276" t="s">
        <v>601</v>
      </c>
      <c r="BF342" s="189">
        <v>0.75401902289396905</v>
      </c>
      <c r="BG342" s="276" t="s">
        <v>601</v>
      </c>
    </row>
    <row r="343" spans="1:65" s="120" customFormat="1" ht="12.45" customHeight="1" x14ac:dyDescent="0.25">
      <c r="A343" s="132" t="s">
        <v>369</v>
      </c>
      <c r="B343" s="82">
        <v>5270.8990800041565</v>
      </c>
      <c r="C343" s="276" t="s">
        <v>601</v>
      </c>
      <c r="D343" s="82">
        <v>8947.8854899998714</v>
      </c>
      <c r="E343" s="276" t="s">
        <v>601</v>
      </c>
      <c r="F343" s="82">
        <v>4498.499290001927</v>
      </c>
      <c r="G343" s="276" t="s">
        <v>601</v>
      </c>
      <c r="H343" s="82">
        <v>9150.7822590588858</v>
      </c>
      <c r="I343" s="276" t="s">
        <v>601</v>
      </c>
      <c r="J343" s="82">
        <v>4232.9639698156334</v>
      </c>
      <c r="K343" s="276" t="s">
        <v>601</v>
      </c>
      <c r="L343" s="82">
        <v>2343.7786546992452</v>
      </c>
      <c r="M343" s="276" t="s">
        <v>601</v>
      </c>
      <c r="N343" s="82">
        <v>3755.6182865246469</v>
      </c>
      <c r="O343" s="276" t="s">
        <v>601</v>
      </c>
      <c r="P343" s="82">
        <v>38200.427030104373</v>
      </c>
      <c r="Q343" s="276" t="s">
        <v>601</v>
      </c>
      <c r="R343" s="82">
        <v>29049.644771045485</v>
      </c>
      <c r="S343" s="276" t="s">
        <v>601</v>
      </c>
      <c r="T343" s="137"/>
      <c r="U343" s="132" t="s">
        <v>369</v>
      </c>
      <c r="V343" s="189">
        <v>0.10690883716466559</v>
      </c>
      <c r="W343" s="202" t="s">
        <v>601</v>
      </c>
      <c r="X343" s="189">
        <v>5.7808027454405719E-2</v>
      </c>
      <c r="Y343" s="202" t="s">
        <v>601</v>
      </c>
      <c r="Z343" s="189">
        <v>7.5295851101494282E-2</v>
      </c>
      <c r="AA343" s="202" t="s">
        <v>601</v>
      </c>
      <c r="AB343" s="189">
        <v>6.1113374600930914E-2</v>
      </c>
      <c r="AC343" s="84" t="s">
        <v>601</v>
      </c>
      <c r="AD343" s="189">
        <v>0.15430740474266225</v>
      </c>
      <c r="AE343" s="202" t="s">
        <v>601</v>
      </c>
      <c r="AF343" s="189">
        <v>0.14804137032825726</v>
      </c>
      <c r="AG343" s="202" t="s">
        <v>601</v>
      </c>
      <c r="AH343" s="189">
        <v>0.13052503647102975</v>
      </c>
      <c r="AI343" s="202" t="s">
        <v>601</v>
      </c>
      <c r="AJ343" s="189">
        <v>8.9615586749989706E-2</v>
      </c>
      <c r="AK343" s="202" t="s">
        <v>601</v>
      </c>
      <c r="AL343" s="189">
        <v>9.8913763296252899E-2</v>
      </c>
      <c r="AM343" s="202" t="s">
        <v>601</v>
      </c>
      <c r="AN343" s="139"/>
      <c r="AO343" s="132" t="s">
        <v>369</v>
      </c>
      <c r="AP343" s="220">
        <v>0.13798010885716938</v>
      </c>
      <c r="AQ343" s="276" t="s">
        <v>601</v>
      </c>
      <c r="AR343" s="216">
        <v>0.2342352215839987</v>
      </c>
      <c r="AS343" s="203" t="s">
        <v>601</v>
      </c>
      <c r="AT343" s="189">
        <v>0.11776044509808288</v>
      </c>
      <c r="AU343" s="276" t="s">
        <v>601</v>
      </c>
      <c r="AV343" s="189">
        <v>0.23954659595421501</v>
      </c>
      <c r="AW343" s="276" t="s">
        <v>601</v>
      </c>
      <c r="AX343" s="189">
        <v>0.1108093364108152</v>
      </c>
      <c r="AY343" s="276" t="s">
        <v>601</v>
      </c>
      <c r="AZ343" s="189">
        <v>6.135477629221784E-2</v>
      </c>
      <c r="BA343" s="276" t="s">
        <v>601</v>
      </c>
      <c r="BB343" s="189">
        <v>9.8313515803500839E-2</v>
      </c>
      <c r="BC343" s="276" t="s">
        <v>601</v>
      </c>
      <c r="BD343" s="189">
        <v>1</v>
      </c>
      <c r="BE343" s="276" t="s">
        <v>601</v>
      </c>
      <c r="BF343" s="189">
        <v>0.76045340404578499</v>
      </c>
      <c r="BG343" s="276" t="s">
        <v>601</v>
      </c>
    </row>
    <row r="344" spans="1:65" s="120" customFormat="1" ht="12.45" customHeight="1" x14ac:dyDescent="0.25">
      <c r="A344" s="132" t="s">
        <v>386</v>
      </c>
      <c r="B344" s="82">
        <v>5240.285235741183</v>
      </c>
      <c r="C344" s="276" t="s">
        <v>601</v>
      </c>
      <c r="D344" s="82">
        <v>8880.318262950992</v>
      </c>
      <c r="E344" s="276" t="s">
        <v>601</v>
      </c>
      <c r="F344" s="82">
        <v>4259.2583701081985</v>
      </c>
      <c r="G344" s="276" t="s">
        <v>601</v>
      </c>
      <c r="H344" s="82">
        <v>8972.989380440642</v>
      </c>
      <c r="I344" s="276" t="s">
        <v>601</v>
      </c>
      <c r="J344" s="82">
        <v>4214.9080352878264</v>
      </c>
      <c r="K344" s="276" t="s">
        <v>601</v>
      </c>
      <c r="L344" s="82">
        <v>2426.8700689210891</v>
      </c>
      <c r="M344" s="276" t="s">
        <v>601</v>
      </c>
      <c r="N344" s="82">
        <v>3687.9744176928207</v>
      </c>
      <c r="O344" s="276" t="s">
        <v>601</v>
      </c>
      <c r="P344" s="82">
        <v>37682.603771142749</v>
      </c>
      <c r="Q344" s="276" t="s">
        <v>601</v>
      </c>
      <c r="R344" s="82">
        <v>28709.614390702107</v>
      </c>
      <c r="S344" s="276" t="s">
        <v>601</v>
      </c>
      <c r="T344" s="137"/>
      <c r="U344" s="132" t="s">
        <v>386</v>
      </c>
      <c r="V344" s="189">
        <v>-5.8080877281659893E-3</v>
      </c>
      <c r="W344" s="202" t="s">
        <v>601</v>
      </c>
      <c r="X344" s="189">
        <v>-7.5511948744082513E-3</v>
      </c>
      <c r="Y344" s="202" t="s">
        <v>601</v>
      </c>
      <c r="Z344" s="189">
        <v>-5.3182384717821329E-2</v>
      </c>
      <c r="AA344" s="202" t="s">
        <v>601</v>
      </c>
      <c r="AB344" s="189">
        <v>-1.9429254634732107E-2</v>
      </c>
      <c r="AC344" s="84" t="s">
        <v>601</v>
      </c>
      <c r="AD344" s="189">
        <v>-4.2655535592931448E-3</v>
      </c>
      <c r="AE344" s="202" t="s">
        <v>601</v>
      </c>
      <c r="AF344" s="189">
        <v>3.5451903299506204E-2</v>
      </c>
      <c r="AG344" s="202" t="s">
        <v>601</v>
      </c>
      <c r="AH344" s="189">
        <v>-1.8011380196580662E-2</v>
      </c>
      <c r="AI344" s="202" t="s">
        <v>601</v>
      </c>
      <c r="AJ344" s="189">
        <v>-1.355543116189617E-2</v>
      </c>
      <c r="AK344" s="202" t="s">
        <v>601</v>
      </c>
      <c r="AL344" s="189">
        <v>-1.1705147619646472E-2</v>
      </c>
      <c r="AM344" s="202" t="s">
        <v>601</v>
      </c>
      <c r="AN344" s="139"/>
      <c r="AO344" s="132" t="s">
        <v>386</v>
      </c>
      <c r="AP344" s="220">
        <v>0.13906377774654152</v>
      </c>
      <c r="AQ344" s="276" t="s">
        <v>601</v>
      </c>
      <c r="AR344" s="216">
        <v>0.23566095158614064</v>
      </c>
      <c r="AS344" s="203" t="s">
        <v>601</v>
      </c>
      <c r="AT344" s="189">
        <v>0.11302983190800442</v>
      </c>
      <c r="AU344" s="276" t="s">
        <v>601</v>
      </c>
      <c r="AV344" s="189">
        <v>0.23812020620804702</v>
      </c>
      <c r="AW344" s="276" t="s">
        <v>601</v>
      </c>
      <c r="AX344" s="189">
        <v>0.11185288736644025</v>
      </c>
      <c r="AY344" s="276" t="s">
        <v>601</v>
      </c>
      <c r="AZ344" s="189">
        <v>6.4402929363909317E-2</v>
      </c>
      <c r="BA344" s="276" t="s">
        <v>601</v>
      </c>
      <c r="BB344" s="189">
        <v>9.7869415820916891E-2</v>
      </c>
      <c r="BC344" s="276" t="s">
        <v>601</v>
      </c>
      <c r="BD344" s="189">
        <v>1</v>
      </c>
      <c r="BE344" s="276" t="s">
        <v>601</v>
      </c>
      <c r="BF344" s="189">
        <v>0.76187979379195292</v>
      </c>
      <c r="BG344" s="276" t="s">
        <v>601</v>
      </c>
    </row>
    <row r="345" spans="1:65" s="120" customFormat="1" ht="12.45" customHeight="1" x14ac:dyDescent="0.25">
      <c r="A345" s="132" t="s">
        <v>403</v>
      </c>
      <c r="B345" s="82">
        <v>5279.0934071344445</v>
      </c>
      <c r="C345" s="276" t="s">
        <v>601</v>
      </c>
      <c r="D345" s="82">
        <v>8672.9127499982696</v>
      </c>
      <c r="E345" s="276" t="s">
        <v>601</v>
      </c>
      <c r="F345" s="82">
        <v>3955.7608599971559</v>
      </c>
      <c r="G345" s="276" t="s">
        <v>601</v>
      </c>
      <c r="H345" s="82">
        <v>8930.3535407244799</v>
      </c>
      <c r="I345" s="276" t="s">
        <v>601</v>
      </c>
      <c r="J345" s="82">
        <v>4464.5736284441909</v>
      </c>
      <c r="K345" s="276" t="s">
        <v>601</v>
      </c>
      <c r="L345" s="82">
        <v>2520.2153089802773</v>
      </c>
      <c r="M345" s="276" t="s">
        <v>601</v>
      </c>
      <c r="N345" s="82">
        <v>3829.7719774615821</v>
      </c>
      <c r="O345" s="276" t="s">
        <v>601</v>
      </c>
      <c r="P345" s="82">
        <v>37652.681472740405</v>
      </c>
      <c r="Q345" s="276" t="s">
        <v>601</v>
      </c>
      <c r="R345" s="82">
        <v>28722.327932015927</v>
      </c>
      <c r="S345" s="276" t="s">
        <v>601</v>
      </c>
      <c r="T345" s="137"/>
      <c r="U345" s="132" t="s">
        <v>403</v>
      </c>
      <c r="V345" s="189">
        <v>7.4057364527739811E-3</v>
      </c>
      <c r="W345" s="202" t="s">
        <v>601</v>
      </c>
      <c r="X345" s="189">
        <v>-2.3355639607876011E-2</v>
      </c>
      <c r="Y345" s="202" t="s">
        <v>601</v>
      </c>
      <c r="Z345" s="189">
        <v>-7.1255952031698988E-2</v>
      </c>
      <c r="AA345" s="202" t="s">
        <v>601</v>
      </c>
      <c r="AB345" s="189">
        <v>-4.7515758582193923E-3</v>
      </c>
      <c r="AC345" s="84" t="s">
        <v>601</v>
      </c>
      <c r="AD345" s="189">
        <v>5.9233936082621064E-2</v>
      </c>
      <c r="AE345" s="202" t="s">
        <v>601</v>
      </c>
      <c r="AF345" s="189">
        <v>3.8463221107130074E-2</v>
      </c>
      <c r="AG345" s="202" t="s">
        <v>601</v>
      </c>
      <c r="AH345" s="189">
        <v>3.8448628897341797E-2</v>
      </c>
      <c r="AI345" s="202" t="s">
        <v>601</v>
      </c>
      <c r="AJ345" s="189">
        <v>-7.9406132824777487E-4</v>
      </c>
      <c r="AK345" s="202" t="s">
        <v>601</v>
      </c>
      <c r="AL345" s="189">
        <v>4.4283218648644151E-4</v>
      </c>
      <c r="AM345" s="202" t="s">
        <v>601</v>
      </c>
      <c r="AN345" s="139"/>
      <c r="AO345" s="132" t="s">
        <v>403</v>
      </c>
      <c r="AP345" s="220">
        <v>0.14020497878634156</v>
      </c>
      <c r="AQ345" s="276" t="s">
        <v>601</v>
      </c>
      <c r="AR345" s="216">
        <v>0.23033984329315935</v>
      </c>
      <c r="AS345" s="203" t="s">
        <v>601</v>
      </c>
      <c r="AT345" s="189">
        <v>0.10505920708093598</v>
      </c>
      <c r="AU345" s="276" t="s">
        <v>601</v>
      </c>
      <c r="AV345" s="189">
        <v>0.23717709314248525</v>
      </c>
      <c r="AW345" s="276" t="s">
        <v>601</v>
      </c>
      <c r="AX345" s="189">
        <v>0.11857252800644305</v>
      </c>
      <c r="AY345" s="276" t="s">
        <v>601</v>
      </c>
      <c r="AZ345" s="189">
        <v>6.6933222559589806E-2</v>
      </c>
      <c r="BA345" s="276" t="s">
        <v>601</v>
      </c>
      <c r="BB345" s="189">
        <v>0.10171312713104486</v>
      </c>
      <c r="BC345" s="276" t="s">
        <v>601</v>
      </c>
      <c r="BD345" s="189">
        <v>1</v>
      </c>
      <c r="BE345" s="276" t="s">
        <v>601</v>
      </c>
      <c r="BF345" s="189">
        <v>0.76282290685751475</v>
      </c>
      <c r="BG345" s="276" t="s">
        <v>601</v>
      </c>
    </row>
    <row r="346" spans="1:65" s="116" customFormat="1" ht="12.45" customHeight="1" x14ac:dyDescent="0.25">
      <c r="A346" s="132" t="s">
        <v>421</v>
      </c>
      <c r="B346" s="82">
        <v>916.7911299999422</v>
      </c>
      <c r="C346" s="276" t="s">
        <v>601</v>
      </c>
      <c r="D346" s="82">
        <v>1189.6176899999157</v>
      </c>
      <c r="E346" s="276" t="s">
        <v>601</v>
      </c>
      <c r="F346" s="82">
        <v>551.64011894819009</v>
      </c>
      <c r="G346" s="276" t="s">
        <v>601</v>
      </c>
      <c r="H346" s="82">
        <v>1247.2754999995539</v>
      </c>
      <c r="I346" s="276" t="s">
        <v>601</v>
      </c>
      <c r="J346" s="82">
        <v>1029.4395700003211</v>
      </c>
      <c r="K346" s="276" t="s">
        <v>601</v>
      </c>
      <c r="L346" s="82">
        <v>205.33711224224268</v>
      </c>
      <c r="M346" s="276" t="s">
        <v>601</v>
      </c>
      <c r="N346" s="82">
        <v>1108.7960610543471</v>
      </c>
      <c r="O346" s="276" t="s">
        <v>601</v>
      </c>
      <c r="P346" s="82">
        <v>6248.8971822445119</v>
      </c>
      <c r="Q346" s="276" t="s">
        <v>601</v>
      </c>
      <c r="R346" s="82">
        <v>5001.6216822449587</v>
      </c>
      <c r="S346" s="276" t="s">
        <v>601</v>
      </c>
      <c r="T346" s="119"/>
      <c r="U346" s="132" t="s">
        <v>421</v>
      </c>
      <c r="V346" s="189">
        <v>-0.82633549753809199</v>
      </c>
      <c r="W346" s="202" t="s">
        <v>601</v>
      </c>
      <c r="X346" s="189">
        <v>-0.8628352752654922</v>
      </c>
      <c r="Y346" s="202" t="s">
        <v>601</v>
      </c>
      <c r="Z346" s="189">
        <v>-0.86054765733523464</v>
      </c>
      <c r="AA346" s="202" t="s">
        <v>601</v>
      </c>
      <c r="AB346" s="189">
        <v>-0.86033302104875364</v>
      </c>
      <c r="AC346" s="84" t="s">
        <v>601</v>
      </c>
      <c r="AD346" s="189">
        <v>-0.76942040703692927</v>
      </c>
      <c r="AE346" s="202" t="s">
        <v>601</v>
      </c>
      <c r="AF346" s="189">
        <v>-0.91852398026844551</v>
      </c>
      <c r="AG346" s="202" t="s">
        <v>601</v>
      </c>
      <c r="AH346" s="189">
        <v>-0.71047987515192212</v>
      </c>
      <c r="AI346" s="202" t="s">
        <v>601</v>
      </c>
      <c r="AJ346" s="189">
        <v>-0.83403845522214515</v>
      </c>
      <c r="AK346" s="202" t="s">
        <v>601</v>
      </c>
      <c r="AL346" s="189">
        <v>-0.82586294209565791</v>
      </c>
      <c r="AM346" s="202" t="s">
        <v>601</v>
      </c>
      <c r="AN346" s="119"/>
      <c r="AO346" s="132" t="s">
        <v>421</v>
      </c>
      <c r="AP346" s="220">
        <v>0.14671246833839635</v>
      </c>
      <c r="AQ346" s="276" t="s">
        <v>601</v>
      </c>
      <c r="AR346" s="216">
        <v>0.19037242177388852</v>
      </c>
      <c r="AS346" s="203" t="s">
        <v>601</v>
      </c>
      <c r="AT346" s="189">
        <v>8.8277995758292996E-2</v>
      </c>
      <c r="AU346" s="276" t="s">
        <v>601</v>
      </c>
      <c r="AV346" s="189">
        <v>0.19959929946415775</v>
      </c>
      <c r="AW346" s="276" t="s">
        <v>601</v>
      </c>
      <c r="AX346" s="189">
        <v>0.16473939960563755</v>
      </c>
      <c r="AY346" s="276" t="s">
        <v>601</v>
      </c>
      <c r="AZ346" s="189">
        <v>3.2859736086822383E-2</v>
      </c>
      <c r="BA346" s="276" t="s">
        <v>601</v>
      </c>
      <c r="BB346" s="189">
        <v>0.17743867897280458</v>
      </c>
      <c r="BC346" s="276" t="s">
        <v>601</v>
      </c>
      <c r="BD346" s="189">
        <v>1</v>
      </c>
      <c r="BE346" s="276" t="s">
        <v>601</v>
      </c>
      <c r="BF346" s="189">
        <v>0.80040070053584234</v>
      </c>
      <c r="BG346" s="276" t="s">
        <v>601</v>
      </c>
    </row>
    <row r="347" spans="1:65" s="150" customFormat="1" ht="12.45" customHeight="1" x14ac:dyDescent="0.25">
      <c r="A347" s="132" t="s">
        <v>476</v>
      </c>
      <c r="B347" s="82">
        <v>2237.9455000005692</v>
      </c>
      <c r="C347" s="276" t="s">
        <v>601</v>
      </c>
      <c r="D347" s="82">
        <v>4451.3993900044597</v>
      </c>
      <c r="E347" s="276" t="s">
        <v>601</v>
      </c>
      <c r="F347" s="82">
        <v>1816.0324699970665</v>
      </c>
      <c r="G347" s="276" t="s">
        <v>601</v>
      </c>
      <c r="H347" s="82">
        <v>3174.5705201551159</v>
      </c>
      <c r="I347" s="276" t="s">
        <v>601</v>
      </c>
      <c r="J347" s="82">
        <v>2274.3652400003039</v>
      </c>
      <c r="K347" s="276" t="s">
        <v>601</v>
      </c>
      <c r="L347" s="82">
        <v>847.44689000078574</v>
      </c>
      <c r="M347" s="276" t="s">
        <v>601</v>
      </c>
      <c r="N347" s="82">
        <v>1714.0400434559049</v>
      </c>
      <c r="O347" s="276" t="s">
        <v>601</v>
      </c>
      <c r="P347" s="82">
        <v>16515.800053614206</v>
      </c>
      <c r="Q347" s="276" t="s">
        <v>601</v>
      </c>
      <c r="R347" s="82">
        <v>13341.229533459089</v>
      </c>
      <c r="S347" s="276" t="s">
        <v>601</v>
      </c>
      <c r="U347" s="132" t="s">
        <v>476</v>
      </c>
      <c r="V347" s="189">
        <v>1.4410636477260752</v>
      </c>
      <c r="W347" s="202" t="s">
        <v>601</v>
      </c>
      <c r="X347" s="189">
        <v>2.7418739040479259</v>
      </c>
      <c r="Y347" s="202" t="s">
        <v>601</v>
      </c>
      <c r="Z347" s="189">
        <v>2.2920601813002435</v>
      </c>
      <c r="AA347" s="202" t="s">
        <v>601</v>
      </c>
      <c r="AB347" s="189">
        <v>1.5452039426383757</v>
      </c>
      <c r="AC347" s="84" t="s">
        <v>601</v>
      </c>
      <c r="AD347" s="189">
        <v>1.2093237002727557</v>
      </c>
      <c r="AE347" s="202" t="s">
        <v>601</v>
      </c>
      <c r="AF347" s="189">
        <v>3.1271004581043575</v>
      </c>
      <c r="AG347" s="202" t="s">
        <v>601</v>
      </c>
      <c r="AH347" s="189">
        <v>0.54585690160734801</v>
      </c>
      <c r="AI347" s="202" t="s">
        <v>601</v>
      </c>
      <c r="AJ347" s="189">
        <v>1.6429943671567937</v>
      </c>
      <c r="AK347" s="202" t="s">
        <v>601</v>
      </c>
      <c r="AL347" s="189">
        <v>1.6673807778822112</v>
      </c>
      <c r="AM347" s="202" t="s">
        <v>601</v>
      </c>
      <c r="AO347" s="132" t="s">
        <v>476</v>
      </c>
      <c r="AP347" s="220">
        <v>0.1355033054853938</v>
      </c>
      <c r="AQ347" s="276" t="s">
        <v>601</v>
      </c>
      <c r="AR347" s="216">
        <v>0.26952369098403717</v>
      </c>
      <c r="AS347" s="203" t="s">
        <v>601</v>
      </c>
      <c r="AT347" s="189">
        <v>0.10995728115512383</v>
      </c>
      <c r="AU347" s="276" t="s">
        <v>601</v>
      </c>
      <c r="AV347" s="189">
        <v>0.19221415310488785</v>
      </c>
      <c r="AW347" s="276" t="s">
        <v>601</v>
      </c>
      <c r="AX347" s="189">
        <v>0.13770845085416236</v>
      </c>
      <c r="AY347" s="276" t="s">
        <v>601</v>
      </c>
      <c r="AZ347" s="189">
        <v>5.131128296841643E-2</v>
      </c>
      <c r="BA347" s="276" t="s">
        <v>601</v>
      </c>
      <c r="BB347" s="189">
        <v>0.10378183544797855</v>
      </c>
      <c r="BC347" s="276" t="s">
        <v>601</v>
      </c>
      <c r="BD347" s="189">
        <v>1</v>
      </c>
      <c r="BE347" s="276" t="s">
        <v>601</v>
      </c>
      <c r="BF347" s="189">
        <v>0.80778584689511213</v>
      </c>
      <c r="BG347" s="276" t="s">
        <v>601</v>
      </c>
    </row>
    <row r="348" spans="1:65" s="142" customFormat="1" ht="12.45" customHeight="1" x14ac:dyDescent="0.2">
      <c r="A348" s="132" t="s">
        <v>491</v>
      </c>
      <c r="B348" s="82">
        <v>4529.1661398604647</v>
      </c>
      <c r="C348" s="276" t="s">
        <v>601</v>
      </c>
      <c r="D348" s="82">
        <v>8314.6170320933161</v>
      </c>
      <c r="E348" s="276" t="s">
        <v>601</v>
      </c>
      <c r="F348" s="82">
        <v>3893.9002309554244</v>
      </c>
      <c r="G348" s="276" t="s">
        <v>601</v>
      </c>
      <c r="H348" s="82">
        <v>7170.9373711545459</v>
      </c>
      <c r="I348" s="276" t="s">
        <v>601</v>
      </c>
      <c r="J348" s="82">
        <v>3973.6435202084722</v>
      </c>
      <c r="K348" s="276" t="s">
        <v>601</v>
      </c>
      <c r="L348" s="82">
        <v>2282.3734940570625</v>
      </c>
      <c r="M348" s="276" t="s">
        <v>601</v>
      </c>
      <c r="N348" s="82">
        <v>3040.7839144876275</v>
      </c>
      <c r="O348" s="276" t="s">
        <v>601</v>
      </c>
      <c r="P348" s="82">
        <v>33205.421702816908</v>
      </c>
      <c r="Q348" s="276" t="s">
        <v>601</v>
      </c>
      <c r="R348" s="82">
        <v>26034.484331662363</v>
      </c>
      <c r="S348" s="276" t="s">
        <v>601</v>
      </c>
      <c r="T348" s="141"/>
      <c r="U348" s="132" t="s">
        <v>491</v>
      </c>
      <c r="V348" s="189">
        <v>1.0238053785757129</v>
      </c>
      <c r="W348" s="202" t="s">
        <v>601</v>
      </c>
      <c r="X348" s="189">
        <v>0.86786587848388641</v>
      </c>
      <c r="Y348" s="202" t="s">
        <v>601</v>
      </c>
      <c r="Z348" s="189">
        <v>1.1441798510142904</v>
      </c>
      <c r="AA348" s="202" t="s">
        <v>601</v>
      </c>
      <c r="AB348" s="189">
        <v>1.2588685069765466</v>
      </c>
      <c r="AC348" s="84" t="s">
        <v>601</v>
      </c>
      <c r="AD348" s="189">
        <v>0.74714397244654585</v>
      </c>
      <c r="AE348" s="202" t="s">
        <v>601</v>
      </c>
      <c r="AF348" s="189">
        <v>1.6932348457316855</v>
      </c>
      <c r="AG348" s="202" t="s">
        <v>601</v>
      </c>
      <c r="AH348" s="189">
        <v>0.77404485157575276</v>
      </c>
      <c r="AI348" s="202" t="s">
        <v>601</v>
      </c>
      <c r="AJ348" s="189">
        <v>1.0105245640552822</v>
      </c>
      <c r="AK348" s="202" t="s">
        <v>601</v>
      </c>
      <c r="AL348" s="189">
        <v>0.95143065834893781</v>
      </c>
      <c r="AM348" s="202" t="s">
        <v>601</v>
      </c>
      <c r="AN348" s="141"/>
      <c r="AO348" s="132" t="s">
        <v>491</v>
      </c>
      <c r="AP348" s="220">
        <v>0.13639839241903809</v>
      </c>
      <c r="AQ348" s="276" t="s">
        <v>601</v>
      </c>
      <c r="AR348" s="216">
        <v>0.25039938075497964</v>
      </c>
      <c r="AS348" s="203" t="s">
        <v>601</v>
      </c>
      <c r="AT348" s="189">
        <v>0.11726700132903579</v>
      </c>
      <c r="AU348" s="276" t="s">
        <v>601</v>
      </c>
      <c r="AV348" s="189">
        <v>0.21595682281445669</v>
      </c>
      <c r="AW348" s="276" t="s">
        <v>601</v>
      </c>
      <c r="AX348" s="189">
        <v>0.11966851545425117</v>
      </c>
      <c r="AY348" s="276" t="s">
        <v>601</v>
      </c>
      <c r="AZ348" s="189">
        <v>6.873496486459145E-2</v>
      </c>
      <c r="BA348" s="276" t="s">
        <v>601</v>
      </c>
      <c r="BB348" s="189">
        <v>9.1574922363647296E-2</v>
      </c>
      <c r="BC348" s="276" t="s">
        <v>601</v>
      </c>
      <c r="BD348" s="189">
        <v>1</v>
      </c>
      <c r="BE348" s="276" t="s">
        <v>601</v>
      </c>
      <c r="BF348" s="189">
        <v>0.78404317718554328</v>
      </c>
      <c r="BG348" s="276" t="s">
        <v>601</v>
      </c>
      <c r="BH348" s="141"/>
      <c r="BI348" s="141"/>
      <c r="BJ348" s="141"/>
      <c r="BK348" s="141"/>
      <c r="BL348" s="141"/>
      <c r="BM348" s="141"/>
    </row>
    <row r="349" spans="1:65" s="142" customFormat="1" ht="12.45" customHeight="1" x14ac:dyDescent="0.2">
      <c r="A349" s="183" t="s">
        <v>497</v>
      </c>
      <c r="B349" s="138">
        <v>5268.5192699984309</v>
      </c>
      <c r="C349" s="279" t="s">
        <v>601</v>
      </c>
      <c r="D349" s="138">
        <v>8917.3787199928356</v>
      </c>
      <c r="E349" s="279" t="s">
        <v>601</v>
      </c>
      <c r="F349" s="125">
        <v>4107.4558500070698</v>
      </c>
      <c r="G349" s="279" t="s">
        <v>601</v>
      </c>
      <c r="H349" s="125">
        <v>8101.6092199975701</v>
      </c>
      <c r="I349" s="279" t="s">
        <v>601</v>
      </c>
      <c r="J349" s="138">
        <v>4584.3171900045982</v>
      </c>
      <c r="K349" s="279" t="s">
        <v>601</v>
      </c>
      <c r="L349" s="138">
        <v>2804.0676245895302</v>
      </c>
      <c r="M349" s="279" t="s">
        <v>601</v>
      </c>
      <c r="N349" s="125">
        <v>3622.6175305530123</v>
      </c>
      <c r="O349" s="279" t="s">
        <v>601</v>
      </c>
      <c r="P349" s="138">
        <v>37405.965405143048</v>
      </c>
      <c r="Q349" s="279" t="s">
        <v>601</v>
      </c>
      <c r="R349" s="138">
        <v>29304.35618514548</v>
      </c>
      <c r="S349" s="279" t="s">
        <v>601</v>
      </c>
      <c r="U349" s="183" t="s">
        <v>497</v>
      </c>
      <c r="V349" s="193">
        <v>0.16324266041623847</v>
      </c>
      <c r="W349" s="274" t="s">
        <v>601</v>
      </c>
      <c r="X349" s="194">
        <v>7.249422139022621E-2</v>
      </c>
      <c r="Y349" s="279" t="s">
        <v>601</v>
      </c>
      <c r="Z349" s="194">
        <v>5.4843628851591664E-2</v>
      </c>
      <c r="AA349" s="279" t="s">
        <v>601</v>
      </c>
      <c r="AB349" s="194">
        <v>0.12978384842499091</v>
      </c>
      <c r="AC349" s="125" t="s">
        <v>601</v>
      </c>
      <c r="AD349" s="194">
        <v>0.15368104025700013</v>
      </c>
      <c r="AE349" s="279" t="s">
        <v>601</v>
      </c>
      <c r="AF349" s="194">
        <v>0.22857526688374019</v>
      </c>
      <c r="AG349" s="279" t="s">
        <v>601</v>
      </c>
      <c r="AH349" s="194">
        <v>0.19134329581700116</v>
      </c>
      <c r="AI349" s="279" t="s">
        <v>601</v>
      </c>
      <c r="AJ349" s="194">
        <v>0.12650174239376666</v>
      </c>
      <c r="AK349" s="279" t="s">
        <v>601</v>
      </c>
      <c r="AL349" s="194">
        <v>0.12559771923373164</v>
      </c>
      <c r="AM349" s="279" t="s">
        <v>601</v>
      </c>
      <c r="AO349" s="183" t="s">
        <v>497</v>
      </c>
      <c r="AP349" s="244">
        <v>0.14084703369997897</v>
      </c>
      <c r="AQ349" s="279" t="s">
        <v>601</v>
      </c>
      <c r="AR349" s="217">
        <v>0.2383945614933056</v>
      </c>
      <c r="AS349" s="302" t="s">
        <v>601</v>
      </c>
      <c r="AT349" s="193">
        <v>0.10980750812121332</v>
      </c>
      <c r="AU349" s="279" t="s">
        <v>601</v>
      </c>
      <c r="AV349" s="193">
        <v>0.216586021300326</v>
      </c>
      <c r="AW349" s="279" t="s">
        <v>601</v>
      </c>
      <c r="AX349" s="193">
        <v>0.12255577794482717</v>
      </c>
      <c r="AY349" s="279" t="s">
        <v>601</v>
      </c>
      <c r="AZ349" s="193">
        <v>7.496311334886685E-2</v>
      </c>
      <c r="BA349" s="279" t="s">
        <v>601</v>
      </c>
      <c r="BB349" s="193">
        <v>9.6845984091482068E-2</v>
      </c>
      <c r="BC349" s="279" t="s">
        <v>601</v>
      </c>
      <c r="BD349" s="193">
        <v>1</v>
      </c>
      <c r="BE349" s="279" t="s">
        <v>601</v>
      </c>
      <c r="BF349" s="193">
        <v>0.783413978699674</v>
      </c>
      <c r="BG349" s="279" t="s">
        <v>601</v>
      </c>
    </row>
    <row r="350" spans="1:65" s="142" customFormat="1" ht="12.9" customHeight="1" x14ac:dyDescent="0.2">
      <c r="A350" s="124"/>
      <c r="B350" s="84"/>
      <c r="C350" s="276"/>
      <c r="D350" s="84"/>
      <c r="E350" s="276"/>
      <c r="F350" s="82"/>
      <c r="G350" s="276"/>
      <c r="H350" s="82"/>
      <c r="I350" s="276"/>
      <c r="J350" s="84"/>
      <c r="K350" s="276"/>
      <c r="L350" s="84"/>
      <c r="M350" s="276"/>
      <c r="N350" s="82"/>
      <c r="O350" s="276"/>
      <c r="P350" s="84"/>
      <c r="Q350" s="276"/>
      <c r="R350" s="84"/>
      <c r="S350" s="276"/>
      <c r="U350" s="124"/>
      <c r="V350" s="189"/>
      <c r="W350" s="202"/>
      <c r="X350" s="190"/>
      <c r="Y350" s="276"/>
      <c r="Z350" s="190"/>
      <c r="AA350" s="276"/>
      <c r="AB350" s="190"/>
      <c r="AC350" s="82"/>
      <c r="AD350" s="190"/>
      <c r="AE350" s="276"/>
      <c r="AF350" s="190"/>
      <c r="AG350" s="276"/>
      <c r="AH350" s="190"/>
      <c r="AI350" s="276"/>
      <c r="AJ350" s="190"/>
      <c r="AK350" s="276"/>
      <c r="AL350" s="190"/>
      <c r="AM350" s="276"/>
      <c r="AO350" s="124"/>
      <c r="AP350" s="221"/>
      <c r="AQ350" s="276"/>
      <c r="AR350" s="216"/>
      <c r="AS350" s="203"/>
      <c r="AT350" s="189"/>
      <c r="AU350" s="276"/>
      <c r="AV350" s="189"/>
      <c r="AW350" s="276"/>
      <c r="AX350" s="189"/>
      <c r="AY350" s="276"/>
      <c r="AZ350" s="189"/>
      <c r="BA350" s="276"/>
      <c r="BB350" s="189"/>
      <c r="BC350" s="276"/>
      <c r="BD350" s="189"/>
      <c r="BE350" s="276"/>
      <c r="BF350" s="189"/>
      <c r="BG350" s="276"/>
    </row>
    <row r="351" spans="1:65" s="142" customFormat="1" x14ac:dyDescent="0.25">
      <c r="A351" s="180" t="s">
        <v>531</v>
      </c>
      <c r="B351" s="181"/>
      <c r="C351" s="271"/>
      <c r="D351" s="181"/>
      <c r="E351" s="271"/>
      <c r="F351" s="181"/>
      <c r="G351" s="271"/>
      <c r="H351" s="181"/>
      <c r="I351" s="271"/>
      <c r="J351" s="181"/>
      <c r="K351" s="271"/>
      <c r="L351" s="181"/>
      <c r="M351" s="271"/>
      <c r="N351" s="181"/>
      <c r="O351" s="271"/>
      <c r="P351" s="181"/>
      <c r="Q351" s="271"/>
      <c r="R351" s="181"/>
      <c r="S351" s="271"/>
      <c r="U351" s="180" t="s">
        <v>531</v>
      </c>
      <c r="V351" s="195"/>
      <c r="W351" s="271"/>
      <c r="X351" s="195"/>
      <c r="Y351" s="271"/>
      <c r="Z351" s="195"/>
      <c r="AA351" s="271"/>
      <c r="AB351" s="195"/>
      <c r="AC351" s="181"/>
      <c r="AD351" s="195"/>
      <c r="AE351" s="271"/>
      <c r="AF351" s="195"/>
      <c r="AG351" s="271"/>
      <c r="AH351" s="195"/>
      <c r="AI351" s="271"/>
      <c r="AJ351" s="195"/>
      <c r="AK351" s="271"/>
      <c r="AL351" s="195"/>
      <c r="AM351" s="271"/>
      <c r="AO351" s="180" t="s">
        <v>531</v>
      </c>
      <c r="AP351" s="195"/>
      <c r="AQ351" s="271"/>
      <c r="AR351" s="195"/>
      <c r="AS351" s="303"/>
      <c r="AT351" s="195"/>
      <c r="AU351" s="271"/>
      <c r="AV351" s="195"/>
      <c r="AW351" s="271"/>
      <c r="AX351" s="195"/>
      <c r="AY351" s="271"/>
      <c r="AZ351" s="195"/>
      <c r="BA351" s="271"/>
      <c r="BB351" s="195"/>
      <c r="BC351" s="271"/>
      <c r="BD351" s="195"/>
      <c r="BE351" s="271"/>
      <c r="BF351" s="195"/>
      <c r="BG351" s="271"/>
    </row>
    <row r="352" spans="1:65" s="142" customFormat="1" ht="12.45" customHeight="1" x14ac:dyDescent="0.2">
      <c r="A352" s="182">
        <v>2005</v>
      </c>
      <c r="B352" s="82">
        <v>8351.6270000000004</v>
      </c>
      <c r="C352" s="276" t="s">
        <v>601</v>
      </c>
      <c r="D352" s="82">
        <v>9657.5149999999994</v>
      </c>
      <c r="E352" s="276" t="s">
        <v>601</v>
      </c>
      <c r="F352" s="82">
        <v>9441.5730000000003</v>
      </c>
      <c r="G352" s="276" t="s">
        <v>601</v>
      </c>
      <c r="H352" s="82">
        <v>14028.635</v>
      </c>
      <c r="I352" s="276" t="s">
        <v>601</v>
      </c>
      <c r="J352" s="82">
        <v>5401.71</v>
      </c>
      <c r="K352" s="276" t="s">
        <v>601</v>
      </c>
      <c r="L352" s="82">
        <v>3419.444</v>
      </c>
      <c r="M352" s="276" t="s">
        <v>601</v>
      </c>
      <c r="N352" s="82">
        <v>5613.2790000000005</v>
      </c>
      <c r="O352" s="276" t="s">
        <v>601</v>
      </c>
      <c r="P352" s="82">
        <v>55913.777999999998</v>
      </c>
      <c r="Q352" s="276" t="s">
        <v>601</v>
      </c>
      <c r="R352" s="82">
        <v>41885.146000000001</v>
      </c>
      <c r="S352" s="276" t="s">
        <v>601</v>
      </c>
      <c r="U352" s="182">
        <v>2005</v>
      </c>
      <c r="V352" s="187">
        <v>4.8255277595432258E-2</v>
      </c>
      <c r="W352" s="202" t="s">
        <v>601</v>
      </c>
      <c r="X352" s="190">
        <v>1.1658857989624792E-2</v>
      </c>
      <c r="Y352" s="276" t="s">
        <v>601</v>
      </c>
      <c r="Z352" s="188">
        <v>-1.5865792281148681E-2</v>
      </c>
      <c r="AA352" s="276" t="s">
        <v>601</v>
      </c>
      <c r="AB352" s="188">
        <v>0.12245002790396237</v>
      </c>
      <c r="AC352" s="82" t="s">
        <v>601</v>
      </c>
      <c r="AD352" s="188">
        <v>0.10673408779156546</v>
      </c>
      <c r="AE352" s="276" t="s">
        <v>601</v>
      </c>
      <c r="AF352" s="188">
        <v>5.4105701482893578E-2</v>
      </c>
      <c r="AG352" s="276" t="s">
        <v>601</v>
      </c>
      <c r="AH352" s="188">
        <v>0.19438028606257238</v>
      </c>
      <c r="AI352" s="276" t="s">
        <v>601</v>
      </c>
      <c r="AJ352" s="188">
        <v>6.6449688414031163E-2</v>
      </c>
      <c r="AK352" s="276" t="s">
        <v>601</v>
      </c>
      <c r="AL352" s="188">
        <v>4.8922123269419138E-2</v>
      </c>
      <c r="AM352" s="276" t="s">
        <v>601</v>
      </c>
      <c r="AO352" s="182">
        <v>2005</v>
      </c>
      <c r="AP352" s="220">
        <v>0.14936617232339408</v>
      </c>
      <c r="AQ352" s="276" t="s">
        <v>601</v>
      </c>
      <c r="AR352" s="216">
        <v>0.17272156068581163</v>
      </c>
      <c r="AS352" s="203" t="s">
        <v>601</v>
      </c>
      <c r="AT352" s="189">
        <v>0.16885950722199455</v>
      </c>
      <c r="AU352" s="276" t="s">
        <v>601</v>
      </c>
      <c r="AV352" s="189">
        <v>0.25089764100719503</v>
      </c>
      <c r="AW352" s="276" t="s">
        <v>601</v>
      </c>
      <c r="AX352" s="189">
        <v>9.6607852182694576E-2</v>
      </c>
      <c r="AY352" s="276" t="s">
        <v>601</v>
      </c>
      <c r="AZ352" s="189">
        <v>6.1155660059314901E-2</v>
      </c>
      <c r="BA352" s="276" t="s">
        <v>601</v>
      </c>
      <c r="BB352" s="189">
        <v>0.10039169594299281</v>
      </c>
      <c r="BC352" s="276" t="s">
        <v>601</v>
      </c>
      <c r="BD352" s="189">
        <v>1</v>
      </c>
      <c r="BE352" s="276" t="s">
        <v>601</v>
      </c>
      <c r="BF352" s="189">
        <v>0.74910241264684352</v>
      </c>
      <c r="BG352" s="276" t="s">
        <v>601</v>
      </c>
    </row>
    <row r="353" spans="1:59" s="142" customFormat="1" ht="12.45" customHeight="1" x14ac:dyDescent="0.2">
      <c r="A353" s="132">
        <v>2006</v>
      </c>
      <c r="B353" s="82">
        <v>7975.6279999999997</v>
      </c>
      <c r="C353" s="276" t="s">
        <v>601</v>
      </c>
      <c r="D353" s="82">
        <v>9922.4459999999999</v>
      </c>
      <c r="E353" s="276" t="s">
        <v>601</v>
      </c>
      <c r="F353" s="82">
        <v>9606.4230000000007</v>
      </c>
      <c r="G353" s="276" t="s">
        <v>601</v>
      </c>
      <c r="H353" s="82">
        <v>15117.084999999999</v>
      </c>
      <c r="I353" s="276" t="s">
        <v>601</v>
      </c>
      <c r="J353" s="82">
        <v>5577.6149999999998</v>
      </c>
      <c r="K353" s="276" t="s">
        <v>601</v>
      </c>
      <c r="L353" s="82">
        <v>4023.741</v>
      </c>
      <c r="M353" s="276" t="s">
        <v>601</v>
      </c>
      <c r="N353" s="82">
        <v>5781.52</v>
      </c>
      <c r="O353" s="276" t="s">
        <v>601</v>
      </c>
      <c r="P353" s="82">
        <v>58004.462</v>
      </c>
      <c r="Q353" s="276" t="s">
        <v>601</v>
      </c>
      <c r="R353" s="82">
        <v>42887.375</v>
      </c>
      <c r="S353" s="276" t="s">
        <v>601</v>
      </c>
      <c r="U353" s="132">
        <v>2006</v>
      </c>
      <c r="V353" s="189">
        <v>-4.502104260390908E-2</v>
      </c>
      <c r="W353" s="202" t="s">
        <v>601</v>
      </c>
      <c r="X353" s="190">
        <v>2.743262346135383E-2</v>
      </c>
      <c r="Y353" s="276" t="s">
        <v>601</v>
      </c>
      <c r="Z353" s="190">
        <v>1.7460228021350683E-2</v>
      </c>
      <c r="AA353" s="276" t="s">
        <v>601</v>
      </c>
      <c r="AB353" s="190">
        <v>7.7587958855292599E-2</v>
      </c>
      <c r="AC353" s="82" t="s">
        <v>601</v>
      </c>
      <c r="AD353" s="190">
        <v>3.2564879004033723E-2</v>
      </c>
      <c r="AE353" s="276" t="s">
        <v>601</v>
      </c>
      <c r="AF353" s="190">
        <v>0.17672351900587319</v>
      </c>
      <c r="AG353" s="276" t="s">
        <v>601</v>
      </c>
      <c r="AH353" s="190">
        <v>2.9972326330532713E-2</v>
      </c>
      <c r="AI353" s="276" t="s">
        <v>601</v>
      </c>
      <c r="AJ353" s="190">
        <v>3.7391213307031407E-2</v>
      </c>
      <c r="AK353" s="276" t="s">
        <v>601</v>
      </c>
      <c r="AL353" s="190">
        <v>2.3928029282743814E-2</v>
      </c>
      <c r="AM353" s="276" t="s">
        <v>601</v>
      </c>
      <c r="AO353" s="132">
        <v>2006</v>
      </c>
      <c r="AP353" s="220">
        <v>0.13750024954976739</v>
      </c>
      <c r="AQ353" s="276" t="s">
        <v>601</v>
      </c>
      <c r="AR353" s="216">
        <v>0.17106349508077498</v>
      </c>
      <c r="AS353" s="203" t="s">
        <v>601</v>
      </c>
      <c r="AT353" s="189">
        <v>0.16561524180674239</v>
      </c>
      <c r="AU353" s="276" t="s">
        <v>601</v>
      </c>
      <c r="AV353" s="189">
        <v>0.26061934683576582</v>
      </c>
      <c r="AW353" s="276" t="s">
        <v>601</v>
      </c>
      <c r="AX353" s="189">
        <v>9.6158378298552269E-2</v>
      </c>
      <c r="AY353" s="276" t="s">
        <v>601</v>
      </c>
      <c r="AZ353" s="189">
        <v>6.936950815956193E-2</v>
      </c>
      <c r="BA353" s="276" t="s">
        <v>601</v>
      </c>
      <c r="BB353" s="189">
        <v>9.9673711308623125E-2</v>
      </c>
      <c r="BC353" s="276" t="s">
        <v>601</v>
      </c>
      <c r="BD353" s="189">
        <v>1</v>
      </c>
      <c r="BE353" s="276" t="s">
        <v>601</v>
      </c>
      <c r="BF353" s="189">
        <v>0.73938061868412819</v>
      </c>
      <c r="BG353" s="276" t="s">
        <v>601</v>
      </c>
    </row>
    <row r="354" spans="1:59" s="142" customFormat="1" ht="12.45" customHeight="1" x14ac:dyDescent="0.2">
      <c r="A354" s="132">
        <v>2007</v>
      </c>
      <c r="B354" s="82">
        <v>8429.5550000000003</v>
      </c>
      <c r="C354" s="276" t="s">
        <v>601</v>
      </c>
      <c r="D354" s="82">
        <v>9956.4269999999997</v>
      </c>
      <c r="E354" s="276" t="s">
        <v>601</v>
      </c>
      <c r="F354" s="82">
        <v>9454.9850000000006</v>
      </c>
      <c r="G354" s="276" t="s">
        <v>601</v>
      </c>
      <c r="H354" s="82">
        <v>15233.722</v>
      </c>
      <c r="I354" s="276" t="s">
        <v>601</v>
      </c>
      <c r="J354" s="82">
        <v>5713.1790000000001</v>
      </c>
      <c r="K354" s="276" t="s">
        <v>601</v>
      </c>
      <c r="L354" s="82">
        <v>4426.84</v>
      </c>
      <c r="M354" s="276" t="s">
        <v>601</v>
      </c>
      <c r="N354" s="82">
        <v>5450.7929999999997</v>
      </c>
      <c r="O354" s="276" t="s">
        <v>601</v>
      </c>
      <c r="P354" s="82">
        <v>58665.504000000001</v>
      </c>
      <c r="Q354" s="276" t="s">
        <v>601</v>
      </c>
      <c r="R354" s="82">
        <v>43431.781000000003</v>
      </c>
      <c r="S354" s="276" t="s">
        <v>601</v>
      </c>
      <c r="U354" s="132">
        <v>2007</v>
      </c>
      <c r="V354" s="189">
        <v>5.6914257170186826E-2</v>
      </c>
      <c r="W354" s="202" t="s">
        <v>601</v>
      </c>
      <c r="X354" s="190">
        <v>3.4244576967758056E-3</v>
      </c>
      <c r="Y354" s="276" t="s">
        <v>601</v>
      </c>
      <c r="Z354" s="190">
        <v>-1.5764450954902677E-2</v>
      </c>
      <c r="AA354" s="276" t="s">
        <v>601</v>
      </c>
      <c r="AB354" s="190">
        <v>7.7155742846207265E-3</v>
      </c>
      <c r="AC354" s="82" t="s">
        <v>601</v>
      </c>
      <c r="AD354" s="190">
        <v>2.4305191376600931E-2</v>
      </c>
      <c r="AE354" s="276" t="s">
        <v>601</v>
      </c>
      <c r="AF354" s="190">
        <v>0.10018119962552242</v>
      </c>
      <c r="AG354" s="276" t="s">
        <v>601</v>
      </c>
      <c r="AH354" s="190">
        <v>-5.7204323914070362E-2</v>
      </c>
      <c r="AI354" s="276" t="s">
        <v>601</v>
      </c>
      <c r="AJ354" s="190">
        <v>1.1396399125294878E-2</v>
      </c>
      <c r="AK354" s="276" t="s">
        <v>601</v>
      </c>
      <c r="AL354" s="190">
        <v>1.2693852211752293E-2</v>
      </c>
      <c r="AM354" s="276" t="s">
        <v>601</v>
      </c>
      <c r="AO354" s="132">
        <v>2007</v>
      </c>
      <c r="AP354" s="220">
        <v>0.1436884442346221</v>
      </c>
      <c r="AQ354" s="276" t="s">
        <v>601</v>
      </c>
      <c r="AR354" s="216">
        <v>0.16971518731007576</v>
      </c>
      <c r="AS354" s="203" t="s">
        <v>601</v>
      </c>
      <c r="AT354" s="189">
        <v>0.16116771109645628</v>
      </c>
      <c r="AU354" s="276" t="s">
        <v>601</v>
      </c>
      <c r="AV354" s="189">
        <v>0.25967086211344914</v>
      </c>
      <c r="AW354" s="276" t="s">
        <v>601</v>
      </c>
      <c r="AX354" s="189">
        <v>9.7385662961320507E-2</v>
      </c>
      <c r="AY354" s="276" t="s">
        <v>601</v>
      </c>
      <c r="AZ354" s="189">
        <v>7.5458995460091841E-2</v>
      </c>
      <c r="BA354" s="276" t="s">
        <v>601</v>
      </c>
      <c r="BB354" s="189">
        <v>9.2913085686607236E-2</v>
      </c>
      <c r="BC354" s="276" t="s">
        <v>601</v>
      </c>
      <c r="BD354" s="189">
        <v>1</v>
      </c>
      <c r="BE354" s="276" t="s">
        <v>601</v>
      </c>
      <c r="BF354" s="189">
        <v>0.74032912084075853</v>
      </c>
      <c r="BG354" s="276" t="s">
        <v>601</v>
      </c>
    </row>
    <row r="355" spans="1:59" s="142" customFormat="1" ht="12.45" customHeight="1" x14ac:dyDescent="0.2">
      <c r="A355" s="132">
        <v>2008</v>
      </c>
      <c r="B355" s="82">
        <v>7975.201</v>
      </c>
      <c r="C355" s="276" t="s">
        <v>601</v>
      </c>
      <c r="D355" s="82">
        <v>10020.781000000001</v>
      </c>
      <c r="E355" s="276" t="s">
        <v>601</v>
      </c>
      <c r="F355" s="82">
        <v>9356.6409999999996</v>
      </c>
      <c r="G355" s="276" t="s">
        <v>601</v>
      </c>
      <c r="H355" s="82">
        <v>14344.333000000001</v>
      </c>
      <c r="I355" s="276" t="s">
        <v>601</v>
      </c>
      <c r="J355" s="82">
        <v>5713.3130000000001</v>
      </c>
      <c r="K355" s="276" t="s">
        <v>601</v>
      </c>
      <c r="L355" s="82">
        <v>4615.616</v>
      </c>
      <c r="M355" s="276" t="s">
        <v>601</v>
      </c>
      <c r="N355" s="82">
        <v>5166.1289999999999</v>
      </c>
      <c r="O355" s="276" t="s">
        <v>601</v>
      </c>
      <c r="P355" s="82">
        <v>57192.014000000003</v>
      </c>
      <c r="Q355" s="276" t="s">
        <v>601</v>
      </c>
      <c r="R355" s="82">
        <v>42847.680999999997</v>
      </c>
      <c r="S355" s="276" t="s">
        <v>601</v>
      </c>
      <c r="U355" s="132">
        <v>2008</v>
      </c>
      <c r="V355" s="189">
        <v>-5.39001105159038E-2</v>
      </c>
      <c r="W355" s="202" t="s">
        <v>601</v>
      </c>
      <c r="X355" s="190">
        <v>6.4637652105283567E-3</v>
      </c>
      <c r="Y355" s="276" t="s">
        <v>601</v>
      </c>
      <c r="Z355" s="190">
        <v>-1.0401181006757918E-2</v>
      </c>
      <c r="AA355" s="276" t="s">
        <v>601</v>
      </c>
      <c r="AB355" s="190">
        <v>-5.8382904822412748E-2</v>
      </c>
      <c r="AC355" s="82" t="s">
        <v>601</v>
      </c>
      <c r="AD355" s="190">
        <v>2.3104470715083368E-5</v>
      </c>
      <c r="AE355" s="276" t="s">
        <v>601</v>
      </c>
      <c r="AF355" s="190">
        <v>4.2643039891642844E-2</v>
      </c>
      <c r="AG355" s="276" t="s">
        <v>601</v>
      </c>
      <c r="AH355" s="190">
        <v>-5.222451118580361E-2</v>
      </c>
      <c r="AI355" s="276" t="s">
        <v>601</v>
      </c>
      <c r="AJ355" s="190">
        <v>-2.5116804587581826E-2</v>
      </c>
      <c r="AK355" s="276" t="s">
        <v>601</v>
      </c>
      <c r="AL355" s="190">
        <v>-1.3448677133456719E-2</v>
      </c>
      <c r="AM355" s="276" t="s">
        <v>601</v>
      </c>
      <c r="AO355" s="132">
        <v>2008</v>
      </c>
      <c r="AP355" s="220">
        <v>0.13944605972435242</v>
      </c>
      <c r="AQ355" s="276" t="s">
        <v>601</v>
      </c>
      <c r="AR355" s="216">
        <v>0.17521294144318822</v>
      </c>
      <c r="AS355" s="203" t="s">
        <v>601</v>
      </c>
      <c r="AT355" s="189">
        <v>0.16360048100421851</v>
      </c>
      <c r="AU355" s="276" t="s">
        <v>601</v>
      </c>
      <c r="AV355" s="189">
        <v>0.25081006939185602</v>
      </c>
      <c r="AW355" s="276" t="s">
        <v>601</v>
      </c>
      <c r="AX355" s="189">
        <v>9.989704156947507E-2</v>
      </c>
      <c r="AY355" s="276" t="s">
        <v>601</v>
      </c>
      <c r="AZ355" s="189">
        <v>8.0703854912330938E-2</v>
      </c>
      <c r="BA355" s="276" t="s">
        <v>601</v>
      </c>
      <c r="BB355" s="189">
        <v>9.0329551954578827E-2</v>
      </c>
      <c r="BC355" s="276" t="s">
        <v>601</v>
      </c>
      <c r="BD355" s="189">
        <v>1</v>
      </c>
      <c r="BE355" s="276" t="s">
        <v>601</v>
      </c>
      <c r="BF355" s="189">
        <v>0.74918993060814387</v>
      </c>
      <c r="BG355" s="276" t="s">
        <v>601</v>
      </c>
    </row>
    <row r="356" spans="1:59" s="142" customFormat="1" ht="12.45" customHeight="1" x14ac:dyDescent="0.2">
      <c r="A356" s="132">
        <v>2009</v>
      </c>
      <c r="B356" s="82">
        <v>7465.4160000000002</v>
      </c>
      <c r="C356" s="276" t="s">
        <v>601</v>
      </c>
      <c r="D356" s="82">
        <v>9024.4390000000003</v>
      </c>
      <c r="E356" s="276" t="s">
        <v>601</v>
      </c>
      <c r="F356" s="82">
        <v>8207.4869999999992</v>
      </c>
      <c r="G356" s="276" t="s">
        <v>601</v>
      </c>
      <c r="H356" s="82">
        <v>12704.584999999999</v>
      </c>
      <c r="I356" s="276" t="s">
        <v>601</v>
      </c>
      <c r="J356" s="82">
        <v>5096.3410000000003</v>
      </c>
      <c r="K356" s="276" t="s">
        <v>601</v>
      </c>
      <c r="L356" s="82">
        <v>4819.3559999999998</v>
      </c>
      <c r="M356" s="276" t="s">
        <v>601</v>
      </c>
      <c r="N356" s="82">
        <v>4860.0219999999999</v>
      </c>
      <c r="O356" s="276" t="s">
        <v>601</v>
      </c>
      <c r="P356" s="82">
        <v>52177.64</v>
      </c>
      <c r="Q356" s="276" t="s">
        <v>601</v>
      </c>
      <c r="R356" s="82">
        <v>39473.057000000001</v>
      </c>
      <c r="S356" s="276" t="s">
        <v>601</v>
      </c>
      <c r="U356" s="132">
        <v>2009</v>
      </c>
      <c r="V356" s="189">
        <v>-6.3921515718347949E-2</v>
      </c>
      <c r="W356" s="202" t="s">
        <v>601</v>
      </c>
      <c r="X356" s="190">
        <v>-9.9427669417416722E-2</v>
      </c>
      <c r="Y356" s="276" t="s">
        <v>601</v>
      </c>
      <c r="Z356" s="190">
        <v>-0.12281704513403902</v>
      </c>
      <c r="AA356" s="276" t="s">
        <v>601</v>
      </c>
      <c r="AB356" s="190">
        <v>-0.1143134285635011</v>
      </c>
      <c r="AC356" s="82" t="s">
        <v>601</v>
      </c>
      <c r="AD356" s="190">
        <v>-0.10798850124061141</v>
      </c>
      <c r="AE356" s="276" t="s">
        <v>601</v>
      </c>
      <c r="AF356" s="190">
        <v>4.4141453708454084E-2</v>
      </c>
      <c r="AG356" s="276" t="s">
        <v>601</v>
      </c>
      <c r="AH356" s="190">
        <v>-5.9252693700194807E-2</v>
      </c>
      <c r="AI356" s="276" t="s">
        <v>601</v>
      </c>
      <c r="AJ356" s="190">
        <v>-8.7676122054383326E-2</v>
      </c>
      <c r="AK356" s="276" t="s">
        <v>601</v>
      </c>
      <c r="AL356" s="190">
        <v>-7.8758614731098284E-2</v>
      </c>
      <c r="AM356" s="276" t="s">
        <v>601</v>
      </c>
      <c r="AO356" s="132">
        <v>2009</v>
      </c>
      <c r="AP356" s="220">
        <v>0.14307691953871429</v>
      </c>
      <c r="AQ356" s="276" t="s">
        <v>601</v>
      </c>
      <c r="AR356" s="216">
        <v>0.17295605933882791</v>
      </c>
      <c r="AS356" s="203" t="s">
        <v>601</v>
      </c>
      <c r="AT356" s="189">
        <v>0.15729893111302082</v>
      </c>
      <c r="AU356" s="276" t="s">
        <v>601</v>
      </c>
      <c r="AV356" s="189">
        <v>0.24348715273438967</v>
      </c>
      <c r="AW356" s="276" t="s">
        <v>601</v>
      </c>
      <c r="AX356" s="189">
        <v>9.7672892066410069E-2</v>
      </c>
      <c r="AY356" s="276" t="s">
        <v>601</v>
      </c>
      <c r="AZ356" s="189">
        <v>9.2364392103590737E-2</v>
      </c>
      <c r="BA356" s="276" t="s">
        <v>601</v>
      </c>
      <c r="BB356" s="189">
        <v>9.314376809683228E-2</v>
      </c>
      <c r="BC356" s="276" t="s">
        <v>601</v>
      </c>
      <c r="BD356" s="189">
        <v>1</v>
      </c>
      <c r="BE356" s="276" t="s">
        <v>601</v>
      </c>
      <c r="BF356" s="189">
        <v>0.75651288559620555</v>
      </c>
      <c r="BG356" s="276" t="s">
        <v>601</v>
      </c>
    </row>
    <row r="357" spans="1:59" s="116" customFormat="1" ht="12.45" customHeight="1" x14ac:dyDescent="0.25">
      <c r="A357" s="132">
        <v>2010</v>
      </c>
      <c r="B357" s="82">
        <v>7440.8710000000001</v>
      </c>
      <c r="C357" s="276" t="s">
        <v>601</v>
      </c>
      <c r="D357" s="82">
        <v>9201.8230000000003</v>
      </c>
      <c r="E357" s="276" t="s">
        <v>601</v>
      </c>
      <c r="F357" s="82">
        <v>8611.8050000000003</v>
      </c>
      <c r="G357" s="276" t="s">
        <v>601</v>
      </c>
      <c r="H357" s="82">
        <v>13154.528</v>
      </c>
      <c r="I357" s="276" t="s">
        <v>601</v>
      </c>
      <c r="J357" s="82">
        <v>5021.3919999999998</v>
      </c>
      <c r="K357" s="276" t="s">
        <v>601</v>
      </c>
      <c r="L357" s="82">
        <v>4632.2520000000004</v>
      </c>
      <c r="M357" s="276" t="s">
        <v>601</v>
      </c>
      <c r="N357" s="82">
        <v>4614.299</v>
      </c>
      <c r="O357" s="276" t="s">
        <v>601</v>
      </c>
      <c r="P357" s="82">
        <v>52676.972999999904</v>
      </c>
      <c r="Q357" s="276" t="s">
        <v>601</v>
      </c>
      <c r="R357" s="82">
        <v>39522.444000000003</v>
      </c>
      <c r="S357" s="276" t="s">
        <v>601</v>
      </c>
      <c r="U357" s="132">
        <v>2010</v>
      </c>
      <c r="V357" s="189">
        <v>-3.2876939862017049E-3</v>
      </c>
      <c r="W357" s="202" t="s">
        <v>601</v>
      </c>
      <c r="X357" s="190">
        <v>1.9655958669563836E-2</v>
      </c>
      <c r="Y357" s="276" t="s">
        <v>601</v>
      </c>
      <c r="Z357" s="190">
        <v>4.9262222317528172E-2</v>
      </c>
      <c r="AA357" s="276" t="s">
        <v>601</v>
      </c>
      <c r="AB357" s="190">
        <v>3.5415878237335434E-2</v>
      </c>
      <c r="AC357" s="82" t="s">
        <v>601</v>
      </c>
      <c r="AD357" s="190">
        <v>-1.4706240164510217E-2</v>
      </c>
      <c r="AE357" s="276" t="s">
        <v>601</v>
      </c>
      <c r="AF357" s="190">
        <v>-3.8823236963610903E-2</v>
      </c>
      <c r="AG357" s="276" t="s">
        <v>601</v>
      </c>
      <c r="AH357" s="190">
        <v>-5.0559658075551524E-2</v>
      </c>
      <c r="AI357" s="276" t="s">
        <v>601</v>
      </c>
      <c r="AJ357" s="190">
        <v>9.5698655592702155E-3</v>
      </c>
      <c r="AK357" s="276" t="s">
        <v>601</v>
      </c>
      <c r="AL357" s="190">
        <v>1.2511572133873492E-3</v>
      </c>
      <c r="AM357" s="276" t="s">
        <v>601</v>
      </c>
      <c r="AO357" s="132">
        <v>2010</v>
      </c>
      <c r="AP357" s="220">
        <v>0.14125471864148331</v>
      </c>
      <c r="AQ357" s="276" t="s">
        <v>601</v>
      </c>
      <c r="AR357" s="216">
        <v>0.17468397434302113</v>
      </c>
      <c r="AS357" s="203" t="s">
        <v>601</v>
      </c>
      <c r="AT357" s="189">
        <v>0.16348329278525583</v>
      </c>
      <c r="AU357" s="276" t="s">
        <v>601</v>
      </c>
      <c r="AV357" s="189">
        <v>0.24972065118472211</v>
      </c>
      <c r="AW357" s="276" t="s">
        <v>601</v>
      </c>
      <c r="AX357" s="189">
        <v>9.5324232089038397E-2</v>
      </c>
      <c r="AY357" s="276" t="s">
        <v>601</v>
      </c>
      <c r="AZ357" s="189">
        <v>8.7936943529386344E-2</v>
      </c>
      <c r="BA357" s="276" t="s">
        <v>601</v>
      </c>
      <c r="BB357" s="189">
        <v>8.7596130476214118E-2</v>
      </c>
      <c r="BC357" s="276" t="s">
        <v>601</v>
      </c>
      <c r="BD357" s="189">
        <v>1</v>
      </c>
      <c r="BE357" s="276" t="s">
        <v>601</v>
      </c>
      <c r="BF357" s="189">
        <v>0.75027932983165291</v>
      </c>
      <c r="BG357" s="276" t="s">
        <v>601</v>
      </c>
    </row>
    <row r="358" spans="1:59" ht="12.45" customHeight="1" x14ac:dyDescent="0.25">
      <c r="A358" s="132">
        <v>2011</v>
      </c>
      <c r="B358" s="82">
        <v>7764.9480000000003</v>
      </c>
      <c r="C358" s="276" t="s">
        <v>601</v>
      </c>
      <c r="D358" s="82">
        <v>10111.33</v>
      </c>
      <c r="E358" s="276" t="s">
        <v>601</v>
      </c>
      <c r="F358" s="82">
        <v>10211.08</v>
      </c>
      <c r="G358" s="276" t="s">
        <v>601</v>
      </c>
      <c r="H358" s="82">
        <v>13143.17</v>
      </c>
      <c r="I358" s="276" t="s">
        <v>601</v>
      </c>
      <c r="J358" s="82">
        <v>5337.585</v>
      </c>
      <c r="K358" s="276" t="s">
        <v>601</v>
      </c>
      <c r="L358" s="82">
        <v>4478.0609999999997</v>
      </c>
      <c r="M358" s="276" t="s">
        <v>601</v>
      </c>
      <c r="N358" s="82">
        <v>5130.7139999999999</v>
      </c>
      <c r="O358" s="276" t="s">
        <v>601</v>
      </c>
      <c r="P358" s="82">
        <v>56176.883999999998</v>
      </c>
      <c r="Q358" s="276" t="s">
        <v>601</v>
      </c>
      <c r="R358" s="82">
        <v>43033.716999999997</v>
      </c>
      <c r="S358" s="276" t="s">
        <v>601</v>
      </c>
      <c r="U358" s="132">
        <v>2011</v>
      </c>
      <c r="V358" s="189">
        <v>4.3553637739452811E-2</v>
      </c>
      <c r="W358" s="202" t="s">
        <v>601</v>
      </c>
      <c r="X358" s="190">
        <v>9.8840088534630582E-2</v>
      </c>
      <c r="Y358" s="276" t="s">
        <v>601</v>
      </c>
      <c r="Z358" s="190">
        <v>0.18570729365098257</v>
      </c>
      <c r="AA358" s="276" t="s">
        <v>601</v>
      </c>
      <c r="AB358" s="190">
        <v>-8.6358096618898068E-4</v>
      </c>
      <c r="AC358" s="82" t="s">
        <v>601</v>
      </c>
      <c r="AD358" s="190">
        <v>6.2968993458387634E-2</v>
      </c>
      <c r="AE358" s="276" t="s">
        <v>601</v>
      </c>
      <c r="AF358" s="190">
        <v>-3.32868260865717E-2</v>
      </c>
      <c r="AG358" s="276" t="s">
        <v>601</v>
      </c>
      <c r="AH358" s="190">
        <v>0.11191578354246581</v>
      </c>
      <c r="AI358" s="276" t="s">
        <v>601</v>
      </c>
      <c r="AJ358" s="190">
        <v>6.6441004497354086E-2</v>
      </c>
      <c r="AK358" s="276" t="s">
        <v>601</v>
      </c>
      <c r="AL358" s="190">
        <v>8.8842506804488103E-2</v>
      </c>
      <c r="AM358" s="276" t="s">
        <v>601</v>
      </c>
      <c r="AO358" s="132">
        <v>2011</v>
      </c>
      <c r="AP358" s="220">
        <v>0.13822318802872727</v>
      </c>
      <c r="AQ358" s="276" t="s">
        <v>601</v>
      </c>
      <c r="AR358" s="216">
        <v>0.17999093719758469</v>
      </c>
      <c r="AS358" s="203" t="s">
        <v>601</v>
      </c>
      <c r="AT358" s="189">
        <v>0.18176657858061335</v>
      </c>
      <c r="AU358" s="276" t="s">
        <v>601</v>
      </c>
      <c r="AV358" s="189">
        <v>0.23396046672862811</v>
      </c>
      <c r="AW358" s="276" t="s">
        <v>601</v>
      </c>
      <c r="AX358" s="189">
        <v>9.5013902871508502E-2</v>
      </c>
      <c r="AY358" s="276" t="s">
        <v>601</v>
      </c>
      <c r="AZ358" s="189">
        <v>7.9713588243876254E-2</v>
      </c>
      <c r="BA358" s="276" t="s">
        <v>601</v>
      </c>
      <c r="BB358" s="189">
        <v>9.1331409552726353E-2</v>
      </c>
      <c r="BC358" s="276" t="s">
        <v>601</v>
      </c>
      <c r="BD358" s="189">
        <v>1</v>
      </c>
      <c r="BE358" s="276" t="s">
        <v>601</v>
      </c>
      <c r="BF358" s="189">
        <v>0.7660395866741202</v>
      </c>
      <c r="BG358" s="276" t="s">
        <v>601</v>
      </c>
    </row>
    <row r="359" spans="1:59" ht="12.45" customHeight="1" x14ac:dyDescent="0.25">
      <c r="A359" s="132">
        <v>2012</v>
      </c>
      <c r="B359" s="82">
        <v>7528.9189999999999</v>
      </c>
      <c r="C359" s="276" t="s">
        <v>601</v>
      </c>
      <c r="D359" s="82">
        <v>10365.710999999999</v>
      </c>
      <c r="E359" s="276" t="s">
        <v>601</v>
      </c>
      <c r="F359" s="82">
        <v>10138.535</v>
      </c>
      <c r="G359" s="276" t="s">
        <v>601</v>
      </c>
      <c r="H359" s="82">
        <v>14439.754999999999</v>
      </c>
      <c r="I359" s="276" t="s">
        <v>601</v>
      </c>
      <c r="J359" s="82">
        <v>5359.0479999999998</v>
      </c>
      <c r="K359" s="276" t="s">
        <v>601</v>
      </c>
      <c r="L359" s="82">
        <v>4463.5309999999999</v>
      </c>
      <c r="M359" s="276" t="s">
        <v>601</v>
      </c>
      <c r="N359" s="82">
        <v>5169.0020000000004</v>
      </c>
      <c r="O359" s="276" t="s">
        <v>601</v>
      </c>
      <c r="P359" s="82">
        <v>57464.495999999999</v>
      </c>
      <c r="Q359" s="276" t="s">
        <v>601</v>
      </c>
      <c r="R359" s="82">
        <v>43024.741999999998</v>
      </c>
      <c r="S359" s="276" t="s">
        <v>601</v>
      </c>
      <c r="U359" s="132">
        <v>2012</v>
      </c>
      <c r="V359" s="189">
        <v>-3.0396983984953923E-2</v>
      </c>
      <c r="W359" s="202" t="s">
        <v>601</v>
      </c>
      <c r="X359" s="190">
        <v>2.5157615238031943E-2</v>
      </c>
      <c r="Y359" s="276" t="s">
        <v>601</v>
      </c>
      <c r="Z359" s="190">
        <v>-7.1047332897205776E-3</v>
      </c>
      <c r="AA359" s="276" t="s">
        <v>601</v>
      </c>
      <c r="AB359" s="190">
        <v>9.8650949299286139E-2</v>
      </c>
      <c r="AC359" s="82" t="s">
        <v>601</v>
      </c>
      <c r="AD359" s="190">
        <v>4.0216697292258068E-3</v>
      </c>
      <c r="AE359" s="276" t="s">
        <v>601</v>
      </c>
      <c r="AF359" s="190">
        <v>-3.2444853351674607E-3</v>
      </c>
      <c r="AG359" s="276" t="s">
        <v>601</v>
      </c>
      <c r="AH359" s="190">
        <v>7.4627054758276291E-3</v>
      </c>
      <c r="AI359" s="276" t="s">
        <v>601</v>
      </c>
      <c r="AJ359" s="190">
        <v>2.2920673207862508E-2</v>
      </c>
      <c r="AK359" s="276" t="s">
        <v>601</v>
      </c>
      <c r="AL359" s="190">
        <v>-2.0855739698246378E-4</v>
      </c>
      <c r="AM359" s="276" t="s">
        <v>601</v>
      </c>
      <c r="AO359" s="132">
        <v>2012</v>
      </c>
      <c r="AP359" s="220">
        <v>0.13101862061054184</v>
      </c>
      <c r="AQ359" s="276" t="s">
        <v>601</v>
      </c>
      <c r="AR359" s="216">
        <v>0.18038461522398108</v>
      </c>
      <c r="AS359" s="203" t="s">
        <v>601</v>
      </c>
      <c r="AT359" s="189">
        <v>0.17643128724212598</v>
      </c>
      <c r="AU359" s="276" t="s">
        <v>601</v>
      </c>
      <c r="AV359" s="189">
        <v>0.25128133030175709</v>
      </c>
      <c r="AW359" s="276" t="s">
        <v>601</v>
      </c>
      <c r="AX359" s="189">
        <v>9.3258418206608823E-2</v>
      </c>
      <c r="AY359" s="276" t="s">
        <v>601</v>
      </c>
      <c r="AZ359" s="189">
        <v>7.7674587105053525E-2</v>
      </c>
      <c r="BA359" s="276" t="s">
        <v>601</v>
      </c>
      <c r="BB359" s="189">
        <v>8.995122832017878E-2</v>
      </c>
      <c r="BC359" s="276" t="s">
        <v>601</v>
      </c>
      <c r="BD359" s="189">
        <v>1</v>
      </c>
      <c r="BE359" s="276" t="s">
        <v>601</v>
      </c>
      <c r="BF359" s="189">
        <v>0.74871868710029232</v>
      </c>
      <c r="BG359" s="276" t="s">
        <v>601</v>
      </c>
    </row>
    <row r="360" spans="1:59" ht="12.45" customHeight="1" x14ac:dyDescent="0.25">
      <c r="A360" s="132">
        <v>2013</v>
      </c>
      <c r="B360" s="82">
        <v>7887.7219999999998</v>
      </c>
      <c r="C360" s="276" t="s">
        <v>601</v>
      </c>
      <c r="D360" s="82">
        <v>11057.458000000001</v>
      </c>
      <c r="E360" s="276" t="s">
        <v>601</v>
      </c>
      <c r="F360" s="82">
        <v>10620.978999999999</v>
      </c>
      <c r="G360" s="276" t="s">
        <v>601</v>
      </c>
      <c r="H360" s="82">
        <v>15631.516</v>
      </c>
      <c r="I360" s="276" t="s">
        <v>601</v>
      </c>
      <c r="J360" s="82">
        <v>5969.5919999999996</v>
      </c>
      <c r="K360" s="276" t="s">
        <v>601</v>
      </c>
      <c r="L360" s="82">
        <v>4227.4799999999996</v>
      </c>
      <c r="M360" s="276" t="s">
        <v>601</v>
      </c>
      <c r="N360" s="82">
        <v>5280.7439999999997</v>
      </c>
      <c r="O360" s="276" t="s">
        <v>601</v>
      </c>
      <c r="P360" s="82">
        <v>60675.489000000001</v>
      </c>
      <c r="Q360" s="276" t="s">
        <v>601</v>
      </c>
      <c r="R360" s="82">
        <v>45043.974000000002</v>
      </c>
      <c r="S360" s="276" t="s">
        <v>601</v>
      </c>
      <c r="U360" s="132">
        <v>2013</v>
      </c>
      <c r="V360" s="189">
        <v>4.7656655000978231E-2</v>
      </c>
      <c r="W360" s="202" t="s">
        <v>601</v>
      </c>
      <c r="X360" s="190">
        <v>6.6734364238857175E-2</v>
      </c>
      <c r="Y360" s="276" t="s">
        <v>601</v>
      </c>
      <c r="Z360" s="190">
        <v>4.7585582647903794E-2</v>
      </c>
      <c r="AA360" s="276" t="s">
        <v>601</v>
      </c>
      <c r="AB360" s="190">
        <v>8.2533400499759213E-2</v>
      </c>
      <c r="AC360" s="82" t="s">
        <v>601</v>
      </c>
      <c r="AD360" s="190">
        <v>0.11392746848788499</v>
      </c>
      <c r="AE360" s="276" t="s">
        <v>601</v>
      </c>
      <c r="AF360" s="190">
        <v>-5.2884588456986181E-2</v>
      </c>
      <c r="AG360" s="276" t="s">
        <v>601</v>
      </c>
      <c r="AH360" s="190">
        <v>2.1617519203900482E-2</v>
      </c>
      <c r="AI360" s="276" t="s">
        <v>601</v>
      </c>
      <c r="AJ360" s="190">
        <v>5.5877858913093048E-2</v>
      </c>
      <c r="AK360" s="276" t="s">
        <v>601</v>
      </c>
      <c r="AL360" s="190">
        <v>4.6931879335848199E-2</v>
      </c>
      <c r="AM360" s="276" t="s">
        <v>601</v>
      </c>
      <c r="AO360" s="132">
        <v>2013</v>
      </c>
      <c r="AP360" s="220">
        <v>0.12999849082386464</v>
      </c>
      <c r="AQ360" s="276" t="s">
        <v>601</v>
      </c>
      <c r="AR360" s="216">
        <v>0.18223928941058884</v>
      </c>
      <c r="AS360" s="203" t="s">
        <v>601</v>
      </c>
      <c r="AT360" s="189">
        <v>0.17504562674393936</v>
      </c>
      <c r="AU360" s="276" t="s">
        <v>601</v>
      </c>
      <c r="AV360" s="189">
        <v>0.25762488704458564</v>
      </c>
      <c r="AW360" s="276" t="s">
        <v>601</v>
      </c>
      <c r="AX360" s="189">
        <v>9.8385560600920741E-2</v>
      </c>
      <c r="AY360" s="276" t="s">
        <v>601</v>
      </c>
      <c r="AZ360" s="189">
        <v>6.9673604113845697E-2</v>
      </c>
      <c r="BA360" s="276" t="s">
        <v>601</v>
      </c>
      <c r="BB360" s="189">
        <v>8.7032574224494494E-2</v>
      </c>
      <c r="BC360" s="276" t="s">
        <v>601</v>
      </c>
      <c r="BD360" s="189">
        <v>1</v>
      </c>
      <c r="BE360" s="276" t="s">
        <v>601</v>
      </c>
      <c r="BF360" s="189">
        <v>0.74237512943653405</v>
      </c>
      <c r="BG360" s="276" t="s">
        <v>601</v>
      </c>
    </row>
    <row r="361" spans="1:59" ht="12.45" customHeight="1" x14ac:dyDescent="0.25">
      <c r="A361" s="132">
        <v>2014</v>
      </c>
      <c r="B361" s="82">
        <v>8498.723</v>
      </c>
      <c r="C361" s="276" t="s">
        <v>601</v>
      </c>
      <c r="D361" s="82">
        <v>11348.258</v>
      </c>
      <c r="E361" s="276" t="s">
        <v>601</v>
      </c>
      <c r="F361" s="82">
        <v>11474.967000000001</v>
      </c>
      <c r="G361" s="276" t="s">
        <v>601</v>
      </c>
      <c r="H361" s="82">
        <v>16793.817999999999</v>
      </c>
      <c r="I361" s="276" t="s">
        <v>601</v>
      </c>
      <c r="J361" s="82">
        <v>6226.0820000000003</v>
      </c>
      <c r="K361" s="276" t="s">
        <v>601</v>
      </c>
      <c r="L361" s="82">
        <v>4545.82</v>
      </c>
      <c r="M361" s="276" t="s">
        <v>601</v>
      </c>
      <c r="N361" s="82">
        <v>6051.2780000000002</v>
      </c>
      <c r="O361" s="276" t="s">
        <v>601</v>
      </c>
      <c r="P361" s="82">
        <v>64938.945</v>
      </c>
      <c r="Q361" s="276" t="s">
        <v>601</v>
      </c>
      <c r="R361" s="82">
        <v>48145.127</v>
      </c>
      <c r="S361" s="276" t="s">
        <v>601</v>
      </c>
      <c r="U361" s="132">
        <v>2014</v>
      </c>
      <c r="V361" s="189">
        <v>7.7462688837839078E-2</v>
      </c>
      <c r="W361" s="202" t="s">
        <v>601</v>
      </c>
      <c r="X361" s="190">
        <v>2.6299082483514747E-2</v>
      </c>
      <c r="Y361" s="276" t="s">
        <v>601</v>
      </c>
      <c r="Z361" s="190">
        <v>8.0405378749853706E-2</v>
      </c>
      <c r="AA361" s="276" t="s">
        <v>601</v>
      </c>
      <c r="AB361" s="190">
        <v>7.4356319630162551E-2</v>
      </c>
      <c r="AC361" s="82" t="s">
        <v>601</v>
      </c>
      <c r="AD361" s="190">
        <v>4.2965743225710701E-2</v>
      </c>
      <c r="AE361" s="276" t="s">
        <v>601</v>
      </c>
      <c r="AF361" s="190">
        <v>7.53027986655877E-2</v>
      </c>
      <c r="AG361" s="276" t="s">
        <v>601</v>
      </c>
      <c r="AH361" s="190">
        <v>0.14591412609930079</v>
      </c>
      <c r="AI361" s="276" t="s">
        <v>601</v>
      </c>
      <c r="AJ361" s="190">
        <v>7.0266528877913126E-2</v>
      </c>
      <c r="AK361" s="276" t="s">
        <v>601</v>
      </c>
      <c r="AL361" s="190">
        <v>6.8847233594442628E-2</v>
      </c>
      <c r="AM361" s="276" t="s">
        <v>601</v>
      </c>
      <c r="AO361" s="132">
        <v>2014</v>
      </c>
      <c r="AP361" s="220">
        <v>0.13087251417466053</v>
      </c>
      <c r="AQ361" s="276" t="s">
        <v>601</v>
      </c>
      <c r="AR361" s="216">
        <v>0.17475273120005261</v>
      </c>
      <c r="AS361" s="203" t="s">
        <v>601</v>
      </c>
      <c r="AT361" s="189">
        <v>0.17670393320987893</v>
      </c>
      <c r="AU361" s="276" t="s">
        <v>601</v>
      </c>
      <c r="AV361" s="189">
        <v>0.25860934451583711</v>
      </c>
      <c r="AW361" s="276" t="s">
        <v>601</v>
      </c>
      <c r="AX361" s="189">
        <v>9.5875933925320164E-2</v>
      </c>
      <c r="AY361" s="276" t="s">
        <v>601</v>
      </c>
      <c r="AZ361" s="189">
        <v>7.0001445203644749E-2</v>
      </c>
      <c r="BA361" s="276" t="s">
        <v>601</v>
      </c>
      <c r="BB361" s="189">
        <v>9.3184113169685778E-2</v>
      </c>
      <c r="BC361" s="276" t="s">
        <v>601</v>
      </c>
      <c r="BD361" s="189">
        <v>1</v>
      </c>
      <c r="BE361" s="276" t="s">
        <v>601</v>
      </c>
      <c r="BF361" s="189">
        <v>0.74139065548416283</v>
      </c>
      <c r="BG361" s="276" t="s">
        <v>601</v>
      </c>
    </row>
    <row r="362" spans="1:59" ht="12.45" customHeight="1" x14ac:dyDescent="0.25">
      <c r="A362" s="132">
        <v>2015</v>
      </c>
      <c r="B362" s="82">
        <v>9340.4404764999999</v>
      </c>
      <c r="C362" s="276" t="s">
        <v>601</v>
      </c>
      <c r="D362" s="82">
        <v>11629.0291884</v>
      </c>
      <c r="E362" s="276" t="s">
        <v>601</v>
      </c>
      <c r="F362" s="82">
        <v>11720.5535889</v>
      </c>
      <c r="G362" s="276" t="s">
        <v>601</v>
      </c>
      <c r="H362" s="82">
        <v>17388.3558265174</v>
      </c>
      <c r="I362" s="276" t="s">
        <v>601</v>
      </c>
      <c r="J362" s="82">
        <v>6542.3746363999999</v>
      </c>
      <c r="K362" s="276" t="s">
        <v>601</v>
      </c>
      <c r="L362" s="82">
        <v>5077.1341456</v>
      </c>
      <c r="M362" s="276" t="s">
        <v>601</v>
      </c>
      <c r="N362" s="82">
        <v>6476.7450233</v>
      </c>
      <c r="O362" s="276" t="s">
        <v>601</v>
      </c>
      <c r="P362" s="82">
        <v>68174.675594</v>
      </c>
      <c r="Q362" s="276" t="s">
        <v>601</v>
      </c>
      <c r="R362" s="82" t="s">
        <v>603</v>
      </c>
      <c r="S362" s="276" t="s">
        <v>601</v>
      </c>
      <c r="U362" s="132">
        <v>2015</v>
      </c>
      <c r="V362" s="189">
        <v>9.904033552566241E-2</v>
      </c>
      <c r="W362" s="202" t="s">
        <v>601</v>
      </c>
      <c r="X362" s="190">
        <v>2.4741256645622895E-2</v>
      </c>
      <c r="Y362" s="276" t="s">
        <v>601</v>
      </c>
      <c r="Z362" s="190">
        <v>2.1402120956360064E-2</v>
      </c>
      <c r="AA362" s="276" t="s">
        <v>601</v>
      </c>
      <c r="AB362" s="190">
        <v>3.5402183500939585E-2</v>
      </c>
      <c r="AC362" s="82" t="s">
        <v>601</v>
      </c>
      <c r="AD362" s="190">
        <v>5.0801400816982582E-2</v>
      </c>
      <c r="AE362" s="276" t="s">
        <v>601</v>
      </c>
      <c r="AF362" s="190">
        <v>0.11687971490292168</v>
      </c>
      <c r="AG362" s="276" t="s">
        <v>601</v>
      </c>
      <c r="AH362" s="190">
        <v>7.0310275498828609E-2</v>
      </c>
      <c r="AI362" s="276" t="s">
        <v>601</v>
      </c>
      <c r="AJ362" s="190">
        <v>4.9827273818507531E-2</v>
      </c>
      <c r="AK362" s="276" t="s">
        <v>601</v>
      </c>
      <c r="AL362" s="190" t="s">
        <v>603</v>
      </c>
      <c r="AM362" s="276" t="s">
        <v>601</v>
      </c>
      <c r="AO362" s="132">
        <v>2015</v>
      </c>
      <c r="AP362" s="220">
        <v>0.13700747961200485</v>
      </c>
      <c r="AQ362" s="276" t="s">
        <v>601</v>
      </c>
      <c r="AR362" s="220">
        <v>0.17057696405706788</v>
      </c>
      <c r="AS362" s="203" t="s">
        <v>601</v>
      </c>
      <c r="AT362" s="189">
        <v>0.17191946256846607</v>
      </c>
      <c r="AU362" s="276" t="s">
        <v>601</v>
      </c>
      <c r="AV362" s="189">
        <v>0.25505593792730469</v>
      </c>
      <c r="AW362" s="276" t="s">
        <v>601</v>
      </c>
      <c r="AX362" s="189">
        <v>9.5964881085195644E-2</v>
      </c>
      <c r="AY362" s="276" t="s">
        <v>601</v>
      </c>
      <c r="AZ362" s="189">
        <v>7.4472435715511265E-2</v>
      </c>
      <c r="BA362" s="276" t="s">
        <v>601</v>
      </c>
      <c r="BB362" s="189">
        <v>9.5002212579211945E-2</v>
      </c>
      <c r="BC362" s="276" t="s">
        <v>601</v>
      </c>
      <c r="BD362" s="189">
        <v>1</v>
      </c>
      <c r="BE362" s="276" t="s">
        <v>601</v>
      </c>
      <c r="BF362" s="189" t="s">
        <v>603</v>
      </c>
      <c r="BG362" s="276" t="s">
        <v>601</v>
      </c>
    </row>
    <row r="363" spans="1:59" ht="12.45" customHeight="1" x14ac:dyDescent="0.25">
      <c r="A363" s="132">
        <v>2016</v>
      </c>
      <c r="B363" s="82">
        <v>10589.641840389982</v>
      </c>
      <c r="C363" s="276" t="s">
        <v>601</v>
      </c>
      <c r="D363" s="82">
        <v>12997.548600016748</v>
      </c>
      <c r="E363" s="276" t="s">
        <v>601</v>
      </c>
      <c r="F363" s="82">
        <v>13259.567311814115</v>
      </c>
      <c r="G363" s="276" t="s">
        <v>601</v>
      </c>
      <c r="H363" s="82">
        <v>18139.176935765623</v>
      </c>
      <c r="I363" s="276" t="s">
        <v>601</v>
      </c>
      <c r="J363" s="82">
        <v>7731.7701256199052</v>
      </c>
      <c r="K363" s="276" t="s">
        <v>601</v>
      </c>
      <c r="L363" s="82">
        <v>5783.1367027990336</v>
      </c>
      <c r="M363" s="276" t="s">
        <v>601</v>
      </c>
      <c r="N363" s="82">
        <v>6814.1664411862266</v>
      </c>
      <c r="O363" s="276" t="s">
        <v>601</v>
      </c>
      <c r="P363" s="82">
        <v>75315.007957591632</v>
      </c>
      <c r="Q363" s="276" t="s">
        <v>601</v>
      </c>
      <c r="R363" s="82">
        <v>57175.831021826009</v>
      </c>
      <c r="S363" s="276" t="s">
        <v>601</v>
      </c>
      <c r="U363" s="132">
        <v>2016</v>
      </c>
      <c r="V363" s="189">
        <v>0.13407828839089073</v>
      </c>
      <c r="W363" s="202" t="s">
        <v>601</v>
      </c>
      <c r="X363" s="190">
        <v>0.11488199932122045</v>
      </c>
      <c r="Y363" s="276" t="s">
        <v>601</v>
      </c>
      <c r="Z363" s="190">
        <v>0.13485686093544161</v>
      </c>
      <c r="AA363" s="276" t="s">
        <v>601</v>
      </c>
      <c r="AB363" s="190">
        <v>4.3732933971242879E-2</v>
      </c>
      <c r="AC363" s="82" t="s">
        <v>601</v>
      </c>
      <c r="AD363" s="190">
        <v>0.17625954286681339</v>
      </c>
      <c r="AE363" s="276" t="s">
        <v>601</v>
      </c>
      <c r="AF363" s="190">
        <v>0.14064851224551309</v>
      </c>
      <c r="AG363" s="276" t="s">
        <v>601</v>
      </c>
      <c r="AH363" s="190">
        <v>5.1666288334385586E-2</v>
      </c>
      <c r="AI363" s="276" t="s">
        <v>601</v>
      </c>
      <c r="AJ363" s="190">
        <v>0.10463361673217551</v>
      </c>
      <c r="AK363" s="276" t="s">
        <v>601</v>
      </c>
      <c r="AL363" s="190" t="s">
        <v>603</v>
      </c>
      <c r="AM363" s="276" t="s">
        <v>601</v>
      </c>
      <c r="AO363" s="132">
        <v>2016</v>
      </c>
      <c r="AP363" s="220">
        <v>0.14060467000617988</v>
      </c>
      <c r="AQ363" s="276" t="s">
        <v>601</v>
      </c>
      <c r="AR363" s="216">
        <v>0.17257581128233307</v>
      </c>
      <c r="AS363" s="203" t="s">
        <v>601</v>
      </c>
      <c r="AT363" s="189">
        <v>0.1760547820599091</v>
      </c>
      <c r="AU363" s="276" t="s">
        <v>601</v>
      </c>
      <c r="AV363" s="189">
        <v>0.24084412161224797</v>
      </c>
      <c r="AW363" s="276" t="s">
        <v>601</v>
      </c>
      <c r="AX363" s="189">
        <v>0.10265908927439149</v>
      </c>
      <c r="AY363" s="276" t="s">
        <v>601</v>
      </c>
      <c r="AZ363" s="189">
        <v>7.6785980107117582E-2</v>
      </c>
      <c r="BA363" s="276" t="s">
        <v>601</v>
      </c>
      <c r="BB363" s="189">
        <v>9.0475545657820913E-2</v>
      </c>
      <c r="BC363" s="276" t="s">
        <v>601</v>
      </c>
      <c r="BD363" s="189">
        <v>1</v>
      </c>
      <c r="BE363" s="276" t="s">
        <v>601</v>
      </c>
      <c r="BF363" s="189">
        <v>0.759155878387752</v>
      </c>
      <c r="BG363" s="276" t="s">
        <v>601</v>
      </c>
    </row>
    <row r="364" spans="1:59" ht="12.45" customHeight="1" x14ac:dyDescent="0.25">
      <c r="A364" s="132">
        <v>2017</v>
      </c>
      <c r="B364" s="82">
        <v>11518.261718040758</v>
      </c>
      <c r="C364" s="276" t="s">
        <v>601</v>
      </c>
      <c r="D364" s="82">
        <v>13792.29627001355</v>
      </c>
      <c r="E364" s="276" t="s">
        <v>601</v>
      </c>
      <c r="F364" s="82">
        <v>14214.222390097726</v>
      </c>
      <c r="G364" s="276" t="s">
        <v>601</v>
      </c>
      <c r="H364" s="82">
        <v>19118.420569704525</v>
      </c>
      <c r="I364" s="276" t="s">
        <v>601</v>
      </c>
      <c r="J364" s="82">
        <v>8925.9587515939984</v>
      </c>
      <c r="K364" s="276" t="s">
        <v>601</v>
      </c>
      <c r="L364" s="82">
        <v>6699.7848227561299</v>
      </c>
      <c r="M364" s="276" t="s">
        <v>601</v>
      </c>
      <c r="N364" s="82">
        <v>7599.5770579845384</v>
      </c>
      <c r="O364" s="276" t="s">
        <v>601</v>
      </c>
      <c r="P364" s="82">
        <v>81868.521580191227</v>
      </c>
      <c r="Q364" s="276" t="s">
        <v>601</v>
      </c>
      <c r="R364" s="82">
        <v>62750.101010486709</v>
      </c>
      <c r="S364" s="276" t="s">
        <v>601</v>
      </c>
      <c r="U364" s="132">
        <v>2017</v>
      </c>
      <c r="V364" s="189">
        <v>8.7691339485054698E-2</v>
      </c>
      <c r="W364" s="202" t="s">
        <v>601</v>
      </c>
      <c r="X364" s="190">
        <v>6.1145966401370488E-2</v>
      </c>
      <c r="Y364" s="276" t="s">
        <v>601</v>
      </c>
      <c r="Z364" s="190">
        <v>7.1997453297968805E-2</v>
      </c>
      <c r="AA364" s="276" t="s">
        <v>601</v>
      </c>
      <c r="AB364" s="190">
        <v>5.3985009209987611E-2</v>
      </c>
      <c r="AC364" s="82" t="s">
        <v>601</v>
      </c>
      <c r="AD364" s="190">
        <v>0.15445216380878191</v>
      </c>
      <c r="AE364" s="276" t="s">
        <v>601</v>
      </c>
      <c r="AF364" s="190">
        <v>0.1585036230448158</v>
      </c>
      <c r="AG364" s="276" t="s">
        <v>601</v>
      </c>
      <c r="AH364" s="190">
        <v>0.11526143712180659</v>
      </c>
      <c r="AI364" s="276" t="s">
        <v>601</v>
      </c>
      <c r="AJ364" s="190">
        <v>8.701471061769972E-2</v>
      </c>
      <c r="AK364" s="276" t="s">
        <v>601</v>
      </c>
      <c r="AL364" s="190">
        <v>9.7493466890455904E-2</v>
      </c>
      <c r="AM364" s="276" t="s">
        <v>601</v>
      </c>
      <c r="AO364" s="132">
        <v>2017</v>
      </c>
      <c r="AP364" s="220">
        <v>0.14069219152514534</v>
      </c>
      <c r="AQ364" s="276" t="s">
        <v>601</v>
      </c>
      <c r="AR364" s="216">
        <v>0.16846885718467294</v>
      </c>
      <c r="AS364" s="203" t="s">
        <v>601</v>
      </c>
      <c r="AT364" s="189">
        <v>0.17362256109846469</v>
      </c>
      <c r="AU364" s="276" t="s">
        <v>601</v>
      </c>
      <c r="AV364" s="189">
        <v>0.23352590471513274</v>
      </c>
      <c r="AW364" s="276" t="s">
        <v>601</v>
      </c>
      <c r="AX364" s="189">
        <v>0.10902797044955688</v>
      </c>
      <c r="AY364" s="276" t="s">
        <v>601</v>
      </c>
      <c r="AZ364" s="189">
        <v>8.1835908276340477E-2</v>
      </c>
      <c r="BA364" s="276" t="s">
        <v>601</v>
      </c>
      <c r="BB364" s="189">
        <v>9.2826606750686935E-2</v>
      </c>
      <c r="BC364" s="276" t="s">
        <v>601</v>
      </c>
      <c r="BD364" s="189">
        <v>1</v>
      </c>
      <c r="BE364" s="276" t="s">
        <v>601</v>
      </c>
      <c r="BF364" s="189">
        <v>0.76647409528486732</v>
      </c>
      <c r="BG364" s="276" t="s">
        <v>601</v>
      </c>
    </row>
    <row r="365" spans="1:59" ht="12.45" customHeight="1" x14ac:dyDescent="0.25">
      <c r="A365" s="132">
        <v>2018</v>
      </c>
      <c r="B365" s="82">
        <v>11681.255536213921</v>
      </c>
      <c r="C365" s="276" t="s">
        <v>601</v>
      </c>
      <c r="D365" s="82">
        <v>13851.597641599552</v>
      </c>
      <c r="E365" s="276" t="s">
        <v>601</v>
      </c>
      <c r="F365" s="82">
        <v>13752.021786979807</v>
      </c>
      <c r="G365" s="276" t="s">
        <v>601</v>
      </c>
      <c r="H365" s="82">
        <v>19196.344396850676</v>
      </c>
      <c r="I365" s="276" t="s">
        <v>601</v>
      </c>
      <c r="J365" s="82">
        <v>9206.907927143342</v>
      </c>
      <c r="K365" s="276" t="s">
        <v>601</v>
      </c>
      <c r="L365" s="82">
        <v>7139.7748396448178</v>
      </c>
      <c r="M365" s="276" t="s">
        <v>601</v>
      </c>
      <c r="N365" s="82">
        <v>7980.49335771197</v>
      </c>
      <c r="O365" s="276" t="s">
        <v>601</v>
      </c>
      <c r="P365" s="82">
        <v>82808.395486144087</v>
      </c>
      <c r="Q365" s="276" t="s">
        <v>601</v>
      </c>
      <c r="R365" s="82">
        <v>63612.051089293418</v>
      </c>
      <c r="S365" s="276" t="s">
        <v>601</v>
      </c>
      <c r="U365" s="132">
        <v>2018</v>
      </c>
      <c r="V365" s="189">
        <v>1.4150904204396575E-2</v>
      </c>
      <c r="W365" s="202" t="s">
        <v>601</v>
      </c>
      <c r="X365" s="190">
        <v>4.2996010544620322E-3</v>
      </c>
      <c r="Y365" s="276" t="s">
        <v>601</v>
      </c>
      <c r="Z365" s="190">
        <v>-3.2516770206149848E-2</v>
      </c>
      <c r="AA365" s="276" t="s">
        <v>601</v>
      </c>
      <c r="AB365" s="190">
        <v>4.0758506625611091E-3</v>
      </c>
      <c r="AC365" s="82" t="s">
        <v>601</v>
      </c>
      <c r="AD365" s="190">
        <v>3.1475518021991E-2</v>
      </c>
      <c r="AE365" s="276" t="s">
        <v>601</v>
      </c>
      <c r="AF365" s="190">
        <v>6.5672260905192292E-2</v>
      </c>
      <c r="AG365" s="276" t="s">
        <v>601</v>
      </c>
      <c r="AH365" s="190">
        <v>5.0123355131614922E-2</v>
      </c>
      <c r="AI365" s="276" t="s">
        <v>601</v>
      </c>
      <c r="AJ365" s="190">
        <v>1.1480284336541136E-2</v>
      </c>
      <c r="AK365" s="276" t="s">
        <v>601</v>
      </c>
      <c r="AL365" s="190">
        <v>1.3736234124350988E-2</v>
      </c>
      <c r="AM365" s="276" t="s">
        <v>601</v>
      </c>
      <c r="AO365" s="132">
        <v>2018</v>
      </c>
      <c r="AP365" s="220">
        <v>0.14106366229700087</v>
      </c>
      <c r="AQ365" s="276" t="s">
        <v>601</v>
      </c>
      <c r="AR365" s="216">
        <v>0.16727286599723176</v>
      </c>
      <c r="AS365" s="203" t="s">
        <v>601</v>
      </c>
      <c r="AT365" s="189">
        <v>0.16607038098305943</v>
      </c>
      <c r="AU365" s="276" t="s">
        <v>601</v>
      </c>
      <c r="AV365" s="189">
        <v>0.2318164032059129</v>
      </c>
      <c r="AW365" s="276" t="s">
        <v>601</v>
      </c>
      <c r="AX365" s="189">
        <v>0.1111832667822176</v>
      </c>
      <c r="AY365" s="276" t="s">
        <v>601</v>
      </c>
      <c r="AZ365" s="189">
        <v>8.6220422430953639E-2</v>
      </c>
      <c r="BA365" s="276" t="s">
        <v>601</v>
      </c>
      <c r="BB365" s="189">
        <v>9.6372998303623766E-2</v>
      </c>
      <c r="BC365" s="276" t="s">
        <v>601</v>
      </c>
      <c r="BD365" s="189">
        <v>1</v>
      </c>
      <c r="BE365" s="276" t="s">
        <v>601</v>
      </c>
      <c r="BF365" s="189">
        <v>0.76818359679408721</v>
      </c>
      <c r="BG365" s="276" t="s">
        <v>601</v>
      </c>
    </row>
    <row r="366" spans="1:59" ht="12.45" customHeight="1" x14ac:dyDescent="0.25">
      <c r="A366" s="132">
        <v>2019</v>
      </c>
      <c r="B366" s="82">
        <v>12023.153306703225</v>
      </c>
      <c r="C366" s="276" t="s">
        <v>601</v>
      </c>
      <c r="D366" s="82">
        <v>13679.780839998744</v>
      </c>
      <c r="E366" s="276" t="s">
        <v>601</v>
      </c>
      <c r="F366" s="82">
        <v>13146.863269994667</v>
      </c>
      <c r="G366" s="276" t="s">
        <v>601</v>
      </c>
      <c r="H366" s="82">
        <v>19375.152480726298</v>
      </c>
      <c r="I366" s="276" t="s">
        <v>601</v>
      </c>
      <c r="J366" s="82">
        <v>9535.4959024097061</v>
      </c>
      <c r="K366" s="276" t="s">
        <v>601</v>
      </c>
      <c r="L366" s="82">
        <v>7622.9801493281384</v>
      </c>
      <c r="M366" s="276" t="s">
        <v>601</v>
      </c>
      <c r="N366" s="82">
        <v>8105.9272631921858</v>
      </c>
      <c r="O366" s="276" t="s">
        <v>601</v>
      </c>
      <c r="P366" s="82">
        <v>83489.353212352959</v>
      </c>
      <c r="Q366" s="276" t="s">
        <v>601</v>
      </c>
      <c r="R366" s="82">
        <v>64114.200731626668</v>
      </c>
      <c r="S366" s="276" t="s">
        <v>601</v>
      </c>
      <c r="U366" s="132">
        <v>2019</v>
      </c>
      <c r="V366" s="189">
        <v>2.9268923141811287E-2</v>
      </c>
      <c r="W366" s="202" t="s">
        <v>601</v>
      </c>
      <c r="X366" s="190">
        <v>-1.2404114387845278E-2</v>
      </c>
      <c r="Y366" s="276" t="s">
        <v>601</v>
      </c>
      <c r="Z366" s="190">
        <v>-4.4005058045944567E-2</v>
      </c>
      <c r="AA366" s="276" t="s">
        <v>601</v>
      </c>
      <c r="AB366" s="190">
        <v>9.3146945157411842E-3</v>
      </c>
      <c r="AC366" s="82" t="s">
        <v>601</v>
      </c>
      <c r="AD366" s="190">
        <v>3.5689286551637611E-2</v>
      </c>
      <c r="AE366" s="276" t="s">
        <v>601</v>
      </c>
      <c r="AF366" s="190">
        <v>6.7677947909539293E-2</v>
      </c>
      <c r="AG366" s="276" t="s">
        <v>601</v>
      </c>
      <c r="AH366" s="190">
        <v>1.5717562794410833E-2</v>
      </c>
      <c r="AI366" s="276" t="s">
        <v>601</v>
      </c>
      <c r="AJ366" s="190">
        <v>8.2232933292714083E-3</v>
      </c>
      <c r="AK366" s="276" t="s">
        <v>601</v>
      </c>
      <c r="AL366" s="190">
        <v>7.8939388643257669E-3</v>
      </c>
      <c r="AM366" s="276" t="s">
        <v>601</v>
      </c>
      <c r="AO366" s="132">
        <v>2019</v>
      </c>
      <c r="AP366" s="220">
        <v>0.14400822193606713</v>
      </c>
      <c r="AQ366" s="276" t="s">
        <v>601</v>
      </c>
      <c r="AR366" s="216">
        <v>0.16385060266552293</v>
      </c>
      <c r="AS366" s="203" t="s">
        <v>601</v>
      </c>
      <c r="AT366" s="189">
        <v>0.15746754243688973</v>
      </c>
      <c r="AU366" s="276" t="s">
        <v>601</v>
      </c>
      <c r="AV366" s="189">
        <v>0.23206734434085399</v>
      </c>
      <c r="AW366" s="276" t="s">
        <v>601</v>
      </c>
      <c r="AX366" s="189">
        <v>0.1142121184979889</v>
      </c>
      <c r="AY366" s="276" t="s">
        <v>601</v>
      </c>
      <c r="AZ366" s="189">
        <v>9.1304817393174559E-2</v>
      </c>
      <c r="BA366" s="276" t="s">
        <v>601</v>
      </c>
      <c r="BB366" s="189">
        <v>9.7089352729502823E-2</v>
      </c>
      <c r="BC366" s="276" t="s">
        <v>601</v>
      </c>
      <c r="BD366" s="189">
        <v>1</v>
      </c>
      <c r="BE366" s="276" t="s">
        <v>601</v>
      </c>
      <c r="BF366" s="189">
        <v>0.76793265565914615</v>
      </c>
      <c r="BG366" s="276" t="s">
        <v>601</v>
      </c>
    </row>
    <row r="367" spans="1:59" ht="12.45" customHeight="1" x14ac:dyDescent="0.25">
      <c r="A367" s="132">
        <v>2020</v>
      </c>
      <c r="B367" s="82">
        <v>2700.6130000746657</v>
      </c>
      <c r="C367" s="276" t="s">
        <v>601</v>
      </c>
      <c r="D367" s="82">
        <v>1721.1233099993401</v>
      </c>
      <c r="E367" s="276" t="s">
        <v>601</v>
      </c>
      <c r="F367" s="82">
        <v>3787.2281389448649</v>
      </c>
      <c r="G367" s="276" t="s">
        <v>601</v>
      </c>
      <c r="H367" s="82">
        <v>3870.2587148132884</v>
      </c>
      <c r="I367" s="276" t="s">
        <v>601</v>
      </c>
      <c r="J367" s="82">
        <v>2542.7583100069387</v>
      </c>
      <c r="K367" s="276" t="s">
        <v>601</v>
      </c>
      <c r="L367" s="82">
        <v>1718.3354557286766</v>
      </c>
      <c r="M367" s="276" t="s">
        <v>601</v>
      </c>
      <c r="N367" s="82">
        <v>2592.7857175142794</v>
      </c>
      <c r="O367" s="276" t="s">
        <v>601</v>
      </c>
      <c r="P367" s="82">
        <v>18933.102647082054</v>
      </c>
      <c r="Q367" s="276" t="s">
        <v>601</v>
      </c>
      <c r="R367" s="82">
        <v>15062.843932268763</v>
      </c>
      <c r="S367" s="276" t="s">
        <v>601</v>
      </c>
      <c r="U367" s="132">
        <v>2020</v>
      </c>
      <c r="V367" s="189">
        <v>-0.77538230352855919</v>
      </c>
      <c r="W367" s="202" t="s">
        <v>601</v>
      </c>
      <c r="X367" s="190">
        <v>-0.87418487692676383</v>
      </c>
      <c r="Y367" s="276" t="s">
        <v>601</v>
      </c>
      <c r="Z367" s="190">
        <v>-0.71192914528984819</v>
      </c>
      <c r="AA367" s="276" t="s">
        <v>601</v>
      </c>
      <c r="AB367" s="190">
        <v>-0.80024628354985683</v>
      </c>
      <c r="AC367" s="82" t="s">
        <v>601</v>
      </c>
      <c r="AD367" s="190">
        <v>-0.73333759082583627</v>
      </c>
      <c r="AE367" s="276" t="s">
        <v>601</v>
      </c>
      <c r="AF367" s="190">
        <v>-0.77458481826426839</v>
      </c>
      <c r="AG367" s="276" t="s">
        <v>601</v>
      </c>
      <c r="AH367" s="190">
        <v>-0.68013706102598093</v>
      </c>
      <c r="AI367" s="276" t="s">
        <v>601</v>
      </c>
      <c r="AJ367" s="190">
        <v>-0.77322734074935029</v>
      </c>
      <c r="AK367" s="276" t="s">
        <v>601</v>
      </c>
      <c r="AL367" s="190">
        <v>-0.76506228323238745</v>
      </c>
      <c r="AM367" s="276" t="s">
        <v>601</v>
      </c>
      <c r="AO367" s="132">
        <v>2020</v>
      </c>
      <c r="AP367" s="220">
        <v>0.14263974850898939</v>
      </c>
      <c r="AQ367" s="276" t="s">
        <v>601</v>
      </c>
      <c r="AR367" s="216">
        <v>9.0905507780817824E-2</v>
      </c>
      <c r="AS367" s="203" t="s">
        <v>601</v>
      </c>
      <c r="AT367" s="189">
        <v>0.20003209244357778</v>
      </c>
      <c r="AU367" s="276" t="s">
        <v>601</v>
      </c>
      <c r="AV367" s="189">
        <v>0.2044175636162712</v>
      </c>
      <c r="AW367" s="276" t="s">
        <v>601</v>
      </c>
      <c r="AX367" s="189">
        <v>0.13430225132164619</v>
      </c>
      <c r="AY367" s="276" t="s">
        <v>601</v>
      </c>
      <c r="AZ367" s="189">
        <v>9.0758260162578486E-2</v>
      </c>
      <c r="BA367" s="276" t="s">
        <v>601</v>
      </c>
      <c r="BB367" s="189">
        <v>0.1369445761661191</v>
      </c>
      <c r="BC367" s="276" t="s">
        <v>601</v>
      </c>
      <c r="BD367" s="189">
        <v>1</v>
      </c>
      <c r="BE367" s="276" t="s">
        <v>601</v>
      </c>
      <c r="BF367" s="189">
        <v>0.79558243638372861</v>
      </c>
      <c r="BG367" s="276" t="s">
        <v>601</v>
      </c>
    </row>
    <row r="368" spans="1:59" ht="12.45" customHeight="1" x14ac:dyDescent="0.25">
      <c r="A368" s="132">
        <v>2021</v>
      </c>
      <c r="B368" s="82">
        <v>4248.3399480580338</v>
      </c>
      <c r="C368" s="276" t="s">
        <v>601</v>
      </c>
      <c r="D368" s="82">
        <v>6324.7111719939976</v>
      </c>
      <c r="E368" s="276" t="s">
        <v>601</v>
      </c>
      <c r="F368" s="82">
        <v>5258.729436015029</v>
      </c>
      <c r="G368" s="276" t="s">
        <v>601</v>
      </c>
      <c r="H368" s="82">
        <v>5787.8371726415708</v>
      </c>
      <c r="I368" s="276" t="s">
        <v>601</v>
      </c>
      <c r="J368" s="82">
        <v>4019.7664054287202</v>
      </c>
      <c r="K368" s="276" t="s">
        <v>601</v>
      </c>
      <c r="L368" s="82">
        <v>2177.0675920908725</v>
      </c>
      <c r="M368" s="276" t="s">
        <v>601</v>
      </c>
      <c r="N368" s="82">
        <v>3364.3507122993074</v>
      </c>
      <c r="O368" s="276" t="s">
        <v>601</v>
      </c>
      <c r="P368" s="82">
        <v>31180.802438527531</v>
      </c>
      <c r="Q368" s="276" t="s">
        <v>601</v>
      </c>
      <c r="R368" s="82">
        <v>25392.96526588596</v>
      </c>
      <c r="S368" s="276" t="s">
        <v>601</v>
      </c>
      <c r="U368" s="132">
        <v>2021</v>
      </c>
      <c r="V368" s="189">
        <v>0.57310208754107927</v>
      </c>
      <c r="W368" s="202" t="s">
        <v>601</v>
      </c>
      <c r="X368" s="190">
        <v>2.6747577208726678</v>
      </c>
      <c r="Y368" s="276" t="s">
        <v>601</v>
      </c>
      <c r="Z368" s="190">
        <v>0.38854308298420337</v>
      </c>
      <c r="AA368" s="276" t="s">
        <v>601</v>
      </c>
      <c r="AB368" s="190">
        <v>0.49546518698835662</v>
      </c>
      <c r="AC368" s="82" t="s">
        <v>601</v>
      </c>
      <c r="AD368" s="190">
        <v>0.58086845674992627</v>
      </c>
      <c r="AE368" s="276" t="s">
        <v>601</v>
      </c>
      <c r="AF368" s="190">
        <v>0.26696308618486042</v>
      </c>
      <c r="AG368" s="276" t="s">
        <v>601</v>
      </c>
      <c r="AH368" s="190">
        <v>0.29758147369183008</v>
      </c>
      <c r="AI368" s="276" t="s">
        <v>601</v>
      </c>
      <c r="AJ368" s="190">
        <v>0.64689343420071088</v>
      </c>
      <c r="AK368" s="276" t="s">
        <v>601</v>
      </c>
      <c r="AL368" s="190">
        <v>0.68580152460367927</v>
      </c>
      <c r="AM368" s="276" t="s">
        <v>601</v>
      </c>
      <c r="AO368" s="132">
        <v>2021</v>
      </c>
      <c r="AP368" s="220">
        <v>0.1362485765539091</v>
      </c>
      <c r="AQ368" s="276" t="s">
        <v>601</v>
      </c>
      <c r="AR368" s="216">
        <v>0.20283991037315566</v>
      </c>
      <c r="AS368" s="203" t="s">
        <v>601</v>
      </c>
      <c r="AT368" s="189">
        <v>0.16865279353802817</v>
      </c>
      <c r="AU368" s="276" t="s">
        <v>601</v>
      </c>
      <c r="AV368" s="189">
        <v>0.18562181598925179</v>
      </c>
      <c r="AW368" s="276" t="s">
        <v>601</v>
      </c>
      <c r="AX368" s="189">
        <v>0.12891799091295444</v>
      </c>
      <c r="AY368" s="276" t="s">
        <v>601</v>
      </c>
      <c r="AZ368" s="189">
        <v>6.9820768608599079E-2</v>
      </c>
      <c r="BA368" s="276" t="s">
        <v>601</v>
      </c>
      <c r="BB368" s="189">
        <v>0.10789814402410178</v>
      </c>
      <c r="BC368" s="276" t="s">
        <v>601</v>
      </c>
      <c r="BD368" s="189">
        <v>1</v>
      </c>
      <c r="BE368" s="276" t="s">
        <v>601</v>
      </c>
      <c r="BF368" s="189">
        <v>0.81437818401074824</v>
      </c>
      <c r="BG368" s="276" t="s">
        <v>601</v>
      </c>
    </row>
    <row r="369" spans="1:59" ht="12.45" customHeight="1" x14ac:dyDescent="0.25">
      <c r="A369" s="132">
        <v>2022</v>
      </c>
      <c r="B369" s="82">
        <v>10009.889522384807</v>
      </c>
      <c r="C369" s="276" t="s">
        <v>601</v>
      </c>
      <c r="D369" s="82">
        <v>13203.884795593025</v>
      </c>
      <c r="E369" s="276" t="s">
        <v>601</v>
      </c>
      <c r="F369" s="82">
        <v>12328.01245100897</v>
      </c>
      <c r="G369" s="276" t="s">
        <v>601</v>
      </c>
      <c r="H369" s="82">
        <v>14852.041835259462</v>
      </c>
      <c r="I369" s="276" t="s">
        <v>601</v>
      </c>
      <c r="J369" s="82">
        <v>8616.445495051772</v>
      </c>
      <c r="K369" s="276" t="s">
        <v>601</v>
      </c>
      <c r="L369" s="82">
        <v>6048.1822589951189</v>
      </c>
      <c r="M369" s="276" t="s">
        <v>601</v>
      </c>
      <c r="N369" s="82">
        <v>6600.8249861029726</v>
      </c>
      <c r="O369" s="276" t="s">
        <v>601</v>
      </c>
      <c r="P369" s="82">
        <v>71659.281344396135</v>
      </c>
      <c r="Q369" s="276" t="s">
        <v>601</v>
      </c>
      <c r="R369" s="82">
        <v>56807.239509136678</v>
      </c>
      <c r="S369" s="276" t="s">
        <v>601</v>
      </c>
      <c r="U369" s="132">
        <v>2022</v>
      </c>
      <c r="V369" s="189">
        <v>1.3561884511997322</v>
      </c>
      <c r="W369" s="202" t="s">
        <v>601</v>
      </c>
      <c r="X369" s="190">
        <v>1.0876660509115745</v>
      </c>
      <c r="Y369" s="276" t="s">
        <v>601</v>
      </c>
      <c r="Z369" s="190">
        <v>1.3442948721756096</v>
      </c>
      <c r="AA369" s="276" t="s">
        <v>601</v>
      </c>
      <c r="AB369" s="190">
        <v>1.5660780343758334</v>
      </c>
      <c r="AC369" s="82" t="s">
        <v>601</v>
      </c>
      <c r="AD369" s="190">
        <v>1.1435189575730589</v>
      </c>
      <c r="AE369" s="276" t="s">
        <v>601</v>
      </c>
      <c r="AF369" s="190">
        <v>1.7781325122691287</v>
      </c>
      <c r="AG369" s="276" t="s">
        <v>601</v>
      </c>
      <c r="AH369" s="190">
        <v>0.96199075262036304</v>
      </c>
      <c r="AI369" s="276" t="s">
        <v>601</v>
      </c>
      <c r="AJ369" s="190">
        <v>1.2981859266024758</v>
      </c>
      <c r="AK369" s="276" t="s">
        <v>601</v>
      </c>
      <c r="AL369" s="190">
        <v>1.2371250822547317</v>
      </c>
      <c r="AM369" s="276" t="s">
        <v>601</v>
      </c>
      <c r="AO369" s="132">
        <v>2022</v>
      </c>
      <c r="AP369" s="220">
        <v>0.13968727197077305</v>
      </c>
      <c r="AQ369" s="276" t="s">
        <v>601</v>
      </c>
      <c r="AR369" s="216">
        <v>0.18425924106236644</v>
      </c>
      <c r="AS369" s="203" t="s">
        <v>601</v>
      </c>
      <c r="AT369" s="189">
        <v>0.17203650692169606</v>
      </c>
      <c r="AU369" s="276" t="s">
        <v>601</v>
      </c>
      <c r="AV369" s="189">
        <v>0.20725915131468053</v>
      </c>
      <c r="AW369" s="276" t="s">
        <v>601</v>
      </c>
      <c r="AX369" s="189">
        <v>0.12024186306922252</v>
      </c>
      <c r="AY369" s="276" t="s">
        <v>601</v>
      </c>
      <c r="AZ369" s="189">
        <v>8.4401938528066128E-2</v>
      </c>
      <c r="BA369" s="276" t="s">
        <v>601</v>
      </c>
      <c r="BB369" s="189">
        <v>9.2114027133195178E-2</v>
      </c>
      <c r="BC369" s="276" t="s">
        <v>601</v>
      </c>
      <c r="BD369" s="189">
        <v>1</v>
      </c>
      <c r="BE369" s="276" t="s">
        <v>601</v>
      </c>
      <c r="BF369" s="189">
        <v>0.79274084868531958</v>
      </c>
      <c r="BG369" s="276" t="s">
        <v>601</v>
      </c>
    </row>
    <row r="370" spans="1:59" ht="12.45" customHeight="1" x14ac:dyDescent="0.25">
      <c r="A370" s="132">
        <v>2023</v>
      </c>
      <c r="B370" s="82">
        <v>12190.564679997295</v>
      </c>
      <c r="C370" s="276" t="s">
        <v>601</v>
      </c>
      <c r="D370" s="82">
        <v>14424.512339994146</v>
      </c>
      <c r="E370" s="276" t="s">
        <v>601</v>
      </c>
      <c r="F370" s="82">
        <v>13950.687050023909</v>
      </c>
      <c r="G370" s="276" t="s">
        <v>601</v>
      </c>
      <c r="H370" s="82">
        <v>18182.611976301618</v>
      </c>
      <c r="I370" s="276" t="s">
        <v>601</v>
      </c>
      <c r="J370" s="82">
        <v>10474.167000003628</v>
      </c>
      <c r="K370" s="276" t="s">
        <v>601</v>
      </c>
      <c r="L370" s="82">
        <v>7846.0667064080562</v>
      </c>
      <c r="M370" s="276" t="s">
        <v>601</v>
      </c>
      <c r="N370" s="82">
        <v>8100.4402199879651</v>
      </c>
      <c r="O370" s="276" t="s">
        <v>601</v>
      </c>
      <c r="P370" s="82">
        <v>85169.049972716617</v>
      </c>
      <c r="Q370" s="276" t="s">
        <v>601</v>
      </c>
      <c r="R370" s="82">
        <v>66986.437996414999</v>
      </c>
      <c r="S370" s="276" t="s">
        <v>601</v>
      </c>
      <c r="U370" s="132">
        <v>2023</v>
      </c>
      <c r="V370" s="189">
        <v>0.21785207046850119</v>
      </c>
      <c r="W370" s="202" t="s">
        <v>601</v>
      </c>
      <c r="X370" s="190">
        <v>9.2444576978475412E-2</v>
      </c>
      <c r="Y370" s="276" t="s">
        <v>601</v>
      </c>
      <c r="Z370" s="190">
        <v>0.13162499676759598</v>
      </c>
      <c r="AA370" s="276" t="s">
        <v>601</v>
      </c>
      <c r="AB370" s="190">
        <v>0.2242499838059453</v>
      </c>
      <c r="AC370" s="82" t="s">
        <v>601</v>
      </c>
      <c r="AD370" s="190">
        <v>0.21560184022735407</v>
      </c>
      <c r="AE370" s="276" t="s">
        <v>601</v>
      </c>
      <c r="AF370" s="190">
        <v>0.29726029580855418</v>
      </c>
      <c r="AG370" s="276" t="s">
        <v>601</v>
      </c>
      <c r="AH370" s="190">
        <v>0.22718603160092932</v>
      </c>
      <c r="AI370" s="276" t="s">
        <v>601</v>
      </c>
      <c r="AJ370" s="190">
        <v>0.18852782744767183</v>
      </c>
      <c r="AK370" s="276" t="s">
        <v>601</v>
      </c>
      <c r="AL370" s="190">
        <v>0.17918840230990529</v>
      </c>
      <c r="AM370" s="276" t="s">
        <v>601</v>
      </c>
      <c r="AO370" s="132">
        <v>2023</v>
      </c>
      <c r="AP370" s="220">
        <v>0.14313374029535925</v>
      </c>
      <c r="AQ370" s="276" t="s">
        <v>601</v>
      </c>
      <c r="AR370" s="216">
        <v>0.16936331149185002</v>
      </c>
      <c r="AS370" s="203" t="s">
        <v>601</v>
      </c>
      <c r="AT370" s="189">
        <v>0.16379996083662934</v>
      </c>
      <c r="AU370" s="276" t="s">
        <v>601</v>
      </c>
      <c r="AV370" s="189">
        <v>0.21348849120808916</v>
      </c>
      <c r="AW370" s="276" t="s">
        <v>601</v>
      </c>
      <c r="AX370" s="189">
        <v>0.12298090683598048</v>
      </c>
      <c r="AY370" s="276" t="s">
        <v>601</v>
      </c>
      <c r="AZ370" s="189">
        <v>9.2123449879052258E-2</v>
      </c>
      <c r="BA370" s="276" t="s">
        <v>601</v>
      </c>
      <c r="BB370" s="189">
        <v>9.5110139453039477E-2</v>
      </c>
      <c r="BC370" s="276" t="s">
        <v>601</v>
      </c>
      <c r="BD370" s="189">
        <v>1</v>
      </c>
      <c r="BE370" s="276" t="s">
        <v>601</v>
      </c>
      <c r="BF370" s="189">
        <v>0.7865115087919109</v>
      </c>
      <c r="BG370" s="276" t="s">
        <v>601</v>
      </c>
    </row>
    <row r="371" spans="1:59" ht="12.45" customHeight="1" x14ac:dyDescent="0.25">
      <c r="A371" s="183" t="s">
        <v>599</v>
      </c>
      <c r="B371" s="138">
        <v>9335.560853414614</v>
      </c>
      <c r="C371" s="274" t="s">
        <v>601</v>
      </c>
      <c r="D371" s="138">
        <v>11161.81092846208</v>
      </c>
      <c r="E371" s="274" t="s">
        <v>601</v>
      </c>
      <c r="F371" s="138">
        <v>9865.4443201308368</v>
      </c>
      <c r="G371" s="274" t="s">
        <v>601</v>
      </c>
      <c r="H371" s="138">
        <v>13749.222977221771</v>
      </c>
      <c r="I371" s="274" t="s">
        <v>601</v>
      </c>
      <c r="J371" s="138">
        <v>8258.6432209810373</v>
      </c>
      <c r="K371" s="274" t="s">
        <v>601</v>
      </c>
      <c r="L371" s="138">
        <v>5820.6730944530018</v>
      </c>
      <c r="M371" s="274" t="s">
        <v>601</v>
      </c>
      <c r="N371" s="138">
        <v>6116.5539210831075</v>
      </c>
      <c r="O371" s="274" t="s">
        <v>601</v>
      </c>
      <c r="P371" s="138">
        <v>64307.909315746452</v>
      </c>
      <c r="Q371" s="274" t="s">
        <v>601</v>
      </c>
      <c r="R371" s="138">
        <v>50558.686338524676</v>
      </c>
      <c r="S371" s="274" t="s">
        <v>601</v>
      </c>
      <c r="U371" s="183" t="s">
        <v>599</v>
      </c>
      <c r="V371" s="193">
        <v>0.12316527548304479</v>
      </c>
      <c r="W371" s="274" t="s">
        <v>601</v>
      </c>
      <c r="X371" s="194">
        <v>6.2297890319016558E-2</v>
      </c>
      <c r="Y371" s="279" t="s">
        <v>601</v>
      </c>
      <c r="Z371" s="194">
        <v>0.10251382372422246</v>
      </c>
      <c r="AA371" s="279" t="s">
        <v>601</v>
      </c>
      <c r="AB371" s="194">
        <v>9.7439846771106842E-2</v>
      </c>
      <c r="AC371" s="125" t="s">
        <v>601</v>
      </c>
      <c r="AD371" s="194">
        <v>0.17431927163946437</v>
      </c>
      <c r="AE371" s="279" t="s">
        <v>601</v>
      </c>
      <c r="AF371" s="194">
        <v>0.1701187767120762</v>
      </c>
      <c r="AG371" s="279" t="s">
        <v>601</v>
      </c>
      <c r="AH371" s="194">
        <v>0.10422471229235719</v>
      </c>
      <c r="AI371" s="279" t="s">
        <v>601</v>
      </c>
      <c r="AJ371" s="194">
        <v>0.11178535141831669</v>
      </c>
      <c r="AK371" s="279" t="s">
        <v>601</v>
      </c>
      <c r="AL371" s="194">
        <v>0.115751646450309</v>
      </c>
      <c r="AM371" s="279" t="s">
        <v>601</v>
      </c>
      <c r="AO371" s="183" t="s">
        <v>599</v>
      </c>
      <c r="AP371" s="217">
        <v>0.14516971477921622</v>
      </c>
      <c r="AQ371" s="274" t="s">
        <v>601</v>
      </c>
      <c r="AR371" s="217">
        <v>0.1735682445165263</v>
      </c>
      <c r="AS371" s="302" t="s">
        <v>601</v>
      </c>
      <c r="AT371" s="193">
        <v>0.15340950164764852</v>
      </c>
      <c r="AU371" s="274" t="s">
        <v>601</v>
      </c>
      <c r="AV371" s="129">
        <v>0.21380298509961251</v>
      </c>
      <c r="AW371" s="274" t="s">
        <v>601</v>
      </c>
      <c r="AX371" s="129">
        <v>0.12842344446982082</v>
      </c>
      <c r="AY371" s="274" t="s">
        <v>601</v>
      </c>
      <c r="AZ371" s="129">
        <v>9.0512553687198627E-2</v>
      </c>
      <c r="BA371" s="274" t="s">
        <v>601</v>
      </c>
      <c r="BB371" s="129">
        <v>9.5113555799976948E-2</v>
      </c>
      <c r="BC371" s="274" t="s">
        <v>601</v>
      </c>
      <c r="BD371" s="129">
        <v>1</v>
      </c>
      <c r="BE371" s="274" t="s">
        <v>601</v>
      </c>
      <c r="BF371" s="129">
        <v>0.7861970149003874</v>
      </c>
      <c r="BG371" s="274" t="s">
        <v>601</v>
      </c>
    </row>
    <row r="372" spans="1:59" x14ac:dyDescent="0.25">
      <c r="A372" s="90" t="s">
        <v>597</v>
      </c>
      <c r="P372" s="83"/>
      <c r="Q372" s="260"/>
      <c r="S372" s="260"/>
      <c r="U372" s="90"/>
      <c r="AJ372" s="83"/>
      <c r="AK372" s="260"/>
      <c r="AM372" s="260"/>
      <c r="AO372" s="90"/>
      <c r="AP372" s="211"/>
      <c r="AQ372" s="298"/>
      <c r="AR372" s="211"/>
      <c r="AS372" s="298"/>
      <c r="AT372" s="211"/>
      <c r="AU372" s="298"/>
      <c r="AV372" s="211"/>
      <c r="AW372" s="298"/>
      <c r="AX372" s="91"/>
      <c r="AY372" s="100"/>
      <c r="AZ372" s="91"/>
      <c r="BA372" s="100"/>
      <c r="BB372" s="211"/>
      <c r="BC372" s="298"/>
      <c r="BD372" s="91"/>
      <c r="BE372" s="100"/>
      <c r="BF372" s="91"/>
    </row>
    <row r="373" spans="1:59" x14ac:dyDescent="0.25">
      <c r="A373" s="90" t="s">
        <v>532</v>
      </c>
      <c r="P373" s="83"/>
      <c r="Q373" s="260"/>
      <c r="S373" s="260"/>
      <c r="U373" s="90"/>
      <c r="AJ373" s="83"/>
      <c r="AK373" s="260"/>
      <c r="AM373" s="260"/>
      <c r="AO373" s="90"/>
      <c r="AP373" s="211"/>
      <c r="AQ373" s="298"/>
      <c r="AR373" s="211"/>
      <c r="AS373" s="298"/>
      <c r="AT373" s="211"/>
      <c r="AU373" s="298"/>
      <c r="AV373" s="211"/>
      <c r="AW373" s="298"/>
      <c r="AX373" s="91"/>
      <c r="AY373" s="100"/>
      <c r="AZ373" s="91"/>
      <c r="BA373" s="100"/>
      <c r="BB373" s="211"/>
      <c r="BC373" s="298"/>
      <c r="BD373" s="91"/>
      <c r="BE373" s="100"/>
      <c r="BF373" s="91"/>
    </row>
    <row r="374" spans="1:59" x14ac:dyDescent="0.25">
      <c r="A374" s="199" t="s">
        <v>533</v>
      </c>
      <c r="P374" s="83"/>
      <c r="Q374" s="260"/>
      <c r="S374" s="260"/>
      <c r="U374" s="199"/>
      <c r="AJ374" s="83"/>
      <c r="AK374" s="260"/>
      <c r="AM374" s="260"/>
      <c r="AO374" s="199"/>
      <c r="AP374" s="211"/>
      <c r="AQ374" s="298"/>
      <c r="AR374" s="211"/>
      <c r="AS374" s="298"/>
      <c r="AT374" s="211"/>
      <c r="AU374" s="298"/>
      <c r="AV374" s="211"/>
      <c r="AW374" s="298"/>
      <c r="AX374" s="91"/>
      <c r="AY374" s="100"/>
      <c r="AZ374" s="91"/>
      <c r="BA374" s="100"/>
      <c r="BB374" s="211"/>
      <c r="BC374" s="298"/>
      <c r="BD374" s="91"/>
      <c r="BE374" s="100"/>
      <c r="BF374" s="91"/>
    </row>
    <row r="375" spans="1:59" x14ac:dyDescent="0.25">
      <c r="A375" s="143"/>
      <c r="P375" s="83"/>
      <c r="Q375" s="260"/>
      <c r="S375" s="260"/>
      <c r="U375" s="143"/>
      <c r="AJ375" s="83"/>
      <c r="AK375" s="260"/>
      <c r="AM375" s="260"/>
      <c r="AO375" s="143"/>
      <c r="AP375" s="211"/>
      <c r="AQ375" s="298"/>
      <c r="AR375" s="211"/>
      <c r="AS375" s="298"/>
      <c r="AT375" s="211"/>
      <c r="AU375" s="298"/>
      <c r="AV375" s="211"/>
      <c r="AW375" s="298"/>
      <c r="AX375" s="91"/>
      <c r="AY375" s="100"/>
      <c r="AZ375" s="91"/>
      <c r="BA375" s="100"/>
      <c r="BB375" s="211"/>
      <c r="BC375" s="298"/>
      <c r="BD375" s="91"/>
      <c r="BE375" s="100"/>
      <c r="BF375" s="91"/>
    </row>
    <row r="376" spans="1:59" x14ac:dyDescent="0.25">
      <c r="A376" s="200" t="s">
        <v>440</v>
      </c>
      <c r="P376" s="83"/>
      <c r="Q376" s="260"/>
      <c r="S376" s="260"/>
      <c r="U376" s="200"/>
      <c r="AJ376" s="83"/>
      <c r="AK376" s="260"/>
      <c r="AM376" s="260"/>
      <c r="AO376" s="200"/>
      <c r="AP376" s="211"/>
      <c r="AQ376" s="298"/>
      <c r="AR376" s="211"/>
      <c r="AS376" s="298"/>
      <c r="AT376" s="211"/>
      <c r="AU376" s="298"/>
      <c r="AV376" s="211"/>
      <c r="AW376" s="298"/>
      <c r="AX376" s="91"/>
      <c r="AY376" s="100"/>
      <c r="AZ376" s="91"/>
      <c r="BA376" s="100"/>
      <c r="BB376" s="211"/>
      <c r="BC376" s="298"/>
      <c r="BD376" s="91"/>
      <c r="BE376" s="100"/>
      <c r="BF376" s="91"/>
    </row>
    <row r="377" spans="1:59" x14ac:dyDescent="0.25">
      <c r="A377" s="135" t="s">
        <v>534</v>
      </c>
      <c r="P377" s="83"/>
      <c r="Q377" s="260"/>
      <c r="S377" s="260"/>
      <c r="U377" s="135"/>
      <c r="AJ377" s="83"/>
      <c r="AK377" s="260"/>
      <c r="AM377" s="260"/>
      <c r="AO377" s="135"/>
      <c r="AP377" s="211"/>
      <c r="AQ377" s="298"/>
      <c r="AR377" s="211"/>
      <c r="AS377" s="298"/>
      <c r="AT377" s="211"/>
      <c r="AU377" s="298"/>
      <c r="AV377" s="211"/>
      <c r="AW377" s="298"/>
      <c r="AX377" s="91"/>
      <c r="AY377" s="100"/>
      <c r="AZ377" s="91"/>
      <c r="BA377" s="100"/>
      <c r="BB377" s="211"/>
      <c r="BC377" s="298"/>
      <c r="BD377" s="91"/>
      <c r="BE377" s="100"/>
      <c r="BF377" s="91"/>
    </row>
    <row r="378" spans="1:59" x14ac:dyDescent="0.25">
      <c r="A378" s="135" t="s">
        <v>535</v>
      </c>
      <c r="P378" s="83"/>
      <c r="Q378" s="260"/>
      <c r="S378" s="260"/>
      <c r="U378" s="135"/>
      <c r="AJ378" s="83"/>
      <c r="AK378" s="260"/>
      <c r="AM378" s="260"/>
      <c r="AO378" s="135"/>
      <c r="AP378" s="211"/>
      <c r="AQ378" s="298"/>
      <c r="AR378" s="211"/>
      <c r="AS378" s="298"/>
      <c r="AT378" s="211"/>
      <c r="AU378" s="298"/>
      <c r="AV378" s="211"/>
      <c r="AW378" s="298"/>
      <c r="AX378" s="91"/>
      <c r="AY378" s="100"/>
      <c r="AZ378" s="91"/>
      <c r="BA378" s="100"/>
      <c r="BB378" s="211"/>
      <c r="BC378" s="298"/>
      <c r="BD378" s="91"/>
      <c r="BE378" s="100"/>
      <c r="BF378" s="91"/>
    </row>
    <row r="379" spans="1:59" x14ac:dyDescent="0.25">
      <c r="A379" s="113" t="s">
        <v>536</v>
      </c>
      <c r="P379" s="83"/>
      <c r="Q379" s="260"/>
      <c r="S379" s="260"/>
      <c r="AJ379" s="83"/>
      <c r="AK379" s="260"/>
      <c r="AM379" s="260"/>
      <c r="AP379" s="211"/>
      <c r="AQ379" s="298"/>
      <c r="AR379" s="211"/>
      <c r="AS379" s="298"/>
      <c r="AT379" s="211"/>
      <c r="AU379" s="298"/>
      <c r="AV379" s="211"/>
      <c r="AW379" s="298"/>
      <c r="AX379" s="91"/>
      <c r="AY379" s="100"/>
      <c r="AZ379" s="91"/>
      <c r="BA379" s="100"/>
      <c r="BB379" s="211"/>
      <c r="BC379" s="298"/>
      <c r="BD379" s="91"/>
      <c r="BE379" s="100"/>
      <c r="BF379" s="91"/>
    </row>
    <row r="380" spans="1:59" x14ac:dyDescent="0.25">
      <c r="P380" s="83"/>
      <c r="Q380" s="260"/>
      <c r="S380" s="260"/>
      <c r="AJ380" s="83"/>
      <c r="AK380" s="260"/>
      <c r="AM380" s="260"/>
      <c r="AP380" s="211"/>
      <c r="AQ380" s="298"/>
      <c r="AR380" s="211"/>
      <c r="AS380" s="298"/>
      <c r="AT380" s="211"/>
      <c r="AU380" s="298"/>
      <c r="AV380" s="211"/>
      <c r="AW380" s="298"/>
      <c r="AX380" s="91"/>
      <c r="AY380" s="100"/>
      <c r="AZ380" s="91"/>
      <c r="BA380" s="100"/>
      <c r="BB380" s="211"/>
      <c r="BC380" s="298"/>
      <c r="BD380" s="91"/>
      <c r="BE380" s="100"/>
      <c r="BF380" s="91"/>
    </row>
    <row r="381" spans="1:59" x14ac:dyDescent="0.25">
      <c r="P381" s="83"/>
      <c r="Q381" s="260"/>
      <c r="S381" s="260"/>
      <c r="AJ381" s="83"/>
      <c r="AK381" s="260"/>
      <c r="AM381" s="260"/>
      <c r="AP381" s="211"/>
      <c r="AQ381" s="298"/>
      <c r="AR381" s="211"/>
      <c r="AS381" s="298"/>
      <c r="AT381" s="211"/>
      <c r="AU381" s="298"/>
      <c r="AV381" s="211"/>
      <c r="AW381" s="298"/>
      <c r="AX381" s="91"/>
      <c r="AY381" s="100"/>
      <c r="AZ381" s="91"/>
      <c r="BA381" s="100"/>
      <c r="BB381" s="211"/>
      <c r="BC381" s="298"/>
      <c r="BD381" s="91"/>
      <c r="BE381" s="100"/>
      <c r="BF381" s="91"/>
    </row>
    <row r="382" spans="1:59" x14ac:dyDescent="0.25">
      <c r="AJ382" s="83"/>
      <c r="AK382" s="260"/>
      <c r="AM382" s="260"/>
      <c r="AP382" s="211"/>
      <c r="AQ382" s="298"/>
      <c r="AR382" s="211"/>
      <c r="AS382" s="298"/>
      <c r="AT382" s="211"/>
      <c r="AU382" s="298"/>
      <c r="AV382" s="211"/>
      <c r="AW382" s="298"/>
      <c r="AX382" s="91"/>
      <c r="AY382" s="100"/>
      <c r="AZ382" s="91"/>
      <c r="BA382" s="100"/>
      <c r="BB382" s="211"/>
      <c r="BC382" s="298"/>
      <c r="BD382" s="91"/>
      <c r="BE382" s="100"/>
      <c r="BF382" s="91"/>
    </row>
    <row r="383" spans="1:59" x14ac:dyDescent="0.25">
      <c r="AJ383" s="83"/>
      <c r="AK383" s="260"/>
      <c r="AM383" s="260"/>
      <c r="AP383" s="211"/>
      <c r="AQ383" s="298"/>
      <c r="AR383" s="211"/>
      <c r="AS383" s="298"/>
      <c r="AT383" s="211"/>
      <c r="AU383" s="298"/>
      <c r="AV383" s="211"/>
      <c r="AW383" s="298"/>
      <c r="AX383" s="91"/>
      <c r="AY383" s="100"/>
      <c r="AZ383" s="91"/>
      <c r="BA383" s="100"/>
      <c r="BB383" s="211"/>
      <c r="BC383" s="298"/>
      <c r="BD383" s="91"/>
      <c r="BE383" s="100"/>
      <c r="BF383" s="91"/>
    </row>
    <row r="384" spans="1:59" x14ac:dyDescent="0.25">
      <c r="AJ384" s="83"/>
      <c r="AK384" s="260"/>
      <c r="AM384" s="260"/>
      <c r="AP384" s="211"/>
      <c r="AQ384" s="298"/>
      <c r="AR384" s="211"/>
      <c r="AS384" s="298"/>
      <c r="AT384" s="211"/>
      <c r="AU384" s="298"/>
      <c r="AV384" s="211"/>
      <c r="AW384" s="298"/>
      <c r="AX384" s="91"/>
      <c r="AY384" s="100"/>
      <c r="AZ384" s="91"/>
      <c r="BA384" s="100"/>
      <c r="BD384" s="83"/>
      <c r="BE384" s="260"/>
      <c r="BF384" s="91"/>
    </row>
    <row r="385" spans="36:58" x14ac:dyDescent="0.25">
      <c r="AJ385" s="83"/>
      <c r="AK385" s="260"/>
      <c r="AM385" s="260"/>
      <c r="BD385" s="83"/>
      <c r="BE385" s="260"/>
      <c r="BF385" s="91"/>
    </row>
    <row r="386" spans="36:58" x14ac:dyDescent="0.25">
      <c r="AJ386" s="83"/>
      <c r="AK386" s="260"/>
      <c r="AM386" s="260"/>
      <c r="BD386" s="83"/>
      <c r="BE386" s="260"/>
      <c r="BF386" s="91"/>
    </row>
    <row r="387" spans="36:58" x14ac:dyDescent="0.25">
      <c r="AJ387" s="83"/>
      <c r="AK387" s="260"/>
      <c r="AM387" s="260"/>
      <c r="BD387" s="83"/>
      <c r="BE387" s="260"/>
    </row>
    <row r="388" spans="36:58" x14ac:dyDescent="0.25">
      <c r="AJ388" s="83"/>
      <c r="AK388" s="260"/>
      <c r="AM388" s="260"/>
      <c r="BD388" s="83"/>
      <c r="BE388" s="260"/>
    </row>
    <row r="389" spans="36:58" x14ac:dyDescent="0.25">
      <c r="AJ389" s="83"/>
      <c r="AK389" s="260"/>
      <c r="AM389" s="260"/>
      <c r="BD389" s="83"/>
      <c r="BE389" s="260"/>
    </row>
    <row r="390" spans="36:58" x14ac:dyDescent="0.25">
      <c r="AJ390" s="83"/>
      <c r="AK390" s="260"/>
      <c r="AM390" s="260"/>
    </row>
    <row r="391" spans="36:58" x14ac:dyDescent="0.25">
      <c r="AJ391" s="83"/>
      <c r="AK391" s="260"/>
      <c r="AM391" s="260"/>
    </row>
    <row r="392" spans="36:58" x14ac:dyDescent="0.25">
      <c r="AJ392" s="83"/>
      <c r="AK392" s="260"/>
      <c r="AM392" s="260"/>
    </row>
    <row r="393" spans="36:58" x14ac:dyDescent="0.25">
      <c r="AJ393" s="83"/>
      <c r="AK393" s="260"/>
      <c r="AM393" s="260"/>
    </row>
    <row r="394" spans="36:58" x14ac:dyDescent="0.25">
      <c r="AJ394" s="83"/>
      <c r="AK394" s="260"/>
      <c r="AM394" s="260"/>
    </row>
    <row r="395" spans="36:58" x14ac:dyDescent="0.25">
      <c r="AJ395" s="83"/>
      <c r="AK395" s="260"/>
      <c r="AM395" s="260"/>
    </row>
    <row r="396" spans="36:58" x14ac:dyDescent="0.25">
      <c r="AJ396" s="83"/>
      <c r="AK396" s="260"/>
      <c r="AM396" s="260"/>
    </row>
  </sheetData>
  <phoneticPr fontId="1" type="noConversion"/>
  <hyperlinks>
    <hyperlink ref="D3:F3" location="'Comunitats autònomes'!A12" display="Turistes. Mensual (en milers)"/>
    <hyperlink ref="D3" location="'Comunitats autònomes'!A12" display="Turistes. Mensual"/>
    <hyperlink ref="D4" location="'Comunitats autònomes'!A250" display="Turistes. Trimestral"/>
    <hyperlink ref="D5" location="'Comunitats autònomes'!A330" display="Turistes. Estiu"/>
    <hyperlink ref="D6" location="'Comunitats autònomes'!A351" display="Turistes. Anual"/>
  </hyperlinks>
  <pageMargins left="0.23622047244094491" right="0.23622047244094491" top="0.74803149606299213" bottom="0.74803149606299213" header="0.31496062992125984" footer="0.31496062992125984"/>
  <pageSetup paperSize="9" scale="45" orientation="landscape"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zoomScaleNormal="100" workbookViewId="0"/>
  </sheetViews>
  <sheetFormatPr defaultColWidth="11.44140625" defaultRowHeight="11.4" x14ac:dyDescent="0.2"/>
  <cols>
    <col min="1" max="1" width="1.6640625" style="330" customWidth="1"/>
    <col min="2" max="2" width="9.6640625" style="351" customWidth="1"/>
    <col min="3" max="3" width="6.6640625" style="330" customWidth="1"/>
    <col min="4" max="4" width="11.33203125" style="330" customWidth="1"/>
    <col min="5" max="5" width="6.6640625" style="330" customWidth="1"/>
    <col min="6" max="6" width="7" style="330" customWidth="1"/>
    <col min="7" max="7" width="1.6640625" style="330" customWidth="1"/>
    <col min="8" max="8" width="7" style="330" customWidth="1"/>
    <col min="9" max="10" width="4" style="330" customWidth="1"/>
    <col min="11" max="11" width="1.6640625" style="330" customWidth="1"/>
    <col min="12" max="12" width="7" style="330" customWidth="1"/>
    <col min="13" max="13" width="6.6640625" style="330" customWidth="1"/>
    <col min="14" max="14" width="1" style="330" customWidth="1"/>
    <col min="15" max="15" width="8.6640625" style="330" customWidth="1"/>
    <col min="16" max="16" width="1" style="330" customWidth="1"/>
    <col min="17" max="17" width="1.6640625" style="330" customWidth="1"/>
    <col min="18" max="18" width="7" style="330" customWidth="1"/>
    <col min="19" max="19" width="1.6640625" style="330" customWidth="1"/>
    <col min="20" max="20" width="7" style="330" customWidth="1"/>
    <col min="21" max="21" width="1.6640625" style="330" customWidth="1"/>
    <col min="22" max="22" width="5.6640625" style="330" customWidth="1"/>
    <col min="23" max="16384" width="11.44140625" style="330"/>
  </cols>
  <sheetData>
    <row r="1" spans="1:25" ht="12" x14ac:dyDescent="0.25">
      <c r="A1" s="327"/>
      <c r="B1" s="328"/>
      <c r="C1" s="327"/>
      <c r="D1" s="327"/>
      <c r="E1" s="329"/>
      <c r="F1" s="329"/>
      <c r="G1" s="329"/>
      <c r="H1" s="329"/>
      <c r="I1" s="329"/>
      <c r="J1" s="329"/>
      <c r="K1" s="329"/>
      <c r="L1" s="329"/>
      <c r="M1" s="329"/>
      <c r="N1" s="329"/>
      <c r="O1" s="329"/>
      <c r="P1" s="329"/>
      <c r="Q1" s="329"/>
      <c r="R1" s="329"/>
      <c r="S1" s="329"/>
      <c r="T1" s="329"/>
      <c r="U1" s="329"/>
      <c r="V1" s="329"/>
      <c r="W1" s="329"/>
      <c r="X1" s="329"/>
    </row>
    <row r="2" spans="1:25" ht="12" x14ac:dyDescent="0.25">
      <c r="B2" s="331" t="s">
        <v>563</v>
      </c>
      <c r="C2" s="332"/>
      <c r="D2" s="333"/>
      <c r="E2" s="329"/>
      <c r="F2" s="329"/>
      <c r="G2" s="329"/>
      <c r="H2" s="329"/>
      <c r="I2" s="329"/>
      <c r="J2" s="329"/>
      <c r="K2" s="329"/>
      <c r="L2" s="329"/>
      <c r="M2" s="329"/>
      <c r="N2" s="329"/>
      <c r="O2" s="329"/>
      <c r="P2" s="329"/>
      <c r="Q2" s="329"/>
      <c r="R2" s="329"/>
      <c r="S2" s="329"/>
      <c r="T2" s="329"/>
      <c r="U2" s="329"/>
      <c r="V2" s="329"/>
      <c r="W2" s="329"/>
      <c r="X2" s="329"/>
    </row>
    <row r="3" spans="1:25" ht="12" x14ac:dyDescent="0.25">
      <c r="B3" s="331"/>
      <c r="C3" s="332"/>
      <c r="D3" s="333"/>
      <c r="E3" s="329"/>
      <c r="F3" s="329"/>
      <c r="G3" s="329"/>
      <c r="H3" s="329"/>
      <c r="I3" s="329"/>
      <c r="J3" s="329"/>
      <c r="K3" s="329"/>
      <c r="L3" s="329"/>
      <c r="M3" s="329"/>
      <c r="N3" s="329"/>
      <c r="O3" s="329"/>
      <c r="P3" s="329"/>
      <c r="Q3" s="329"/>
      <c r="R3" s="329"/>
      <c r="S3" s="329"/>
      <c r="T3" s="329"/>
      <c r="U3" s="329"/>
      <c r="V3" s="329"/>
      <c r="W3" s="329"/>
      <c r="X3" s="329"/>
    </row>
    <row r="4" spans="1:25" ht="12" customHeight="1" x14ac:dyDescent="0.25">
      <c r="A4" s="333"/>
      <c r="B4" s="331" t="s">
        <v>564</v>
      </c>
      <c r="C4" s="333"/>
      <c r="D4" s="333"/>
      <c r="E4" s="329"/>
      <c r="F4" s="329"/>
      <c r="G4" s="329"/>
      <c r="H4" s="329"/>
      <c r="I4" s="329"/>
      <c r="J4" s="329"/>
      <c r="K4" s="329"/>
      <c r="L4" s="329"/>
      <c r="M4" s="334"/>
      <c r="N4" s="334"/>
      <c r="O4" s="403"/>
      <c r="P4" s="335"/>
      <c r="Q4" s="329"/>
      <c r="R4" s="335"/>
      <c r="S4" s="336"/>
      <c r="T4" s="329"/>
      <c r="U4" s="329"/>
      <c r="V4" s="329"/>
      <c r="W4" s="329"/>
      <c r="X4" s="329"/>
    </row>
    <row r="5" spans="1:25" ht="12" x14ac:dyDescent="0.25">
      <c r="B5" s="337" t="s">
        <v>574</v>
      </c>
      <c r="C5" s="338"/>
      <c r="D5" s="333"/>
      <c r="E5" s="329"/>
      <c r="F5" s="329"/>
      <c r="G5" s="329"/>
      <c r="H5" s="329"/>
      <c r="I5" s="329"/>
      <c r="J5" s="329"/>
      <c r="K5" s="329"/>
      <c r="L5" s="329"/>
      <c r="M5" s="334"/>
      <c r="N5" s="334"/>
      <c r="O5" s="403"/>
      <c r="P5" s="335"/>
      <c r="Q5" s="329"/>
      <c r="R5" s="403"/>
      <c r="S5" s="404"/>
      <c r="T5" s="329"/>
      <c r="U5" s="329"/>
      <c r="V5" s="329"/>
      <c r="W5" s="329"/>
      <c r="X5" s="329"/>
    </row>
    <row r="6" spans="1:25" ht="12" x14ac:dyDescent="0.25">
      <c r="B6" s="348"/>
      <c r="C6" s="338"/>
      <c r="D6" s="333"/>
      <c r="E6" s="329"/>
      <c r="F6" s="329"/>
      <c r="G6" s="329"/>
      <c r="H6" s="329"/>
      <c r="I6" s="329"/>
      <c r="J6" s="329"/>
      <c r="K6" s="329"/>
      <c r="L6" s="329"/>
      <c r="M6" s="334"/>
      <c r="N6" s="334"/>
      <c r="O6" s="392"/>
      <c r="P6" s="392"/>
      <c r="Q6" s="329"/>
      <c r="R6" s="392"/>
      <c r="S6" s="393"/>
      <c r="T6" s="329"/>
      <c r="U6" s="329"/>
      <c r="V6" s="329"/>
      <c r="W6" s="329"/>
      <c r="X6" s="329"/>
    </row>
    <row r="7" spans="1:25" ht="12" x14ac:dyDescent="0.2">
      <c r="A7" s="329"/>
      <c r="B7" s="331" t="s">
        <v>565</v>
      </c>
      <c r="C7" s="329"/>
      <c r="D7" s="329"/>
      <c r="E7" s="329"/>
      <c r="F7" s="329"/>
      <c r="G7" s="329"/>
      <c r="H7" s="329"/>
      <c r="I7" s="329"/>
      <c r="J7" s="329"/>
      <c r="K7" s="329"/>
      <c r="L7" s="329"/>
      <c r="M7" s="339"/>
      <c r="N7" s="339"/>
      <c r="O7" s="340"/>
      <c r="P7" s="340"/>
      <c r="Q7" s="341"/>
      <c r="R7" s="405"/>
      <c r="S7" s="405"/>
      <c r="T7" s="329"/>
      <c r="U7" s="329"/>
      <c r="V7" s="329"/>
      <c r="W7" s="329"/>
      <c r="X7" s="329"/>
    </row>
    <row r="8" spans="1:25" ht="12" x14ac:dyDescent="0.25">
      <c r="B8" s="337" t="s">
        <v>566</v>
      </c>
      <c r="C8" s="338"/>
      <c r="D8" s="333"/>
      <c r="E8" s="329"/>
      <c r="F8" s="329"/>
      <c r="G8" s="329"/>
      <c r="H8" s="329"/>
      <c r="I8" s="329"/>
      <c r="J8" s="329"/>
      <c r="K8" s="329"/>
      <c r="L8" s="329"/>
      <c r="M8" s="334"/>
      <c r="N8" s="334"/>
      <c r="O8" s="340"/>
      <c r="P8" s="335"/>
      <c r="Q8" s="329"/>
      <c r="R8" s="403"/>
      <c r="S8" s="404"/>
      <c r="T8" s="329"/>
      <c r="U8" s="329"/>
      <c r="V8" s="329"/>
      <c r="W8" s="329"/>
      <c r="X8" s="329"/>
    </row>
    <row r="9" spans="1:25" ht="12" customHeight="1" x14ac:dyDescent="0.2">
      <c r="A9" s="342"/>
      <c r="B9" s="343"/>
      <c r="C9" s="406" t="s">
        <v>567</v>
      </c>
      <c r="D9" s="407"/>
      <c r="E9" s="407"/>
      <c r="F9" s="329"/>
      <c r="G9" s="329"/>
      <c r="H9" s="329"/>
      <c r="I9" s="329"/>
      <c r="J9" s="329"/>
      <c r="K9" s="329"/>
      <c r="L9" s="329"/>
      <c r="M9" s="339"/>
      <c r="N9" s="339"/>
      <c r="O9" s="340"/>
      <c r="P9" s="340"/>
      <c r="Q9" s="341"/>
      <c r="R9" s="405"/>
      <c r="S9" s="405"/>
      <c r="T9" s="329"/>
      <c r="U9" s="329"/>
      <c r="V9" s="329"/>
      <c r="W9" s="329"/>
      <c r="X9" s="329"/>
    </row>
    <row r="10" spans="1:25" ht="12" customHeight="1" x14ac:dyDescent="0.2">
      <c r="A10" s="342"/>
      <c r="B10" s="343"/>
      <c r="F10" s="329"/>
      <c r="G10" s="329"/>
      <c r="H10" s="329"/>
      <c r="I10" s="329"/>
      <c r="J10" s="329"/>
      <c r="K10" s="329"/>
      <c r="L10" s="329"/>
      <c r="M10" s="339"/>
      <c r="N10" s="339"/>
      <c r="O10" s="340"/>
      <c r="P10" s="340"/>
      <c r="Q10" s="341"/>
      <c r="R10" s="405"/>
      <c r="S10" s="405"/>
      <c r="T10" s="329"/>
      <c r="U10" s="329"/>
      <c r="V10" s="329"/>
      <c r="W10" s="329"/>
      <c r="X10" s="329"/>
    </row>
    <row r="11" spans="1:25" ht="20.100000000000001" customHeight="1" x14ac:dyDescent="0.25">
      <c r="A11" s="342"/>
      <c r="B11" s="344"/>
      <c r="C11" s="342"/>
      <c r="D11" s="329"/>
      <c r="E11" s="329"/>
      <c r="F11" s="329"/>
      <c r="G11" s="329"/>
      <c r="H11" s="329"/>
      <c r="I11" s="329"/>
      <c r="J11" s="329"/>
      <c r="K11" s="329"/>
      <c r="L11" s="329"/>
      <c r="M11" s="339"/>
      <c r="N11" s="339"/>
      <c r="O11" s="340"/>
      <c r="P11" s="340"/>
      <c r="Q11" s="341"/>
      <c r="R11" s="405"/>
      <c r="S11" s="405"/>
      <c r="T11" s="329"/>
      <c r="U11" s="329"/>
      <c r="V11" s="329"/>
      <c r="W11" s="329"/>
      <c r="X11" s="329"/>
    </row>
    <row r="12" spans="1:25" ht="12" x14ac:dyDescent="0.2">
      <c r="A12" s="342"/>
      <c r="B12" s="331" t="s">
        <v>568</v>
      </c>
      <c r="C12" s="342"/>
      <c r="D12" s="329"/>
      <c r="E12" s="329"/>
      <c r="F12" s="329"/>
      <c r="G12" s="329"/>
      <c r="H12" s="329"/>
      <c r="I12" s="329"/>
      <c r="J12" s="329"/>
      <c r="K12" s="329"/>
      <c r="L12" s="329"/>
      <c r="M12" s="339"/>
      <c r="N12" s="339"/>
      <c r="O12" s="340"/>
      <c r="P12" s="340"/>
      <c r="Q12" s="341"/>
      <c r="R12" s="345"/>
      <c r="S12" s="345"/>
      <c r="T12" s="329"/>
      <c r="U12" s="329"/>
      <c r="V12" s="329"/>
      <c r="W12" s="329"/>
      <c r="X12" s="329"/>
    </row>
    <row r="13" spans="1:25" ht="36" customHeight="1" x14ac:dyDescent="0.2">
      <c r="A13" s="346"/>
      <c r="B13" s="402" t="s">
        <v>575</v>
      </c>
      <c r="C13" s="402"/>
      <c r="D13" s="402"/>
      <c r="E13" s="402"/>
      <c r="F13" s="402"/>
      <c r="G13" s="402"/>
      <c r="H13" s="402"/>
      <c r="I13" s="402"/>
      <c r="J13" s="402"/>
      <c r="K13" s="402"/>
      <c r="L13" s="402"/>
      <c r="M13" s="402"/>
      <c r="N13" s="402"/>
      <c r="O13" s="402"/>
      <c r="P13" s="402"/>
      <c r="Q13" s="402"/>
      <c r="R13" s="402"/>
      <c r="S13" s="402"/>
      <c r="T13" s="402"/>
      <c r="U13" s="402"/>
      <c r="V13" s="402"/>
      <c r="W13" s="402"/>
      <c r="X13" s="402"/>
      <c r="Y13" s="402"/>
    </row>
    <row r="14" spans="1:25" ht="12" customHeight="1" x14ac:dyDescent="0.2">
      <c r="A14" s="346"/>
      <c r="B14" s="348"/>
      <c r="C14" s="348"/>
      <c r="D14" s="348"/>
      <c r="E14" s="348"/>
      <c r="F14" s="348"/>
      <c r="G14" s="348"/>
      <c r="H14" s="348"/>
      <c r="I14" s="348"/>
      <c r="J14" s="348"/>
      <c r="K14" s="348"/>
      <c r="L14" s="348"/>
      <c r="M14" s="348"/>
      <c r="N14" s="348"/>
      <c r="O14" s="348"/>
      <c r="P14" s="348"/>
      <c r="Q14" s="348"/>
      <c r="R14" s="348"/>
      <c r="S14" s="348"/>
      <c r="T14" s="348"/>
      <c r="U14" s="348"/>
      <c r="V14" s="348"/>
      <c r="W14" s="348"/>
      <c r="X14" s="348"/>
      <c r="Y14" s="348"/>
    </row>
    <row r="15" spans="1:25" ht="12" customHeight="1" x14ac:dyDescent="0.2">
      <c r="A15" s="346"/>
      <c r="B15" s="331" t="s">
        <v>569</v>
      </c>
      <c r="C15" s="329"/>
      <c r="D15" s="346"/>
      <c r="E15" s="346"/>
      <c r="F15" s="346"/>
      <c r="G15" s="329"/>
      <c r="H15" s="343"/>
      <c r="I15" s="329"/>
      <c r="J15" s="329"/>
      <c r="K15" s="329"/>
      <c r="L15" s="329"/>
      <c r="M15" s="339"/>
      <c r="N15" s="339"/>
      <c r="O15" s="340"/>
      <c r="P15" s="340"/>
      <c r="Q15" s="341"/>
      <c r="R15" s="345"/>
      <c r="S15" s="345"/>
      <c r="T15" s="347"/>
      <c r="U15" s="347"/>
      <c r="V15" s="346"/>
      <c r="W15" s="329"/>
      <c r="X15" s="329"/>
    </row>
    <row r="16" spans="1:25" ht="36" customHeight="1" x14ac:dyDescent="0.2">
      <c r="A16" s="346"/>
      <c r="B16" s="402" t="s">
        <v>582</v>
      </c>
      <c r="C16" s="402"/>
      <c r="D16" s="402"/>
      <c r="E16" s="402"/>
      <c r="F16" s="402"/>
      <c r="G16" s="402"/>
      <c r="H16" s="402"/>
      <c r="I16" s="402"/>
      <c r="J16" s="402"/>
      <c r="K16" s="402"/>
      <c r="L16" s="402"/>
      <c r="M16" s="402"/>
      <c r="N16" s="402"/>
      <c r="O16" s="402"/>
      <c r="P16" s="402"/>
      <c r="Q16" s="402"/>
      <c r="R16" s="402"/>
      <c r="S16" s="402"/>
      <c r="T16" s="402"/>
      <c r="U16" s="402"/>
      <c r="V16" s="402"/>
      <c r="W16" s="402"/>
      <c r="X16" s="402"/>
      <c r="Y16" s="402"/>
    </row>
    <row r="17" spans="1:25" ht="12" customHeight="1" x14ac:dyDescent="0.2">
      <c r="A17" s="346"/>
      <c r="B17" s="337"/>
      <c r="C17" s="337"/>
      <c r="D17" s="337"/>
      <c r="E17" s="337"/>
      <c r="F17" s="337"/>
      <c r="G17" s="337"/>
      <c r="H17" s="337"/>
      <c r="I17" s="337"/>
      <c r="J17" s="337"/>
      <c r="K17" s="337"/>
      <c r="L17" s="337"/>
      <c r="M17" s="337"/>
      <c r="N17" s="337"/>
      <c r="O17" s="337"/>
      <c r="P17" s="337"/>
      <c r="Q17" s="337"/>
      <c r="R17" s="337"/>
      <c r="S17" s="337"/>
      <c r="T17" s="337"/>
      <c r="U17" s="337"/>
      <c r="V17" s="337"/>
      <c r="W17" s="337"/>
      <c r="X17" s="337"/>
      <c r="Y17" s="337"/>
    </row>
    <row r="18" spans="1:25" ht="12" x14ac:dyDescent="0.2">
      <c r="A18" s="349"/>
      <c r="B18" s="331" t="s">
        <v>570</v>
      </c>
      <c r="C18" s="349"/>
      <c r="D18" s="349"/>
      <c r="E18" s="349"/>
      <c r="F18" s="349"/>
      <c r="G18" s="329"/>
      <c r="H18" s="343"/>
      <c r="I18" s="329"/>
      <c r="J18" s="329"/>
      <c r="K18" s="329"/>
      <c r="L18" s="329"/>
      <c r="M18" s="339"/>
      <c r="N18" s="339"/>
      <c r="O18" s="340"/>
      <c r="P18" s="340"/>
      <c r="Q18" s="341"/>
      <c r="R18" s="405"/>
      <c r="S18" s="405"/>
      <c r="T18" s="340"/>
      <c r="U18" s="340"/>
      <c r="V18" s="329"/>
      <c r="W18" s="329"/>
      <c r="X18" s="329"/>
    </row>
    <row r="19" spans="1:25" ht="24" customHeight="1" x14ac:dyDescent="0.2">
      <c r="A19" s="346"/>
      <c r="B19" s="402" t="s">
        <v>571</v>
      </c>
      <c r="C19" s="402"/>
      <c r="D19" s="402"/>
      <c r="E19" s="402"/>
      <c r="F19" s="402"/>
      <c r="G19" s="402"/>
      <c r="H19" s="402"/>
      <c r="I19" s="402"/>
      <c r="J19" s="402"/>
      <c r="K19" s="402"/>
      <c r="L19" s="402"/>
      <c r="M19" s="402"/>
      <c r="N19" s="402"/>
      <c r="O19" s="402"/>
      <c r="P19" s="402"/>
      <c r="Q19" s="402"/>
      <c r="R19" s="402"/>
      <c r="S19" s="402"/>
      <c r="T19" s="402"/>
      <c r="U19" s="402"/>
      <c r="V19" s="402"/>
      <c r="W19" s="402"/>
      <c r="X19" s="402"/>
      <c r="Y19" s="402"/>
    </row>
    <row r="20" spans="1:25" x14ac:dyDescent="0.2">
      <c r="A20" s="346"/>
      <c r="B20" s="350"/>
      <c r="C20" s="350"/>
      <c r="D20" s="350"/>
      <c r="E20" s="350"/>
      <c r="F20" s="350"/>
      <c r="G20" s="350"/>
      <c r="H20" s="350"/>
      <c r="I20" s="350"/>
      <c r="J20" s="350"/>
      <c r="K20" s="350"/>
      <c r="L20" s="350"/>
      <c r="M20" s="350"/>
      <c r="N20" s="350"/>
      <c r="O20" s="350"/>
      <c r="P20" s="350"/>
      <c r="Q20" s="350"/>
      <c r="R20" s="350"/>
      <c r="S20" s="350"/>
      <c r="T20" s="350"/>
      <c r="U20" s="350"/>
      <c r="V20" s="350"/>
      <c r="W20" s="350"/>
      <c r="X20" s="350"/>
      <c r="Y20" s="350"/>
    </row>
    <row r="21" spans="1:25" ht="12" customHeight="1" x14ac:dyDescent="0.2">
      <c r="A21" s="349"/>
      <c r="B21" s="331" t="s">
        <v>576</v>
      </c>
      <c r="C21" s="343"/>
      <c r="D21" s="343"/>
      <c r="E21" s="343"/>
      <c r="F21" s="343"/>
      <c r="G21" s="343"/>
      <c r="H21" s="343"/>
      <c r="I21" s="343"/>
      <c r="J21" s="343"/>
      <c r="K21" s="343"/>
      <c r="L21" s="343"/>
      <c r="M21" s="343"/>
      <c r="N21" s="343"/>
      <c r="O21" s="343"/>
      <c r="P21" s="343"/>
      <c r="Q21" s="343"/>
      <c r="R21" s="343"/>
      <c r="S21" s="343"/>
      <c r="T21" s="343"/>
      <c r="U21" s="343"/>
      <c r="V21" s="329"/>
      <c r="W21" s="329"/>
      <c r="X21" s="329"/>
    </row>
    <row r="22" spans="1:25" ht="12" customHeight="1" x14ac:dyDescent="0.2">
      <c r="A22" s="349"/>
      <c r="B22" s="402" t="s">
        <v>577</v>
      </c>
      <c r="C22" s="402"/>
      <c r="D22" s="402"/>
      <c r="E22" s="402"/>
      <c r="F22" s="402"/>
      <c r="G22" s="402"/>
      <c r="H22" s="402"/>
      <c r="I22" s="402"/>
      <c r="J22" s="402"/>
      <c r="K22" s="402"/>
      <c r="L22" s="402"/>
      <c r="M22" s="402"/>
      <c r="N22" s="402"/>
      <c r="O22" s="402"/>
      <c r="P22" s="402"/>
      <c r="Q22" s="402"/>
      <c r="R22" s="402"/>
      <c r="S22" s="402"/>
      <c r="T22" s="402"/>
      <c r="U22" s="402"/>
      <c r="V22" s="402"/>
      <c r="W22" s="402"/>
      <c r="X22" s="402"/>
      <c r="Y22" s="402"/>
    </row>
    <row r="23" spans="1:25" ht="28.05" customHeight="1" x14ac:dyDescent="0.2">
      <c r="A23" s="358"/>
      <c r="B23" s="402" t="s">
        <v>581</v>
      </c>
      <c r="C23" s="408"/>
      <c r="D23" s="408"/>
      <c r="E23" s="408"/>
      <c r="F23" s="408"/>
      <c r="G23" s="408"/>
      <c r="H23" s="408"/>
      <c r="I23" s="408"/>
      <c r="J23" s="408"/>
      <c r="K23" s="408"/>
      <c r="L23" s="408"/>
      <c r="M23" s="408"/>
      <c r="N23" s="408"/>
      <c r="O23" s="408"/>
      <c r="P23" s="408"/>
      <c r="Q23" s="408"/>
      <c r="R23" s="408"/>
      <c r="S23" s="408"/>
      <c r="T23" s="408"/>
      <c r="U23" s="408"/>
      <c r="V23" s="408"/>
      <c r="W23" s="408"/>
      <c r="X23" s="408"/>
      <c r="Y23" s="408"/>
    </row>
    <row r="24" spans="1:25" ht="12" customHeight="1" x14ac:dyDescent="0.2">
      <c r="A24" s="358"/>
      <c r="B24" s="350"/>
      <c r="C24" s="350"/>
      <c r="D24" s="350"/>
      <c r="E24" s="350"/>
      <c r="F24" s="350"/>
      <c r="G24" s="350"/>
      <c r="H24" s="350"/>
      <c r="I24" s="350"/>
      <c r="J24" s="350"/>
      <c r="K24" s="350"/>
      <c r="L24" s="350"/>
      <c r="M24" s="350"/>
      <c r="N24" s="350"/>
      <c r="O24" s="350"/>
      <c r="P24" s="350"/>
      <c r="Q24" s="350"/>
      <c r="R24" s="350"/>
      <c r="S24" s="350"/>
      <c r="T24" s="350"/>
      <c r="U24" s="350"/>
      <c r="V24" s="350"/>
      <c r="W24" s="350"/>
      <c r="X24" s="350"/>
      <c r="Y24" s="350"/>
    </row>
    <row r="25" spans="1:25" ht="12" customHeight="1" x14ac:dyDescent="0.2">
      <c r="A25" s="358"/>
      <c r="B25" s="331" t="s">
        <v>578</v>
      </c>
      <c r="C25" s="350"/>
      <c r="D25" s="350"/>
      <c r="E25" s="350"/>
      <c r="F25" s="350"/>
      <c r="G25" s="350"/>
      <c r="H25" s="350"/>
      <c r="I25" s="350"/>
      <c r="J25" s="350"/>
      <c r="K25" s="350"/>
      <c r="L25" s="350"/>
      <c r="M25" s="350"/>
      <c r="N25" s="350"/>
      <c r="O25" s="350"/>
      <c r="P25" s="350"/>
      <c r="Q25" s="350"/>
      <c r="R25" s="350"/>
      <c r="S25" s="350"/>
      <c r="T25" s="350"/>
      <c r="U25" s="350"/>
      <c r="V25" s="350"/>
      <c r="W25" s="350"/>
      <c r="X25" s="350"/>
      <c r="Y25" s="350"/>
    </row>
    <row r="26" spans="1:25" ht="12" customHeight="1" x14ac:dyDescent="0.2">
      <c r="A26" s="358"/>
      <c r="B26" s="348" t="s">
        <v>579</v>
      </c>
      <c r="C26" s="350"/>
      <c r="D26" s="350"/>
      <c r="E26" s="350"/>
      <c r="F26" s="350"/>
      <c r="G26" s="350"/>
      <c r="H26" s="350"/>
      <c r="I26" s="350"/>
      <c r="J26" s="350"/>
      <c r="K26" s="350"/>
      <c r="L26" s="350"/>
      <c r="M26" s="350"/>
      <c r="N26" s="350"/>
      <c r="O26" s="350"/>
      <c r="P26" s="350"/>
      <c r="Q26" s="350"/>
      <c r="R26" s="350"/>
      <c r="S26" s="350"/>
      <c r="T26" s="350"/>
      <c r="U26" s="350"/>
      <c r="V26" s="350"/>
      <c r="W26" s="350"/>
      <c r="X26" s="350"/>
      <c r="Y26" s="350"/>
    </row>
    <row r="27" spans="1:25" ht="36" customHeight="1" x14ac:dyDescent="0.2">
      <c r="A27" s="394"/>
      <c r="B27" s="402" t="s">
        <v>580</v>
      </c>
      <c r="C27" s="408"/>
      <c r="D27" s="408"/>
      <c r="E27" s="408"/>
      <c r="F27" s="408"/>
      <c r="G27" s="408"/>
      <c r="H27" s="408"/>
      <c r="I27" s="408"/>
      <c r="J27" s="408"/>
      <c r="K27" s="408"/>
      <c r="L27" s="408"/>
      <c r="M27" s="408"/>
      <c r="N27" s="408"/>
      <c r="O27" s="408"/>
      <c r="P27" s="408"/>
      <c r="Q27" s="408"/>
      <c r="R27" s="408"/>
      <c r="S27" s="408"/>
      <c r="T27" s="408"/>
      <c r="U27" s="408"/>
      <c r="V27" s="408"/>
      <c r="W27" s="408"/>
      <c r="X27" s="408"/>
      <c r="Y27" s="408"/>
    </row>
    <row r="28" spans="1:25" ht="12" customHeight="1" x14ac:dyDescent="0.2">
      <c r="A28" s="349"/>
      <c r="B28" s="350"/>
      <c r="C28" s="350"/>
      <c r="D28" s="350"/>
      <c r="E28" s="350"/>
      <c r="F28" s="350"/>
      <c r="G28" s="350"/>
      <c r="H28" s="350"/>
      <c r="I28" s="350"/>
      <c r="J28" s="350"/>
      <c r="K28" s="350"/>
      <c r="L28" s="350"/>
      <c r="M28" s="350"/>
      <c r="N28" s="350"/>
      <c r="O28" s="350"/>
      <c r="P28" s="350"/>
      <c r="Q28" s="350"/>
      <c r="R28" s="350"/>
      <c r="S28" s="350"/>
      <c r="T28" s="350"/>
      <c r="U28" s="350"/>
      <c r="V28" s="350"/>
      <c r="W28" s="350"/>
      <c r="X28" s="350"/>
      <c r="Y28" s="350"/>
    </row>
    <row r="29" spans="1:25" ht="12" x14ac:dyDescent="0.25">
      <c r="A29" s="346"/>
      <c r="B29" s="344"/>
      <c r="C29" s="346"/>
      <c r="D29" s="346"/>
      <c r="E29" s="346"/>
      <c r="F29" s="346"/>
      <c r="G29" s="329"/>
      <c r="H29" s="343"/>
      <c r="I29" s="329"/>
      <c r="J29" s="329"/>
      <c r="K29" s="329"/>
      <c r="L29" s="329"/>
      <c r="M29" s="339"/>
      <c r="N29" s="339"/>
      <c r="O29" s="340"/>
      <c r="P29" s="340"/>
      <c r="Q29" s="341"/>
      <c r="R29" s="405"/>
      <c r="S29" s="405"/>
      <c r="T29" s="340"/>
      <c r="U29" s="340"/>
      <c r="V29" s="329"/>
      <c r="W29" s="329"/>
      <c r="X29" s="329"/>
    </row>
    <row r="30" spans="1:25" ht="12" x14ac:dyDescent="0.2">
      <c r="A30" s="349"/>
      <c r="B30" s="331" t="s">
        <v>572</v>
      </c>
      <c r="C30" s="346"/>
      <c r="D30" s="346"/>
      <c r="E30" s="346"/>
      <c r="F30" s="346"/>
      <c r="G30" s="346"/>
      <c r="H30" s="346"/>
      <c r="I30" s="346"/>
      <c r="J30" s="346"/>
      <c r="K30" s="346"/>
      <c r="L30" s="346"/>
      <c r="M30" s="346"/>
      <c r="N30" s="346"/>
      <c r="O30" s="346"/>
      <c r="P30" s="346"/>
      <c r="Q30" s="346"/>
      <c r="R30" s="346"/>
      <c r="S30" s="346"/>
      <c r="T30" s="346"/>
      <c r="U30" s="346"/>
      <c r="V30" s="329"/>
      <c r="W30" s="329"/>
      <c r="X30" s="329"/>
    </row>
    <row r="31" spans="1:25" ht="13.2" x14ac:dyDescent="0.25">
      <c r="A31" s="346"/>
      <c r="B31" s="361" t="s">
        <v>573</v>
      </c>
      <c r="C31" s="362"/>
      <c r="D31" s="346"/>
      <c r="E31" s="346"/>
      <c r="F31" s="346"/>
      <c r="G31" s="346"/>
      <c r="H31" s="346"/>
      <c r="I31" s="346"/>
      <c r="J31" s="346"/>
      <c r="K31" s="346"/>
      <c r="L31" s="346"/>
      <c r="M31" s="346"/>
      <c r="N31" s="346"/>
      <c r="O31" s="346"/>
      <c r="P31" s="346"/>
      <c r="Q31" s="346"/>
      <c r="R31" s="346"/>
      <c r="S31" s="346"/>
      <c r="T31" s="346"/>
      <c r="U31" s="346"/>
      <c r="V31" s="329"/>
      <c r="W31" s="329"/>
      <c r="X31" s="329"/>
    </row>
    <row r="32" spans="1:25" ht="12" x14ac:dyDescent="0.25">
      <c r="A32" s="349"/>
      <c r="B32" s="344"/>
      <c r="C32" s="349"/>
      <c r="D32" s="349"/>
      <c r="E32" s="349"/>
      <c r="F32" s="349"/>
      <c r="G32" s="329"/>
      <c r="H32" s="329"/>
      <c r="I32" s="329"/>
      <c r="J32" s="329"/>
      <c r="K32" s="329"/>
      <c r="L32" s="329"/>
      <c r="M32" s="339"/>
      <c r="N32" s="339"/>
      <c r="O32" s="340"/>
      <c r="P32" s="340"/>
      <c r="Q32" s="341"/>
      <c r="R32" s="405"/>
      <c r="S32" s="405"/>
      <c r="T32" s="340"/>
      <c r="U32" s="329"/>
      <c r="V32" s="329"/>
      <c r="W32" s="329"/>
      <c r="X32" s="329"/>
    </row>
    <row r="33" spans="1:24" x14ac:dyDescent="0.2">
      <c r="A33" s="346"/>
      <c r="B33" s="346"/>
      <c r="C33" s="346"/>
      <c r="D33" s="346"/>
      <c r="E33" s="346"/>
      <c r="F33" s="346"/>
      <c r="G33" s="346"/>
      <c r="H33" s="346"/>
      <c r="I33" s="346"/>
      <c r="J33" s="346"/>
      <c r="K33" s="346"/>
      <c r="L33" s="346"/>
      <c r="M33" s="346"/>
      <c r="N33" s="346"/>
      <c r="O33" s="346"/>
      <c r="P33" s="346"/>
      <c r="Q33" s="346"/>
      <c r="R33" s="346"/>
      <c r="S33" s="346"/>
      <c r="T33" s="346"/>
      <c r="U33" s="346"/>
      <c r="V33" s="329"/>
      <c r="W33" s="329"/>
      <c r="X33" s="329"/>
    </row>
    <row r="34" spans="1:24" x14ac:dyDescent="0.2">
      <c r="C34" s="346"/>
      <c r="D34" s="346"/>
      <c r="E34" s="346"/>
      <c r="F34" s="346"/>
      <c r="G34" s="346"/>
      <c r="H34" s="346"/>
      <c r="I34" s="346"/>
      <c r="J34" s="346"/>
      <c r="K34" s="346"/>
      <c r="L34" s="346"/>
      <c r="M34" s="346"/>
      <c r="N34" s="346"/>
      <c r="O34" s="346"/>
      <c r="P34" s="346"/>
      <c r="Q34" s="346"/>
      <c r="R34" s="346"/>
      <c r="S34" s="346"/>
      <c r="T34" s="346"/>
      <c r="U34" s="346"/>
      <c r="V34" s="329"/>
      <c r="W34" s="329"/>
      <c r="X34" s="329"/>
    </row>
    <row r="35" spans="1:24" x14ac:dyDescent="0.2">
      <c r="A35" s="352"/>
      <c r="B35" s="352"/>
      <c r="C35" s="346"/>
      <c r="D35" s="346"/>
      <c r="E35" s="346"/>
      <c r="F35" s="346"/>
      <c r="G35" s="346"/>
      <c r="H35" s="346"/>
      <c r="I35" s="346"/>
      <c r="J35" s="346"/>
      <c r="K35" s="346"/>
      <c r="L35" s="346"/>
      <c r="M35" s="346"/>
      <c r="N35" s="346"/>
      <c r="O35" s="346"/>
      <c r="P35" s="346"/>
      <c r="Q35" s="346"/>
      <c r="R35" s="346"/>
      <c r="S35" s="346"/>
      <c r="T35" s="346"/>
      <c r="U35" s="346"/>
      <c r="V35" s="329"/>
      <c r="W35" s="329"/>
      <c r="X35" s="329"/>
    </row>
    <row r="36" spans="1:24" ht="12" x14ac:dyDescent="0.25">
      <c r="A36" s="352"/>
      <c r="B36" s="344"/>
      <c r="C36" s="352"/>
      <c r="D36" s="349"/>
      <c r="E36" s="349"/>
      <c r="F36" s="349"/>
      <c r="G36" s="329"/>
      <c r="H36" s="329"/>
      <c r="I36" s="329"/>
      <c r="J36" s="329"/>
      <c r="K36" s="329"/>
      <c r="L36" s="329"/>
      <c r="M36" s="339"/>
      <c r="N36" s="339"/>
      <c r="O36" s="340"/>
      <c r="P36" s="340"/>
      <c r="Q36" s="341"/>
      <c r="R36" s="345"/>
      <c r="S36" s="345"/>
      <c r="T36" s="340"/>
      <c r="U36" s="329"/>
      <c r="V36" s="329"/>
      <c r="W36" s="329"/>
      <c r="X36" s="329"/>
    </row>
    <row r="37" spans="1:24" x14ac:dyDescent="0.2">
      <c r="A37" s="352"/>
      <c r="B37" s="352"/>
      <c r="C37" s="346"/>
      <c r="D37" s="346"/>
      <c r="E37" s="346"/>
      <c r="F37" s="346"/>
      <c r="G37" s="346"/>
      <c r="H37" s="346"/>
      <c r="I37" s="346"/>
      <c r="J37" s="346"/>
      <c r="K37" s="346"/>
      <c r="L37" s="346"/>
      <c r="M37" s="346"/>
      <c r="N37" s="346"/>
      <c r="O37" s="346"/>
      <c r="P37" s="346"/>
      <c r="Q37" s="346"/>
      <c r="R37" s="346"/>
      <c r="S37" s="346"/>
      <c r="T37" s="346"/>
      <c r="U37" s="346"/>
      <c r="V37" s="329"/>
      <c r="W37" s="329"/>
      <c r="X37" s="329"/>
    </row>
    <row r="38" spans="1:24" x14ac:dyDescent="0.2">
      <c r="A38" s="353"/>
      <c r="B38" s="353"/>
      <c r="C38" s="346"/>
      <c r="D38" s="346"/>
      <c r="E38" s="346"/>
      <c r="F38" s="346"/>
      <c r="G38" s="346"/>
      <c r="H38" s="346"/>
      <c r="I38" s="346"/>
      <c r="J38" s="346"/>
      <c r="K38" s="346"/>
      <c r="L38" s="346"/>
      <c r="M38" s="346"/>
      <c r="N38" s="346"/>
      <c r="O38" s="346"/>
      <c r="P38" s="346"/>
      <c r="Q38" s="346"/>
      <c r="R38" s="346"/>
      <c r="S38" s="346"/>
      <c r="T38" s="346"/>
      <c r="U38" s="346"/>
      <c r="V38" s="354"/>
      <c r="W38" s="355"/>
      <c r="X38" s="355"/>
    </row>
    <row r="39" spans="1:24" x14ac:dyDescent="0.2">
      <c r="A39" s="346"/>
      <c r="B39" s="346"/>
      <c r="C39" s="346"/>
      <c r="D39" s="346"/>
      <c r="E39" s="346"/>
      <c r="F39" s="346"/>
      <c r="G39" s="346"/>
      <c r="H39" s="346"/>
      <c r="I39" s="346"/>
      <c r="J39" s="346"/>
      <c r="K39" s="346"/>
      <c r="L39" s="346"/>
      <c r="M39" s="346"/>
      <c r="N39" s="346"/>
      <c r="O39" s="346"/>
      <c r="P39" s="346"/>
      <c r="Q39" s="346"/>
      <c r="R39" s="346"/>
      <c r="S39" s="346"/>
      <c r="T39" s="346"/>
      <c r="U39" s="346"/>
      <c r="V39" s="329"/>
      <c r="W39" s="329"/>
      <c r="X39" s="329"/>
    </row>
    <row r="40" spans="1:24" ht="12" x14ac:dyDescent="0.25">
      <c r="A40" s="349"/>
      <c r="B40" s="344"/>
      <c r="C40" s="349"/>
      <c r="D40" s="349"/>
      <c r="E40" s="349"/>
      <c r="F40" s="349"/>
      <c r="G40" s="329"/>
      <c r="H40" s="329"/>
      <c r="I40" s="329"/>
      <c r="J40" s="329"/>
      <c r="K40" s="329"/>
      <c r="L40" s="329"/>
      <c r="M40" s="339"/>
      <c r="N40" s="339"/>
      <c r="O40" s="340"/>
      <c r="P40" s="340"/>
      <c r="Q40" s="341"/>
      <c r="R40" s="405"/>
      <c r="S40" s="405"/>
      <c r="T40" s="340"/>
      <c r="U40" s="329"/>
      <c r="V40" s="329"/>
      <c r="W40" s="329"/>
      <c r="X40" s="329"/>
    </row>
    <row r="41" spans="1:24" x14ac:dyDescent="0.2">
      <c r="A41" s="349"/>
      <c r="B41" s="343"/>
      <c r="C41" s="346"/>
      <c r="D41" s="349"/>
      <c r="E41" s="349"/>
      <c r="F41" s="349"/>
      <c r="G41" s="329"/>
      <c r="H41" s="329"/>
      <c r="I41" s="329"/>
      <c r="J41" s="329"/>
      <c r="K41" s="329"/>
      <c r="L41" s="329"/>
      <c r="M41" s="339"/>
      <c r="N41" s="339"/>
      <c r="O41" s="340"/>
      <c r="P41" s="340"/>
      <c r="Q41" s="341"/>
      <c r="R41" s="345"/>
      <c r="S41" s="345"/>
      <c r="T41" s="340"/>
      <c r="U41" s="329"/>
      <c r="V41" s="329"/>
      <c r="W41" s="329"/>
      <c r="X41" s="329"/>
    </row>
    <row r="42" spans="1:24" x14ac:dyDescent="0.2">
      <c r="A42" s="346"/>
      <c r="B42" s="346"/>
      <c r="D42" s="346"/>
      <c r="E42" s="346"/>
      <c r="F42" s="346"/>
      <c r="G42" s="346"/>
      <c r="H42" s="346"/>
      <c r="I42" s="346"/>
      <c r="J42" s="346"/>
      <c r="K42" s="346"/>
      <c r="L42" s="346"/>
      <c r="M42" s="346"/>
      <c r="N42" s="346"/>
      <c r="O42" s="346"/>
      <c r="P42" s="346"/>
      <c r="Q42" s="346"/>
      <c r="R42" s="346"/>
      <c r="S42" s="346"/>
      <c r="T42" s="346"/>
      <c r="U42" s="346"/>
      <c r="V42" s="346"/>
      <c r="W42" s="329"/>
      <c r="X42" s="329"/>
    </row>
    <row r="43" spans="1:24" x14ac:dyDescent="0.2">
      <c r="A43" s="346"/>
      <c r="B43" s="346"/>
      <c r="D43" s="346"/>
      <c r="E43" s="346"/>
      <c r="F43" s="346"/>
      <c r="G43" s="346"/>
      <c r="H43" s="346"/>
      <c r="I43" s="346"/>
      <c r="J43" s="346"/>
      <c r="K43" s="346"/>
      <c r="L43" s="346"/>
      <c r="M43" s="346"/>
      <c r="N43" s="346"/>
      <c r="O43" s="346"/>
      <c r="P43" s="346"/>
      <c r="Q43" s="346"/>
      <c r="R43" s="346"/>
      <c r="S43" s="346"/>
      <c r="T43" s="346"/>
      <c r="U43" s="346"/>
      <c r="V43" s="346"/>
      <c r="W43" s="329"/>
      <c r="X43" s="329"/>
    </row>
    <row r="44" spans="1:24" x14ac:dyDescent="0.2">
      <c r="A44" s="346"/>
      <c r="B44" s="346"/>
      <c r="D44" s="346"/>
      <c r="E44" s="346"/>
      <c r="F44" s="346"/>
      <c r="G44" s="346"/>
      <c r="H44" s="346"/>
      <c r="I44" s="346"/>
      <c r="J44" s="346"/>
      <c r="K44" s="346"/>
      <c r="L44" s="346"/>
      <c r="M44" s="346"/>
      <c r="N44" s="346"/>
      <c r="O44" s="346"/>
      <c r="P44" s="346"/>
      <c r="Q44" s="346"/>
      <c r="R44" s="346"/>
      <c r="S44" s="346"/>
      <c r="T44" s="346"/>
      <c r="U44" s="346"/>
      <c r="V44" s="346"/>
      <c r="W44" s="329"/>
      <c r="X44" s="329"/>
    </row>
    <row r="45" spans="1:24" x14ac:dyDescent="0.2">
      <c r="A45" s="346"/>
      <c r="B45" s="346"/>
      <c r="D45" s="346"/>
      <c r="E45" s="346"/>
      <c r="F45" s="346"/>
      <c r="G45" s="346"/>
      <c r="H45" s="346"/>
      <c r="I45" s="346"/>
      <c r="J45" s="346"/>
      <c r="K45" s="346"/>
      <c r="L45" s="346"/>
      <c r="M45" s="346"/>
      <c r="N45" s="346"/>
      <c r="O45" s="346"/>
      <c r="P45" s="346"/>
      <c r="Q45" s="346"/>
      <c r="R45" s="346"/>
      <c r="S45" s="346"/>
      <c r="T45" s="346"/>
      <c r="U45" s="346"/>
      <c r="V45" s="346"/>
      <c r="W45" s="329"/>
      <c r="X45" s="329"/>
    </row>
    <row r="46" spans="1:24" x14ac:dyDescent="0.2">
      <c r="A46" s="346"/>
      <c r="B46" s="346"/>
      <c r="D46" s="346"/>
      <c r="E46" s="346"/>
      <c r="F46" s="346"/>
      <c r="G46" s="346"/>
      <c r="H46" s="346"/>
      <c r="I46" s="346"/>
      <c r="J46" s="346"/>
      <c r="K46" s="346"/>
      <c r="L46" s="346"/>
      <c r="M46" s="346"/>
      <c r="N46" s="346"/>
      <c r="O46" s="346"/>
      <c r="P46" s="346"/>
      <c r="Q46" s="346"/>
      <c r="R46" s="346"/>
      <c r="S46" s="346"/>
      <c r="T46" s="346"/>
      <c r="U46" s="346"/>
      <c r="V46" s="346"/>
      <c r="W46" s="329"/>
      <c r="X46" s="329"/>
    </row>
    <row r="47" spans="1:24" x14ac:dyDescent="0.2">
      <c r="A47" s="346"/>
      <c r="B47" s="346"/>
      <c r="D47" s="346"/>
      <c r="E47" s="346"/>
      <c r="F47" s="346"/>
      <c r="G47" s="346"/>
      <c r="H47" s="346"/>
      <c r="I47" s="346"/>
      <c r="J47" s="346"/>
      <c r="K47" s="346"/>
      <c r="L47" s="346"/>
      <c r="M47" s="346"/>
      <c r="N47" s="346"/>
      <c r="O47" s="346"/>
      <c r="P47" s="346"/>
      <c r="Q47" s="346"/>
      <c r="R47" s="346"/>
      <c r="S47" s="346"/>
      <c r="T47" s="346"/>
      <c r="U47" s="346"/>
      <c r="V47" s="346"/>
      <c r="W47" s="329"/>
      <c r="X47" s="329"/>
    </row>
    <row r="48" spans="1:24" x14ac:dyDescent="0.2">
      <c r="A48" s="346"/>
      <c r="B48" s="346"/>
      <c r="E48" s="346"/>
      <c r="F48" s="346"/>
      <c r="G48" s="346"/>
      <c r="H48" s="346"/>
      <c r="I48" s="346"/>
      <c r="J48" s="346"/>
      <c r="K48" s="346"/>
      <c r="L48" s="346"/>
      <c r="M48" s="346"/>
      <c r="N48" s="346"/>
      <c r="O48" s="346"/>
      <c r="P48" s="346"/>
      <c r="Q48" s="346"/>
      <c r="R48" s="346"/>
      <c r="S48" s="346"/>
      <c r="T48" s="346"/>
      <c r="U48" s="346"/>
      <c r="V48" s="346"/>
      <c r="W48" s="329"/>
      <c r="X48" s="329"/>
    </row>
    <row r="49" spans="1:24" x14ac:dyDescent="0.2">
      <c r="A49" s="346"/>
      <c r="B49" s="346"/>
      <c r="D49" s="346"/>
      <c r="E49" s="346"/>
      <c r="F49" s="346"/>
      <c r="G49" s="346"/>
      <c r="H49" s="346"/>
      <c r="I49" s="346"/>
      <c r="J49" s="346"/>
      <c r="K49" s="346"/>
      <c r="L49" s="346"/>
      <c r="M49" s="346"/>
      <c r="N49" s="346"/>
      <c r="O49" s="346"/>
      <c r="P49" s="346"/>
      <c r="Q49" s="346"/>
      <c r="R49" s="346"/>
      <c r="S49" s="346"/>
      <c r="T49" s="346"/>
      <c r="U49" s="346"/>
      <c r="V49" s="346"/>
      <c r="W49" s="329"/>
      <c r="X49" s="329"/>
    </row>
    <row r="50" spans="1:24" x14ac:dyDescent="0.2">
      <c r="A50" s="346"/>
      <c r="B50" s="346"/>
      <c r="C50" s="346"/>
      <c r="D50" s="346"/>
      <c r="E50" s="346"/>
      <c r="F50" s="346"/>
      <c r="G50" s="346"/>
      <c r="H50" s="346"/>
      <c r="I50" s="346"/>
      <c r="J50" s="346"/>
      <c r="K50" s="346"/>
      <c r="L50" s="346"/>
      <c r="M50" s="346"/>
      <c r="N50" s="346"/>
      <c r="O50" s="346"/>
      <c r="P50" s="346"/>
      <c r="Q50" s="346"/>
      <c r="R50" s="346"/>
      <c r="S50" s="346"/>
      <c r="T50" s="346"/>
      <c r="U50" s="346"/>
      <c r="V50" s="346"/>
      <c r="W50" s="329"/>
      <c r="X50" s="329"/>
    </row>
    <row r="51" spans="1:24" ht="12" x14ac:dyDescent="0.25">
      <c r="A51" s="327"/>
      <c r="B51" s="344"/>
      <c r="C51" s="327"/>
      <c r="D51" s="327"/>
      <c r="E51" s="329"/>
      <c r="F51" s="329"/>
      <c r="G51" s="329"/>
      <c r="H51" s="329"/>
      <c r="I51" s="329"/>
      <c r="J51" s="329"/>
      <c r="K51" s="329"/>
      <c r="L51" s="329"/>
      <c r="M51" s="339"/>
      <c r="N51" s="339"/>
      <c r="O51" s="329"/>
      <c r="P51" s="329"/>
      <c r="Q51" s="329"/>
      <c r="R51" s="329"/>
      <c r="S51" s="329"/>
      <c r="T51" s="329"/>
      <c r="U51" s="329"/>
      <c r="V51" s="329"/>
      <c r="W51" s="329"/>
      <c r="X51" s="329"/>
    </row>
    <row r="52" spans="1:24" x14ac:dyDescent="0.2">
      <c r="A52" s="341"/>
      <c r="B52" s="356"/>
      <c r="C52" s="346"/>
      <c r="D52" s="346"/>
      <c r="E52" s="346"/>
      <c r="F52" s="346"/>
      <c r="G52" s="346"/>
      <c r="H52" s="346"/>
      <c r="I52" s="346"/>
      <c r="J52" s="346"/>
      <c r="K52" s="346"/>
      <c r="L52" s="346"/>
      <c r="M52" s="346"/>
      <c r="N52" s="346"/>
      <c r="O52" s="346"/>
      <c r="P52" s="346"/>
      <c r="Q52" s="346"/>
      <c r="R52" s="346"/>
      <c r="S52" s="346"/>
      <c r="T52" s="346"/>
      <c r="U52" s="346"/>
      <c r="V52" s="329"/>
      <c r="W52" s="329"/>
      <c r="X52" s="329"/>
    </row>
    <row r="53" spans="1:24" x14ac:dyDescent="0.2">
      <c r="A53" s="333"/>
      <c r="B53" s="357"/>
      <c r="C53" s="346"/>
      <c r="D53" s="346"/>
      <c r="E53" s="346"/>
      <c r="F53" s="346"/>
      <c r="G53" s="346"/>
      <c r="H53" s="346"/>
      <c r="I53" s="346"/>
      <c r="J53" s="346"/>
      <c r="K53" s="346"/>
      <c r="L53" s="346"/>
      <c r="M53" s="346"/>
      <c r="N53" s="346"/>
      <c r="O53" s="346"/>
      <c r="P53" s="346"/>
      <c r="Q53" s="346"/>
      <c r="R53" s="346"/>
      <c r="S53" s="346"/>
      <c r="T53" s="346"/>
      <c r="U53" s="346"/>
      <c r="V53" s="329"/>
      <c r="W53" s="329"/>
      <c r="X53" s="329"/>
    </row>
    <row r="54" spans="1:24" x14ac:dyDescent="0.2">
      <c r="A54" s="333"/>
      <c r="B54" s="357"/>
      <c r="C54" s="357"/>
      <c r="D54" s="357"/>
      <c r="E54" s="357"/>
      <c r="F54" s="357"/>
      <c r="G54" s="357"/>
      <c r="H54" s="357"/>
      <c r="I54" s="357"/>
      <c r="J54" s="357"/>
      <c r="K54" s="357"/>
      <c r="L54" s="357"/>
      <c r="M54" s="357"/>
      <c r="N54" s="357"/>
      <c r="O54" s="357"/>
      <c r="P54" s="357"/>
      <c r="Q54" s="357"/>
      <c r="R54" s="357"/>
      <c r="S54" s="357"/>
      <c r="T54" s="357"/>
      <c r="U54" s="357"/>
      <c r="V54" s="329"/>
      <c r="W54" s="329"/>
      <c r="X54" s="329"/>
    </row>
    <row r="55" spans="1:24" x14ac:dyDescent="0.2">
      <c r="A55" s="342"/>
      <c r="B55" s="343"/>
      <c r="C55" s="342"/>
      <c r="D55" s="329"/>
      <c r="E55" s="329"/>
      <c r="F55" s="329"/>
      <c r="G55" s="329"/>
      <c r="H55" s="329"/>
      <c r="I55" s="329"/>
      <c r="J55" s="329"/>
      <c r="K55" s="329"/>
      <c r="L55" s="329"/>
      <c r="M55" s="339"/>
      <c r="N55" s="339"/>
      <c r="O55" s="340"/>
      <c r="P55" s="340"/>
      <c r="Q55" s="341"/>
      <c r="R55" s="405"/>
      <c r="S55" s="405"/>
      <c r="T55" s="329"/>
      <c r="U55" s="329"/>
      <c r="V55" s="329"/>
      <c r="W55" s="329"/>
      <c r="X55" s="329"/>
    </row>
    <row r="56" spans="1:24" x14ac:dyDescent="0.2">
      <c r="A56" s="346"/>
      <c r="B56" s="346"/>
      <c r="C56" s="346"/>
      <c r="D56" s="346"/>
      <c r="E56" s="346"/>
      <c r="F56" s="346"/>
      <c r="G56" s="346"/>
      <c r="H56" s="346"/>
      <c r="I56" s="346"/>
      <c r="J56" s="346"/>
      <c r="K56" s="346"/>
      <c r="L56" s="346"/>
      <c r="M56" s="346"/>
      <c r="N56" s="346"/>
      <c r="O56" s="346"/>
      <c r="P56" s="346"/>
      <c r="Q56" s="346"/>
      <c r="R56" s="346"/>
      <c r="S56" s="346"/>
      <c r="T56" s="346"/>
      <c r="U56" s="346"/>
      <c r="V56" s="346"/>
      <c r="W56" s="329"/>
      <c r="X56" s="329"/>
    </row>
    <row r="57" spans="1:24" x14ac:dyDescent="0.2">
      <c r="A57" s="346"/>
      <c r="B57" s="346"/>
      <c r="C57" s="346"/>
      <c r="D57" s="346"/>
      <c r="E57" s="346"/>
      <c r="F57" s="346"/>
      <c r="G57" s="346"/>
      <c r="H57" s="346"/>
      <c r="I57" s="346"/>
      <c r="J57" s="346"/>
      <c r="K57" s="346"/>
      <c r="L57" s="346"/>
      <c r="M57" s="346"/>
      <c r="N57" s="346"/>
      <c r="O57" s="346"/>
      <c r="P57" s="346"/>
      <c r="Q57" s="346"/>
      <c r="R57" s="346"/>
      <c r="S57" s="346"/>
      <c r="T57" s="346"/>
      <c r="U57" s="346"/>
      <c r="V57" s="346"/>
      <c r="W57" s="329"/>
      <c r="X57" s="329"/>
    </row>
    <row r="58" spans="1:24" x14ac:dyDescent="0.2">
      <c r="A58" s="346"/>
      <c r="B58" s="346"/>
      <c r="C58" s="346"/>
      <c r="D58" s="346"/>
      <c r="E58" s="346"/>
      <c r="F58" s="346"/>
      <c r="G58" s="346"/>
      <c r="H58" s="346"/>
      <c r="I58" s="346"/>
      <c r="J58" s="346"/>
      <c r="K58" s="346"/>
      <c r="L58" s="346"/>
      <c r="M58" s="346"/>
      <c r="N58" s="346"/>
      <c r="O58" s="346"/>
      <c r="P58" s="346"/>
      <c r="Q58" s="346"/>
      <c r="R58" s="346"/>
      <c r="S58" s="346"/>
      <c r="T58" s="346"/>
      <c r="U58" s="346"/>
      <c r="V58" s="346"/>
      <c r="W58" s="329"/>
      <c r="X58" s="329"/>
    </row>
    <row r="59" spans="1:24" x14ac:dyDescent="0.2">
      <c r="A59" s="349"/>
      <c r="B59" s="349"/>
      <c r="C59" s="349"/>
      <c r="D59" s="349"/>
      <c r="E59" s="349"/>
      <c r="F59" s="349"/>
      <c r="N59" s="339"/>
      <c r="O59" s="340"/>
      <c r="P59" s="340"/>
      <c r="Q59" s="341"/>
      <c r="R59" s="405"/>
      <c r="S59" s="405"/>
      <c r="T59" s="340"/>
      <c r="U59" s="340"/>
      <c r="V59" s="329"/>
      <c r="W59" s="329"/>
      <c r="X59" s="329"/>
    </row>
    <row r="60" spans="1:24" x14ac:dyDescent="0.2">
      <c r="A60" s="409"/>
      <c r="B60" s="409"/>
      <c r="C60" s="409"/>
      <c r="D60" s="409"/>
      <c r="E60" s="409"/>
      <c r="F60" s="409"/>
      <c r="G60" s="329"/>
      <c r="H60" s="343"/>
      <c r="I60" s="329"/>
      <c r="J60" s="329"/>
      <c r="K60" s="329"/>
      <c r="L60" s="329"/>
      <c r="M60" s="339"/>
      <c r="N60" s="339"/>
      <c r="O60" s="340"/>
      <c r="P60" s="340"/>
      <c r="Q60" s="341"/>
      <c r="R60" s="405"/>
      <c r="S60" s="405"/>
      <c r="T60" s="340"/>
      <c r="U60" s="340"/>
      <c r="V60" s="329"/>
      <c r="W60" s="329"/>
      <c r="X60" s="329"/>
    </row>
    <row r="61" spans="1:24" x14ac:dyDescent="0.2">
      <c r="A61" s="349"/>
      <c r="B61" s="349"/>
      <c r="C61" s="349"/>
      <c r="D61" s="349"/>
      <c r="E61" s="349"/>
      <c r="F61" s="349"/>
      <c r="G61" s="329"/>
      <c r="H61" s="343"/>
      <c r="I61" s="329"/>
      <c r="J61" s="329"/>
      <c r="K61" s="329"/>
      <c r="L61" s="329"/>
      <c r="M61" s="339"/>
      <c r="N61" s="339"/>
      <c r="O61" s="340"/>
      <c r="P61" s="340"/>
      <c r="Q61" s="341"/>
      <c r="R61" s="405"/>
      <c r="S61" s="405"/>
      <c r="T61" s="340"/>
      <c r="U61" s="340"/>
      <c r="V61" s="329"/>
      <c r="W61" s="329"/>
      <c r="X61" s="329"/>
    </row>
    <row r="62" spans="1:24" x14ac:dyDescent="0.2">
      <c r="A62" s="349"/>
      <c r="B62" s="349"/>
      <c r="C62" s="349"/>
      <c r="D62" s="349"/>
      <c r="E62" s="349"/>
      <c r="F62" s="349"/>
      <c r="G62" s="329"/>
      <c r="H62" s="343"/>
      <c r="I62" s="329"/>
      <c r="J62" s="329"/>
      <c r="K62" s="329"/>
      <c r="L62" s="329"/>
      <c r="M62" s="339"/>
      <c r="N62" s="339"/>
      <c r="O62" s="340"/>
      <c r="P62" s="340"/>
      <c r="Q62" s="341"/>
      <c r="R62" s="405"/>
      <c r="S62" s="405"/>
      <c r="T62" s="340"/>
      <c r="U62" s="340"/>
      <c r="V62" s="329"/>
      <c r="W62" s="329"/>
      <c r="X62" s="329"/>
    </row>
    <row r="63" spans="1:24" x14ac:dyDescent="0.2">
      <c r="A63" s="349"/>
      <c r="B63" s="349"/>
      <c r="C63" s="349"/>
      <c r="D63" s="349"/>
      <c r="E63" s="349"/>
      <c r="F63" s="349"/>
      <c r="G63" s="329"/>
      <c r="H63" s="343"/>
      <c r="I63" s="329"/>
      <c r="J63" s="329"/>
      <c r="K63" s="329"/>
      <c r="L63" s="329"/>
      <c r="M63" s="339"/>
      <c r="N63" s="339"/>
      <c r="O63" s="340"/>
      <c r="P63" s="340"/>
      <c r="Q63" s="341"/>
      <c r="R63" s="405"/>
      <c r="S63" s="405"/>
      <c r="T63" s="340"/>
      <c r="U63" s="340"/>
      <c r="V63" s="329"/>
      <c r="W63" s="329"/>
      <c r="X63" s="329"/>
    </row>
    <row r="64" spans="1:24" x14ac:dyDescent="0.2">
      <c r="A64" s="349"/>
      <c r="B64" s="349"/>
      <c r="C64" s="349"/>
      <c r="D64" s="349"/>
      <c r="E64" s="349"/>
      <c r="F64" s="349"/>
      <c r="G64" s="329"/>
      <c r="H64" s="343"/>
      <c r="P64" s="340"/>
      <c r="Q64" s="341"/>
      <c r="R64" s="405"/>
      <c r="S64" s="405"/>
      <c r="T64" s="340"/>
      <c r="U64" s="340"/>
      <c r="V64" s="329"/>
      <c r="W64" s="329"/>
      <c r="X64" s="329"/>
    </row>
    <row r="65" spans="1:24" x14ac:dyDescent="0.2">
      <c r="A65" s="409"/>
      <c r="B65" s="409"/>
      <c r="C65" s="409"/>
      <c r="D65" s="409"/>
      <c r="E65" s="409"/>
      <c r="F65" s="409"/>
      <c r="G65" s="329"/>
      <c r="H65" s="343"/>
      <c r="I65" s="329"/>
      <c r="J65" s="329"/>
      <c r="K65" s="329"/>
      <c r="L65" s="329"/>
      <c r="M65" s="339"/>
      <c r="N65" s="339"/>
      <c r="O65" s="340"/>
      <c r="P65" s="340"/>
      <c r="Q65" s="341"/>
      <c r="R65" s="405"/>
      <c r="S65" s="405"/>
      <c r="T65" s="340"/>
      <c r="U65" s="340"/>
      <c r="V65" s="329"/>
      <c r="W65" s="329"/>
      <c r="X65" s="329"/>
    </row>
    <row r="66" spans="1:24" x14ac:dyDescent="0.2">
      <c r="A66" s="349"/>
      <c r="B66" s="349"/>
      <c r="C66" s="349"/>
      <c r="D66" s="349"/>
      <c r="E66" s="349"/>
      <c r="F66" s="349"/>
      <c r="G66" s="329"/>
      <c r="H66" s="343"/>
      <c r="I66" s="329"/>
      <c r="J66" s="329"/>
      <c r="K66" s="329"/>
      <c r="L66" s="329"/>
      <c r="M66" s="339"/>
      <c r="N66" s="339"/>
      <c r="O66" s="340"/>
      <c r="P66" s="340"/>
      <c r="Q66" s="341"/>
      <c r="R66" s="405"/>
      <c r="S66" s="405"/>
      <c r="T66" s="340"/>
      <c r="U66" s="340"/>
      <c r="V66" s="329"/>
      <c r="W66" s="329"/>
      <c r="X66" s="329"/>
    </row>
    <row r="67" spans="1:24" x14ac:dyDescent="0.2">
      <c r="A67" s="359"/>
      <c r="B67" s="359"/>
      <c r="C67" s="359"/>
      <c r="D67" s="359"/>
      <c r="E67" s="359"/>
      <c r="F67" s="359"/>
      <c r="G67" s="359"/>
      <c r="H67" s="359"/>
      <c r="I67" s="359"/>
      <c r="J67" s="359"/>
      <c r="K67" s="359"/>
      <c r="L67" s="359"/>
      <c r="M67" s="359"/>
      <c r="N67" s="359"/>
      <c r="O67" s="359"/>
      <c r="P67" s="359"/>
      <c r="Q67" s="359"/>
      <c r="R67" s="359"/>
      <c r="S67" s="359"/>
      <c r="T67" s="359"/>
      <c r="U67" s="359"/>
      <c r="V67" s="359"/>
    </row>
  </sheetData>
  <mergeCells count="29">
    <mergeCell ref="R63:S63"/>
    <mergeCell ref="R64:S64"/>
    <mergeCell ref="A65:F65"/>
    <mergeCell ref="R65:S65"/>
    <mergeCell ref="R66:S66"/>
    <mergeCell ref="R62:S62"/>
    <mergeCell ref="B22:Y22"/>
    <mergeCell ref="R29:S29"/>
    <mergeCell ref="R32:S32"/>
    <mergeCell ref="R40:S40"/>
    <mergeCell ref="B27:Y27"/>
    <mergeCell ref="B23:Y23"/>
    <mergeCell ref="R55:S55"/>
    <mergeCell ref="R59:S59"/>
    <mergeCell ref="A60:F60"/>
    <mergeCell ref="R60:S60"/>
    <mergeCell ref="R61:S61"/>
    <mergeCell ref="B19:Y19"/>
    <mergeCell ref="O4:O5"/>
    <mergeCell ref="R5:S5"/>
    <mergeCell ref="R7:S7"/>
    <mergeCell ref="R8:S8"/>
    <mergeCell ref="C9:E9"/>
    <mergeCell ref="R9:S9"/>
    <mergeCell ref="B13:Y13"/>
    <mergeCell ref="R10:S10"/>
    <mergeCell ref="R11:S11"/>
    <mergeCell ref="B16:Y16"/>
    <mergeCell ref="R18:S18"/>
  </mergeCells>
  <conditionalFormatting sqref="Q59:Q66 Q40:Q41 Q55:R55 Q36 Q29 Q32 Q15 Q9:R12 Q7:R7 Q18">
    <cfRule type="cellIs" dxfId="1" priority="1" stopIfTrue="1" operator="equal">
      <formula>"p"</formula>
    </cfRule>
    <cfRule type="cellIs" dxfId="0" priority="2" stopIfTrue="1" operator="equal">
      <formula>"q"</formula>
    </cfRule>
  </conditionalFormatting>
  <hyperlinks>
    <hyperlink ref="C9" r:id="rId1" display="http://www.iet.tourspain.es"/>
    <hyperlink ref="C9:E9" r:id="rId2" display="http://www.ine.es/"/>
    <hyperlink ref="B31:C31" r:id="rId3" display="https://www.ine.es"/>
    <hyperlink ref="B31" r:id="rId4"/>
  </hyperlinks>
  <pageMargins left="0.7" right="0.7" top="0.75" bottom="0.75" header="0.3" footer="0.3"/>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6"/>
  <sheetViews>
    <sheetView showGridLines="0" topLeftCell="B1" zoomScaleNormal="100" workbookViewId="0"/>
  </sheetViews>
  <sheetFormatPr defaultColWidth="11.44140625" defaultRowHeight="13.2" x14ac:dyDescent="0.25"/>
  <cols>
    <col min="1" max="1" width="0.5546875" style="166" hidden="1" customWidth="1"/>
    <col min="2" max="2" width="57" style="166" customWidth="1"/>
    <col min="3" max="3" width="18.88671875" style="166" customWidth="1"/>
    <col min="4" max="4" width="8.88671875" style="166" customWidth="1"/>
    <col min="5" max="5" width="10.88671875" style="166" customWidth="1"/>
    <col min="6" max="256" width="11.44140625" style="166"/>
    <col min="257" max="257" width="0" style="166" hidden="1" customWidth="1"/>
    <col min="258" max="258" width="57" style="166" customWidth="1"/>
    <col min="259" max="259" width="18.88671875" style="166" customWidth="1"/>
    <col min="260" max="260" width="8.88671875" style="166" customWidth="1"/>
    <col min="261" max="261" width="10.88671875" style="166" customWidth="1"/>
    <col min="262" max="512" width="11.44140625" style="166"/>
    <col min="513" max="513" width="0" style="166" hidden="1" customWidth="1"/>
    <col min="514" max="514" width="57" style="166" customWidth="1"/>
    <col min="515" max="515" width="18.88671875" style="166" customWidth="1"/>
    <col min="516" max="516" width="8.88671875" style="166" customWidth="1"/>
    <col min="517" max="517" width="10.88671875" style="166" customWidth="1"/>
    <col min="518" max="768" width="11.44140625" style="166"/>
    <col min="769" max="769" width="0" style="166" hidden="1" customWidth="1"/>
    <col min="770" max="770" width="57" style="166" customWidth="1"/>
    <col min="771" max="771" width="18.88671875" style="166" customWidth="1"/>
    <col min="772" max="772" width="8.88671875" style="166" customWidth="1"/>
    <col min="773" max="773" width="10.88671875" style="166" customWidth="1"/>
    <col min="774" max="1024" width="11.44140625" style="166"/>
    <col min="1025" max="1025" width="0" style="166" hidden="1" customWidth="1"/>
    <col min="1026" max="1026" width="57" style="166" customWidth="1"/>
    <col min="1027" max="1027" width="18.88671875" style="166" customWidth="1"/>
    <col min="1028" max="1028" width="8.88671875" style="166" customWidth="1"/>
    <col min="1029" max="1029" width="10.88671875" style="166" customWidth="1"/>
    <col min="1030" max="1280" width="11.44140625" style="166"/>
    <col min="1281" max="1281" width="0" style="166" hidden="1" customWidth="1"/>
    <col min="1282" max="1282" width="57" style="166" customWidth="1"/>
    <col min="1283" max="1283" width="18.88671875" style="166" customWidth="1"/>
    <col min="1284" max="1284" width="8.88671875" style="166" customWidth="1"/>
    <col min="1285" max="1285" width="10.88671875" style="166" customWidth="1"/>
    <col min="1286" max="1536" width="11.44140625" style="166"/>
    <col min="1537" max="1537" width="0" style="166" hidden="1" customWidth="1"/>
    <col min="1538" max="1538" width="57" style="166" customWidth="1"/>
    <col min="1539" max="1539" width="18.88671875" style="166" customWidth="1"/>
    <col min="1540" max="1540" width="8.88671875" style="166" customWidth="1"/>
    <col min="1541" max="1541" width="10.88671875" style="166" customWidth="1"/>
    <col min="1542" max="1792" width="11.44140625" style="166"/>
    <col min="1793" max="1793" width="0" style="166" hidden="1" customWidth="1"/>
    <col min="1794" max="1794" width="57" style="166" customWidth="1"/>
    <col min="1795" max="1795" width="18.88671875" style="166" customWidth="1"/>
    <col min="1796" max="1796" width="8.88671875" style="166" customWidth="1"/>
    <col min="1797" max="1797" width="10.88671875" style="166" customWidth="1"/>
    <col min="1798" max="2048" width="11.44140625" style="166"/>
    <col min="2049" max="2049" width="0" style="166" hidden="1" customWidth="1"/>
    <col min="2050" max="2050" width="57" style="166" customWidth="1"/>
    <col min="2051" max="2051" width="18.88671875" style="166" customWidth="1"/>
    <col min="2052" max="2052" width="8.88671875" style="166" customWidth="1"/>
    <col min="2053" max="2053" width="10.88671875" style="166" customWidth="1"/>
    <col min="2054" max="2304" width="11.44140625" style="166"/>
    <col min="2305" max="2305" width="0" style="166" hidden="1" customWidth="1"/>
    <col min="2306" max="2306" width="57" style="166" customWidth="1"/>
    <col min="2307" max="2307" width="18.88671875" style="166" customWidth="1"/>
    <col min="2308" max="2308" width="8.88671875" style="166" customWidth="1"/>
    <col min="2309" max="2309" width="10.88671875" style="166" customWidth="1"/>
    <col min="2310" max="2560" width="11.44140625" style="166"/>
    <col min="2561" max="2561" width="0" style="166" hidden="1" customWidth="1"/>
    <col min="2562" max="2562" width="57" style="166" customWidth="1"/>
    <col min="2563" max="2563" width="18.88671875" style="166" customWidth="1"/>
    <col min="2564" max="2564" width="8.88671875" style="166" customWidth="1"/>
    <col min="2565" max="2565" width="10.88671875" style="166" customWidth="1"/>
    <col min="2566" max="2816" width="11.44140625" style="166"/>
    <col min="2817" max="2817" width="0" style="166" hidden="1" customWidth="1"/>
    <col min="2818" max="2818" width="57" style="166" customWidth="1"/>
    <col min="2819" max="2819" width="18.88671875" style="166" customWidth="1"/>
    <col min="2820" max="2820" width="8.88671875" style="166" customWidth="1"/>
    <col min="2821" max="2821" width="10.88671875" style="166" customWidth="1"/>
    <col min="2822" max="3072" width="11.44140625" style="166"/>
    <col min="3073" max="3073" width="0" style="166" hidden="1" customWidth="1"/>
    <col min="3074" max="3074" width="57" style="166" customWidth="1"/>
    <col min="3075" max="3075" width="18.88671875" style="166" customWidth="1"/>
    <col min="3076" max="3076" width="8.88671875" style="166" customWidth="1"/>
    <col min="3077" max="3077" width="10.88671875" style="166" customWidth="1"/>
    <col min="3078" max="3328" width="11.44140625" style="166"/>
    <col min="3329" max="3329" width="0" style="166" hidden="1" customWidth="1"/>
    <col min="3330" max="3330" width="57" style="166" customWidth="1"/>
    <col min="3331" max="3331" width="18.88671875" style="166" customWidth="1"/>
    <col min="3332" max="3332" width="8.88671875" style="166" customWidth="1"/>
    <col min="3333" max="3333" width="10.88671875" style="166" customWidth="1"/>
    <col min="3334" max="3584" width="11.44140625" style="166"/>
    <col min="3585" max="3585" width="0" style="166" hidden="1" customWidth="1"/>
    <col min="3586" max="3586" width="57" style="166" customWidth="1"/>
    <col min="3587" max="3587" width="18.88671875" style="166" customWidth="1"/>
    <col min="3588" max="3588" width="8.88671875" style="166" customWidth="1"/>
    <col min="3589" max="3589" width="10.88671875" style="166" customWidth="1"/>
    <col min="3590" max="3840" width="11.44140625" style="166"/>
    <col min="3841" max="3841" width="0" style="166" hidden="1" customWidth="1"/>
    <col min="3842" max="3842" width="57" style="166" customWidth="1"/>
    <col min="3843" max="3843" width="18.88671875" style="166" customWidth="1"/>
    <col min="3844" max="3844" width="8.88671875" style="166" customWidth="1"/>
    <col min="3845" max="3845" width="10.88671875" style="166" customWidth="1"/>
    <col min="3846" max="4096" width="11.44140625" style="166"/>
    <col min="4097" max="4097" width="0" style="166" hidden="1" customWidth="1"/>
    <col min="4098" max="4098" width="57" style="166" customWidth="1"/>
    <col min="4099" max="4099" width="18.88671875" style="166" customWidth="1"/>
    <col min="4100" max="4100" width="8.88671875" style="166" customWidth="1"/>
    <col min="4101" max="4101" width="10.88671875" style="166" customWidth="1"/>
    <col min="4102" max="4352" width="11.44140625" style="166"/>
    <col min="4353" max="4353" width="0" style="166" hidden="1" customWidth="1"/>
    <col min="4354" max="4354" width="57" style="166" customWidth="1"/>
    <col min="4355" max="4355" width="18.88671875" style="166" customWidth="1"/>
    <col min="4356" max="4356" width="8.88671875" style="166" customWidth="1"/>
    <col min="4357" max="4357" width="10.88671875" style="166" customWidth="1"/>
    <col min="4358" max="4608" width="11.44140625" style="166"/>
    <col min="4609" max="4609" width="0" style="166" hidden="1" customWidth="1"/>
    <col min="4610" max="4610" width="57" style="166" customWidth="1"/>
    <col min="4611" max="4611" width="18.88671875" style="166" customWidth="1"/>
    <col min="4612" max="4612" width="8.88671875" style="166" customWidth="1"/>
    <col min="4613" max="4613" width="10.88671875" style="166" customWidth="1"/>
    <col min="4614" max="4864" width="11.44140625" style="166"/>
    <col min="4865" max="4865" width="0" style="166" hidden="1" customWidth="1"/>
    <col min="4866" max="4866" width="57" style="166" customWidth="1"/>
    <col min="4867" max="4867" width="18.88671875" style="166" customWidth="1"/>
    <col min="4868" max="4868" width="8.88671875" style="166" customWidth="1"/>
    <col min="4869" max="4869" width="10.88671875" style="166" customWidth="1"/>
    <col min="4870" max="5120" width="11.44140625" style="166"/>
    <col min="5121" max="5121" width="0" style="166" hidden="1" customWidth="1"/>
    <col min="5122" max="5122" width="57" style="166" customWidth="1"/>
    <col min="5123" max="5123" width="18.88671875" style="166" customWidth="1"/>
    <col min="5124" max="5124" width="8.88671875" style="166" customWidth="1"/>
    <col min="5125" max="5125" width="10.88671875" style="166" customWidth="1"/>
    <col min="5126" max="5376" width="11.44140625" style="166"/>
    <col min="5377" max="5377" width="0" style="166" hidden="1" customWidth="1"/>
    <col min="5378" max="5378" width="57" style="166" customWidth="1"/>
    <col min="5379" max="5379" width="18.88671875" style="166" customWidth="1"/>
    <col min="5380" max="5380" width="8.88671875" style="166" customWidth="1"/>
    <col min="5381" max="5381" width="10.88671875" style="166" customWidth="1"/>
    <col min="5382" max="5632" width="11.44140625" style="166"/>
    <col min="5633" max="5633" width="0" style="166" hidden="1" customWidth="1"/>
    <col min="5634" max="5634" width="57" style="166" customWidth="1"/>
    <col min="5635" max="5635" width="18.88671875" style="166" customWidth="1"/>
    <col min="5636" max="5636" width="8.88671875" style="166" customWidth="1"/>
    <col min="5637" max="5637" width="10.88671875" style="166" customWidth="1"/>
    <col min="5638" max="5888" width="11.44140625" style="166"/>
    <col min="5889" max="5889" width="0" style="166" hidden="1" customWidth="1"/>
    <col min="5890" max="5890" width="57" style="166" customWidth="1"/>
    <col min="5891" max="5891" width="18.88671875" style="166" customWidth="1"/>
    <col min="5892" max="5892" width="8.88671875" style="166" customWidth="1"/>
    <col min="5893" max="5893" width="10.88671875" style="166" customWidth="1"/>
    <col min="5894" max="6144" width="11.44140625" style="166"/>
    <col min="6145" max="6145" width="0" style="166" hidden="1" customWidth="1"/>
    <col min="6146" max="6146" width="57" style="166" customWidth="1"/>
    <col min="6147" max="6147" width="18.88671875" style="166" customWidth="1"/>
    <col min="6148" max="6148" width="8.88671875" style="166" customWidth="1"/>
    <col min="6149" max="6149" width="10.88671875" style="166" customWidth="1"/>
    <col min="6150" max="6400" width="11.44140625" style="166"/>
    <col min="6401" max="6401" width="0" style="166" hidden="1" customWidth="1"/>
    <col min="6402" max="6402" width="57" style="166" customWidth="1"/>
    <col min="6403" max="6403" width="18.88671875" style="166" customWidth="1"/>
    <col min="6404" max="6404" width="8.88671875" style="166" customWidth="1"/>
    <col min="6405" max="6405" width="10.88671875" style="166" customWidth="1"/>
    <col min="6406" max="6656" width="11.44140625" style="166"/>
    <col min="6657" max="6657" width="0" style="166" hidden="1" customWidth="1"/>
    <col min="6658" max="6658" width="57" style="166" customWidth="1"/>
    <col min="6659" max="6659" width="18.88671875" style="166" customWidth="1"/>
    <col min="6660" max="6660" width="8.88671875" style="166" customWidth="1"/>
    <col min="6661" max="6661" width="10.88671875" style="166" customWidth="1"/>
    <col min="6662" max="6912" width="11.44140625" style="166"/>
    <col min="6913" max="6913" width="0" style="166" hidden="1" customWidth="1"/>
    <col min="6914" max="6914" width="57" style="166" customWidth="1"/>
    <col min="6915" max="6915" width="18.88671875" style="166" customWidth="1"/>
    <col min="6916" max="6916" width="8.88671875" style="166" customWidth="1"/>
    <col min="6917" max="6917" width="10.88671875" style="166" customWidth="1"/>
    <col min="6918" max="7168" width="11.44140625" style="166"/>
    <col min="7169" max="7169" width="0" style="166" hidden="1" customWidth="1"/>
    <col min="7170" max="7170" width="57" style="166" customWidth="1"/>
    <col min="7171" max="7171" width="18.88671875" style="166" customWidth="1"/>
    <col min="7172" max="7172" width="8.88671875" style="166" customWidth="1"/>
    <col min="7173" max="7173" width="10.88671875" style="166" customWidth="1"/>
    <col min="7174" max="7424" width="11.44140625" style="166"/>
    <col min="7425" max="7425" width="0" style="166" hidden="1" customWidth="1"/>
    <col min="7426" max="7426" width="57" style="166" customWidth="1"/>
    <col min="7427" max="7427" width="18.88671875" style="166" customWidth="1"/>
    <col min="7428" max="7428" width="8.88671875" style="166" customWidth="1"/>
    <col min="7429" max="7429" width="10.88671875" style="166" customWidth="1"/>
    <col min="7430" max="7680" width="11.44140625" style="166"/>
    <col min="7681" max="7681" width="0" style="166" hidden="1" customWidth="1"/>
    <col min="7682" max="7682" width="57" style="166" customWidth="1"/>
    <col min="7683" max="7683" width="18.88671875" style="166" customWidth="1"/>
    <col min="7684" max="7684" width="8.88671875" style="166" customWidth="1"/>
    <col min="7685" max="7685" width="10.88671875" style="166" customWidth="1"/>
    <col min="7686" max="7936" width="11.44140625" style="166"/>
    <col min="7937" max="7937" width="0" style="166" hidden="1" customWidth="1"/>
    <col min="7938" max="7938" width="57" style="166" customWidth="1"/>
    <col min="7939" max="7939" width="18.88671875" style="166" customWidth="1"/>
    <col min="7940" max="7940" width="8.88671875" style="166" customWidth="1"/>
    <col min="7941" max="7941" width="10.88671875" style="166" customWidth="1"/>
    <col min="7942" max="8192" width="11.44140625" style="166"/>
    <col min="8193" max="8193" width="0" style="166" hidden="1" customWidth="1"/>
    <col min="8194" max="8194" width="57" style="166" customWidth="1"/>
    <col min="8195" max="8195" width="18.88671875" style="166" customWidth="1"/>
    <col min="8196" max="8196" width="8.88671875" style="166" customWidth="1"/>
    <col min="8197" max="8197" width="10.88671875" style="166" customWidth="1"/>
    <col min="8198" max="8448" width="11.44140625" style="166"/>
    <col min="8449" max="8449" width="0" style="166" hidden="1" customWidth="1"/>
    <col min="8450" max="8450" width="57" style="166" customWidth="1"/>
    <col min="8451" max="8451" width="18.88671875" style="166" customWidth="1"/>
    <col min="8452" max="8452" width="8.88671875" style="166" customWidth="1"/>
    <col min="8453" max="8453" width="10.88671875" style="166" customWidth="1"/>
    <col min="8454" max="8704" width="11.44140625" style="166"/>
    <col min="8705" max="8705" width="0" style="166" hidden="1" customWidth="1"/>
    <col min="8706" max="8706" width="57" style="166" customWidth="1"/>
    <col min="8707" max="8707" width="18.88671875" style="166" customWidth="1"/>
    <col min="8708" max="8708" width="8.88671875" style="166" customWidth="1"/>
    <col min="8709" max="8709" width="10.88671875" style="166" customWidth="1"/>
    <col min="8710" max="8960" width="11.44140625" style="166"/>
    <col min="8961" max="8961" width="0" style="166" hidden="1" customWidth="1"/>
    <col min="8962" max="8962" width="57" style="166" customWidth="1"/>
    <col min="8963" max="8963" width="18.88671875" style="166" customWidth="1"/>
    <col min="8964" max="8964" width="8.88671875" style="166" customWidth="1"/>
    <col min="8965" max="8965" width="10.88671875" style="166" customWidth="1"/>
    <col min="8966" max="9216" width="11.44140625" style="166"/>
    <col min="9217" max="9217" width="0" style="166" hidden="1" customWidth="1"/>
    <col min="9218" max="9218" width="57" style="166" customWidth="1"/>
    <col min="9219" max="9219" width="18.88671875" style="166" customWidth="1"/>
    <col min="9220" max="9220" width="8.88671875" style="166" customWidth="1"/>
    <col min="9221" max="9221" width="10.88671875" style="166" customWidth="1"/>
    <col min="9222" max="9472" width="11.44140625" style="166"/>
    <col min="9473" max="9473" width="0" style="166" hidden="1" customWidth="1"/>
    <col min="9474" max="9474" width="57" style="166" customWidth="1"/>
    <col min="9475" max="9475" width="18.88671875" style="166" customWidth="1"/>
    <col min="9476" max="9476" width="8.88671875" style="166" customWidth="1"/>
    <col min="9477" max="9477" width="10.88671875" style="166" customWidth="1"/>
    <col min="9478" max="9728" width="11.44140625" style="166"/>
    <col min="9729" max="9729" width="0" style="166" hidden="1" customWidth="1"/>
    <col min="9730" max="9730" width="57" style="166" customWidth="1"/>
    <col min="9731" max="9731" width="18.88671875" style="166" customWidth="1"/>
    <col min="9732" max="9732" width="8.88671875" style="166" customWidth="1"/>
    <col min="9733" max="9733" width="10.88671875" style="166" customWidth="1"/>
    <col min="9734" max="9984" width="11.44140625" style="166"/>
    <col min="9985" max="9985" width="0" style="166" hidden="1" customWidth="1"/>
    <col min="9986" max="9986" width="57" style="166" customWidth="1"/>
    <col min="9987" max="9987" width="18.88671875" style="166" customWidth="1"/>
    <col min="9988" max="9988" width="8.88671875" style="166" customWidth="1"/>
    <col min="9989" max="9989" width="10.88671875" style="166" customWidth="1"/>
    <col min="9990" max="10240" width="11.44140625" style="166"/>
    <col min="10241" max="10241" width="0" style="166" hidden="1" customWidth="1"/>
    <col min="10242" max="10242" width="57" style="166" customWidth="1"/>
    <col min="10243" max="10243" width="18.88671875" style="166" customWidth="1"/>
    <col min="10244" max="10244" width="8.88671875" style="166" customWidth="1"/>
    <col min="10245" max="10245" width="10.88671875" style="166" customWidth="1"/>
    <col min="10246" max="10496" width="11.44140625" style="166"/>
    <col min="10497" max="10497" width="0" style="166" hidden="1" customWidth="1"/>
    <col min="10498" max="10498" width="57" style="166" customWidth="1"/>
    <col min="10499" max="10499" width="18.88671875" style="166" customWidth="1"/>
    <col min="10500" max="10500" width="8.88671875" style="166" customWidth="1"/>
    <col min="10501" max="10501" width="10.88671875" style="166" customWidth="1"/>
    <col min="10502" max="10752" width="11.44140625" style="166"/>
    <col min="10753" max="10753" width="0" style="166" hidden="1" customWidth="1"/>
    <col min="10754" max="10754" width="57" style="166" customWidth="1"/>
    <col min="10755" max="10755" width="18.88671875" style="166" customWidth="1"/>
    <col min="10756" max="10756" width="8.88671875" style="166" customWidth="1"/>
    <col min="10757" max="10757" width="10.88671875" style="166" customWidth="1"/>
    <col min="10758" max="11008" width="11.44140625" style="166"/>
    <col min="11009" max="11009" width="0" style="166" hidden="1" customWidth="1"/>
    <col min="11010" max="11010" width="57" style="166" customWidth="1"/>
    <col min="11011" max="11011" width="18.88671875" style="166" customWidth="1"/>
    <col min="11012" max="11012" width="8.88671875" style="166" customWidth="1"/>
    <col min="11013" max="11013" width="10.88671875" style="166" customWidth="1"/>
    <col min="11014" max="11264" width="11.44140625" style="166"/>
    <col min="11265" max="11265" width="0" style="166" hidden="1" customWidth="1"/>
    <col min="11266" max="11266" width="57" style="166" customWidth="1"/>
    <col min="11267" max="11267" width="18.88671875" style="166" customWidth="1"/>
    <col min="11268" max="11268" width="8.88671875" style="166" customWidth="1"/>
    <col min="11269" max="11269" width="10.88671875" style="166" customWidth="1"/>
    <col min="11270" max="11520" width="11.44140625" style="166"/>
    <col min="11521" max="11521" width="0" style="166" hidden="1" customWidth="1"/>
    <col min="11522" max="11522" width="57" style="166" customWidth="1"/>
    <col min="11523" max="11523" width="18.88671875" style="166" customWidth="1"/>
    <col min="11524" max="11524" width="8.88671875" style="166" customWidth="1"/>
    <col min="11525" max="11525" width="10.88671875" style="166" customWidth="1"/>
    <col min="11526" max="11776" width="11.44140625" style="166"/>
    <col min="11777" max="11777" width="0" style="166" hidden="1" customWidth="1"/>
    <col min="11778" max="11778" width="57" style="166" customWidth="1"/>
    <col min="11779" max="11779" width="18.88671875" style="166" customWidth="1"/>
    <col min="11780" max="11780" width="8.88671875" style="166" customWidth="1"/>
    <col min="11781" max="11781" width="10.88671875" style="166" customWidth="1"/>
    <col min="11782" max="12032" width="11.44140625" style="166"/>
    <col min="12033" max="12033" width="0" style="166" hidden="1" customWidth="1"/>
    <col min="12034" max="12034" width="57" style="166" customWidth="1"/>
    <col min="12035" max="12035" width="18.88671875" style="166" customWidth="1"/>
    <col min="12036" max="12036" width="8.88671875" style="166" customWidth="1"/>
    <col min="12037" max="12037" width="10.88671875" style="166" customWidth="1"/>
    <col min="12038" max="12288" width="11.44140625" style="166"/>
    <col min="12289" max="12289" width="0" style="166" hidden="1" customWidth="1"/>
    <col min="12290" max="12290" width="57" style="166" customWidth="1"/>
    <col min="12291" max="12291" width="18.88671875" style="166" customWidth="1"/>
    <col min="12292" max="12292" width="8.88671875" style="166" customWidth="1"/>
    <col min="12293" max="12293" width="10.88671875" style="166" customWidth="1"/>
    <col min="12294" max="12544" width="11.44140625" style="166"/>
    <col min="12545" max="12545" width="0" style="166" hidden="1" customWidth="1"/>
    <col min="12546" max="12546" width="57" style="166" customWidth="1"/>
    <col min="12547" max="12547" width="18.88671875" style="166" customWidth="1"/>
    <col min="12548" max="12548" width="8.88671875" style="166" customWidth="1"/>
    <col min="12549" max="12549" width="10.88671875" style="166" customWidth="1"/>
    <col min="12550" max="12800" width="11.44140625" style="166"/>
    <col min="12801" max="12801" width="0" style="166" hidden="1" customWidth="1"/>
    <col min="12802" max="12802" width="57" style="166" customWidth="1"/>
    <col min="12803" max="12803" width="18.88671875" style="166" customWidth="1"/>
    <col min="12804" max="12804" width="8.88671875" style="166" customWidth="1"/>
    <col min="12805" max="12805" width="10.88671875" style="166" customWidth="1"/>
    <col min="12806" max="13056" width="11.44140625" style="166"/>
    <col min="13057" max="13057" width="0" style="166" hidden="1" customWidth="1"/>
    <col min="13058" max="13058" width="57" style="166" customWidth="1"/>
    <col min="13059" max="13059" width="18.88671875" style="166" customWidth="1"/>
    <col min="13060" max="13060" width="8.88671875" style="166" customWidth="1"/>
    <col min="13061" max="13061" width="10.88671875" style="166" customWidth="1"/>
    <col min="13062" max="13312" width="11.44140625" style="166"/>
    <col min="13313" max="13313" width="0" style="166" hidden="1" customWidth="1"/>
    <col min="13314" max="13314" width="57" style="166" customWidth="1"/>
    <col min="13315" max="13315" width="18.88671875" style="166" customWidth="1"/>
    <col min="13316" max="13316" width="8.88671875" style="166" customWidth="1"/>
    <col min="13317" max="13317" width="10.88671875" style="166" customWidth="1"/>
    <col min="13318" max="13568" width="11.44140625" style="166"/>
    <col min="13569" max="13569" width="0" style="166" hidden="1" customWidth="1"/>
    <col min="13570" max="13570" width="57" style="166" customWidth="1"/>
    <col min="13571" max="13571" width="18.88671875" style="166" customWidth="1"/>
    <col min="13572" max="13572" width="8.88671875" style="166" customWidth="1"/>
    <col min="13573" max="13573" width="10.88671875" style="166" customWidth="1"/>
    <col min="13574" max="13824" width="11.44140625" style="166"/>
    <col min="13825" max="13825" width="0" style="166" hidden="1" customWidth="1"/>
    <col min="13826" max="13826" width="57" style="166" customWidth="1"/>
    <col min="13827" max="13827" width="18.88671875" style="166" customWidth="1"/>
    <col min="13828" max="13828" width="8.88671875" style="166" customWidth="1"/>
    <col min="13829" max="13829" width="10.88671875" style="166" customWidth="1"/>
    <col min="13830" max="14080" width="11.44140625" style="166"/>
    <col min="14081" max="14081" width="0" style="166" hidden="1" customWidth="1"/>
    <col min="14082" max="14082" width="57" style="166" customWidth="1"/>
    <col min="14083" max="14083" width="18.88671875" style="166" customWidth="1"/>
    <col min="14084" max="14084" width="8.88671875" style="166" customWidth="1"/>
    <col min="14085" max="14085" width="10.88671875" style="166" customWidth="1"/>
    <col min="14086" max="14336" width="11.44140625" style="166"/>
    <col min="14337" max="14337" width="0" style="166" hidden="1" customWidth="1"/>
    <col min="14338" max="14338" width="57" style="166" customWidth="1"/>
    <col min="14339" max="14339" width="18.88671875" style="166" customWidth="1"/>
    <col min="14340" max="14340" width="8.88671875" style="166" customWidth="1"/>
    <col min="14341" max="14341" width="10.88671875" style="166" customWidth="1"/>
    <col min="14342" max="14592" width="11.44140625" style="166"/>
    <col min="14593" max="14593" width="0" style="166" hidden="1" customWidth="1"/>
    <col min="14594" max="14594" width="57" style="166" customWidth="1"/>
    <col min="14595" max="14595" width="18.88671875" style="166" customWidth="1"/>
    <col min="14596" max="14596" width="8.88671875" style="166" customWidth="1"/>
    <col min="14597" max="14597" width="10.88671875" style="166" customWidth="1"/>
    <col min="14598" max="14848" width="11.44140625" style="166"/>
    <col min="14849" max="14849" width="0" style="166" hidden="1" customWidth="1"/>
    <col min="14850" max="14850" width="57" style="166" customWidth="1"/>
    <col min="14851" max="14851" width="18.88671875" style="166" customWidth="1"/>
    <col min="14852" max="14852" width="8.88671875" style="166" customWidth="1"/>
    <col min="14853" max="14853" width="10.88671875" style="166" customWidth="1"/>
    <col min="14854" max="15104" width="11.44140625" style="166"/>
    <col min="15105" max="15105" width="0" style="166" hidden="1" customWidth="1"/>
    <col min="15106" max="15106" width="57" style="166" customWidth="1"/>
    <col min="15107" max="15107" width="18.88671875" style="166" customWidth="1"/>
    <col min="15108" max="15108" width="8.88671875" style="166" customWidth="1"/>
    <col min="15109" max="15109" width="10.88671875" style="166" customWidth="1"/>
    <col min="15110" max="15360" width="11.44140625" style="166"/>
    <col min="15361" max="15361" width="0" style="166" hidden="1" customWidth="1"/>
    <col min="15362" max="15362" width="57" style="166" customWidth="1"/>
    <col min="15363" max="15363" width="18.88671875" style="166" customWidth="1"/>
    <col min="15364" max="15364" width="8.88671875" style="166" customWidth="1"/>
    <col min="15365" max="15365" width="10.88671875" style="166" customWidth="1"/>
    <col min="15366" max="15616" width="11.44140625" style="166"/>
    <col min="15617" max="15617" width="0" style="166" hidden="1" customWidth="1"/>
    <col min="15618" max="15618" width="57" style="166" customWidth="1"/>
    <col min="15619" max="15619" width="18.88671875" style="166" customWidth="1"/>
    <col min="15620" max="15620" width="8.88671875" style="166" customWidth="1"/>
    <col min="15621" max="15621" width="10.88671875" style="166" customWidth="1"/>
    <col min="15622" max="15872" width="11.44140625" style="166"/>
    <col min="15873" max="15873" width="0" style="166" hidden="1" customWidth="1"/>
    <col min="15874" max="15874" width="57" style="166" customWidth="1"/>
    <col min="15875" max="15875" width="18.88671875" style="166" customWidth="1"/>
    <col min="15876" max="15876" width="8.88671875" style="166" customWidth="1"/>
    <col min="15877" max="15877" width="10.88671875" style="166" customWidth="1"/>
    <col min="15878" max="16128" width="11.44140625" style="166"/>
    <col min="16129" max="16129" width="0" style="166" hidden="1" customWidth="1"/>
    <col min="16130" max="16130" width="57" style="166" customWidth="1"/>
    <col min="16131" max="16131" width="18.88671875" style="166" customWidth="1"/>
    <col min="16132" max="16132" width="8.88671875" style="166" customWidth="1"/>
    <col min="16133" max="16133" width="10.88671875" style="166" customWidth="1"/>
    <col min="16134" max="16384" width="11.44140625" style="166"/>
  </cols>
  <sheetData>
    <row r="1" spans="2:7" x14ac:dyDescent="0.25">
      <c r="B1" s="164"/>
      <c r="C1" s="165"/>
      <c r="D1" s="165"/>
    </row>
    <row r="2" spans="2:7" x14ac:dyDescent="0.25">
      <c r="B2" s="167" t="s">
        <v>299</v>
      </c>
      <c r="C2" s="165"/>
      <c r="D2" s="165"/>
      <c r="G2" s="169"/>
    </row>
    <row r="3" spans="2:7" x14ac:dyDescent="0.25">
      <c r="B3" s="167" t="s">
        <v>508</v>
      </c>
      <c r="C3" s="165"/>
      <c r="D3" s="165"/>
    </row>
    <row r="4" spans="2:7" x14ac:dyDescent="0.25">
      <c r="B4" s="167" t="s">
        <v>509</v>
      </c>
      <c r="C4" s="165"/>
      <c r="D4" s="165"/>
    </row>
    <row r="5" spans="2:7" x14ac:dyDescent="0.25">
      <c r="B5" s="167" t="s">
        <v>435</v>
      </c>
      <c r="C5" s="165"/>
      <c r="D5" s="165"/>
    </row>
    <row r="6" spans="2:7" x14ac:dyDescent="0.25">
      <c r="B6" s="167"/>
      <c r="C6" s="165"/>
      <c r="D6" s="165"/>
    </row>
    <row r="7" spans="2:7" x14ac:dyDescent="0.25">
      <c r="B7" s="167" t="s">
        <v>510</v>
      </c>
    </row>
    <row r="8" spans="2:7" x14ac:dyDescent="0.25">
      <c r="B8" s="167" t="s">
        <v>507</v>
      </c>
      <c r="C8" s="165"/>
      <c r="D8" s="165"/>
    </row>
    <row r="9" spans="2:7" s="169" customFormat="1" x14ac:dyDescent="0.25">
      <c r="B9" s="163" t="s">
        <v>434</v>
      </c>
      <c r="C9" s="168"/>
      <c r="D9" s="168"/>
    </row>
    <row r="10" spans="2:7" x14ac:dyDescent="0.25">
      <c r="B10" s="167" t="s">
        <v>598</v>
      </c>
      <c r="C10" s="165"/>
      <c r="D10" s="165"/>
    </row>
    <row r="11" spans="2:7" x14ac:dyDescent="0.25">
      <c r="B11" s="167"/>
    </row>
    <row r="12" spans="2:7" x14ac:dyDescent="0.25">
      <c r="B12" s="170" t="s">
        <v>511</v>
      </c>
    </row>
    <row r="13" spans="2:7" x14ac:dyDescent="0.25">
      <c r="B13" s="171" t="s">
        <v>512</v>
      </c>
    </row>
    <row r="14" spans="2:7" x14ac:dyDescent="0.25">
      <c r="B14" s="172"/>
    </row>
    <row r="15" spans="2:7" x14ac:dyDescent="0.25">
      <c r="B15" s="172"/>
    </row>
    <row r="16" spans="2:7" x14ac:dyDescent="0.25">
      <c r="B16" s="172"/>
    </row>
    <row r="17" spans="2:5" s="173" customFormat="1" ht="44.25" customHeight="1" x14ac:dyDescent="0.25">
      <c r="B17" s="410"/>
      <c r="C17" s="411"/>
      <c r="D17" s="411"/>
      <c r="E17" s="411"/>
    </row>
    <row r="18" spans="2:5" ht="20.25" customHeight="1" x14ac:dyDescent="0.25">
      <c r="B18" s="174"/>
      <c r="C18" s="175"/>
      <c r="D18" s="175"/>
      <c r="E18" s="175"/>
    </row>
    <row r="19" spans="2:5" ht="13.8" x14ac:dyDescent="0.25">
      <c r="B19" s="176"/>
    </row>
    <row r="26" spans="2:5" x14ac:dyDescent="0.25">
      <c r="B26" s="177"/>
    </row>
  </sheetData>
  <mergeCells count="1">
    <mergeCell ref="B17:E17"/>
  </mergeCells>
  <hyperlinks>
    <hyperlink ref="B9" r:id="rId1"/>
    <hyperlink ref="B13" r:id="rId2"/>
  </hyperlinks>
  <pageMargins left="0.23622047244094491" right="0.23622047244094491" top="0.74803149606299213" bottom="0.74803149606299213" header="0.31496062992125984" footer="0.31496062992125984"/>
  <pageSetup paperSize="9" scale="74" orientation="landscape" r:id="rId3"/>
  <headerFooter alignWithMargins="0"/>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ull14"/>
  <dimension ref="A1:AI53"/>
  <sheetViews>
    <sheetView showGridLines="0" workbookViewId="0"/>
  </sheetViews>
  <sheetFormatPr defaultColWidth="8.6640625" defaultRowHeight="13.2" x14ac:dyDescent="0.25"/>
  <cols>
    <col min="1" max="1" width="10.88671875" style="1" customWidth="1"/>
    <col min="2" max="2" width="16.109375" customWidth="1"/>
    <col min="3" max="3" width="11.6640625" style="2" customWidth="1"/>
    <col min="4" max="4" width="17.6640625" style="2" customWidth="1"/>
    <col min="5" max="5" width="12.6640625" style="2" customWidth="1"/>
    <col min="6" max="6" width="17.6640625" style="2" customWidth="1"/>
    <col min="7" max="8" width="15.6640625" style="2" customWidth="1"/>
    <col min="9" max="9" width="4.88671875" customWidth="1"/>
    <col min="10" max="10" width="8.44140625" style="1" customWidth="1"/>
    <col min="11" max="11" width="16.109375" customWidth="1"/>
    <col min="12" max="12" width="11.6640625" style="2" customWidth="1"/>
    <col min="13" max="13" width="17.6640625" style="2" customWidth="1"/>
    <col min="14" max="14" width="12.6640625" style="2" customWidth="1"/>
    <col min="15" max="15" width="17.6640625" style="2" customWidth="1"/>
    <col min="16" max="17" width="15.6640625" style="2" customWidth="1"/>
    <col min="18" max="18" width="4.88671875" customWidth="1"/>
    <col min="19" max="19" width="8.44140625" style="1" customWidth="1"/>
    <col min="20" max="20" width="16.109375" customWidth="1"/>
    <col min="21" max="21" width="11.6640625" style="2" customWidth="1"/>
    <col min="22" max="22" width="17.6640625" style="2" customWidth="1"/>
    <col min="23" max="23" width="12.6640625" style="2" customWidth="1"/>
    <col min="24" max="24" width="17.6640625" style="2" customWidth="1"/>
    <col min="25" max="26" width="15.6640625" style="2" customWidth="1"/>
    <col min="27" max="27" width="4.88671875" customWidth="1"/>
    <col min="28" max="28" width="8.44140625" style="1" customWidth="1"/>
    <col min="29" max="29" width="16.109375" customWidth="1"/>
    <col min="30" max="30" width="11.6640625" style="2" customWidth="1"/>
    <col min="31" max="31" width="17.6640625" style="2" customWidth="1"/>
    <col min="32" max="32" width="12.6640625" style="2" customWidth="1"/>
    <col min="33" max="33" width="17.6640625" style="2" customWidth="1"/>
    <col min="34" max="35" width="15.6640625" style="2" customWidth="1"/>
    <col min="36" max="36" width="4.88671875" customWidth="1"/>
  </cols>
  <sheetData>
    <row r="1" spans="1:35" x14ac:dyDescent="0.25">
      <c r="A1" s="3" t="s">
        <v>0</v>
      </c>
      <c r="B1" s="4"/>
      <c r="C1" s="5"/>
      <c r="J1" s="3" t="s">
        <v>1</v>
      </c>
      <c r="K1" s="4"/>
      <c r="L1" s="5"/>
      <c r="S1" s="3" t="s">
        <v>2</v>
      </c>
      <c r="T1" s="4"/>
      <c r="U1" s="5"/>
      <c r="AB1" s="3" t="s">
        <v>3</v>
      </c>
      <c r="AC1" s="4"/>
      <c r="AD1" s="5"/>
    </row>
    <row r="2" spans="1:35" x14ac:dyDescent="0.25">
      <c r="A2" s="37" t="s">
        <v>211</v>
      </c>
      <c r="B2" s="38"/>
      <c r="C2" s="39"/>
      <c r="D2" s="40"/>
      <c r="E2" s="40"/>
      <c r="F2" s="40"/>
      <c r="G2" s="40"/>
      <c r="H2" s="40"/>
      <c r="I2" s="6"/>
      <c r="J2" s="37" t="s">
        <v>211</v>
      </c>
      <c r="K2" s="38"/>
      <c r="L2" s="39"/>
      <c r="M2" s="40"/>
      <c r="N2" s="40"/>
      <c r="O2" s="40"/>
      <c r="P2" s="40"/>
      <c r="Q2" s="40"/>
      <c r="S2" s="37" t="s">
        <v>211</v>
      </c>
      <c r="T2" s="38"/>
      <c r="U2" s="39"/>
      <c r="V2" s="40"/>
      <c r="W2" s="40"/>
      <c r="X2" s="40"/>
      <c r="Y2" s="40"/>
      <c r="Z2" s="40"/>
      <c r="AB2" s="37" t="s">
        <v>211</v>
      </c>
      <c r="AC2" s="38"/>
      <c r="AD2" s="39"/>
      <c r="AE2" s="40"/>
      <c r="AF2" s="40"/>
      <c r="AG2" s="40"/>
      <c r="AH2" s="40"/>
      <c r="AI2" s="40"/>
    </row>
    <row r="3" spans="1:35" x14ac:dyDescent="0.25">
      <c r="A3" s="62" t="s">
        <v>210</v>
      </c>
      <c r="B3" s="41"/>
      <c r="C3" s="42"/>
      <c r="D3" s="43"/>
      <c r="E3" s="43"/>
      <c r="F3" s="43"/>
      <c r="G3" s="43"/>
      <c r="H3" s="43"/>
      <c r="I3" s="6"/>
      <c r="J3" s="62" t="s">
        <v>210</v>
      </c>
      <c r="K3" s="41"/>
      <c r="L3" s="42"/>
      <c r="M3" s="43"/>
      <c r="N3" s="43"/>
      <c r="O3" s="43"/>
      <c r="P3" s="43"/>
      <c r="Q3" s="43"/>
      <c r="S3" s="62" t="s">
        <v>210</v>
      </c>
      <c r="T3" s="41"/>
      <c r="U3" s="42"/>
      <c r="V3" s="43"/>
      <c r="W3" s="43"/>
      <c r="X3" s="43"/>
      <c r="Y3" s="43"/>
      <c r="Z3" s="43"/>
      <c r="AB3" s="62" t="s">
        <v>210</v>
      </c>
      <c r="AC3" s="41"/>
      <c r="AD3" s="42"/>
      <c r="AE3" s="43"/>
      <c r="AF3" s="43"/>
      <c r="AG3" s="43"/>
      <c r="AH3" s="43"/>
      <c r="AI3" s="43"/>
    </row>
    <row r="4" spans="1:35" x14ac:dyDescent="0.25">
      <c r="A4" s="64"/>
      <c r="B4" s="65"/>
      <c r="C4" s="40"/>
      <c r="D4" s="40"/>
      <c r="E4" s="40"/>
      <c r="F4" s="40"/>
      <c r="G4" s="40"/>
      <c r="H4" s="40"/>
      <c r="I4" s="6"/>
      <c r="J4" s="73"/>
      <c r="K4" s="6"/>
      <c r="L4" s="63"/>
      <c r="M4" s="63"/>
      <c r="N4" s="63"/>
      <c r="O4" s="63"/>
      <c r="P4" s="63"/>
      <c r="Q4" s="63"/>
      <c r="S4" s="73"/>
      <c r="T4" s="6"/>
      <c r="U4" s="63"/>
      <c r="V4" s="63"/>
      <c r="W4" s="63"/>
      <c r="X4" s="63"/>
      <c r="Y4" s="63"/>
      <c r="Z4" s="63"/>
      <c r="AB4" s="73"/>
      <c r="AC4" s="6"/>
      <c r="AD4" s="63"/>
      <c r="AE4" s="63"/>
      <c r="AF4" s="63"/>
      <c r="AG4" s="63"/>
      <c r="AH4" s="63"/>
      <c r="AI4" s="63"/>
    </row>
    <row r="5" spans="1:35" ht="12.75" customHeight="1" x14ac:dyDescent="0.25">
      <c r="A5" s="66" t="s">
        <v>4</v>
      </c>
      <c r="B5" s="67"/>
      <c r="C5" s="68"/>
      <c r="D5" s="68"/>
      <c r="E5" s="68"/>
      <c r="F5" s="68"/>
      <c r="G5" s="68"/>
      <c r="H5" s="68"/>
      <c r="I5" s="49"/>
      <c r="J5" s="66" t="s">
        <v>5</v>
      </c>
      <c r="K5" s="67"/>
      <c r="L5" s="68"/>
      <c r="M5" s="68"/>
      <c r="N5" s="68"/>
      <c r="O5" s="8"/>
      <c r="P5" s="8"/>
      <c r="Q5" s="8"/>
      <c r="S5" s="66" t="s">
        <v>6</v>
      </c>
      <c r="T5" s="67"/>
      <c r="U5" s="68"/>
      <c r="V5" s="68"/>
      <c r="W5" s="68"/>
      <c r="X5" s="8"/>
      <c r="Y5" s="8"/>
      <c r="Z5" s="8"/>
      <c r="AB5" s="66" t="s">
        <v>7</v>
      </c>
      <c r="AC5" s="67"/>
      <c r="AD5" s="68"/>
      <c r="AE5" s="68"/>
      <c r="AF5" s="68"/>
      <c r="AG5" s="8"/>
      <c r="AH5" s="8"/>
      <c r="AI5" s="8"/>
    </row>
    <row r="6" spans="1:35" s="9" customFormat="1" ht="26.1" customHeight="1" x14ac:dyDescent="0.25">
      <c r="A6" s="44" t="s">
        <v>8</v>
      </c>
      <c r="B6" s="44"/>
      <c r="C6" s="45" t="s">
        <v>212</v>
      </c>
      <c r="D6" s="45" t="s">
        <v>213</v>
      </c>
      <c r="E6" s="45" t="s">
        <v>214</v>
      </c>
      <c r="F6" s="45" t="s">
        <v>215</v>
      </c>
      <c r="G6" s="45" t="s">
        <v>216</v>
      </c>
      <c r="H6" s="77" t="s">
        <v>81</v>
      </c>
      <c r="I6" s="69"/>
      <c r="J6" s="44" t="s">
        <v>8</v>
      </c>
      <c r="K6" s="44"/>
      <c r="L6" s="45" t="s">
        <v>212</v>
      </c>
      <c r="M6" s="45" t="s">
        <v>213</v>
      </c>
      <c r="N6" s="45" t="s">
        <v>214</v>
      </c>
      <c r="O6" s="45" t="s">
        <v>215</v>
      </c>
      <c r="P6" s="45" t="s">
        <v>216</v>
      </c>
      <c r="Q6" s="77" t="s">
        <v>81</v>
      </c>
      <c r="S6" s="44" t="s">
        <v>8</v>
      </c>
      <c r="T6" s="44"/>
      <c r="U6" s="45" t="s">
        <v>212</v>
      </c>
      <c r="V6" s="45" t="s">
        <v>213</v>
      </c>
      <c r="W6" s="45" t="s">
        <v>214</v>
      </c>
      <c r="X6" s="45" t="s">
        <v>215</v>
      </c>
      <c r="Y6" s="45" t="s">
        <v>216</v>
      </c>
      <c r="Z6" s="77" t="s">
        <v>81</v>
      </c>
      <c r="AB6" s="44" t="s">
        <v>8</v>
      </c>
      <c r="AC6" s="44"/>
      <c r="AD6" s="45" t="s">
        <v>212</v>
      </c>
      <c r="AE6" s="45" t="s">
        <v>213</v>
      </c>
      <c r="AF6" s="45" t="s">
        <v>214</v>
      </c>
      <c r="AG6" s="45" t="s">
        <v>215</v>
      </c>
      <c r="AH6" s="45" t="s">
        <v>216</v>
      </c>
      <c r="AI6" s="77" t="s">
        <v>81</v>
      </c>
    </row>
    <row r="7" spans="1:35" ht="12.75" customHeight="1" x14ac:dyDescent="0.25">
      <c r="A7" s="11" t="s">
        <v>11</v>
      </c>
      <c r="B7" s="12" t="s">
        <v>12</v>
      </c>
      <c r="C7" s="13" t="e">
        <f>+#REF!+#REF!+#REF!</f>
        <v>#REF!</v>
      </c>
      <c r="D7" s="13" t="e">
        <f>+#REF!+#REF!+#REF!</f>
        <v>#REF!</v>
      </c>
      <c r="E7" s="13" t="e">
        <f>+#REF!+#REF!+#REF!</f>
        <v>#REF!</v>
      </c>
      <c r="F7" s="13" t="e">
        <f>+#REF!+#REF!+#REF!</f>
        <v>#REF!</v>
      </c>
      <c r="G7" s="14" t="e">
        <f>+#REF!+#REF!+#REF!+#REF!+#REF!+#REF!</f>
        <v>#REF!</v>
      </c>
      <c r="H7" s="14" t="e">
        <f>+SUM(C7:G7)</f>
        <v>#REF!</v>
      </c>
      <c r="I7" s="79" t="e">
        <f>+'Tipus de visitant'!#REF!-H7</f>
        <v>#REF!</v>
      </c>
      <c r="J7" s="12" t="s">
        <v>11</v>
      </c>
      <c r="K7" s="12" t="s">
        <v>12</v>
      </c>
      <c r="L7" s="13"/>
      <c r="M7" s="14"/>
      <c r="N7" s="14"/>
      <c r="O7" s="14"/>
      <c r="P7" s="14"/>
      <c r="Q7" s="14"/>
      <c r="S7" s="11" t="s">
        <v>11</v>
      </c>
      <c r="T7" s="12" t="s">
        <v>12</v>
      </c>
      <c r="U7" s="15" t="e">
        <f t="shared" ref="U7:Z7" si="0">+C7/$H$7</f>
        <v>#REF!</v>
      </c>
      <c r="V7" s="15" t="e">
        <f t="shared" si="0"/>
        <v>#REF!</v>
      </c>
      <c r="W7" s="15" t="e">
        <f t="shared" si="0"/>
        <v>#REF!</v>
      </c>
      <c r="X7" s="15" t="e">
        <f t="shared" si="0"/>
        <v>#REF!</v>
      </c>
      <c r="Y7" s="15" t="e">
        <f t="shared" si="0"/>
        <v>#REF!</v>
      </c>
      <c r="Z7" s="15" t="e">
        <f t="shared" si="0"/>
        <v>#REF!</v>
      </c>
      <c r="AB7" s="11" t="s">
        <v>11</v>
      </c>
      <c r="AC7" s="12" t="s">
        <v>12</v>
      </c>
      <c r="AD7" s="15" t="e">
        <f t="shared" ref="AD7:AF11" si="1">C7/C$11</f>
        <v>#REF!</v>
      </c>
      <c r="AE7" s="16" t="e">
        <f t="shared" si="1"/>
        <v>#REF!</v>
      </c>
      <c r="AF7" s="16" t="e">
        <f t="shared" si="1"/>
        <v>#REF!</v>
      </c>
      <c r="AG7" s="15" t="e">
        <f>+F7/$F$11</f>
        <v>#REF!</v>
      </c>
      <c r="AH7" s="16" t="e">
        <f>+G7/$G$11</f>
        <v>#REF!</v>
      </c>
      <c r="AI7" s="16" t="e">
        <f>+H7/$H$11</f>
        <v>#REF!</v>
      </c>
    </row>
    <row r="8" spans="1:35" ht="12.75" customHeight="1" x14ac:dyDescent="0.25">
      <c r="A8" s="17" t="s">
        <v>13</v>
      </c>
      <c r="B8" s="18" t="s">
        <v>14</v>
      </c>
      <c r="C8" s="19" t="e">
        <f>+#REF!+#REF!+#REF!</f>
        <v>#REF!</v>
      </c>
      <c r="D8" s="19" t="e">
        <f>+#REF!+#REF!+#REF!</f>
        <v>#REF!</v>
      </c>
      <c r="E8" s="19" t="e">
        <f>+#REF!+#REF!+#REF!</f>
        <v>#REF!</v>
      </c>
      <c r="F8" s="19" t="e">
        <f>+#REF!+#REF!+#REF!</f>
        <v>#REF!</v>
      </c>
      <c r="G8" s="20" t="e">
        <f>+#REF!+#REF!+#REF!+#REF!+#REF!+#REF!</f>
        <v>#REF!</v>
      </c>
      <c r="H8" s="20" t="e">
        <f t="shared" ref="H8:H52" si="2">+SUM(C8:G8)</f>
        <v>#REF!</v>
      </c>
      <c r="I8" s="79" t="e">
        <f>+'Tipus de visitant'!#REF!-H8</f>
        <v>#REF!</v>
      </c>
      <c r="J8" s="18" t="s">
        <v>13</v>
      </c>
      <c r="K8" s="18" t="s">
        <v>14</v>
      </c>
      <c r="L8" s="19"/>
      <c r="M8" s="20"/>
      <c r="N8" s="20"/>
      <c r="O8" s="20"/>
      <c r="P8" s="20"/>
      <c r="Q8" s="20"/>
      <c r="R8" s="8"/>
      <c r="S8" s="17" t="s">
        <v>13</v>
      </c>
      <c r="T8" s="18" t="s">
        <v>14</v>
      </c>
      <c r="U8" s="15" t="e">
        <f t="shared" ref="U8:Z8" si="3">+C8/$H$8</f>
        <v>#REF!</v>
      </c>
      <c r="V8" s="15" t="e">
        <f t="shared" si="3"/>
        <v>#REF!</v>
      </c>
      <c r="W8" s="15" t="e">
        <f t="shared" si="3"/>
        <v>#REF!</v>
      </c>
      <c r="X8" s="15" t="e">
        <f t="shared" si="3"/>
        <v>#REF!</v>
      </c>
      <c r="Y8" s="15" t="e">
        <f t="shared" si="3"/>
        <v>#REF!</v>
      </c>
      <c r="Z8" s="15" t="e">
        <f t="shared" si="3"/>
        <v>#REF!</v>
      </c>
      <c r="AB8" s="17" t="s">
        <v>13</v>
      </c>
      <c r="AC8" s="18" t="s">
        <v>14</v>
      </c>
      <c r="AD8" s="21" t="e">
        <f t="shared" si="1"/>
        <v>#REF!</v>
      </c>
      <c r="AE8" s="22" t="e">
        <f t="shared" si="1"/>
        <v>#REF!</v>
      </c>
      <c r="AF8" s="22" t="e">
        <f t="shared" si="1"/>
        <v>#REF!</v>
      </c>
      <c r="AG8" s="21" t="e">
        <f>+F8/$F$11</f>
        <v>#REF!</v>
      </c>
      <c r="AH8" s="22" t="e">
        <f>+G8/$G$11</f>
        <v>#REF!</v>
      </c>
      <c r="AI8" s="22" t="e">
        <f>+H8/$H$11</f>
        <v>#REF!</v>
      </c>
    </row>
    <row r="9" spans="1:35" ht="12.75" customHeight="1" x14ac:dyDescent="0.25">
      <c r="A9" s="17" t="s">
        <v>15</v>
      </c>
      <c r="B9" s="18" t="s">
        <v>16</v>
      </c>
      <c r="C9" s="19" t="e">
        <f>+#REF!+#REF!+#REF!</f>
        <v>#REF!</v>
      </c>
      <c r="D9" s="19" t="e">
        <f>+#REF!+#REF!+#REF!</f>
        <v>#REF!</v>
      </c>
      <c r="E9" s="19" t="e">
        <f>+#REF!+#REF!+#REF!</f>
        <v>#REF!</v>
      </c>
      <c r="F9" s="19" t="e">
        <f>+#REF!+#REF!+#REF!</f>
        <v>#REF!</v>
      </c>
      <c r="G9" s="20" t="e">
        <f>+#REF!+#REF!+#REF!+#REF!+#REF!+#REF!</f>
        <v>#REF!</v>
      </c>
      <c r="H9" s="20" t="e">
        <f t="shared" si="2"/>
        <v>#REF!</v>
      </c>
      <c r="I9" s="79" t="e">
        <f>+'Tipus de visitant'!#REF!-H9</f>
        <v>#REF!</v>
      </c>
      <c r="J9" s="18" t="s">
        <v>15</v>
      </c>
      <c r="K9" s="18" t="s">
        <v>16</v>
      </c>
      <c r="L9" s="19"/>
      <c r="M9" s="20"/>
      <c r="N9" s="20"/>
      <c r="O9" s="20"/>
      <c r="P9" s="20"/>
      <c r="Q9" s="20"/>
      <c r="S9" s="17" t="s">
        <v>15</v>
      </c>
      <c r="T9" s="18" t="s">
        <v>16</v>
      </c>
      <c r="U9" s="15" t="e">
        <f t="shared" ref="U9:Z9" si="4">+C9/$H$9</f>
        <v>#REF!</v>
      </c>
      <c r="V9" s="15" t="e">
        <f t="shared" si="4"/>
        <v>#REF!</v>
      </c>
      <c r="W9" s="15" t="e">
        <f t="shared" si="4"/>
        <v>#REF!</v>
      </c>
      <c r="X9" s="15" t="e">
        <f t="shared" si="4"/>
        <v>#REF!</v>
      </c>
      <c r="Y9" s="15" t="e">
        <f t="shared" si="4"/>
        <v>#REF!</v>
      </c>
      <c r="Z9" s="15" t="e">
        <f t="shared" si="4"/>
        <v>#REF!</v>
      </c>
      <c r="AB9" s="17" t="s">
        <v>15</v>
      </c>
      <c r="AC9" s="18" t="s">
        <v>16</v>
      </c>
      <c r="AD9" s="21" t="e">
        <f t="shared" si="1"/>
        <v>#REF!</v>
      </c>
      <c r="AE9" s="22" t="e">
        <f t="shared" si="1"/>
        <v>#REF!</v>
      </c>
      <c r="AF9" s="22" t="e">
        <f t="shared" si="1"/>
        <v>#REF!</v>
      </c>
      <c r="AG9" s="21" t="e">
        <f>+F9/$F$11</f>
        <v>#REF!</v>
      </c>
      <c r="AH9" s="22" t="e">
        <f>+G9/$G$11</f>
        <v>#REF!</v>
      </c>
      <c r="AI9" s="22" t="e">
        <f>+H9/$H$11</f>
        <v>#REF!</v>
      </c>
    </row>
    <row r="10" spans="1:35" ht="12.75" customHeight="1" x14ac:dyDescent="0.25">
      <c r="A10" s="23" t="s">
        <v>17</v>
      </c>
      <c r="B10" s="24" t="s">
        <v>18</v>
      </c>
      <c r="C10" s="25" t="e">
        <f>+#REF!+#REF!+#REF!</f>
        <v>#REF!</v>
      </c>
      <c r="D10" s="25" t="e">
        <f>+#REF!+#REF!+#REF!</f>
        <v>#REF!</v>
      </c>
      <c r="E10" s="25" t="e">
        <f>+#REF!+#REF!+#REF!</f>
        <v>#REF!</v>
      </c>
      <c r="F10" s="25" t="e">
        <f>+#REF!+#REF!+#REF!</f>
        <v>#REF!</v>
      </c>
      <c r="G10" s="26" t="e">
        <f>+#REF!+#REF!+#REF!+#REF!+#REF!+#REF!</f>
        <v>#REF!</v>
      </c>
      <c r="H10" s="26" t="e">
        <f t="shared" si="2"/>
        <v>#REF!</v>
      </c>
      <c r="I10" s="79" t="e">
        <f>+'Tipus de visitant'!#REF!-H10</f>
        <v>#REF!</v>
      </c>
      <c r="J10" s="23" t="s">
        <v>17</v>
      </c>
      <c r="K10" s="24" t="s">
        <v>18</v>
      </c>
      <c r="L10" s="25"/>
      <c r="M10" s="26"/>
      <c r="N10" s="26"/>
      <c r="O10" s="26"/>
      <c r="P10" s="26"/>
      <c r="Q10" s="26"/>
      <c r="S10" s="23" t="s">
        <v>17</v>
      </c>
      <c r="T10" s="24" t="s">
        <v>18</v>
      </c>
      <c r="U10" s="78" t="e">
        <f t="shared" ref="U10:Z10" si="5">+C10/$H$10</f>
        <v>#REF!</v>
      </c>
      <c r="V10" s="78" t="e">
        <f t="shared" si="5"/>
        <v>#REF!</v>
      </c>
      <c r="W10" s="78" t="e">
        <f t="shared" si="5"/>
        <v>#REF!</v>
      </c>
      <c r="X10" s="78" t="e">
        <f t="shared" si="5"/>
        <v>#REF!</v>
      </c>
      <c r="Y10" s="78" t="e">
        <f t="shared" si="5"/>
        <v>#REF!</v>
      </c>
      <c r="Z10" s="78" t="e">
        <f t="shared" si="5"/>
        <v>#REF!</v>
      </c>
      <c r="AB10" s="23" t="s">
        <v>17</v>
      </c>
      <c r="AC10" s="24" t="s">
        <v>18</v>
      </c>
      <c r="AD10" s="27" t="e">
        <f t="shared" si="1"/>
        <v>#REF!</v>
      </c>
      <c r="AE10" s="28" t="e">
        <f t="shared" si="1"/>
        <v>#REF!</v>
      </c>
      <c r="AF10" s="28" t="e">
        <f t="shared" si="1"/>
        <v>#REF!</v>
      </c>
      <c r="AG10" s="27" t="e">
        <f>+F10/$F$11</f>
        <v>#REF!</v>
      </c>
      <c r="AH10" s="28" t="e">
        <f>+G10/$G$11</f>
        <v>#REF!</v>
      </c>
      <c r="AI10" s="28" t="e">
        <f>+H10/$H$11</f>
        <v>#REF!</v>
      </c>
    </row>
    <row r="11" spans="1:35" ht="12.75" customHeight="1" x14ac:dyDescent="0.25">
      <c r="A11" s="46" t="s">
        <v>19</v>
      </c>
      <c r="B11" s="46" t="s">
        <v>20</v>
      </c>
      <c r="C11" s="47" t="e">
        <f>+SUM(C7:C10)</f>
        <v>#REF!</v>
      </c>
      <c r="D11" s="47" t="e">
        <f>+SUM(D7:D10)</f>
        <v>#REF!</v>
      </c>
      <c r="E11" s="47" t="e">
        <f>+SUM(E7:E10)</f>
        <v>#REF!</v>
      </c>
      <c r="F11" s="47" t="e">
        <f>+SUM(F7:F10)</f>
        <v>#REF!</v>
      </c>
      <c r="G11" s="48" t="e">
        <f>+SUM(G7:G10)</f>
        <v>#REF!</v>
      </c>
      <c r="H11" s="48" t="e">
        <f t="shared" si="2"/>
        <v>#REF!</v>
      </c>
      <c r="I11" s="79" t="e">
        <f>+'Tipus de visitant'!#REF!-H11</f>
        <v>#REF!</v>
      </c>
      <c r="J11" s="46" t="s">
        <v>19</v>
      </c>
      <c r="K11" s="46" t="s">
        <v>20</v>
      </c>
      <c r="L11" s="47"/>
      <c r="M11" s="48"/>
      <c r="N11" s="48"/>
      <c r="O11" s="48"/>
      <c r="P11" s="48"/>
      <c r="Q11" s="48"/>
      <c r="S11" s="46" t="s">
        <v>19</v>
      </c>
      <c r="T11" s="46" t="s">
        <v>20</v>
      </c>
      <c r="U11" s="52" t="e">
        <f t="shared" ref="U11:Z11" si="6">+C11/$H$11</f>
        <v>#REF!</v>
      </c>
      <c r="V11" s="52" t="e">
        <f t="shared" si="6"/>
        <v>#REF!</v>
      </c>
      <c r="W11" s="52" t="e">
        <f t="shared" si="6"/>
        <v>#REF!</v>
      </c>
      <c r="X11" s="52" t="e">
        <f t="shared" si="6"/>
        <v>#REF!</v>
      </c>
      <c r="Y11" s="52" t="e">
        <f t="shared" si="6"/>
        <v>#REF!</v>
      </c>
      <c r="Z11" s="52" t="e">
        <f t="shared" si="6"/>
        <v>#REF!</v>
      </c>
      <c r="AB11" s="46" t="s">
        <v>19</v>
      </c>
      <c r="AC11" s="46" t="s">
        <v>20</v>
      </c>
      <c r="AD11" s="55" t="e">
        <f t="shared" si="1"/>
        <v>#REF!</v>
      </c>
      <c r="AE11" s="56" t="e">
        <f t="shared" si="1"/>
        <v>#REF!</v>
      </c>
      <c r="AF11" s="56" t="e">
        <f t="shared" si="1"/>
        <v>#REF!</v>
      </c>
      <c r="AG11" s="55" t="e">
        <f>+F11/$F$11</f>
        <v>#REF!</v>
      </c>
      <c r="AH11" s="56" t="e">
        <f>+G11/$G$11</f>
        <v>#REF!</v>
      </c>
      <c r="AI11" s="56" t="e">
        <f>+H11/$H$11</f>
        <v>#REF!</v>
      </c>
    </row>
    <row r="12" spans="1:35" ht="12.75" customHeight="1" x14ac:dyDescent="0.25">
      <c r="A12" s="11" t="s">
        <v>21</v>
      </c>
      <c r="B12" s="12" t="s">
        <v>22</v>
      </c>
      <c r="C12" s="13" t="e">
        <f>+#REF!+#REF!+#REF!</f>
        <v>#REF!</v>
      </c>
      <c r="D12" s="13" t="e">
        <f>+#REF!+#REF!+#REF!</f>
        <v>#REF!</v>
      </c>
      <c r="E12" s="13" t="e">
        <f>+#REF!+#REF!+#REF!</f>
        <v>#REF!</v>
      </c>
      <c r="F12" s="13" t="e">
        <f>+#REF!+#REF!+#REF!</f>
        <v>#REF!</v>
      </c>
      <c r="G12" s="14" t="e">
        <f>+#REF!+#REF!+#REF!+#REF!+#REF!+#REF!</f>
        <v>#REF!</v>
      </c>
      <c r="H12" s="14" t="e">
        <f t="shared" si="2"/>
        <v>#REF!</v>
      </c>
      <c r="I12" s="36" t="e">
        <f>+'Tipus de visitant'!#REF!-formatejat_motiu_T!H12</f>
        <v>#REF!</v>
      </c>
      <c r="J12" s="11" t="s">
        <v>21</v>
      </c>
      <c r="K12" s="12" t="s">
        <v>22</v>
      </c>
      <c r="L12" s="10" t="e">
        <f t="shared" ref="L12:L51" si="7">(+C12-C7)/C7</f>
        <v>#REF!</v>
      </c>
      <c r="M12" s="10" t="e">
        <f t="shared" ref="M12:M51" si="8">(+D12-D7)/D7</f>
        <v>#REF!</v>
      </c>
      <c r="N12" s="10" t="e">
        <f t="shared" ref="N12:N51" si="9">(+E12-E7)/E7</f>
        <v>#REF!</v>
      </c>
      <c r="O12" s="10" t="e">
        <f t="shared" ref="O12:O51" si="10">(+F12-F7)/F7</f>
        <v>#REF!</v>
      </c>
      <c r="P12" s="10" t="e">
        <f t="shared" ref="P12:P51" si="11">(+G12-G7)/G7</f>
        <v>#REF!</v>
      </c>
      <c r="Q12" s="10" t="e">
        <f t="shared" ref="Q12:Q51" si="12">(+H12-H7)/H7</f>
        <v>#REF!</v>
      </c>
      <c r="S12" s="11" t="s">
        <v>21</v>
      </c>
      <c r="T12" s="12" t="s">
        <v>22</v>
      </c>
      <c r="U12" s="15" t="e">
        <f t="shared" ref="U12:Z12" si="13">+C12/$H$12</f>
        <v>#REF!</v>
      </c>
      <c r="V12" s="15" t="e">
        <f t="shared" si="13"/>
        <v>#REF!</v>
      </c>
      <c r="W12" s="15" t="e">
        <f t="shared" si="13"/>
        <v>#REF!</v>
      </c>
      <c r="X12" s="15" t="e">
        <f t="shared" si="13"/>
        <v>#REF!</v>
      </c>
      <c r="Y12" s="15" t="e">
        <f t="shared" si="13"/>
        <v>#REF!</v>
      </c>
      <c r="Z12" s="15" t="e">
        <f t="shared" si="13"/>
        <v>#REF!</v>
      </c>
      <c r="AB12" s="11" t="s">
        <v>21</v>
      </c>
      <c r="AC12" s="12" t="s">
        <v>22</v>
      </c>
      <c r="AD12" s="10" t="e">
        <f>+C12/$C$16</f>
        <v>#REF!</v>
      </c>
      <c r="AE12" s="29" t="e">
        <f>+D12/$D$16</f>
        <v>#REF!</v>
      </c>
      <c r="AF12" s="29" t="e">
        <f>+E12/$E$16</f>
        <v>#REF!</v>
      </c>
      <c r="AG12" s="15" t="e">
        <f>+F12/$F$16</f>
        <v>#REF!</v>
      </c>
      <c r="AH12" s="16" t="e">
        <f>+G12/$G$16</f>
        <v>#REF!</v>
      </c>
      <c r="AI12" s="16" t="e">
        <f>+H12/$H$16</f>
        <v>#REF!</v>
      </c>
    </row>
    <row r="13" spans="1:35" ht="12.75" customHeight="1" x14ac:dyDescent="0.25">
      <c r="A13" s="17" t="s">
        <v>23</v>
      </c>
      <c r="B13" s="18" t="s">
        <v>24</v>
      </c>
      <c r="C13" s="19" t="e">
        <f>+#REF!+#REF!+#REF!</f>
        <v>#REF!</v>
      </c>
      <c r="D13" s="19" t="e">
        <f>+#REF!+#REF!+#REF!</f>
        <v>#REF!</v>
      </c>
      <c r="E13" s="19" t="e">
        <f>+#REF!+#REF!+#REF!</f>
        <v>#REF!</v>
      </c>
      <c r="F13" s="19" t="e">
        <f>+#REF!+#REF!+#REF!</f>
        <v>#REF!</v>
      </c>
      <c r="G13" s="20" t="e">
        <f>+#REF!+#REF!+#REF!+#REF!+#REF!+#REF!</f>
        <v>#REF!</v>
      </c>
      <c r="H13" s="20" t="e">
        <f t="shared" si="2"/>
        <v>#REF!</v>
      </c>
      <c r="I13" s="36" t="e">
        <f>+'Tipus de visitant'!#REF!-formatejat_motiu_T!H13</f>
        <v>#REF!</v>
      </c>
      <c r="J13" s="17" t="s">
        <v>23</v>
      </c>
      <c r="K13" s="18" t="s">
        <v>24</v>
      </c>
      <c r="L13" s="10" t="e">
        <f t="shared" si="7"/>
        <v>#REF!</v>
      </c>
      <c r="M13" s="10" t="e">
        <f t="shared" si="8"/>
        <v>#REF!</v>
      </c>
      <c r="N13" s="10" t="e">
        <f t="shared" si="9"/>
        <v>#REF!</v>
      </c>
      <c r="O13" s="10" t="e">
        <f t="shared" si="10"/>
        <v>#REF!</v>
      </c>
      <c r="P13" s="10" t="e">
        <f t="shared" si="11"/>
        <v>#REF!</v>
      </c>
      <c r="Q13" s="10" t="e">
        <f t="shared" si="12"/>
        <v>#REF!</v>
      </c>
      <c r="S13" s="17" t="s">
        <v>23</v>
      </c>
      <c r="T13" s="18" t="s">
        <v>24</v>
      </c>
      <c r="U13" s="15" t="e">
        <f t="shared" ref="U13:Z13" si="14">+C13/$H$13</f>
        <v>#REF!</v>
      </c>
      <c r="V13" s="15" t="e">
        <f t="shared" si="14"/>
        <v>#REF!</v>
      </c>
      <c r="W13" s="15" t="e">
        <f t="shared" si="14"/>
        <v>#REF!</v>
      </c>
      <c r="X13" s="15" t="e">
        <f t="shared" si="14"/>
        <v>#REF!</v>
      </c>
      <c r="Y13" s="15" t="e">
        <f t="shared" si="14"/>
        <v>#REF!</v>
      </c>
      <c r="Z13" s="15" t="e">
        <f t="shared" si="14"/>
        <v>#REF!</v>
      </c>
      <c r="AB13" s="17" t="s">
        <v>23</v>
      </c>
      <c r="AC13" s="18" t="s">
        <v>24</v>
      </c>
      <c r="AD13" s="10" t="e">
        <f>+C13/$C$16</f>
        <v>#REF!</v>
      </c>
      <c r="AE13" s="29" t="e">
        <f>+D13/$D$16</f>
        <v>#REF!</v>
      </c>
      <c r="AF13" s="29" t="e">
        <f>+E13/$E$16</f>
        <v>#REF!</v>
      </c>
      <c r="AG13" s="21" t="e">
        <f>+F13/$F$16</f>
        <v>#REF!</v>
      </c>
      <c r="AH13" s="22" t="e">
        <f>+G13/$G$16</f>
        <v>#REF!</v>
      </c>
      <c r="AI13" s="22" t="e">
        <f>+H13/$H$16</f>
        <v>#REF!</v>
      </c>
    </row>
    <row r="14" spans="1:35" ht="12.75" customHeight="1" x14ac:dyDescent="0.25">
      <c r="A14" s="11" t="s">
        <v>25</v>
      </c>
      <c r="B14" s="18" t="s">
        <v>26</v>
      </c>
      <c r="C14" s="19" t="e">
        <f>+#REF!+#REF!+#REF!</f>
        <v>#REF!</v>
      </c>
      <c r="D14" s="19" t="e">
        <f>+#REF!+#REF!+#REF!</f>
        <v>#REF!</v>
      </c>
      <c r="E14" s="19" t="e">
        <f>+#REF!+#REF!+#REF!</f>
        <v>#REF!</v>
      </c>
      <c r="F14" s="19" t="e">
        <f>+#REF!+#REF!+#REF!</f>
        <v>#REF!</v>
      </c>
      <c r="G14" s="20" t="e">
        <f>+#REF!+#REF!+#REF!+#REF!+#REF!+#REF!</f>
        <v>#REF!</v>
      </c>
      <c r="H14" s="20" t="e">
        <f t="shared" si="2"/>
        <v>#REF!</v>
      </c>
      <c r="I14" s="36" t="e">
        <f>+'Tipus de visitant'!#REF!-formatejat_motiu_T!H14</f>
        <v>#REF!</v>
      </c>
      <c r="J14" s="11" t="s">
        <v>25</v>
      </c>
      <c r="K14" s="18" t="s">
        <v>26</v>
      </c>
      <c r="L14" s="10" t="e">
        <f t="shared" si="7"/>
        <v>#REF!</v>
      </c>
      <c r="M14" s="10" t="e">
        <f t="shared" si="8"/>
        <v>#REF!</v>
      </c>
      <c r="N14" s="10" t="e">
        <f t="shared" si="9"/>
        <v>#REF!</v>
      </c>
      <c r="O14" s="10" t="e">
        <f t="shared" si="10"/>
        <v>#REF!</v>
      </c>
      <c r="P14" s="10" t="e">
        <f t="shared" si="11"/>
        <v>#REF!</v>
      </c>
      <c r="Q14" s="10" t="e">
        <f t="shared" si="12"/>
        <v>#REF!</v>
      </c>
      <c r="S14" s="17" t="s">
        <v>25</v>
      </c>
      <c r="T14" s="18" t="s">
        <v>26</v>
      </c>
      <c r="U14" s="15" t="e">
        <f t="shared" ref="U14:Z14" si="15">+C14/$H$14</f>
        <v>#REF!</v>
      </c>
      <c r="V14" s="15" t="e">
        <f t="shared" si="15"/>
        <v>#REF!</v>
      </c>
      <c r="W14" s="15" t="e">
        <f t="shared" si="15"/>
        <v>#REF!</v>
      </c>
      <c r="X14" s="15" t="e">
        <f t="shared" si="15"/>
        <v>#REF!</v>
      </c>
      <c r="Y14" s="15" t="e">
        <f t="shared" si="15"/>
        <v>#REF!</v>
      </c>
      <c r="Z14" s="15" t="e">
        <f t="shared" si="15"/>
        <v>#REF!</v>
      </c>
      <c r="AB14" s="11" t="s">
        <v>25</v>
      </c>
      <c r="AC14" s="18" t="s">
        <v>26</v>
      </c>
      <c r="AD14" s="10" t="e">
        <f>+C14/$C$16</f>
        <v>#REF!</v>
      </c>
      <c r="AE14" s="29" t="e">
        <f>+D14/$D$16</f>
        <v>#REF!</v>
      </c>
      <c r="AF14" s="29" t="e">
        <f>+E14/$E$16</f>
        <v>#REF!</v>
      </c>
      <c r="AG14" s="21" t="e">
        <f>+F14/$F$16</f>
        <v>#REF!</v>
      </c>
      <c r="AH14" s="22" t="e">
        <f>+G14/$G$16</f>
        <v>#REF!</v>
      </c>
      <c r="AI14" s="22" t="e">
        <f>+H14/$H$16</f>
        <v>#REF!</v>
      </c>
    </row>
    <row r="15" spans="1:35" ht="12.75" customHeight="1" x14ac:dyDescent="0.25">
      <c r="A15" s="23" t="s">
        <v>27</v>
      </c>
      <c r="B15" s="24" t="s">
        <v>28</v>
      </c>
      <c r="C15" s="25" t="e">
        <f>+#REF!+#REF!+#REF!</f>
        <v>#REF!</v>
      </c>
      <c r="D15" s="25" t="e">
        <f>+#REF!+#REF!+#REF!</f>
        <v>#REF!</v>
      </c>
      <c r="E15" s="25" t="e">
        <f>+#REF!+#REF!+#REF!</f>
        <v>#REF!</v>
      </c>
      <c r="F15" s="25" t="e">
        <f>+#REF!+#REF!+#REF!</f>
        <v>#REF!</v>
      </c>
      <c r="G15" s="26" t="e">
        <f>+#REF!+#REF!+#REF!+#REF!+#REF!+#REF!</f>
        <v>#REF!</v>
      </c>
      <c r="H15" s="26" t="e">
        <f t="shared" si="2"/>
        <v>#REF!</v>
      </c>
      <c r="I15" s="36" t="e">
        <f>+'Tipus de visitant'!#REF!-formatejat_motiu_T!H15</f>
        <v>#REF!</v>
      </c>
      <c r="J15" s="23" t="s">
        <v>27</v>
      </c>
      <c r="K15" s="24" t="s">
        <v>28</v>
      </c>
      <c r="L15" s="30" t="e">
        <f t="shared" si="7"/>
        <v>#REF!</v>
      </c>
      <c r="M15" s="30" t="e">
        <f t="shared" si="8"/>
        <v>#REF!</v>
      </c>
      <c r="N15" s="30" t="e">
        <f t="shared" si="9"/>
        <v>#REF!</v>
      </c>
      <c r="O15" s="30" t="e">
        <f t="shared" si="10"/>
        <v>#REF!</v>
      </c>
      <c r="P15" s="30" t="e">
        <f t="shared" si="11"/>
        <v>#REF!</v>
      </c>
      <c r="Q15" s="30" t="e">
        <f t="shared" si="12"/>
        <v>#REF!</v>
      </c>
      <c r="S15" s="23" t="s">
        <v>27</v>
      </c>
      <c r="T15" s="24" t="s">
        <v>28</v>
      </c>
      <c r="U15" s="78" t="e">
        <f t="shared" ref="U15:Z15" si="16">+C15/$H$15</f>
        <v>#REF!</v>
      </c>
      <c r="V15" s="78" t="e">
        <f t="shared" si="16"/>
        <v>#REF!</v>
      </c>
      <c r="W15" s="78" t="e">
        <f t="shared" si="16"/>
        <v>#REF!</v>
      </c>
      <c r="X15" s="78" t="e">
        <f t="shared" si="16"/>
        <v>#REF!</v>
      </c>
      <c r="Y15" s="78" t="e">
        <f t="shared" si="16"/>
        <v>#REF!</v>
      </c>
      <c r="Z15" s="78" t="e">
        <f t="shared" si="16"/>
        <v>#REF!</v>
      </c>
      <c r="AB15" s="23" t="s">
        <v>27</v>
      </c>
      <c r="AC15" s="24" t="s">
        <v>28</v>
      </c>
      <c r="AD15" s="30" t="e">
        <f>+C15/$C$16</f>
        <v>#REF!</v>
      </c>
      <c r="AE15" s="31" t="e">
        <f>+D15/$D$16</f>
        <v>#REF!</v>
      </c>
      <c r="AF15" s="31" t="e">
        <f>+E15/$E$16</f>
        <v>#REF!</v>
      </c>
      <c r="AG15" s="27" t="e">
        <f>+F15/$F$16</f>
        <v>#REF!</v>
      </c>
      <c r="AH15" s="28" t="e">
        <f>+G15/$G$16</f>
        <v>#REF!</v>
      </c>
      <c r="AI15" s="28" t="e">
        <f>+H15/$H$16</f>
        <v>#REF!</v>
      </c>
    </row>
    <row r="16" spans="1:35" ht="12.75" customHeight="1" x14ac:dyDescent="0.25">
      <c r="A16" s="46" t="s">
        <v>37</v>
      </c>
      <c r="B16" s="46" t="s">
        <v>82</v>
      </c>
      <c r="C16" s="47" t="e">
        <f>SUM(C12:C15)</f>
        <v>#REF!</v>
      </c>
      <c r="D16" s="47" t="e">
        <f>SUM(D12:D15)</f>
        <v>#REF!</v>
      </c>
      <c r="E16" s="47" t="e">
        <f>SUM(E12:E15)</f>
        <v>#REF!</v>
      </c>
      <c r="F16" s="47" t="e">
        <f>SUM(F12:F15)</f>
        <v>#REF!</v>
      </c>
      <c r="G16" s="48" t="e">
        <f>+SUM(G12:G15)</f>
        <v>#REF!</v>
      </c>
      <c r="H16" s="48" t="e">
        <f t="shared" si="2"/>
        <v>#REF!</v>
      </c>
      <c r="I16" s="36" t="e">
        <f>+'Tipus de visitant'!#REF!-formatejat_motiu_T!H16</f>
        <v>#REF!</v>
      </c>
      <c r="J16" s="46" t="s">
        <v>37</v>
      </c>
      <c r="K16" s="46" t="s">
        <v>82</v>
      </c>
      <c r="L16" s="52" t="e">
        <f t="shared" si="7"/>
        <v>#REF!</v>
      </c>
      <c r="M16" s="52" t="e">
        <f t="shared" si="8"/>
        <v>#REF!</v>
      </c>
      <c r="N16" s="52" t="e">
        <f t="shared" si="9"/>
        <v>#REF!</v>
      </c>
      <c r="O16" s="52" t="e">
        <f t="shared" si="10"/>
        <v>#REF!</v>
      </c>
      <c r="P16" s="52" t="e">
        <f t="shared" si="11"/>
        <v>#REF!</v>
      </c>
      <c r="Q16" s="52" t="e">
        <f t="shared" si="12"/>
        <v>#REF!</v>
      </c>
      <c r="S16" s="46" t="s">
        <v>37</v>
      </c>
      <c r="T16" s="46" t="s">
        <v>82</v>
      </c>
      <c r="U16" s="52" t="e">
        <f t="shared" ref="U16:Z16" si="17">+C16/$H$16</f>
        <v>#REF!</v>
      </c>
      <c r="V16" s="52" t="e">
        <f t="shared" si="17"/>
        <v>#REF!</v>
      </c>
      <c r="W16" s="52" t="e">
        <f t="shared" si="17"/>
        <v>#REF!</v>
      </c>
      <c r="X16" s="52" t="e">
        <f t="shared" si="17"/>
        <v>#REF!</v>
      </c>
      <c r="Y16" s="52" t="e">
        <f t="shared" si="17"/>
        <v>#REF!</v>
      </c>
      <c r="Z16" s="52" t="e">
        <f t="shared" si="17"/>
        <v>#REF!</v>
      </c>
      <c r="AB16" s="46" t="s">
        <v>37</v>
      </c>
      <c r="AC16" s="46" t="s">
        <v>82</v>
      </c>
      <c r="AD16" s="52" t="e">
        <f>+C16/$C$16</f>
        <v>#REF!</v>
      </c>
      <c r="AE16" s="57" t="e">
        <f>+D16/$D$16</f>
        <v>#REF!</v>
      </c>
      <c r="AF16" s="57" t="e">
        <f>+E16/$E$16</f>
        <v>#REF!</v>
      </c>
      <c r="AG16" s="55" t="e">
        <f>+F16/$F$16</f>
        <v>#REF!</v>
      </c>
      <c r="AH16" s="56" t="e">
        <f>+G16/$G$16</f>
        <v>#REF!</v>
      </c>
      <c r="AI16" s="56" t="e">
        <f>+H16/$H$16</f>
        <v>#REF!</v>
      </c>
    </row>
    <row r="17" spans="1:35" x14ac:dyDescent="0.25">
      <c r="A17" s="11" t="s">
        <v>39</v>
      </c>
      <c r="B17" s="12" t="s">
        <v>96</v>
      </c>
      <c r="C17" s="13" t="e">
        <f>+#REF!+#REF!+#REF!</f>
        <v>#REF!</v>
      </c>
      <c r="D17" s="13" t="e">
        <f>+#REF!+#REF!+#REF!</f>
        <v>#REF!</v>
      </c>
      <c r="E17" s="13" t="e">
        <f>+#REF!+#REF!+#REF!</f>
        <v>#REF!</v>
      </c>
      <c r="F17" s="13" t="e">
        <f>+#REF!+#REF!+#REF!</f>
        <v>#REF!</v>
      </c>
      <c r="G17" s="14" t="e">
        <f>+#REF!+#REF!+#REF!+#REF!+#REF!+#REF!</f>
        <v>#REF!</v>
      </c>
      <c r="H17" s="14" t="e">
        <f t="shared" si="2"/>
        <v>#REF!</v>
      </c>
      <c r="I17" s="36" t="e">
        <f>+'Tipus de visitant'!F251-formatejat_motiu_T!H17</f>
        <v>#REF!</v>
      </c>
      <c r="J17" s="11" t="s">
        <v>39</v>
      </c>
      <c r="K17" s="12" t="s">
        <v>96</v>
      </c>
      <c r="L17" s="10" t="e">
        <f t="shared" si="7"/>
        <v>#REF!</v>
      </c>
      <c r="M17" s="10" t="e">
        <f t="shared" si="8"/>
        <v>#REF!</v>
      </c>
      <c r="N17" s="10" t="e">
        <f t="shared" si="9"/>
        <v>#REF!</v>
      </c>
      <c r="O17" s="10" t="e">
        <f t="shared" si="10"/>
        <v>#REF!</v>
      </c>
      <c r="P17" s="10" t="e">
        <f t="shared" si="11"/>
        <v>#REF!</v>
      </c>
      <c r="Q17" s="10" t="e">
        <f t="shared" si="12"/>
        <v>#REF!</v>
      </c>
      <c r="S17" s="11" t="s">
        <v>39</v>
      </c>
      <c r="T17" s="12" t="s">
        <v>96</v>
      </c>
      <c r="U17" s="15" t="e">
        <f t="shared" ref="U17:Z17" si="18">+C17/$H$17</f>
        <v>#REF!</v>
      </c>
      <c r="V17" s="15" t="e">
        <f t="shared" si="18"/>
        <v>#REF!</v>
      </c>
      <c r="W17" s="15" t="e">
        <f t="shared" si="18"/>
        <v>#REF!</v>
      </c>
      <c r="X17" s="15" t="e">
        <f t="shared" si="18"/>
        <v>#REF!</v>
      </c>
      <c r="Y17" s="15" t="e">
        <f t="shared" si="18"/>
        <v>#REF!</v>
      </c>
      <c r="Z17" s="15" t="e">
        <f t="shared" si="18"/>
        <v>#REF!</v>
      </c>
      <c r="AB17" s="11" t="s">
        <v>39</v>
      </c>
      <c r="AC17" s="12" t="s">
        <v>96</v>
      </c>
      <c r="AD17" s="10" t="e">
        <f>+C17/$C$21</f>
        <v>#REF!</v>
      </c>
      <c r="AE17" s="29" t="e">
        <f>+D17/$D$21</f>
        <v>#REF!</v>
      </c>
      <c r="AF17" s="29" t="e">
        <f>+E17/$E$21</f>
        <v>#REF!</v>
      </c>
      <c r="AG17" s="15" t="e">
        <f>+F17/$F$21</f>
        <v>#REF!</v>
      </c>
      <c r="AH17" s="16" t="e">
        <f>+G17/$G$21</f>
        <v>#REF!</v>
      </c>
      <c r="AI17" s="16" t="e">
        <f>+H17/$H$21</f>
        <v>#REF!</v>
      </c>
    </row>
    <row r="18" spans="1:35" x14ac:dyDescent="0.25">
      <c r="A18" s="17" t="s">
        <v>40</v>
      </c>
      <c r="B18" s="18" t="s">
        <v>97</v>
      </c>
      <c r="C18" s="19" t="e">
        <f>+#REF!+#REF!+#REF!</f>
        <v>#REF!</v>
      </c>
      <c r="D18" s="19" t="e">
        <f>+#REF!+#REF!+#REF!</f>
        <v>#REF!</v>
      </c>
      <c r="E18" s="19" t="e">
        <f>+#REF!+#REF!+#REF!</f>
        <v>#REF!</v>
      </c>
      <c r="F18" s="19" t="e">
        <f>+#REF!+#REF!+#REF!</f>
        <v>#REF!</v>
      </c>
      <c r="G18" s="20" t="e">
        <f>+#REF!+#REF!+#REF!+#REF!+#REF!+#REF!</f>
        <v>#REF!</v>
      </c>
      <c r="H18" s="20" t="e">
        <f t="shared" si="2"/>
        <v>#REF!</v>
      </c>
      <c r="I18" s="36" t="e">
        <f>+'Tipus de visitant'!F252-formatejat_motiu_T!H18</f>
        <v>#REF!</v>
      </c>
      <c r="J18" s="17" t="s">
        <v>40</v>
      </c>
      <c r="K18" s="18" t="s">
        <v>97</v>
      </c>
      <c r="L18" s="10" t="e">
        <f t="shared" si="7"/>
        <v>#REF!</v>
      </c>
      <c r="M18" s="10" t="e">
        <f t="shared" si="8"/>
        <v>#REF!</v>
      </c>
      <c r="N18" s="10" t="e">
        <f t="shared" si="9"/>
        <v>#REF!</v>
      </c>
      <c r="O18" s="10" t="e">
        <f t="shared" si="10"/>
        <v>#REF!</v>
      </c>
      <c r="P18" s="10" t="e">
        <f t="shared" si="11"/>
        <v>#REF!</v>
      </c>
      <c r="Q18" s="10" t="e">
        <f t="shared" si="12"/>
        <v>#REF!</v>
      </c>
      <c r="S18" s="17" t="s">
        <v>40</v>
      </c>
      <c r="T18" s="18" t="s">
        <v>97</v>
      </c>
      <c r="U18" s="15" t="e">
        <f t="shared" ref="U18:Z18" si="19">+C18/$H$18</f>
        <v>#REF!</v>
      </c>
      <c r="V18" s="15" t="e">
        <f t="shared" si="19"/>
        <v>#REF!</v>
      </c>
      <c r="W18" s="15" t="e">
        <f t="shared" si="19"/>
        <v>#REF!</v>
      </c>
      <c r="X18" s="15" t="e">
        <f t="shared" si="19"/>
        <v>#REF!</v>
      </c>
      <c r="Y18" s="15" t="e">
        <f t="shared" si="19"/>
        <v>#REF!</v>
      </c>
      <c r="Z18" s="15" t="e">
        <f t="shared" si="19"/>
        <v>#REF!</v>
      </c>
      <c r="AB18" s="17" t="s">
        <v>40</v>
      </c>
      <c r="AC18" s="18" t="s">
        <v>97</v>
      </c>
      <c r="AD18" s="10" t="e">
        <f>+C18/$C$21</f>
        <v>#REF!</v>
      </c>
      <c r="AE18" s="29" t="e">
        <f>+D18/$D$21</f>
        <v>#REF!</v>
      </c>
      <c r="AF18" s="29" t="e">
        <f>+E18/$E$21</f>
        <v>#REF!</v>
      </c>
      <c r="AG18" s="21" t="e">
        <f>+F18/$F$21</f>
        <v>#REF!</v>
      </c>
      <c r="AH18" s="22" t="e">
        <f>+G18/$G$21</f>
        <v>#REF!</v>
      </c>
      <c r="AI18" s="22" t="e">
        <f>+H18/$H$21</f>
        <v>#REF!</v>
      </c>
    </row>
    <row r="19" spans="1:35" x14ac:dyDescent="0.25">
      <c r="A19" s="11" t="s">
        <v>41</v>
      </c>
      <c r="B19" s="18" t="s">
        <v>98</v>
      </c>
      <c r="C19" s="19" t="e">
        <f>+#REF!+#REF!+#REF!</f>
        <v>#REF!</v>
      </c>
      <c r="D19" s="19" t="e">
        <f>+#REF!+#REF!+#REF!</f>
        <v>#REF!</v>
      </c>
      <c r="E19" s="19" t="e">
        <f>+#REF!+#REF!+#REF!</f>
        <v>#REF!</v>
      </c>
      <c r="F19" s="19" t="e">
        <f>+#REF!+#REF!+#REF!</f>
        <v>#REF!</v>
      </c>
      <c r="G19" s="20" t="e">
        <f>+#REF!+#REF!+#REF!+#REF!+#REF!+#REF!</f>
        <v>#REF!</v>
      </c>
      <c r="H19" s="20" t="e">
        <f t="shared" si="2"/>
        <v>#REF!</v>
      </c>
      <c r="I19" s="36" t="e">
        <f>+'Tipus de visitant'!F253-formatejat_motiu_T!H19</f>
        <v>#REF!</v>
      </c>
      <c r="J19" s="11" t="s">
        <v>41</v>
      </c>
      <c r="K19" s="18" t="s">
        <v>98</v>
      </c>
      <c r="L19" s="10" t="e">
        <f t="shared" si="7"/>
        <v>#REF!</v>
      </c>
      <c r="M19" s="10" t="e">
        <f t="shared" si="8"/>
        <v>#REF!</v>
      </c>
      <c r="N19" s="10" t="e">
        <f t="shared" si="9"/>
        <v>#REF!</v>
      </c>
      <c r="O19" s="10" t="e">
        <f t="shared" si="10"/>
        <v>#REF!</v>
      </c>
      <c r="P19" s="10" t="e">
        <f t="shared" si="11"/>
        <v>#REF!</v>
      </c>
      <c r="Q19" s="10" t="e">
        <f t="shared" si="12"/>
        <v>#REF!</v>
      </c>
      <c r="S19" s="17" t="s">
        <v>41</v>
      </c>
      <c r="T19" s="18" t="s">
        <v>98</v>
      </c>
      <c r="U19" s="15" t="e">
        <f t="shared" ref="U19:Z19" si="20">+C19/$H$19</f>
        <v>#REF!</v>
      </c>
      <c r="V19" s="15" t="e">
        <f t="shared" si="20"/>
        <v>#REF!</v>
      </c>
      <c r="W19" s="15" t="e">
        <f t="shared" si="20"/>
        <v>#REF!</v>
      </c>
      <c r="X19" s="15" t="e">
        <f t="shared" si="20"/>
        <v>#REF!</v>
      </c>
      <c r="Y19" s="15" t="e">
        <f t="shared" si="20"/>
        <v>#REF!</v>
      </c>
      <c r="Z19" s="15" t="e">
        <f t="shared" si="20"/>
        <v>#REF!</v>
      </c>
      <c r="AB19" s="11" t="s">
        <v>41</v>
      </c>
      <c r="AC19" s="18" t="s">
        <v>98</v>
      </c>
      <c r="AD19" s="10" t="e">
        <f>+C19/$C$21</f>
        <v>#REF!</v>
      </c>
      <c r="AE19" s="29" t="e">
        <f>+D19/$D$21</f>
        <v>#REF!</v>
      </c>
      <c r="AF19" s="29" t="e">
        <f>+E19/$E$21</f>
        <v>#REF!</v>
      </c>
      <c r="AG19" s="21" t="e">
        <f>+F19/$F$21</f>
        <v>#REF!</v>
      </c>
      <c r="AH19" s="22" t="e">
        <f>+G19/$G$21</f>
        <v>#REF!</v>
      </c>
      <c r="AI19" s="22" t="e">
        <f>+H19/$H$21</f>
        <v>#REF!</v>
      </c>
    </row>
    <row r="20" spans="1:35" x14ac:dyDescent="0.25">
      <c r="A20" s="23" t="s">
        <v>42</v>
      </c>
      <c r="B20" s="24" t="s">
        <v>99</v>
      </c>
      <c r="C20" s="25" t="e">
        <f>+#REF!+#REF!+#REF!</f>
        <v>#REF!</v>
      </c>
      <c r="D20" s="25" t="e">
        <f>+#REF!+#REF!+#REF!</f>
        <v>#REF!</v>
      </c>
      <c r="E20" s="25" t="e">
        <f>+#REF!+#REF!+#REF!</f>
        <v>#REF!</v>
      </c>
      <c r="F20" s="25" t="e">
        <f>+#REF!+#REF!+#REF!</f>
        <v>#REF!</v>
      </c>
      <c r="G20" s="26" t="e">
        <f>+#REF!+#REF!+#REF!+#REF!+#REF!+#REF!</f>
        <v>#REF!</v>
      </c>
      <c r="H20" s="26" t="e">
        <f t="shared" si="2"/>
        <v>#REF!</v>
      </c>
      <c r="I20" s="36" t="e">
        <f>+'Tipus de visitant'!F254-formatejat_motiu_T!H20</f>
        <v>#REF!</v>
      </c>
      <c r="J20" s="23" t="s">
        <v>42</v>
      </c>
      <c r="K20" s="24" t="s">
        <v>99</v>
      </c>
      <c r="L20" s="30" t="e">
        <f t="shared" si="7"/>
        <v>#REF!</v>
      </c>
      <c r="M20" s="30" t="e">
        <f t="shared" si="8"/>
        <v>#REF!</v>
      </c>
      <c r="N20" s="30" t="e">
        <f t="shared" si="9"/>
        <v>#REF!</v>
      </c>
      <c r="O20" s="30" t="e">
        <f t="shared" si="10"/>
        <v>#REF!</v>
      </c>
      <c r="P20" s="30" t="e">
        <f t="shared" si="11"/>
        <v>#REF!</v>
      </c>
      <c r="Q20" s="30" t="e">
        <f t="shared" si="12"/>
        <v>#REF!</v>
      </c>
      <c r="S20" s="23" t="s">
        <v>42</v>
      </c>
      <c r="T20" s="24" t="s">
        <v>99</v>
      </c>
      <c r="U20" s="78" t="e">
        <f t="shared" ref="U20:Z20" si="21">+C20/$H$20</f>
        <v>#REF!</v>
      </c>
      <c r="V20" s="78" t="e">
        <f t="shared" si="21"/>
        <v>#REF!</v>
      </c>
      <c r="W20" s="78" t="e">
        <f t="shared" si="21"/>
        <v>#REF!</v>
      </c>
      <c r="X20" s="78" t="e">
        <f t="shared" si="21"/>
        <v>#REF!</v>
      </c>
      <c r="Y20" s="78" t="e">
        <f t="shared" si="21"/>
        <v>#REF!</v>
      </c>
      <c r="Z20" s="78" t="e">
        <f t="shared" si="21"/>
        <v>#REF!</v>
      </c>
      <c r="AB20" s="23" t="s">
        <v>42</v>
      </c>
      <c r="AC20" s="24" t="s">
        <v>99</v>
      </c>
      <c r="AD20" s="30" t="e">
        <f>+C20/$C$21</f>
        <v>#REF!</v>
      </c>
      <c r="AE20" s="31" t="e">
        <f>+D20/$D$21</f>
        <v>#REF!</v>
      </c>
      <c r="AF20" s="31" t="e">
        <f>+E20/$E$21</f>
        <v>#REF!</v>
      </c>
      <c r="AG20" s="27" t="e">
        <f>+F20/$F$21</f>
        <v>#REF!</v>
      </c>
      <c r="AH20" s="28" t="e">
        <f>+G20/$G$21</f>
        <v>#REF!</v>
      </c>
      <c r="AI20" s="28" t="e">
        <f>+H20/$H$21</f>
        <v>#REF!</v>
      </c>
    </row>
    <row r="21" spans="1:35" x14ac:dyDescent="0.25">
      <c r="A21" s="46" t="s">
        <v>43</v>
      </c>
      <c r="B21" s="46" t="s">
        <v>83</v>
      </c>
      <c r="C21" s="47" t="e">
        <f>SUM(C17:C20)</f>
        <v>#REF!</v>
      </c>
      <c r="D21" s="47" t="e">
        <f>SUM(D17:D20)</f>
        <v>#REF!</v>
      </c>
      <c r="E21" s="47" t="e">
        <f>SUM(E17:E20)</f>
        <v>#REF!</v>
      </c>
      <c r="F21" s="47" t="e">
        <f>SUM(F17:F20)</f>
        <v>#REF!</v>
      </c>
      <c r="G21" s="48" t="e">
        <f>+SUM(G17:G20)</f>
        <v>#REF!</v>
      </c>
      <c r="H21" s="48" t="e">
        <f t="shared" si="2"/>
        <v>#REF!</v>
      </c>
      <c r="I21" s="36" t="e">
        <f>+'Tipus de visitant'!#REF!-formatejat_motiu_T!H21</f>
        <v>#REF!</v>
      </c>
      <c r="J21" s="46" t="s">
        <v>43</v>
      </c>
      <c r="K21" s="46" t="s">
        <v>83</v>
      </c>
      <c r="L21" s="52" t="e">
        <f t="shared" si="7"/>
        <v>#REF!</v>
      </c>
      <c r="M21" s="52" t="e">
        <f t="shared" si="8"/>
        <v>#REF!</v>
      </c>
      <c r="N21" s="52" t="e">
        <f t="shared" si="9"/>
        <v>#REF!</v>
      </c>
      <c r="O21" s="52" t="e">
        <f t="shared" si="10"/>
        <v>#REF!</v>
      </c>
      <c r="P21" s="52" t="e">
        <f t="shared" si="11"/>
        <v>#REF!</v>
      </c>
      <c r="Q21" s="52" t="e">
        <f t="shared" si="12"/>
        <v>#REF!</v>
      </c>
      <c r="S21" s="46" t="s">
        <v>43</v>
      </c>
      <c r="T21" s="46" t="s">
        <v>83</v>
      </c>
      <c r="U21" s="52" t="e">
        <f t="shared" ref="U21:Z21" si="22">+C21/$H$21</f>
        <v>#REF!</v>
      </c>
      <c r="V21" s="52" t="e">
        <f t="shared" si="22"/>
        <v>#REF!</v>
      </c>
      <c r="W21" s="52" t="e">
        <f t="shared" si="22"/>
        <v>#REF!</v>
      </c>
      <c r="X21" s="52" t="e">
        <f t="shared" si="22"/>
        <v>#REF!</v>
      </c>
      <c r="Y21" s="52" t="e">
        <f t="shared" si="22"/>
        <v>#REF!</v>
      </c>
      <c r="Z21" s="52" t="e">
        <f t="shared" si="22"/>
        <v>#REF!</v>
      </c>
      <c r="AB21" s="46" t="s">
        <v>43</v>
      </c>
      <c r="AC21" s="46" t="s">
        <v>83</v>
      </c>
      <c r="AD21" s="52" t="e">
        <f>+C21/$C$21</f>
        <v>#REF!</v>
      </c>
      <c r="AE21" s="57" t="e">
        <f>+D21/$D$21</f>
        <v>#REF!</v>
      </c>
      <c r="AF21" s="57" t="e">
        <f>+E21/$E$21</f>
        <v>#REF!</v>
      </c>
      <c r="AG21" s="55" t="e">
        <f>+F21/$F$21</f>
        <v>#REF!</v>
      </c>
      <c r="AH21" s="56" t="e">
        <f>+G21/$G$21</f>
        <v>#REF!</v>
      </c>
      <c r="AI21" s="56" t="e">
        <f>+H21/$H$21</f>
        <v>#REF!</v>
      </c>
    </row>
    <row r="22" spans="1:35" x14ac:dyDescent="0.25">
      <c r="A22" s="11" t="s">
        <v>45</v>
      </c>
      <c r="B22" s="12" t="s">
        <v>112</v>
      </c>
      <c r="C22" s="13" t="e">
        <f>+#REF!+#REF!+#REF!</f>
        <v>#REF!</v>
      </c>
      <c r="D22" s="13" t="e">
        <f>+#REF!+#REF!+#REF!</f>
        <v>#REF!</v>
      </c>
      <c r="E22" s="13" t="e">
        <f>+#REF!+#REF!+#REF!</f>
        <v>#REF!</v>
      </c>
      <c r="F22" s="13" t="e">
        <f>+#REF!+#REF!+#REF!</f>
        <v>#REF!</v>
      </c>
      <c r="G22" s="14" t="e">
        <f>+#REF!+#REF!+#REF!+#REF!+#REF!+#REF!</f>
        <v>#REF!</v>
      </c>
      <c r="H22" s="14" t="e">
        <f t="shared" si="2"/>
        <v>#REF!</v>
      </c>
      <c r="I22" s="36" t="e">
        <f>+'Tipus de visitant'!#REF!-formatejat_motiu_T!H22</f>
        <v>#REF!</v>
      </c>
      <c r="J22" s="11" t="s">
        <v>45</v>
      </c>
      <c r="K22" s="12" t="s">
        <v>112</v>
      </c>
      <c r="L22" s="10" t="e">
        <f t="shared" si="7"/>
        <v>#REF!</v>
      </c>
      <c r="M22" s="10" t="e">
        <f t="shared" si="8"/>
        <v>#REF!</v>
      </c>
      <c r="N22" s="10" t="e">
        <f t="shared" si="9"/>
        <v>#REF!</v>
      </c>
      <c r="O22" s="10" t="e">
        <f t="shared" si="10"/>
        <v>#REF!</v>
      </c>
      <c r="P22" s="10" t="e">
        <f t="shared" si="11"/>
        <v>#REF!</v>
      </c>
      <c r="Q22" s="10" t="e">
        <f t="shared" si="12"/>
        <v>#REF!</v>
      </c>
      <c r="S22" s="11" t="s">
        <v>45</v>
      </c>
      <c r="T22" s="12" t="s">
        <v>112</v>
      </c>
      <c r="U22" s="15" t="e">
        <f t="shared" ref="U22:Z22" si="23">+C22/$H$22</f>
        <v>#REF!</v>
      </c>
      <c r="V22" s="15" t="e">
        <f t="shared" si="23"/>
        <v>#REF!</v>
      </c>
      <c r="W22" s="15" t="e">
        <f t="shared" si="23"/>
        <v>#REF!</v>
      </c>
      <c r="X22" s="15" t="e">
        <f t="shared" si="23"/>
        <v>#REF!</v>
      </c>
      <c r="Y22" s="15" t="e">
        <f t="shared" si="23"/>
        <v>#REF!</v>
      </c>
      <c r="Z22" s="15" t="e">
        <f t="shared" si="23"/>
        <v>#REF!</v>
      </c>
      <c r="AB22" s="11" t="s">
        <v>45</v>
      </c>
      <c r="AC22" s="12" t="s">
        <v>112</v>
      </c>
      <c r="AD22" s="10" t="e">
        <f>+C22/$C$26</f>
        <v>#REF!</v>
      </c>
      <c r="AE22" s="29" t="e">
        <f>+D22/$D$26</f>
        <v>#REF!</v>
      </c>
      <c r="AF22" s="29" t="e">
        <f>+E22/$E$26</f>
        <v>#REF!</v>
      </c>
      <c r="AG22" s="15" t="e">
        <f>+F22/$F$26</f>
        <v>#REF!</v>
      </c>
      <c r="AH22" s="16" t="e">
        <f>+G27/$G$31</f>
        <v>#REF!</v>
      </c>
      <c r="AI22" s="16" t="e">
        <f>+H27/$H$31</f>
        <v>#REF!</v>
      </c>
    </row>
    <row r="23" spans="1:35" x14ac:dyDescent="0.25">
      <c r="A23" s="17" t="s">
        <v>46</v>
      </c>
      <c r="B23" s="18" t="s">
        <v>113</v>
      </c>
      <c r="C23" s="19" t="e">
        <f>+#REF!+#REF!+#REF!</f>
        <v>#REF!</v>
      </c>
      <c r="D23" s="19" t="e">
        <f>+#REF!+#REF!+#REF!</f>
        <v>#REF!</v>
      </c>
      <c r="E23" s="19" t="e">
        <f>+#REF!+#REF!+#REF!</f>
        <v>#REF!</v>
      </c>
      <c r="F23" s="19" t="e">
        <f>+#REF!+#REF!+#REF!</f>
        <v>#REF!</v>
      </c>
      <c r="G23" s="20" t="e">
        <f>+#REF!+#REF!+#REF!+#REF!+#REF!+#REF!</f>
        <v>#REF!</v>
      </c>
      <c r="H23" s="20" t="e">
        <f>+SUM(C23:G23)</f>
        <v>#REF!</v>
      </c>
      <c r="I23" s="36" t="e">
        <f>+'Tipus de visitant'!#REF!-formatejat_motiu_T!H23</f>
        <v>#REF!</v>
      </c>
      <c r="J23" s="17" t="s">
        <v>46</v>
      </c>
      <c r="K23" s="18" t="s">
        <v>113</v>
      </c>
      <c r="L23" s="10" t="e">
        <f t="shared" si="7"/>
        <v>#REF!</v>
      </c>
      <c r="M23" s="10" t="e">
        <f t="shared" si="8"/>
        <v>#REF!</v>
      </c>
      <c r="N23" s="10" t="e">
        <f t="shared" si="9"/>
        <v>#REF!</v>
      </c>
      <c r="O23" s="10" t="e">
        <f t="shared" si="10"/>
        <v>#REF!</v>
      </c>
      <c r="P23" s="10" t="e">
        <f t="shared" si="11"/>
        <v>#REF!</v>
      </c>
      <c r="Q23" s="10" t="e">
        <f t="shared" si="12"/>
        <v>#REF!</v>
      </c>
      <c r="S23" s="17" t="s">
        <v>46</v>
      </c>
      <c r="T23" s="18" t="s">
        <v>113</v>
      </c>
      <c r="U23" s="15" t="e">
        <f t="shared" ref="U23:Z23" si="24">+C23/$H$23</f>
        <v>#REF!</v>
      </c>
      <c r="V23" s="15" t="e">
        <f t="shared" si="24"/>
        <v>#REF!</v>
      </c>
      <c r="W23" s="15" t="e">
        <f t="shared" si="24"/>
        <v>#REF!</v>
      </c>
      <c r="X23" s="15" t="e">
        <f t="shared" si="24"/>
        <v>#REF!</v>
      </c>
      <c r="Y23" s="15" t="e">
        <f t="shared" si="24"/>
        <v>#REF!</v>
      </c>
      <c r="Z23" s="15" t="e">
        <f t="shared" si="24"/>
        <v>#REF!</v>
      </c>
      <c r="AB23" s="17" t="s">
        <v>46</v>
      </c>
      <c r="AC23" s="18" t="s">
        <v>113</v>
      </c>
      <c r="AD23" s="10" t="e">
        <f>+C23/$C$26</f>
        <v>#REF!</v>
      </c>
      <c r="AE23" s="29" t="e">
        <f>+D23/$D$26</f>
        <v>#REF!</v>
      </c>
      <c r="AF23" s="29" t="e">
        <f>+E23/$E$26</f>
        <v>#REF!</v>
      </c>
      <c r="AG23" s="21" t="e">
        <f>+F23/$F$26</f>
        <v>#REF!</v>
      </c>
      <c r="AH23" s="22" t="e">
        <f>+G28/$G$31</f>
        <v>#REF!</v>
      </c>
      <c r="AI23" s="22" t="e">
        <f>+H28/$H$31</f>
        <v>#REF!</v>
      </c>
    </row>
    <row r="24" spans="1:35" x14ac:dyDescent="0.25">
      <c r="A24" s="11" t="s">
        <v>47</v>
      </c>
      <c r="B24" s="18" t="s">
        <v>114</v>
      </c>
      <c r="C24" s="19" t="e">
        <f>+#REF!+#REF!+#REF!</f>
        <v>#REF!</v>
      </c>
      <c r="D24" s="19" t="e">
        <f>+#REF!+#REF!+#REF!</f>
        <v>#REF!</v>
      </c>
      <c r="E24" s="19" t="e">
        <f>+#REF!+#REF!+#REF!</f>
        <v>#REF!</v>
      </c>
      <c r="F24" s="19" t="e">
        <f>+#REF!+#REF!+#REF!</f>
        <v>#REF!</v>
      </c>
      <c r="G24" s="20" t="e">
        <f>+#REF!+#REF!+#REF!+#REF!+#REF!+#REF!</f>
        <v>#REF!</v>
      </c>
      <c r="H24" s="20" t="e">
        <f t="shared" si="2"/>
        <v>#REF!</v>
      </c>
      <c r="I24" s="36" t="e">
        <f>+'Tipus de visitant'!#REF!-formatejat_motiu_T!H24</f>
        <v>#REF!</v>
      </c>
      <c r="J24" s="11" t="s">
        <v>47</v>
      </c>
      <c r="K24" s="18" t="s">
        <v>114</v>
      </c>
      <c r="L24" s="10" t="e">
        <f t="shared" si="7"/>
        <v>#REF!</v>
      </c>
      <c r="M24" s="10" t="e">
        <f t="shared" si="8"/>
        <v>#REF!</v>
      </c>
      <c r="N24" s="10" t="e">
        <f t="shared" si="9"/>
        <v>#REF!</v>
      </c>
      <c r="O24" s="10" t="e">
        <f t="shared" si="10"/>
        <v>#REF!</v>
      </c>
      <c r="P24" s="10" t="e">
        <f t="shared" si="11"/>
        <v>#REF!</v>
      </c>
      <c r="Q24" s="10" t="e">
        <f t="shared" si="12"/>
        <v>#REF!</v>
      </c>
      <c r="S24" s="17" t="s">
        <v>47</v>
      </c>
      <c r="T24" s="18" t="s">
        <v>114</v>
      </c>
      <c r="U24" s="15" t="e">
        <f t="shared" ref="U24:Z24" si="25">+C24/$H$24</f>
        <v>#REF!</v>
      </c>
      <c r="V24" s="15" t="e">
        <f t="shared" si="25"/>
        <v>#REF!</v>
      </c>
      <c r="W24" s="15" t="e">
        <f t="shared" si="25"/>
        <v>#REF!</v>
      </c>
      <c r="X24" s="15" t="e">
        <f t="shared" si="25"/>
        <v>#REF!</v>
      </c>
      <c r="Y24" s="15" t="e">
        <f t="shared" si="25"/>
        <v>#REF!</v>
      </c>
      <c r="Z24" s="15" t="e">
        <f t="shared" si="25"/>
        <v>#REF!</v>
      </c>
      <c r="AB24" s="11" t="s">
        <v>47</v>
      </c>
      <c r="AC24" s="18" t="s">
        <v>114</v>
      </c>
      <c r="AD24" s="10" t="e">
        <f>+C24/$C$26</f>
        <v>#REF!</v>
      </c>
      <c r="AE24" s="29" t="e">
        <f>+D24/$D$26</f>
        <v>#REF!</v>
      </c>
      <c r="AF24" s="29" t="e">
        <f>+E24/$E$26</f>
        <v>#REF!</v>
      </c>
      <c r="AG24" s="21" t="e">
        <f>+F24/$F$26</f>
        <v>#REF!</v>
      </c>
      <c r="AH24" s="22" t="e">
        <f>+G29/$G$31</f>
        <v>#REF!</v>
      </c>
      <c r="AI24" s="22" t="e">
        <f>+H29/$H$31</f>
        <v>#REF!</v>
      </c>
    </row>
    <row r="25" spans="1:35" x14ac:dyDescent="0.25">
      <c r="A25" s="23" t="s">
        <v>48</v>
      </c>
      <c r="B25" s="24" t="s">
        <v>115</v>
      </c>
      <c r="C25" s="25" t="e">
        <f>+#REF!+#REF!+#REF!</f>
        <v>#REF!</v>
      </c>
      <c r="D25" s="25" t="e">
        <f>+#REF!+#REF!+#REF!</f>
        <v>#REF!</v>
      </c>
      <c r="E25" s="25" t="e">
        <f>+#REF!+#REF!+#REF!</f>
        <v>#REF!</v>
      </c>
      <c r="F25" s="25" t="e">
        <f>+#REF!+#REF!+#REF!</f>
        <v>#REF!</v>
      </c>
      <c r="G25" s="26" t="e">
        <f>+#REF!+#REF!+#REF!+#REF!+#REF!+#REF!</f>
        <v>#REF!</v>
      </c>
      <c r="H25" s="26" t="e">
        <f t="shared" si="2"/>
        <v>#REF!</v>
      </c>
      <c r="I25" s="36" t="e">
        <f>+'Tipus de visitant'!#REF!-formatejat_motiu_T!H25</f>
        <v>#REF!</v>
      </c>
      <c r="J25" s="23" t="s">
        <v>48</v>
      </c>
      <c r="K25" s="24" t="s">
        <v>115</v>
      </c>
      <c r="L25" s="30" t="e">
        <f t="shared" si="7"/>
        <v>#REF!</v>
      </c>
      <c r="M25" s="30" t="e">
        <f t="shared" si="8"/>
        <v>#REF!</v>
      </c>
      <c r="N25" s="30" t="e">
        <f t="shared" si="9"/>
        <v>#REF!</v>
      </c>
      <c r="O25" s="30" t="e">
        <f t="shared" si="10"/>
        <v>#REF!</v>
      </c>
      <c r="P25" s="30" t="e">
        <f t="shared" si="11"/>
        <v>#REF!</v>
      </c>
      <c r="Q25" s="30" t="e">
        <f t="shared" si="12"/>
        <v>#REF!</v>
      </c>
      <c r="S25" s="23" t="s">
        <v>48</v>
      </c>
      <c r="T25" s="24" t="s">
        <v>115</v>
      </c>
      <c r="U25" s="78" t="e">
        <f t="shared" ref="U25:Z25" si="26">+C25/$H$25</f>
        <v>#REF!</v>
      </c>
      <c r="V25" s="78" t="e">
        <f t="shared" si="26"/>
        <v>#REF!</v>
      </c>
      <c r="W25" s="78" t="e">
        <f t="shared" si="26"/>
        <v>#REF!</v>
      </c>
      <c r="X25" s="78" t="e">
        <f t="shared" si="26"/>
        <v>#REF!</v>
      </c>
      <c r="Y25" s="78" t="e">
        <f t="shared" si="26"/>
        <v>#REF!</v>
      </c>
      <c r="Z25" s="78" t="e">
        <f t="shared" si="26"/>
        <v>#REF!</v>
      </c>
      <c r="AB25" s="23" t="s">
        <v>48</v>
      </c>
      <c r="AC25" s="24" t="s">
        <v>115</v>
      </c>
      <c r="AD25" s="30" t="e">
        <f>+C25/$C$26</f>
        <v>#REF!</v>
      </c>
      <c r="AE25" s="31" t="e">
        <f>+D25/$D$26</f>
        <v>#REF!</v>
      </c>
      <c r="AF25" s="31" t="e">
        <f>+E25/$E$26</f>
        <v>#REF!</v>
      </c>
      <c r="AG25" s="27" t="e">
        <f>+F25/$F$26</f>
        <v>#REF!</v>
      </c>
      <c r="AH25" s="28" t="e">
        <f>+G30/$G$31</f>
        <v>#REF!</v>
      </c>
      <c r="AI25" s="28" t="e">
        <f>+H30/$H$31</f>
        <v>#REF!</v>
      </c>
    </row>
    <row r="26" spans="1:35" x14ac:dyDescent="0.25">
      <c r="A26" s="46" t="s">
        <v>49</v>
      </c>
      <c r="B26" s="46" t="s">
        <v>116</v>
      </c>
      <c r="C26" s="47" t="e">
        <f>+SUM(C22:C25)</f>
        <v>#REF!</v>
      </c>
      <c r="D26" s="47" t="e">
        <f>+SUM(D22:D25)</f>
        <v>#REF!</v>
      </c>
      <c r="E26" s="47" t="e">
        <f>+SUM(E22:E25)</f>
        <v>#REF!</v>
      </c>
      <c r="F26" s="47" t="e">
        <f>+SUM(F22:F25)</f>
        <v>#REF!</v>
      </c>
      <c r="G26" s="48" t="e">
        <f>+SUM(G22:G25)</f>
        <v>#REF!</v>
      </c>
      <c r="H26" s="48" t="e">
        <f t="shared" si="2"/>
        <v>#REF!</v>
      </c>
      <c r="I26" s="36" t="e">
        <f>+'Tipus de visitant'!#REF!-formatejat_motiu_T!H26</f>
        <v>#REF!</v>
      </c>
      <c r="J26" s="46" t="s">
        <v>49</v>
      </c>
      <c r="K26" s="46" t="s">
        <v>116</v>
      </c>
      <c r="L26" s="52" t="e">
        <f t="shared" si="7"/>
        <v>#REF!</v>
      </c>
      <c r="M26" s="52" t="e">
        <f t="shared" si="8"/>
        <v>#REF!</v>
      </c>
      <c r="N26" s="52" t="e">
        <f t="shared" si="9"/>
        <v>#REF!</v>
      </c>
      <c r="O26" s="52" t="e">
        <f t="shared" si="10"/>
        <v>#REF!</v>
      </c>
      <c r="P26" s="52" t="e">
        <f t="shared" si="11"/>
        <v>#REF!</v>
      </c>
      <c r="Q26" s="52" t="e">
        <f t="shared" si="12"/>
        <v>#REF!</v>
      </c>
      <c r="S26" s="46" t="s">
        <v>49</v>
      </c>
      <c r="T26" s="46" t="s">
        <v>116</v>
      </c>
      <c r="U26" s="52" t="e">
        <f t="shared" ref="U26:Z26" si="27">+C26/$H$26</f>
        <v>#REF!</v>
      </c>
      <c r="V26" s="52" t="e">
        <f t="shared" si="27"/>
        <v>#REF!</v>
      </c>
      <c r="W26" s="52" t="e">
        <f t="shared" si="27"/>
        <v>#REF!</v>
      </c>
      <c r="X26" s="52" t="e">
        <f t="shared" si="27"/>
        <v>#REF!</v>
      </c>
      <c r="Y26" s="52" t="e">
        <f t="shared" si="27"/>
        <v>#REF!</v>
      </c>
      <c r="Z26" s="52" t="e">
        <f t="shared" si="27"/>
        <v>#REF!</v>
      </c>
      <c r="AB26" s="46" t="s">
        <v>49</v>
      </c>
      <c r="AC26" s="46" t="s">
        <v>116</v>
      </c>
      <c r="AD26" s="52" t="e">
        <f>+C26/$C$26</f>
        <v>#REF!</v>
      </c>
      <c r="AE26" s="57" t="e">
        <f>+D26/$D$26</f>
        <v>#REF!</v>
      </c>
      <c r="AF26" s="57" t="e">
        <f>+E26/$E$26</f>
        <v>#REF!</v>
      </c>
      <c r="AG26" s="55" t="e">
        <f>+F26/$F$26</f>
        <v>#REF!</v>
      </c>
      <c r="AH26" s="56" t="e">
        <f>+G31/$G$31</f>
        <v>#REF!</v>
      </c>
      <c r="AI26" s="56" t="e">
        <f>+H31/$H$31</f>
        <v>#REF!</v>
      </c>
    </row>
    <row r="27" spans="1:35" x14ac:dyDescent="0.25">
      <c r="A27" s="11" t="s">
        <v>51</v>
      </c>
      <c r="B27" s="12" t="s">
        <v>129</v>
      </c>
      <c r="C27" s="13" t="e">
        <f>+#REF!+#REF!+#REF!</f>
        <v>#REF!</v>
      </c>
      <c r="D27" s="13" t="e">
        <f>+#REF!+#REF!+#REF!</f>
        <v>#REF!</v>
      </c>
      <c r="E27" s="13" t="e">
        <f>+#REF!+#REF!+#REF!</f>
        <v>#REF!</v>
      </c>
      <c r="F27" s="13" t="e">
        <f>+#REF!+#REF!+#REF!</f>
        <v>#REF!</v>
      </c>
      <c r="G27" s="14" t="e">
        <f>+#REF!+#REF!+#REF!+#REF!+#REF!+#REF!</f>
        <v>#REF!</v>
      </c>
      <c r="H27" s="14" t="e">
        <f t="shared" si="2"/>
        <v>#REF!</v>
      </c>
      <c r="I27" s="36" t="e">
        <f>+'Tipus de visitant'!#REF!-formatejat_motiu_T!H27</f>
        <v>#REF!</v>
      </c>
      <c r="J27" s="11" t="s">
        <v>51</v>
      </c>
      <c r="K27" s="12" t="s">
        <v>129</v>
      </c>
      <c r="L27" s="10" t="e">
        <f t="shared" si="7"/>
        <v>#REF!</v>
      </c>
      <c r="M27" s="10" t="e">
        <f t="shared" si="8"/>
        <v>#REF!</v>
      </c>
      <c r="N27" s="10" t="e">
        <f t="shared" si="9"/>
        <v>#REF!</v>
      </c>
      <c r="O27" s="10" t="e">
        <f t="shared" si="10"/>
        <v>#REF!</v>
      </c>
      <c r="P27" s="10" t="e">
        <f t="shared" si="11"/>
        <v>#REF!</v>
      </c>
      <c r="Q27" s="10" t="e">
        <f t="shared" si="12"/>
        <v>#REF!</v>
      </c>
      <c r="S27" s="11" t="s">
        <v>51</v>
      </c>
      <c r="T27" s="12" t="s">
        <v>129</v>
      </c>
      <c r="U27" s="15" t="e">
        <f t="shared" ref="U27:Z27" si="28">+C27/$H$27</f>
        <v>#REF!</v>
      </c>
      <c r="V27" s="15" t="e">
        <f t="shared" si="28"/>
        <v>#REF!</v>
      </c>
      <c r="W27" s="15" t="e">
        <f t="shared" si="28"/>
        <v>#REF!</v>
      </c>
      <c r="X27" s="15" t="e">
        <f t="shared" si="28"/>
        <v>#REF!</v>
      </c>
      <c r="Y27" s="15" t="e">
        <f t="shared" si="28"/>
        <v>#REF!</v>
      </c>
      <c r="Z27" s="15" t="e">
        <f t="shared" si="28"/>
        <v>#REF!</v>
      </c>
      <c r="AB27" s="11" t="s">
        <v>51</v>
      </c>
      <c r="AC27" s="12" t="s">
        <v>129</v>
      </c>
      <c r="AD27" s="10" t="e">
        <f>+C27/$C$31</f>
        <v>#REF!</v>
      </c>
      <c r="AE27" s="29" t="e">
        <f>+D27/$D$31</f>
        <v>#REF!</v>
      </c>
      <c r="AF27" s="29" t="e">
        <f>+E27/$E$31</f>
        <v>#REF!</v>
      </c>
      <c r="AG27" s="15" t="e">
        <f>+F27/$F$31</f>
        <v>#REF!</v>
      </c>
      <c r="AH27" s="16" t="e">
        <f>+G27/$G$31</f>
        <v>#REF!</v>
      </c>
      <c r="AI27" s="16" t="e">
        <f>+H27/$H$31</f>
        <v>#REF!</v>
      </c>
    </row>
    <row r="28" spans="1:35" x14ac:dyDescent="0.25">
      <c r="A28" s="17" t="s">
        <v>52</v>
      </c>
      <c r="B28" s="18" t="s">
        <v>130</v>
      </c>
      <c r="C28" s="19" t="e">
        <f>+#REF!+#REF!+#REF!</f>
        <v>#REF!</v>
      </c>
      <c r="D28" s="19" t="e">
        <f>+#REF!+#REF!+#REF!</f>
        <v>#REF!</v>
      </c>
      <c r="E28" s="19" t="e">
        <f>+#REF!+#REF!+#REF!</f>
        <v>#REF!</v>
      </c>
      <c r="F28" s="19" t="e">
        <f>+#REF!+#REF!+#REF!</f>
        <v>#REF!</v>
      </c>
      <c r="G28" s="20" t="e">
        <f>+#REF!+#REF!+#REF!+#REF!+#REF!+#REF!</f>
        <v>#REF!</v>
      </c>
      <c r="H28" s="20" t="e">
        <f t="shared" si="2"/>
        <v>#REF!</v>
      </c>
      <c r="I28" s="36" t="e">
        <f>+'Tipus de visitant'!#REF!-formatejat_motiu_T!H28</f>
        <v>#REF!</v>
      </c>
      <c r="J28" s="17" t="s">
        <v>52</v>
      </c>
      <c r="K28" s="18" t="s">
        <v>130</v>
      </c>
      <c r="L28" s="10" t="e">
        <f t="shared" si="7"/>
        <v>#REF!</v>
      </c>
      <c r="M28" s="10" t="e">
        <f t="shared" si="8"/>
        <v>#REF!</v>
      </c>
      <c r="N28" s="10" t="e">
        <f t="shared" si="9"/>
        <v>#REF!</v>
      </c>
      <c r="O28" s="10" t="e">
        <f t="shared" si="10"/>
        <v>#REF!</v>
      </c>
      <c r="P28" s="10" t="e">
        <f t="shared" si="11"/>
        <v>#REF!</v>
      </c>
      <c r="Q28" s="10" t="e">
        <f t="shared" si="12"/>
        <v>#REF!</v>
      </c>
      <c r="S28" s="17" t="s">
        <v>52</v>
      </c>
      <c r="T28" s="18" t="s">
        <v>130</v>
      </c>
      <c r="U28" s="15" t="e">
        <f t="shared" ref="U28:Z28" si="29">+C28/$H$28</f>
        <v>#REF!</v>
      </c>
      <c r="V28" s="15" t="e">
        <f t="shared" si="29"/>
        <v>#REF!</v>
      </c>
      <c r="W28" s="15" t="e">
        <f t="shared" si="29"/>
        <v>#REF!</v>
      </c>
      <c r="X28" s="15" t="e">
        <f t="shared" si="29"/>
        <v>#REF!</v>
      </c>
      <c r="Y28" s="15" t="e">
        <f t="shared" si="29"/>
        <v>#REF!</v>
      </c>
      <c r="Z28" s="15" t="e">
        <f t="shared" si="29"/>
        <v>#REF!</v>
      </c>
      <c r="AB28" s="17" t="s">
        <v>52</v>
      </c>
      <c r="AC28" s="18" t="s">
        <v>130</v>
      </c>
      <c r="AD28" s="10" t="e">
        <f>+C28/$C$31</f>
        <v>#REF!</v>
      </c>
      <c r="AE28" s="29" t="e">
        <f>+D28/$D$31</f>
        <v>#REF!</v>
      </c>
      <c r="AF28" s="29" t="e">
        <f>+E28/$E$31</f>
        <v>#REF!</v>
      </c>
      <c r="AG28" s="21" t="e">
        <f>+F28/$F$31</f>
        <v>#REF!</v>
      </c>
      <c r="AH28" s="22" t="e">
        <f>+G28/$G$31</f>
        <v>#REF!</v>
      </c>
      <c r="AI28" s="22" t="e">
        <f>+H28/$H$31</f>
        <v>#REF!</v>
      </c>
    </row>
    <row r="29" spans="1:35" x14ac:dyDescent="0.25">
      <c r="A29" s="11" t="s">
        <v>53</v>
      </c>
      <c r="B29" s="18" t="s">
        <v>131</v>
      </c>
      <c r="C29" s="19" t="e">
        <f>+#REF!+#REF!+#REF!</f>
        <v>#REF!</v>
      </c>
      <c r="D29" s="19" t="e">
        <f>+#REF!+#REF!+#REF!</f>
        <v>#REF!</v>
      </c>
      <c r="E29" s="19" t="e">
        <f>+#REF!+#REF!+#REF!</f>
        <v>#REF!</v>
      </c>
      <c r="F29" s="19" t="e">
        <f>+#REF!+#REF!+#REF!</f>
        <v>#REF!</v>
      </c>
      <c r="G29" s="20" t="e">
        <f>+#REF!+#REF!+#REF!+#REF!+#REF!+#REF!</f>
        <v>#REF!</v>
      </c>
      <c r="H29" s="20" t="e">
        <f t="shared" si="2"/>
        <v>#REF!</v>
      </c>
      <c r="I29" s="36" t="e">
        <f>+'Tipus de visitant'!#REF!-formatejat_motiu_T!H29</f>
        <v>#REF!</v>
      </c>
      <c r="J29" s="11" t="s">
        <v>53</v>
      </c>
      <c r="K29" s="18" t="s">
        <v>131</v>
      </c>
      <c r="L29" s="10" t="e">
        <f t="shared" si="7"/>
        <v>#REF!</v>
      </c>
      <c r="M29" s="10" t="e">
        <f t="shared" si="8"/>
        <v>#REF!</v>
      </c>
      <c r="N29" s="10" t="e">
        <f t="shared" si="9"/>
        <v>#REF!</v>
      </c>
      <c r="O29" s="10" t="e">
        <f t="shared" si="10"/>
        <v>#REF!</v>
      </c>
      <c r="P29" s="10" t="e">
        <f t="shared" si="11"/>
        <v>#REF!</v>
      </c>
      <c r="Q29" s="10" t="e">
        <f t="shared" si="12"/>
        <v>#REF!</v>
      </c>
      <c r="S29" s="17" t="s">
        <v>53</v>
      </c>
      <c r="T29" s="18" t="s">
        <v>131</v>
      </c>
      <c r="U29" s="15" t="e">
        <f t="shared" ref="U29:Z29" si="30">+C29/$H$29</f>
        <v>#REF!</v>
      </c>
      <c r="V29" s="15" t="e">
        <f t="shared" si="30"/>
        <v>#REF!</v>
      </c>
      <c r="W29" s="15" t="e">
        <f t="shared" si="30"/>
        <v>#REF!</v>
      </c>
      <c r="X29" s="15" t="e">
        <f t="shared" si="30"/>
        <v>#REF!</v>
      </c>
      <c r="Y29" s="15" t="e">
        <f t="shared" si="30"/>
        <v>#REF!</v>
      </c>
      <c r="Z29" s="15" t="e">
        <f t="shared" si="30"/>
        <v>#REF!</v>
      </c>
      <c r="AB29" s="11" t="s">
        <v>53</v>
      </c>
      <c r="AC29" s="18" t="s">
        <v>131</v>
      </c>
      <c r="AD29" s="10" t="e">
        <f>+C29/$C$31</f>
        <v>#REF!</v>
      </c>
      <c r="AE29" s="29" t="e">
        <f>+D29/$D$31</f>
        <v>#REF!</v>
      </c>
      <c r="AF29" s="29" t="e">
        <f>+E29/$E$31</f>
        <v>#REF!</v>
      </c>
      <c r="AG29" s="21" t="e">
        <f>+F29/$F$31</f>
        <v>#REF!</v>
      </c>
      <c r="AH29" s="22" t="e">
        <f>+G29/$G$31</f>
        <v>#REF!</v>
      </c>
      <c r="AI29" s="22" t="e">
        <f>+H29/$H$31</f>
        <v>#REF!</v>
      </c>
    </row>
    <row r="30" spans="1:35" x14ac:dyDescent="0.25">
      <c r="A30" s="23" t="s">
        <v>54</v>
      </c>
      <c r="B30" s="24" t="s">
        <v>132</v>
      </c>
      <c r="C30" s="25" t="e">
        <f>+#REF!+#REF!+#REF!</f>
        <v>#REF!</v>
      </c>
      <c r="D30" s="25" t="e">
        <f>+#REF!+#REF!+#REF!</f>
        <v>#REF!</v>
      </c>
      <c r="E30" s="25" t="e">
        <f>+#REF!+#REF!+#REF!</f>
        <v>#REF!</v>
      </c>
      <c r="F30" s="25" t="e">
        <f>+#REF!+#REF!+#REF!</f>
        <v>#REF!</v>
      </c>
      <c r="G30" s="26" t="e">
        <f>+#REF!+#REF!+#REF!+#REF!+#REF!+#REF!</f>
        <v>#REF!</v>
      </c>
      <c r="H30" s="26" t="e">
        <f t="shared" si="2"/>
        <v>#REF!</v>
      </c>
      <c r="I30" s="36" t="e">
        <f>+'Tipus de visitant'!#REF!-formatejat_motiu_T!H30</f>
        <v>#REF!</v>
      </c>
      <c r="J30" s="23" t="s">
        <v>54</v>
      </c>
      <c r="K30" s="24" t="s">
        <v>132</v>
      </c>
      <c r="L30" s="30" t="e">
        <f t="shared" si="7"/>
        <v>#REF!</v>
      </c>
      <c r="M30" s="30" t="e">
        <f t="shared" si="8"/>
        <v>#REF!</v>
      </c>
      <c r="N30" s="30" t="e">
        <f t="shared" si="9"/>
        <v>#REF!</v>
      </c>
      <c r="O30" s="30" t="e">
        <f t="shared" si="10"/>
        <v>#REF!</v>
      </c>
      <c r="P30" s="30" t="e">
        <f t="shared" si="11"/>
        <v>#REF!</v>
      </c>
      <c r="Q30" s="30" t="e">
        <f t="shared" si="12"/>
        <v>#REF!</v>
      </c>
      <c r="S30" s="23" t="s">
        <v>54</v>
      </c>
      <c r="T30" s="24" t="s">
        <v>132</v>
      </c>
      <c r="U30" s="78" t="e">
        <f t="shared" ref="U30:Z30" si="31">+C30/$H$30</f>
        <v>#REF!</v>
      </c>
      <c r="V30" s="78" t="e">
        <f t="shared" si="31"/>
        <v>#REF!</v>
      </c>
      <c r="W30" s="78" t="e">
        <f t="shared" si="31"/>
        <v>#REF!</v>
      </c>
      <c r="X30" s="78" t="e">
        <f t="shared" si="31"/>
        <v>#REF!</v>
      </c>
      <c r="Y30" s="78" t="e">
        <f t="shared" si="31"/>
        <v>#REF!</v>
      </c>
      <c r="Z30" s="78" t="e">
        <f t="shared" si="31"/>
        <v>#REF!</v>
      </c>
      <c r="AB30" s="23" t="s">
        <v>54</v>
      </c>
      <c r="AC30" s="24" t="s">
        <v>132</v>
      </c>
      <c r="AD30" s="30" t="e">
        <f>+C30/$C$31</f>
        <v>#REF!</v>
      </c>
      <c r="AE30" s="31" t="e">
        <f>+D30/$D$31</f>
        <v>#REF!</v>
      </c>
      <c r="AF30" s="31" t="e">
        <f>+E30/$E$31</f>
        <v>#REF!</v>
      </c>
      <c r="AG30" s="27" t="e">
        <f>+F30/$F$31</f>
        <v>#REF!</v>
      </c>
      <c r="AH30" s="28" t="e">
        <f>+G30/$G$31</f>
        <v>#REF!</v>
      </c>
      <c r="AI30" s="28" t="e">
        <f>+H30/$H$31</f>
        <v>#REF!</v>
      </c>
    </row>
    <row r="31" spans="1:35" x14ac:dyDescent="0.25">
      <c r="A31" s="46" t="s">
        <v>55</v>
      </c>
      <c r="B31" s="46" t="s">
        <v>133</v>
      </c>
      <c r="C31" s="47" t="e">
        <f>+SUM(C27:C30)</f>
        <v>#REF!</v>
      </c>
      <c r="D31" s="47" t="e">
        <f>+SUM(D27:D30)</f>
        <v>#REF!</v>
      </c>
      <c r="E31" s="47" t="e">
        <f>+SUM(E27:E30)</f>
        <v>#REF!</v>
      </c>
      <c r="F31" s="47" t="e">
        <f>+SUM(F27:F30)</f>
        <v>#REF!</v>
      </c>
      <c r="G31" s="48" t="e">
        <f>+SUM(G27:G30)</f>
        <v>#REF!</v>
      </c>
      <c r="H31" s="48" t="e">
        <f t="shared" si="2"/>
        <v>#REF!</v>
      </c>
      <c r="I31" s="36" t="e">
        <f>+'Tipus de visitant'!#REF!-formatejat_motiu_T!H31</f>
        <v>#REF!</v>
      </c>
      <c r="J31" s="46" t="s">
        <v>55</v>
      </c>
      <c r="K31" s="46" t="s">
        <v>133</v>
      </c>
      <c r="L31" s="52" t="e">
        <f t="shared" si="7"/>
        <v>#REF!</v>
      </c>
      <c r="M31" s="52" t="e">
        <f t="shared" si="8"/>
        <v>#REF!</v>
      </c>
      <c r="N31" s="52" t="e">
        <f t="shared" si="9"/>
        <v>#REF!</v>
      </c>
      <c r="O31" s="52" t="e">
        <f t="shared" si="10"/>
        <v>#REF!</v>
      </c>
      <c r="P31" s="52" t="e">
        <f t="shared" si="11"/>
        <v>#REF!</v>
      </c>
      <c r="Q31" s="52" t="e">
        <f t="shared" si="12"/>
        <v>#REF!</v>
      </c>
      <c r="S31" s="46" t="s">
        <v>55</v>
      </c>
      <c r="T31" s="46" t="s">
        <v>133</v>
      </c>
      <c r="U31" s="52" t="e">
        <f t="shared" ref="U31:Z31" si="32">+C31/$H$31</f>
        <v>#REF!</v>
      </c>
      <c r="V31" s="52" t="e">
        <f t="shared" si="32"/>
        <v>#REF!</v>
      </c>
      <c r="W31" s="52" t="e">
        <f t="shared" si="32"/>
        <v>#REF!</v>
      </c>
      <c r="X31" s="52" t="e">
        <f t="shared" si="32"/>
        <v>#REF!</v>
      </c>
      <c r="Y31" s="52" t="e">
        <f t="shared" si="32"/>
        <v>#REF!</v>
      </c>
      <c r="Z31" s="52" t="e">
        <f t="shared" si="32"/>
        <v>#REF!</v>
      </c>
      <c r="AB31" s="46" t="s">
        <v>55</v>
      </c>
      <c r="AC31" s="46" t="s">
        <v>133</v>
      </c>
      <c r="AD31" s="52" t="e">
        <f>+C31/$C$31</f>
        <v>#REF!</v>
      </c>
      <c r="AE31" s="57" t="e">
        <f>+D31/$D$31</f>
        <v>#REF!</v>
      </c>
      <c r="AF31" s="57" t="e">
        <f>+E31/$E$31</f>
        <v>#REF!</v>
      </c>
      <c r="AG31" s="55" t="e">
        <f>+F31/$F$31</f>
        <v>#REF!</v>
      </c>
      <c r="AH31" s="56" t="e">
        <f>+G31/$G$31</f>
        <v>#REF!</v>
      </c>
      <c r="AI31" s="56" t="e">
        <f>+H31/$H$31</f>
        <v>#REF!</v>
      </c>
    </row>
    <row r="32" spans="1:35" x14ac:dyDescent="0.25">
      <c r="A32" s="11" t="s">
        <v>57</v>
      </c>
      <c r="B32" s="12" t="s">
        <v>146</v>
      </c>
      <c r="C32" s="13" t="e">
        <f>+#REF!+#REF!+#REF!</f>
        <v>#REF!</v>
      </c>
      <c r="D32" s="13" t="e">
        <f>+#REF!+#REF!+#REF!</f>
        <v>#REF!</v>
      </c>
      <c r="E32" s="13" t="e">
        <f>+#REF!+#REF!+#REF!</f>
        <v>#REF!</v>
      </c>
      <c r="F32" s="13" t="e">
        <f>+#REF!+#REF!+#REF!</f>
        <v>#REF!</v>
      </c>
      <c r="G32" s="14" t="e">
        <f>+#REF!+#REF!+#REF!+#REF!+#REF!+#REF!</f>
        <v>#REF!</v>
      </c>
      <c r="H32" s="14" t="e">
        <f t="shared" si="2"/>
        <v>#REF!</v>
      </c>
      <c r="I32" s="36" t="e">
        <f>+'Tipus de visitant'!#REF!-formatejat_motiu_T!H32</f>
        <v>#REF!</v>
      </c>
      <c r="J32" s="11" t="s">
        <v>57</v>
      </c>
      <c r="K32" s="12" t="s">
        <v>146</v>
      </c>
      <c r="L32" s="10" t="e">
        <f t="shared" si="7"/>
        <v>#REF!</v>
      </c>
      <c r="M32" s="10" t="e">
        <f t="shared" si="8"/>
        <v>#REF!</v>
      </c>
      <c r="N32" s="10" t="e">
        <f t="shared" si="9"/>
        <v>#REF!</v>
      </c>
      <c r="O32" s="10" t="e">
        <f t="shared" si="10"/>
        <v>#REF!</v>
      </c>
      <c r="P32" s="10" t="e">
        <f t="shared" si="11"/>
        <v>#REF!</v>
      </c>
      <c r="Q32" s="10" t="e">
        <f t="shared" si="12"/>
        <v>#REF!</v>
      </c>
      <c r="S32" s="11" t="s">
        <v>57</v>
      </c>
      <c r="T32" s="12" t="s">
        <v>146</v>
      </c>
      <c r="U32" s="15" t="e">
        <f t="shared" ref="U32:Z32" si="33">+C32/$H$32</f>
        <v>#REF!</v>
      </c>
      <c r="V32" s="15" t="e">
        <f t="shared" si="33"/>
        <v>#REF!</v>
      </c>
      <c r="W32" s="15" t="e">
        <f t="shared" si="33"/>
        <v>#REF!</v>
      </c>
      <c r="X32" s="15" t="e">
        <f t="shared" si="33"/>
        <v>#REF!</v>
      </c>
      <c r="Y32" s="15" t="e">
        <f t="shared" si="33"/>
        <v>#REF!</v>
      </c>
      <c r="Z32" s="15" t="e">
        <f t="shared" si="33"/>
        <v>#REF!</v>
      </c>
      <c r="AB32" s="11" t="s">
        <v>57</v>
      </c>
      <c r="AC32" s="12" t="s">
        <v>146</v>
      </c>
      <c r="AD32" s="10" t="e">
        <f>+C32/$C$36</f>
        <v>#REF!</v>
      </c>
      <c r="AE32" s="29" t="e">
        <f>+D32/$D$36</f>
        <v>#REF!</v>
      </c>
      <c r="AF32" s="29" t="e">
        <f>+E32/$E$36</f>
        <v>#REF!</v>
      </c>
      <c r="AG32" s="15" t="e">
        <f>+F32/$F$36</f>
        <v>#REF!</v>
      </c>
      <c r="AH32" s="16" t="e">
        <f>+G32/$G$36</f>
        <v>#REF!</v>
      </c>
      <c r="AI32" s="16" t="e">
        <f>+H32/$H$36</f>
        <v>#REF!</v>
      </c>
    </row>
    <row r="33" spans="1:35" x14ac:dyDescent="0.25">
      <c r="A33" s="17" t="s">
        <v>58</v>
      </c>
      <c r="B33" s="18" t="s">
        <v>147</v>
      </c>
      <c r="C33" s="19" t="e">
        <f>+#REF!+#REF!+#REF!</f>
        <v>#REF!</v>
      </c>
      <c r="D33" s="19" t="e">
        <f>+#REF!+#REF!+#REF!</f>
        <v>#REF!</v>
      </c>
      <c r="E33" s="19" t="e">
        <f>+#REF!+#REF!+#REF!</f>
        <v>#REF!</v>
      </c>
      <c r="F33" s="19" t="e">
        <f>+#REF!+#REF!+#REF!</f>
        <v>#REF!</v>
      </c>
      <c r="G33" s="20" t="e">
        <f>+#REF!+#REF!+#REF!+#REF!+#REF!+#REF!</f>
        <v>#REF!</v>
      </c>
      <c r="H33" s="20" t="e">
        <f t="shared" si="2"/>
        <v>#REF!</v>
      </c>
      <c r="I33" s="36" t="e">
        <f>+'Tipus de visitant'!#REF!-formatejat_motiu_T!H33</f>
        <v>#REF!</v>
      </c>
      <c r="J33" s="17" t="s">
        <v>58</v>
      </c>
      <c r="K33" s="18" t="s">
        <v>147</v>
      </c>
      <c r="L33" s="10" t="e">
        <f t="shared" si="7"/>
        <v>#REF!</v>
      </c>
      <c r="M33" s="10" t="e">
        <f t="shared" si="8"/>
        <v>#REF!</v>
      </c>
      <c r="N33" s="10" t="e">
        <f t="shared" si="9"/>
        <v>#REF!</v>
      </c>
      <c r="O33" s="10" t="e">
        <f t="shared" si="10"/>
        <v>#REF!</v>
      </c>
      <c r="P33" s="10" t="e">
        <f t="shared" si="11"/>
        <v>#REF!</v>
      </c>
      <c r="Q33" s="10" t="e">
        <f t="shared" si="12"/>
        <v>#REF!</v>
      </c>
      <c r="S33" s="17" t="s">
        <v>58</v>
      </c>
      <c r="T33" s="18" t="s">
        <v>147</v>
      </c>
      <c r="U33" s="15" t="e">
        <f t="shared" ref="U33:Z33" si="34">+C33/$H$33</f>
        <v>#REF!</v>
      </c>
      <c r="V33" s="15" t="e">
        <f t="shared" si="34"/>
        <v>#REF!</v>
      </c>
      <c r="W33" s="15" t="e">
        <f t="shared" si="34"/>
        <v>#REF!</v>
      </c>
      <c r="X33" s="15" t="e">
        <f t="shared" si="34"/>
        <v>#REF!</v>
      </c>
      <c r="Y33" s="15" t="e">
        <f t="shared" si="34"/>
        <v>#REF!</v>
      </c>
      <c r="Z33" s="15" t="e">
        <f t="shared" si="34"/>
        <v>#REF!</v>
      </c>
      <c r="AB33" s="17" t="s">
        <v>58</v>
      </c>
      <c r="AC33" s="18" t="s">
        <v>147</v>
      </c>
      <c r="AD33" s="10" t="e">
        <f>+C33/$C$36</f>
        <v>#REF!</v>
      </c>
      <c r="AE33" s="29" t="e">
        <f>+D33/$D$36</f>
        <v>#REF!</v>
      </c>
      <c r="AF33" s="29" t="e">
        <f>+E33/$E$36</f>
        <v>#REF!</v>
      </c>
      <c r="AG33" s="21" t="e">
        <f>+F33/$F$36</f>
        <v>#REF!</v>
      </c>
      <c r="AH33" s="22" t="e">
        <f>+G33/$G$36</f>
        <v>#REF!</v>
      </c>
      <c r="AI33" s="22" t="e">
        <f>+H33/$H$36</f>
        <v>#REF!</v>
      </c>
    </row>
    <row r="34" spans="1:35" x14ac:dyDescent="0.25">
      <c r="A34" s="11" t="s">
        <v>59</v>
      </c>
      <c r="B34" s="18" t="s">
        <v>148</v>
      </c>
      <c r="C34" s="19" t="e">
        <f>+#REF!+#REF!+#REF!</f>
        <v>#REF!</v>
      </c>
      <c r="D34" s="19" t="e">
        <f>+#REF!+#REF!+#REF!</f>
        <v>#REF!</v>
      </c>
      <c r="E34" s="19" t="e">
        <f>+#REF!+#REF!+#REF!</f>
        <v>#REF!</v>
      </c>
      <c r="F34" s="19" t="e">
        <f>+#REF!+#REF!+#REF!</f>
        <v>#REF!</v>
      </c>
      <c r="G34" s="20" t="e">
        <f>+#REF!+#REF!+#REF!+#REF!+#REF!+#REF!</f>
        <v>#REF!</v>
      </c>
      <c r="H34" s="20" t="e">
        <f t="shared" si="2"/>
        <v>#REF!</v>
      </c>
      <c r="I34" s="36" t="e">
        <f>+'Tipus de visitant'!#REF!-formatejat_motiu_T!H34</f>
        <v>#REF!</v>
      </c>
      <c r="J34" s="11" t="s">
        <v>59</v>
      </c>
      <c r="K34" s="18" t="s">
        <v>148</v>
      </c>
      <c r="L34" s="10" t="e">
        <f t="shared" si="7"/>
        <v>#REF!</v>
      </c>
      <c r="M34" s="10" t="e">
        <f t="shared" si="8"/>
        <v>#REF!</v>
      </c>
      <c r="N34" s="10" t="e">
        <f t="shared" si="9"/>
        <v>#REF!</v>
      </c>
      <c r="O34" s="10" t="e">
        <f t="shared" si="10"/>
        <v>#REF!</v>
      </c>
      <c r="P34" s="10" t="e">
        <f t="shared" si="11"/>
        <v>#REF!</v>
      </c>
      <c r="Q34" s="10" t="e">
        <f t="shared" si="12"/>
        <v>#REF!</v>
      </c>
      <c r="S34" s="17" t="s">
        <v>59</v>
      </c>
      <c r="T34" s="18" t="s">
        <v>148</v>
      </c>
      <c r="U34" s="15" t="e">
        <f t="shared" ref="U34:Z34" si="35">+C34/$H$34</f>
        <v>#REF!</v>
      </c>
      <c r="V34" s="15" t="e">
        <f t="shared" si="35"/>
        <v>#REF!</v>
      </c>
      <c r="W34" s="15" t="e">
        <f t="shared" si="35"/>
        <v>#REF!</v>
      </c>
      <c r="X34" s="15" t="e">
        <f t="shared" si="35"/>
        <v>#REF!</v>
      </c>
      <c r="Y34" s="15" t="e">
        <f t="shared" si="35"/>
        <v>#REF!</v>
      </c>
      <c r="Z34" s="15" t="e">
        <f t="shared" si="35"/>
        <v>#REF!</v>
      </c>
      <c r="AB34" s="11" t="s">
        <v>59</v>
      </c>
      <c r="AC34" s="18" t="s">
        <v>148</v>
      </c>
      <c r="AD34" s="10" t="e">
        <f>+C34/$C$36</f>
        <v>#REF!</v>
      </c>
      <c r="AE34" s="29" t="e">
        <f>+D34/$D$36</f>
        <v>#REF!</v>
      </c>
      <c r="AF34" s="29" t="e">
        <f>+E34/$E$36</f>
        <v>#REF!</v>
      </c>
      <c r="AG34" s="21" t="e">
        <f>+F34/$F$36</f>
        <v>#REF!</v>
      </c>
      <c r="AH34" s="22" t="e">
        <f>+G34/$G$36</f>
        <v>#REF!</v>
      </c>
      <c r="AI34" s="22" t="e">
        <f>+H34/$H$36</f>
        <v>#REF!</v>
      </c>
    </row>
    <row r="35" spans="1:35" x14ac:dyDescent="0.25">
      <c r="A35" s="23" t="s">
        <v>60</v>
      </c>
      <c r="B35" s="24" t="s">
        <v>149</v>
      </c>
      <c r="C35" s="25" t="e">
        <f>+#REF!+#REF!+#REF!</f>
        <v>#REF!</v>
      </c>
      <c r="D35" s="25" t="e">
        <f>+#REF!+#REF!+#REF!</f>
        <v>#REF!</v>
      </c>
      <c r="E35" s="25" t="e">
        <f>+#REF!+#REF!+#REF!</f>
        <v>#REF!</v>
      </c>
      <c r="F35" s="25" t="e">
        <f>+#REF!+#REF!+#REF!</f>
        <v>#REF!</v>
      </c>
      <c r="G35" s="26" t="e">
        <f>+#REF!+#REF!+#REF!+#REF!+#REF!+#REF!</f>
        <v>#REF!</v>
      </c>
      <c r="H35" s="26" t="e">
        <f t="shared" si="2"/>
        <v>#REF!</v>
      </c>
      <c r="I35" s="36" t="e">
        <f>+'Tipus de visitant'!#REF!-formatejat_motiu_T!H35</f>
        <v>#REF!</v>
      </c>
      <c r="J35" s="23" t="s">
        <v>60</v>
      </c>
      <c r="K35" s="24" t="s">
        <v>149</v>
      </c>
      <c r="L35" s="30" t="e">
        <f t="shared" si="7"/>
        <v>#REF!</v>
      </c>
      <c r="M35" s="30" t="e">
        <f t="shared" si="8"/>
        <v>#REF!</v>
      </c>
      <c r="N35" s="30" t="e">
        <f t="shared" si="9"/>
        <v>#REF!</v>
      </c>
      <c r="O35" s="30" t="e">
        <f t="shared" si="10"/>
        <v>#REF!</v>
      </c>
      <c r="P35" s="30" t="e">
        <f t="shared" si="11"/>
        <v>#REF!</v>
      </c>
      <c r="Q35" s="30" t="e">
        <f t="shared" si="12"/>
        <v>#REF!</v>
      </c>
      <c r="S35" s="23" t="s">
        <v>60</v>
      </c>
      <c r="T35" s="24" t="s">
        <v>149</v>
      </c>
      <c r="U35" s="78" t="e">
        <f t="shared" ref="U35:Z35" si="36">+C35/$H$35</f>
        <v>#REF!</v>
      </c>
      <c r="V35" s="78" t="e">
        <f t="shared" si="36"/>
        <v>#REF!</v>
      </c>
      <c r="W35" s="78" t="e">
        <f t="shared" si="36"/>
        <v>#REF!</v>
      </c>
      <c r="X35" s="78" t="e">
        <f t="shared" si="36"/>
        <v>#REF!</v>
      </c>
      <c r="Y35" s="78" t="e">
        <f t="shared" si="36"/>
        <v>#REF!</v>
      </c>
      <c r="Z35" s="78" t="e">
        <f t="shared" si="36"/>
        <v>#REF!</v>
      </c>
      <c r="AB35" s="23" t="s">
        <v>60</v>
      </c>
      <c r="AC35" s="24" t="s">
        <v>149</v>
      </c>
      <c r="AD35" s="30" t="e">
        <f>+C35/$C$36</f>
        <v>#REF!</v>
      </c>
      <c r="AE35" s="31" t="e">
        <f>+D35/$D$36</f>
        <v>#REF!</v>
      </c>
      <c r="AF35" s="31" t="e">
        <f>+E35/$E$36</f>
        <v>#REF!</v>
      </c>
      <c r="AG35" s="27" t="e">
        <f>+F35/$F$36</f>
        <v>#REF!</v>
      </c>
      <c r="AH35" s="28" t="e">
        <f>+G35/$G$36</f>
        <v>#REF!</v>
      </c>
      <c r="AI35" s="28" t="e">
        <f>+H35/$H$36</f>
        <v>#REF!</v>
      </c>
    </row>
    <row r="36" spans="1:35" x14ac:dyDescent="0.25">
      <c r="A36" s="46" t="s">
        <v>61</v>
      </c>
      <c r="B36" s="46" t="s">
        <v>150</v>
      </c>
      <c r="C36" s="47" t="e">
        <f>+SUM(C32:C35)</f>
        <v>#REF!</v>
      </c>
      <c r="D36" s="47" t="e">
        <f>+SUM(D32:D35)</f>
        <v>#REF!</v>
      </c>
      <c r="E36" s="47" t="e">
        <f>+SUM(E32:E35)</f>
        <v>#REF!</v>
      </c>
      <c r="F36" s="47" t="e">
        <f>+SUM(F32:F35)</f>
        <v>#REF!</v>
      </c>
      <c r="G36" s="48" t="e">
        <f>+SUM(G32:G35)</f>
        <v>#REF!</v>
      </c>
      <c r="H36" s="48" t="e">
        <f t="shared" si="2"/>
        <v>#REF!</v>
      </c>
      <c r="I36" s="36" t="e">
        <f>+'Tipus de visitant'!#REF!-formatejat_motiu_T!H36</f>
        <v>#REF!</v>
      </c>
      <c r="J36" s="46" t="s">
        <v>61</v>
      </c>
      <c r="K36" s="46" t="s">
        <v>150</v>
      </c>
      <c r="L36" s="52" t="e">
        <f t="shared" si="7"/>
        <v>#REF!</v>
      </c>
      <c r="M36" s="52" t="e">
        <f t="shared" si="8"/>
        <v>#REF!</v>
      </c>
      <c r="N36" s="52" t="e">
        <f t="shared" si="9"/>
        <v>#REF!</v>
      </c>
      <c r="O36" s="52" t="e">
        <f t="shared" si="10"/>
        <v>#REF!</v>
      </c>
      <c r="P36" s="52" t="e">
        <f t="shared" si="11"/>
        <v>#REF!</v>
      </c>
      <c r="Q36" s="52" t="e">
        <f t="shared" si="12"/>
        <v>#REF!</v>
      </c>
      <c r="S36" s="46" t="s">
        <v>61</v>
      </c>
      <c r="T36" s="46" t="s">
        <v>150</v>
      </c>
      <c r="U36" s="52" t="e">
        <f t="shared" ref="U36:Z36" si="37">+C36/$H$36</f>
        <v>#REF!</v>
      </c>
      <c r="V36" s="52" t="e">
        <f t="shared" si="37"/>
        <v>#REF!</v>
      </c>
      <c r="W36" s="52" t="e">
        <f t="shared" si="37"/>
        <v>#REF!</v>
      </c>
      <c r="X36" s="52" t="e">
        <f t="shared" si="37"/>
        <v>#REF!</v>
      </c>
      <c r="Y36" s="52" t="e">
        <f t="shared" si="37"/>
        <v>#REF!</v>
      </c>
      <c r="Z36" s="52" t="e">
        <f t="shared" si="37"/>
        <v>#REF!</v>
      </c>
      <c r="AB36" s="46" t="s">
        <v>61</v>
      </c>
      <c r="AC36" s="46" t="s">
        <v>150</v>
      </c>
      <c r="AD36" s="52" t="e">
        <f>+C36/$C$36</f>
        <v>#REF!</v>
      </c>
      <c r="AE36" s="57" t="e">
        <f>+D36/$D$36</f>
        <v>#REF!</v>
      </c>
      <c r="AF36" s="57" t="e">
        <f>+E36/$E$36</f>
        <v>#REF!</v>
      </c>
      <c r="AG36" s="55" t="e">
        <f>+F36/$F$36</f>
        <v>#REF!</v>
      </c>
      <c r="AH36" s="56" t="e">
        <f>+G36/$G$36</f>
        <v>#REF!</v>
      </c>
      <c r="AI36" s="56" t="e">
        <f>+H36/$H$36</f>
        <v>#REF!</v>
      </c>
    </row>
    <row r="37" spans="1:35" x14ac:dyDescent="0.25">
      <c r="A37" s="11" t="s">
        <v>63</v>
      </c>
      <c r="B37" s="12" t="s">
        <v>163</v>
      </c>
      <c r="C37" s="13" t="e">
        <f>+#REF!+#REF!+#REF!</f>
        <v>#REF!</v>
      </c>
      <c r="D37" s="13" t="e">
        <f>+#REF!+#REF!+#REF!</f>
        <v>#REF!</v>
      </c>
      <c r="E37" s="13" t="e">
        <f>+#REF!+#REF!+#REF!</f>
        <v>#REF!</v>
      </c>
      <c r="F37" s="13" t="e">
        <f>+#REF!+#REF!+#REF!</f>
        <v>#REF!</v>
      </c>
      <c r="G37" s="14" t="e">
        <f>+#REF!+#REF!+#REF!+#REF!+#REF!+#REF!</f>
        <v>#REF!</v>
      </c>
      <c r="H37" s="14" t="e">
        <f t="shared" si="2"/>
        <v>#REF!</v>
      </c>
      <c r="I37" s="36" t="e">
        <f>+'Tipus de visitant'!#REF!-formatejat_motiu_T!H37</f>
        <v>#REF!</v>
      </c>
      <c r="J37" s="11" t="s">
        <v>63</v>
      </c>
      <c r="K37" s="12" t="s">
        <v>163</v>
      </c>
      <c r="L37" s="10" t="e">
        <f t="shared" si="7"/>
        <v>#REF!</v>
      </c>
      <c r="M37" s="10" t="e">
        <f t="shared" si="8"/>
        <v>#REF!</v>
      </c>
      <c r="N37" s="10" t="e">
        <f t="shared" si="9"/>
        <v>#REF!</v>
      </c>
      <c r="O37" s="10" t="e">
        <f t="shared" si="10"/>
        <v>#REF!</v>
      </c>
      <c r="P37" s="10" t="e">
        <f t="shared" si="11"/>
        <v>#REF!</v>
      </c>
      <c r="Q37" s="10" t="e">
        <f t="shared" si="12"/>
        <v>#REF!</v>
      </c>
      <c r="S37" s="11" t="s">
        <v>63</v>
      </c>
      <c r="T37" s="12" t="s">
        <v>163</v>
      </c>
      <c r="U37" s="15" t="e">
        <f t="shared" ref="U37:Z37" si="38">+C37/$H$37</f>
        <v>#REF!</v>
      </c>
      <c r="V37" s="15" t="e">
        <f t="shared" si="38"/>
        <v>#REF!</v>
      </c>
      <c r="W37" s="15" t="e">
        <f t="shared" si="38"/>
        <v>#REF!</v>
      </c>
      <c r="X37" s="15" t="e">
        <f t="shared" si="38"/>
        <v>#REF!</v>
      </c>
      <c r="Y37" s="15" t="e">
        <f t="shared" si="38"/>
        <v>#REF!</v>
      </c>
      <c r="Z37" s="15" t="e">
        <f t="shared" si="38"/>
        <v>#REF!</v>
      </c>
      <c r="AB37" s="11" t="s">
        <v>63</v>
      </c>
      <c r="AC37" s="12" t="s">
        <v>163</v>
      </c>
      <c r="AD37" s="10" t="e">
        <f>+C37/$C$41</f>
        <v>#REF!</v>
      </c>
      <c r="AE37" s="29" t="e">
        <f>+D37/$D$41</f>
        <v>#REF!</v>
      </c>
      <c r="AF37" s="29" t="e">
        <f>+E37/$E$41</f>
        <v>#REF!</v>
      </c>
      <c r="AG37" s="15" t="e">
        <f>+F37/$F$41</f>
        <v>#REF!</v>
      </c>
      <c r="AH37" s="16" t="e">
        <f>+G37/$G$41</f>
        <v>#REF!</v>
      </c>
      <c r="AI37" s="16" t="e">
        <f>+H37/$H$41</f>
        <v>#REF!</v>
      </c>
    </row>
    <row r="38" spans="1:35" x14ac:dyDescent="0.25">
      <c r="A38" s="17" t="s">
        <v>64</v>
      </c>
      <c r="B38" s="18" t="s">
        <v>164</v>
      </c>
      <c r="C38" s="19" t="e">
        <f>+#REF!+#REF!+#REF!</f>
        <v>#REF!</v>
      </c>
      <c r="D38" s="19" t="e">
        <f>+#REF!+#REF!+#REF!</f>
        <v>#REF!</v>
      </c>
      <c r="E38" s="19" t="e">
        <f>+#REF!+#REF!+#REF!</f>
        <v>#REF!</v>
      </c>
      <c r="F38" s="19" t="e">
        <f>+#REF!+#REF!+#REF!</f>
        <v>#REF!</v>
      </c>
      <c r="G38" s="20" t="e">
        <f>+#REF!+#REF!+#REF!+#REF!+#REF!+#REF!</f>
        <v>#REF!</v>
      </c>
      <c r="H38" s="20" t="e">
        <f t="shared" si="2"/>
        <v>#REF!</v>
      </c>
      <c r="I38" s="36" t="e">
        <f>+'Tipus de visitant'!#REF!-formatejat_motiu_T!H38</f>
        <v>#REF!</v>
      </c>
      <c r="J38" s="17" t="s">
        <v>64</v>
      </c>
      <c r="K38" s="18" t="s">
        <v>164</v>
      </c>
      <c r="L38" s="10" t="e">
        <f t="shared" si="7"/>
        <v>#REF!</v>
      </c>
      <c r="M38" s="10" t="e">
        <f t="shared" si="8"/>
        <v>#REF!</v>
      </c>
      <c r="N38" s="10" t="e">
        <f t="shared" si="9"/>
        <v>#REF!</v>
      </c>
      <c r="O38" s="10" t="e">
        <f t="shared" si="10"/>
        <v>#REF!</v>
      </c>
      <c r="P38" s="10" t="e">
        <f t="shared" si="11"/>
        <v>#REF!</v>
      </c>
      <c r="Q38" s="10" t="e">
        <f t="shared" si="12"/>
        <v>#REF!</v>
      </c>
      <c r="S38" s="17" t="s">
        <v>64</v>
      </c>
      <c r="T38" s="18" t="s">
        <v>164</v>
      </c>
      <c r="U38" s="15" t="e">
        <f t="shared" ref="U38:Z38" si="39">+C38/$H$38</f>
        <v>#REF!</v>
      </c>
      <c r="V38" s="15" t="e">
        <f t="shared" si="39"/>
        <v>#REF!</v>
      </c>
      <c r="W38" s="15" t="e">
        <f t="shared" si="39"/>
        <v>#REF!</v>
      </c>
      <c r="X38" s="15" t="e">
        <f t="shared" si="39"/>
        <v>#REF!</v>
      </c>
      <c r="Y38" s="15" t="e">
        <f t="shared" si="39"/>
        <v>#REF!</v>
      </c>
      <c r="Z38" s="15" t="e">
        <f t="shared" si="39"/>
        <v>#REF!</v>
      </c>
      <c r="AB38" s="17" t="s">
        <v>64</v>
      </c>
      <c r="AC38" s="18" t="s">
        <v>164</v>
      </c>
      <c r="AD38" s="10" t="e">
        <f>+C38/$C$41</f>
        <v>#REF!</v>
      </c>
      <c r="AE38" s="29" t="e">
        <f>+D38/$D$41</f>
        <v>#REF!</v>
      </c>
      <c r="AF38" s="29" t="e">
        <f>+E38/$E$41</f>
        <v>#REF!</v>
      </c>
      <c r="AG38" s="21" t="e">
        <f>+F38/$F$41</f>
        <v>#REF!</v>
      </c>
      <c r="AH38" s="22" t="e">
        <f>+G38/$G$41</f>
        <v>#REF!</v>
      </c>
      <c r="AI38" s="22" t="e">
        <f>+H38/$H$41</f>
        <v>#REF!</v>
      </c>
    </row>
    <row r="39" spans="1:35" x14ac:dyDescent="0.25">
      <c r="A39" s="11" t="s">
        <v>65</v>
      </c>
      <c r="B39" s="18" t="s">
        <v>165</v>
      </c>
      <c r="C39" s="19" t="e">
        <f>+#REF!+#REF!+#REF!</f>
        <v>#REF!</v>
      </c>
      <c r="D39" s="19" t="e">
        <f>+#REF!+#REF!+#REF!</f>
        <v>#REF!</v>
      </c>
      <c r="E39" s="19" t="e">
        <f>+#REF!+#REF!+#REF!</f>
        <v>#REF!</v>
      </c>
      <c r="F39" s="19" t="e">
        <f>+#REF!+#REF!+#REF!</f>
        <v>#REF!</v>
      </c>
      <c r="G39" s="20" t="e">
        <f>+#REF!+#REF!+#REF!+#REF!+#REF!+#REF!</f>
        <v>#REF!</v>
      </c>
      <c r="H39" s="20" t="e">
        <f t="shared" si="2"/>
        <v>#REF!</v>
      </c>
      <c r="I39" s="36" t="e">
        <f>+'Tipus de visitant'!#REF!-formatejat_motiu_T!H39</f>
        <v>#REF!</v>
      </c>
      <c r="J39" s="11" t="s">
        <v>65</v>
      </c>
      <c r="K39" s="18" t="s">
        <v>165</v>
      </c>
      <c r="L39" s="10" t="e">
        <f t="shared" si="7"/>
        <v>#REF!</v>
      </c>
      <c r="M39" s="10" t="e">
        <f t="shared" si="8"/>
        <v>#REF!</v>
      </c>
      <c r="N39" s="10" t="e">
        <f t="shared" si="9"/>
        <v>#REF!</v>
      </c>
      <c r="O39" s="10" t="e">
        <f t="shared" si="10"/>
        <v>#REF!</v>
      </c>
      <c r="P39" s="10" t="e">
        <f t="shared" si="11"/>
        <v>#REF!</v>
      </c>
      <c r="Q39" s="10" t="e">
        <f t="shared" si="12"/>
        <v>#REF!</v>
      </c>
      <c r="S39" s="17" t="s">
        <v>65</v>
      </c>
      <c r="T39" s="18" t="s">
        <v>165</v>
      </c>
      <c r="U39" s="15" t="e">
        <f t="shared" ref="U39:Z39" si="40">+C39/$H$39</f>
        <v>#REF!</v>
      </c>
      <c r="V39" s="15" t="e">
        <f t="shared" si="40"/>
        <v>#REF!</v>
      </c>
      <c r="W39" s="15" t="e">
        <f t="shared" si="40"/>
        <v>#REF!</v>
      </c>
      <c r="X39" s="15" t="e">
        <f t="shared" si="40"/>
        <v>#REF!</v>
      </c>
      <c r="Y39" s="15" t="e">
        <f t="shared" si="40"/>
        <v>#REF!</v>
      </c>
      <c r="Z39" s="15" t="e">
        <f t="shared" si="40"/>
        <v>#REF!</v>
      </c>
      <c r="AB39" s="11" t="s">
        <v>65</v>
      </c>
      <c r="AC39" s="18" t="s">
        <v>165</v>
      </c>
      <c r="AD39" s="10" t="e">
        <f>+C39/$C$41</f>
        <v>#REF!</v>
      </c>
      <c r="AE39" s="29" t="e">
        <f>+D39/$D$41</f>
        <v>#REF!</v>
      </c>
      <c r="AF39" s="29" t="e">
        <f>+E39/$E$41</f>
        <v>#REF!</v>
      </c>
      <c r="AG39" s="21" t="e">
        <f>+F39/$F$41</f>
        <v>#REF!</v>
      </c>
      <c r="AH39" s="22" t="e">
        <f>+G39/$G$41</f>
        <v>#REF!</v>
      </c>
      <c r="AI39" s="22" t="e">
        <f>+H39/$H$41</f>
        <v>#REF!</v>
      </c>
    </row>
    <row r="40" spans="1:35" x14ac:dyDescent="0.25">
      <c r="A40" s="23" t="s">
        <v>66</v>
      </c>
      <c r="B40" s="24" t="s">
        <v>166</v>
      </c>
      <c r="C40" s="25" t="e">
        <f>+#REF!+#REF!+#REF!</f>
        <v>#REF!</v>
      </c>
      <c r="D40" s="25" t="e">
        <f>+#REF!+#REF!+#REF!</f>
        <v>#REF!</v>
      </c>
      <c r="E40" s="25" t="e">
        <f>+#REF!+#REF!+#REF!</f>
        <v>#REF!</v>
      </c>
      <c r="F40" s="25" t="e">
        <f>+#REF!+#REF!+#REF!</f>
        <v>#REF!</v>
      </c>
      <c r="G40" s="26" t="e">
        <f>+#REF!+#REF!+#REF!+#REF!+#REF!+#REF!</f>
        <v>#REF!</v>
      </c>
      <c r="H40" s="26" t="e">
        <f t="shared" si="2"/>
        <v>#REF!</v>
      </c>
      <c r="I40" s="36" t="e">
        <f>+'Tipus de visitant'!#REF!-formatejat_motiu_T!H40</f>
        <v>#REF!</v>
      </c>
      <c r="J40" s="23" t="s">
        <v>66</v>
      </c>
      <c r="K40" s="24" t="s">
        <v>166</v>
      </c>
      <c r="L40" s="30" t="e">
        <f t="shared" si="7"/>
        <v>#REF!</v>
      </c>
      <c r="M40" s="30" t="e">
        <f t="shared" si="8"/>
        <v>#REF!</v>
      </c>
      <c r="N40" s="30" t="e">
        <f t="shared" si="9"/>
        <v>#REF!</v>
      </c>
      <c r="O40" s="30" t="e">
        <f t="shared" si="10"/>
        <v>#REF!</v>
      </c>
      <c r="P40" s="30" t="e">
        <f t="shared" si="11"/>
        <v>#REF!</v>
      </c>
      <c r="Q40" s="30" t="e">
        <f t="shared" si="12"/>
        <v>#REF!</v>
      </c>
      <c r="S40" s="23" t="s">
        <v>66</v>
      </c>
      <c r="T40" s="24" t="s">
        <v>166</v>
      </c>
      <c r="U40" s="78" t="e">
        <f t="shared" ref="U40:Z40" si="41">+C40/$H$40</f>
        <v>#REF!</v>
      </c>
      <c r="V40" s="78" t="e">
        <f t="shared" si="41"/>
        <v>#REF!</v>
      </c>
      <c r="W40" s="78" t="e">
        <f t="shared" si="41"/>
        <v>#REF!</v>
      </c>
      <c r="X40" s="78" t="e">
        <f t="shared" si="41"/>
        <v>#REF!</v>
      </c>
      <c r="Y40" s="78" t="e">
        <f t="shared" si="41"/>
        <v>#REF!</v>
      </c>
      <c r="Z40" s="78" t="e">
        <f t="shared" si="41"/>
        <v>#REF!</v>
      </c>
      <c r="AB40" s="23" t="s">
        <v>66</v>
      </c>
      <c r="AC40" s="24" t="s">
        <v>166</v>
      </c>
      <c r="AD40" s="30" t="e">
        <f>+C40/$C$41</f>
        <v>#REF!</v>
      </c>
      <c r="AE40" s="31" t="e">
        <f>+D40/$D$41</f>
        <v>#REF!</v>
      </c>
      <c r="AF40" s="31" t="e">
        <f>+E40/$E$41</f>
        <v>#REF!</v>
      </c>
      <c r="AG40" s="27" t="e">
        <f>+F40/$F$41</f>
        <v>#REF!</v>
      </c>
      <c r="AH40" s="28" t="e">
        <f>+G40/$G$41</f>
        <v>#REF!</v>
      </c>
      <c r="AI40" s="28" t="e">
        <f>+H40/$H$41</f>
        <v>#REF!</v>
      </c>
    </row>
    <row r="41" spans="1:35" x14ac:dyDescent="0.25">
      <c r="A41" s="46" t="s">
        <v>67</v>
      </c>
      <c r="B41" s="46" t="s">
        <v>167</v>
      </c>
      <c r="C41" s="47" t="e">
        <f>+SUM(C37:C40)</f>
        <v>#REF!</v>
      </c>
      <c r="D41" s="47" t="e">
        <f>+SUM(D37:D40)</f>
        <v>#REF!</v>
      </c>
      <c r="E41" s="47" t="e">
        <f>+SUM(E37:E40)</f>
        <v>#REF!</v>
      </c>
      <c r="F41" s="47" t="e">
        <f>+SUM(F37:F40)</f>
        <v>#REF!</v>
      </c>
      <c r="G41" s="48" t="e">
        <f>+SUM(G37:G40)</f>
        <v>#REF!</v>
      </c>
      <c r="H41" s="48" t="e">
        <f t="shared" si="2"/>
        <v>#REF!</v>
      </c>
      <c r="I41" s="36" t="e">
        <f>+'Tipus de visitant'!#REF!-formatejat_motiu_T!H41</f>
        <v>#REF!</v>
      </c>
      <c r="J41" s="46" t="s">
        <v>67</v>
      </c>
      <c r="K41" s="46" t="s">
        <v>167</v>
      </c>
      <c r="L41" s="52" t="e">
        <f t="shared" si="7"/>
        <v>#REF!</v>
      </c>
      <c r="M41" s="52" t="e">
        <f t="shared" si="8"/>
        <v>#REF!</v>
      </c>
      <c r="N41" s="52" t="e">
        <f t="shared" si="9"/>
        <v>#REF!</v>
      </c>
      <c r="O41" s="52" t="e">
        <f t="shared" si="10"/>
        <v>#REF!</v>
      </c>
      <c r="P41" s="52" t="e">
        <f t="shared" si="11"/>
        <v>#REF!</v>
      </c>
      <c r="Q41" s="52" t="e">
        <f t="shared" si="12"/>
        <v>#REF!</v>
      </c>
      <c r="S41" s="46" t="s">
        <v>67</v>
      </c>
      <c r="T41" s="46" t="s">
        <v>167</v>
      </c>
      <c r="U41" s="52" t="e">
        <f t="shared" ref="U41:Z41" si="42">+C41/$H$41</f>
        <v>#REF!</v>
      </c>
      <c r="V41" s="52" t="e">
        <f t="shared" si="42"/>
        <v>#REF!</v>
      </c>
      <c r="W41" s="52" t="e">
        <f t="shared" si="42"/>
        <v>#REF!</v>
      </c>
      <c r="X41" s="52" t="e">
        <f t="shared" si="42"/>
        <v>#REF!</v>
      </c>
      <c r="Y41" s="52" t="e">
        <f t="shared" si="42"/>
        <v>#REF!</v>
      </c>
      <c r="Z41" s="52" t="e">
        <f t="shared" si="42"/>
        <v>#REF!</v>
      </c>
      <c r="AB41" s="46" t="s">
        <v>67</v>
      </c>
      <c r="AC41" s="46" t="s">
        <v>167</v>
      </c>
      <c r="AD41" s="52" t="e">
        <f>+C41/$C$41</f>
        <v>#REF!</v>
      </c>
      <c r="AE41" s="57" t="e">
        <f>+D41/$D$41</f>
        <v>#REF!</v>
      </c>
      <c r="AF41" s="57" t="e">
        <f>+E41/$E$41</f>
        <v>#REF!</v>
      </c>
      <c r="AG41" s="55" t="e">
        <f>+F41/$F$41</f>
        <v>#REF!</v>
      </c>
      <c r="AH41" s="56" t="e">
        <f>+G41/$G$41</f>
        <v>#REF!</v>
      </c>
      <c r="AI41" s="56" t="e">
        <f>+H41/$H$41</f>
        <v>#REF!</v>
      </c>
    </row>
    <row r="42" spans="1:35" x14ac:dyDescent="0.25">
      <c r="A42" s="11" t="s">
        <v>69</v>
      </c>
      <c r="B42" s="12" t="s">
        <v>180</v>
      </c>
      <c r="C42" s="13" t="e">
        <f>+#REF!+#REF!+#REF!</f>
        <v>#REF!</v>
      </c>
      <c r="D42" s="13" t="e">
        <f>+#REF!+#REF!+#REF!</f>
        <v>#REF!</v>
      </c>
      <c r="E42" s="13" t="e">
        <f>+#REF!+#REF!+#REF!</f>
        <v>#REF!</v>
      </c>
      <c r="F42" s="13" t="e">
        <f>+#REF!+#REF!+#REF!</f>
        <v>#REF!</v>
      </c>
      <c r="G42" s="14" t="e">
        <f>+#REF!+#REF!+#REF!+#REF!+#REF!+#REF!</f>
        <v>#REF!</v>
      </c>
      <c r="H42" s="14" t="e">
        <f t="shared" si="2"/>
        <v>#REF!</v>
      </c>
      <c r="I42" s="36" t="e">
        <f>+'Tipus de visitant'!#REF!-formatejat_motiu_T!H42</f>
        <v>#REF!</v>
      </c>
      <c r="J42" s="11" t="s">
        <v>69</v>
      </c>
      <c r="K42" s="12" t="s">
        <v>180</v>
      </c>
      <c r="L42" s="10" t="e">
        <f t="shared" si="7"/>
        <v>#REF!</v>
      </c>
      <c r="M42" s="10" t="e">
        <f t="shared" si="8"/>
        <v>#REF!</v>
      </c>
      <c r="N42" s="10" t="e">
        <f t="shared" si="9"/>
        <v>#REF!</v>
      </c>
      <c r="O42" s="10" t="e">
        <f t="shared" si="10"/>
        <v>#REF!</v>
      </c>
      <c r="P42" s="10" t="e">
        <f t="shared" si="11"/>
        <v>#REF!</v>
      </c>
      <c r="Q42" s="10" t="e">
        <f t="shared" si="12"/>
        <v>#REF!</v>
      </c>
      <c r="S42" s="11" t="s">
        <v>69</v>
      </c>
      <c r="T42" s="12" t="s">
        <v>180</v>
      </c>
      <c r="U42" s="15" t="e">
        <f t="shared" ref="U42:Z42" si="43">+C42/$H$42</f>
        <v>#REF!</v>
      </c>
      <c r="V42" s="15" t="e">
        <f t="shared" si="43"/>
        <v>#REF!</v>
      </c>
      <c r="W42" s="15" t="e">
        <f t="shared" si="43"/>
        <v>#REF!</v>
      </c>
      <c r="X42" s="15" t="e">
        <f t="shared" si="43"/>
        <v>#REF!</v>
      </c>
      <c r="Y42" s="15" t="e">
        <f t="shared" si="43"/>
        <v>#REF!</v>
      </c>
      <c r="Z42" s="15" t="e">
        <f t="shared" si="43"/>
        <v>#REF!</v>
      </c>
      <c r="AB42" s="11" t="s">
        <v>69</v>
      </c>
      <c r="AC42" s="12" t="s">
        <v>180</v>
      </c>
      <c r="AD42" s="10" t="e">
        <f>+C42/$C$46</f>
        <v>#REF!</v>
      </c>
      <c r="AE42" s="29" t="e">
        <f>+D42/$D$46</f>
        <v>#REF!</v>
      </c>
      <c r="AF42" s="29" t="e">
        <f>+E42/$E$46</f>
        <v>#REF!</v>
      </c>
      <c r="AG42" s="15" t="e">
        <f>+F42/$F$46</f>
        <v>#REF!</v>
      </c>
      <c r="AH42" s="16" t="e">
        <f>+G42/$G$46</f>
        <v>#REF!</v>
      </c>
      <c r="AI42" s="16" t="e">
        <f>+H42/$H$46</f>
        <v>#REF!</v>
      </c>
    </row>
    <row r="43" spans="1:35" x14ac:dyDescent="0.25">
      <c r="A43" s="17" t="s">
        <v>70</v>
      </c>
      <c r="B43" s="18" t="s">
        <v>181</v>
      </c>
      <c r="C43" s="19" t="e">
        <f>+#REF!+#REF!+#REF!</f>
        <v>#REF!</v>
      </c>
      <c r="D43" s="19" t="e">
        <f>+#REF!+#REF!+#REF!</f>
        <v>#REF!</v>
      </c>
      <c r="E43" s="19" t="e">
        <f>+#REF!+#REF!+#REF!</f>
        <v>#REF!</v>
      </c>
      <c r="F43" s="19" t="e">
        <f>+#REF!+#REF!+#REF!</f>
        <v>#REF!</v>
      </c>
      <c r="G43" s="20" t="e">
        <f>+#REF!+#REF!+#REF!+#REF!+#REF!+#REF!</f>
        <v>#REF!</v>
      </c>
      <c r="H43" s="20" t="e">
        <f t="shared" si="2"/>
        <v>#REF!</v>
      </c>
      <c r="I43" s="36" t="e">
        <f>+'Tipus de visitant'!#REF!-formatejat_motiu_T!H43</f>
        <v>#REF!</v>
      </c>
      <c r="J43" s="17" t="s">
        <v>70</v>
      </c>
      <c r="K43" s="18" t="s">
        <v>181</v>
      </c>
      <c r="L43" s="10" t="e">
        <f t="shared" si="7"/>
        <v>#REF!</v>
      </c>
      <c r="M43" s="10" t="e">
        <f t="shared" si="8"/>
        <v>#REF!</v>
      </c>
      <c r="N43" s="10" t="e">
        <f t="shared" si="9"/>
        <v>#REF!</v>
      </c>
      <c r="O43" s="10" t="e">
        <f t="shared" si="10"/>
        <v>#REF!</v>
      </c>
      <c r="P43" s="10" t="e">
        <f t="shared" si="11"/>
        <v>#REF!</v>
      </c>
      <c r="Q43" s="10" t="e">
        <f t="shared" si="12"/>
        <v>#REF!</v>
      </c>
      <c r="S43" s="17" t="s">
        <v>70</v>
      </c>
      <c r="T43" s="18" t="s">
        <v>181</v>
      </c>
      <c r="U43" s="15" t="e">
        <f t="shared" ref="U43:Z43" si="44">+C43/$H$43</f>
        <v>#REF!</v>
      </c>
      <c r="V43" s="15" t="e">
        <f t="shared" si="44"/>
        <v>#REF!</v>
      </c>
      <c r="W43" s="15" t="e">
        <f t="shared" si="44"/>
        <v>#REF!</v>
      </c>
      <c r="X43" s="15" t="e">
        <f t="shared" si="44"/>
        <v>#REF!</v>
      </c>
      <c r="Y43" s="15" t="e">
        <f t="shared" si="44"/>
        <v>#REF!</v>
      </c>
      <c r="Z43" s="15" t="e">
        <f t="shared" si="44"/>
        <v>#REF!</v>
      </c>
      <c r="AB43" s="17" t="s">
        <v>70</v>
      </c>
      <c r="AC43" s="18" t="s">
        <v>181</v>
      </c>
      <c r="AD43" s="10" t="e">
        <f>+C43/$C$46</f>
        <v>#REF!</v>
      </c>
      <c r="AE43" s="29" t="e">
        <f>+D43/$D$46</f>
        <v>#REF!</v>
      </c>
      <c r="AF43" s="29" t="e">
        <f>+E43/$E$46</f>
        <v>#REF!</v>
      </c>
      <c r="AG43" s="21" t="e">
        <f>+F43/$F$46</f>
        <v>#REF!</v>
      </c>
      <c r="AH43" s="22" t="e">
        <f>+G43/$G$46</f>
        <v>#REF!</v>
      </c>
      <c r="AI43" s="22" t="e">
        <f>+H43/$H$46</f>
        <v>#REF!</v>
      </c>
    </row>
    <row r="44" spans="1:35" x14ac:dyDescent="0.25">
      <c r="A44" s="11" t="s">
        <v>71</v>
      </c>
      <c r="B44" s="18" t="s">
        <v>182</v>
      </c>
      <c r="C44" s="19" t="e">
        <f>+#REF!+#REF!+#REF!</f>
        <v>#REF!</v>
      </c>
      <c r="D44" s="19" t="e">
        <f>+#REF!+#REF!+#REF!</f>
        <v>#REF!</v>
      </c>
      <c r="E44" s="19" t="e">
        <f>+#REF!+#REF!+#REF!</f>
        <v>#REF!</v>
      </c>
      <c r="F44" s="19" t="e">
        <f>+#REF!+#REF!+#REF!</f>
        <v>#REF!</v>
      </c>
      <c r="G44" s="20" t="e">
        <f>+#REF!+#REF!+#REF!+#REF!+#REF!+#REF!</f>
        <v>#REF!</v>
      </c>
      <c r="H44" s="20" t="e">
        <f t="shared" si="2"/>
        <v>#REF!</v>
      </c>
      <c r="I44" s="36" t="e">
        <f>+'Tipus de visitant'!#REF!-formatejat_motiu_T!H44</f>
        <v>#REF!</v>
      </c>
      <c r="J44" s="11" t="s">
        <v>71</v>
      </c>
      <c r="K44" s="18" t="s">
        <v>182</v>
      </c>
      <c r="L44" s="10" t="e">
        <f t="shared" si="7"/>
        <v>#REF!</v>
      </c>
      <c r="M44" s="10" t="e">
        <f t="shared" si="8"/>
        <v>#REF!</v>
      </c>
      <c r="N44" s="10" t="e">
        <f t="shared" si="9"/>
        <v>#REF!</v>
      </c>
      <c r="O44" s="10" t="e">
        <f t="shared" si="10"/>
        <v>#REF!</v>
      </c>
      <c r="P44" s="10" t="e">
        <f t="shared" si="11"/>
        <v>#REF!</v>
      </c>
      <c r="Q44" s="10" t="e">
        <f t="shared" si="12"/>
        <v>#REF!</v>
      </c>
      <c r="S44" s="17" t="s">
        <v>71</v>
      </c>
      <c r="T44" s="18" t="s">
        <v>182</v>
      </c>
      <c r="U44" s="15" t="e">
        <f t="shared" ref="U44:Z44" si="45">+C44/$H$44</f>
        <v>#REF!</v>
      </c>
      <c r="V44" s="15" t="e">
        <f t="shared" si="45"/>
        <v>#REF!</v>
      </c>
      <c r="W44" s="15" t="e">
        <f t="shared" si="45"/>
        <v>#REF!</v>
      </c>
      <c r="X44" s="15" t="e">
        <f t="shared" si="45"/>
        <v>#REF!</v>
      </c>
      <c r="Y44" s="15" t="e">
        <f t="shared" si="45"/>
        <v>#REF!</v>
      </c>
      <c r="Z44" s="15" t="e">
        <f t="shared" si="45"/>
        <v>#REF!</v>
      </c>
      <c r="AB44" s="11" t="s">
        <v>71</v>
      </c>
      <c r="AC44" s="18" t="s">
        <v>182</v>
      </c>
      <c r="AD44" s="10" t="e">
        <f>+C44/$C$46</f>
        <v>#REF!</v>
      </c>
      <c r="AE44" s="29" t="e">
        <f>+D44/$D$46</f>
        <v>#REF!</v>
      </c>
      <c r="AF44" s="29" t="e">
        <f>+E44/$E$46</f>
        <v>#REF!</v>
      </c>
      <c r="AG44" s="21" t="e">
        <f>+F44/$F$46</f>
        <v>#REF!</v>
      </c>
      <c r="AH44" s="22" t="e">
        <f>+G44/$G$46</f>
        <v>#REF!</v>
      </c>
      <c r="AI44" s="22" t="e">
        <f>+H44/$H$46</f>
        <v>#REF!</v>
      </c>
    </row>
    <row r="45" spans="1:35" x14ac:dyDescent="0.25">
      <c r="A45" s="23" t="s">
        <v>72</v>
      </c>
      <c r="B45" s="24" t="s">
        <v>183</v>
      </c>
      <c r="C45" s="25" t="e">
        <f>+#REF!+#REF!+#REF!</f>
        <v>#REF!</v>
      </c>
      <c r="D45" s="25" t="e">
        <f>+#REF!+#REF!+#REF!</f>
        <v>#REF!</v>
      </c>
      <c r="E45" s="25" t="e">
        <f>+#REF!+#REF!+#REF!</f>
        <v>#REF!</v>
      </c>
      <c r="F45" s="25" t="e">
        <f>+#REF!+#REF!+#REF!</f>
        <v>#REF!</v>
      </c>
      <c r="G45" s="26" t="e">
        <f>+#REF!+#REF!+#REF!+#REF!+#REF!+#REF!</f>
        <v>#REF!</v>
      </c>
      <c r="H45" s="26" t="e">
        <f t="shared" si="2"/>
        <v>#REF!</v>
      </c>
      <c r="I45" s="36" t="e">
        <f>+'Tipus de visitant'!#REF!-formatejat_motiu_T!H45</f>
        <v>#REF!</v>
      </c>
      <c r="J45" s="23" t="s">
        <v>72</v>
      </c>
      <c r="K45" s="24" t="s">
        <v>183</v>
      </c>
      <c r="L45" s="30" t="e">
        <f t="shared" si="7"/>
        <v>#REF!</v>
      </c>
      <c r="M45" s="30" t="e">
        <f t="shared" si="8"/>
        <v>#REF!</v>
      </c>
      <c r="N45" s="30" t="e">
        <f t="shared" si="9"/>
        <v>#REF!</v>
      </c>
      <c r="O45" s="30" t="e">
        <f t="shared" si="10"/>
        <v>#REF!</v>
      </c>
      <c r="P45" s="30" t="e">
        <f t="shared" si="11"/>
        <v>#REF!</v>
      </c>
      <c r="Q45" s="30" t="e">
        <f t="shared" si="12"/>
        <v>#REF!</v>
      </c>
      <c r="S45" s="23" t="s">
        <v>72</v>
      </c>
      <c r="T45" s="24" t="s">
        <v>183</v>
      </c>
      <c r="U45" s="78" t="e">
        <f t="shared" ref="U45:Z45" si="46">+C45/$H$45</f>
        <v>#REF!</v>
      </c>
      <c r="V45" s="78" t="e">
        <f t="shared" si="46"/>
        <v>#REF!</v>
      </c>
      <c r="W45" s="78" t="e">
        <f t="shared" si="46"/>
        <v>#REF!</v>
      </c>
      <c r="X45" s="78" t="e">
        <f t="shared" si="46"/>
        <v>#REF!</v>
      </c>
      <c r="Y45" s="78" t="e">
        <f t="shared" si="46"/>
        <v>#REF!</v>
      </c>
      <c r="Z45" s="78" t="e">
        <f t="shared" si="46"/>
        <v>#REF!</v>
      </c>
      <c r="AB45" s="23" t="s">
        <v>72</v>
      </c>
      <c r="AC45" s="24" t="s">
        <v>183</v>
      </c>
      <c r="AD45" s="30" t="e">
        <f>+C45/$C$46</f>
        <v>#REF!</v>
      </c>
      <c r="AE45" s="31" t="e">
        <f>+D45/$D$46</f>
        <v>#REF!</v>
      </c>
      <c r="AF45" s="31" t="e">
        <f>+E45/$E$46</f>
        <v>#REF!</v>
      </c>
      <c r="AG45" s="27" t="e">
        <f>+F45/$F$46</f>
        <v>#REF!</v>
      </c>
      <c r="AH45" s="28" t="e">
        <f>+G45/$G$46</f>
        <v>#REF!</v>
      </c>
      <c r="AI45" s="28" t="e">
        <f>+H45/$H$46</f>
        <v>#REF!</v>
      </c>
    </row>
    <row r="46" spans="1:35" x14ac:dyDescent="0.25">
      <c r="A46" s="46" t="s">
        <v>73</v>
      </c>
      <c r="B46" s="46" t="s">
        <v>184</v>
      </c>
      <c r="C46" s="47" t="e">
        <f>+SUM(C42:C45)</f>
        <v>#REF!</v>
      </c>
      <c r="D46" s="47" t="e">
        <f>+SUM(D42:D45)</f>
        <v>#REF!</v>
      </c>
      <c r="E46" s="47" t="e">
        <f>+SUM(E42:E45)</f>
        <v>#REF!</v>
      </c>
      <c r="F46" s="47" t="e">
        <f>+SUM(F42:F45)</f>
        <v>#REF!</v>
      </c>
      <c r="G46" s="48" t="e">
        <f>+SUM(G42:G45)</f>
        <v>#REF!</v>
      </c>
      <c r="H46" s="48" t="e">
        <f t="shared" si="2"/>
        <v>#REF!</v>
      </c>
      <c r="I46" s="36" t="e">
        <f>+'Tipus de visitant'!#REF!-formatejat_motiu_T!H46</f>
        <v>#REF!</v>
      </c>
      <c r="J46" s="46" t="s">
        <v>73</v>
      </c>
      <c r="K46" s="46" t="s">
        <v>184</v>
      </c>
      <c r="L46" s="52" t="e">
        <f t="shared" si="7"/>
        <v>#REF!</v>
      </c>
      <c r="M46" s="52" t="e">
        <f t="shared" si="8"/>
        <v>#REF!</v>
      </c>
      <c r="N46" s="52" t="e">
        <f t="shared" si="9"/>
        <v>#REF!</v>
      </c>
      <c r="O46" s="52" t="e">
        <f t="shared" si="10"/>
        <v>#REF!</v>
      </c>
      <c r="P46" s="52" t="e">
        <f t="shared" si="11"/>
        <v>#REF!</v>
      </c>
      <c r="Q46" s="52" t="e">
        <f t="shared" si="12"/>
        <v>#REF!</v>
      </c>
      <c r="S46" s="46" t="s">
        <v>73</v>
      </c>
      <c r="T46" s="46" t="s">
        <v>184</v>
      </c>
      <c r="U46" s="52" t="e">
        <f t="shared" ref="U46:Z46" si="47">+C46/$H$46</f>
        <v>#REF!</v>
      </c>
      <c r="V46" s="52" t="e">
        <f t="shared" si="47"/>
        <v>#REF!</v>
      </c>
      <c r="W46" s="52" t="e">
        <f t="shared" si="47"/>
        <v>#REF!</v>
      </c>
      <c r="X46" s="52" t="e">
        <f t="shared" si="47"/>
        <v>#REF!</v>
      </c>
      <c r="Y46" s="52" t="e">
        <f t="shared" si="47"/>
        <v>#REF!</v>
      </c>
      <c r="Z46" s="52" t="e">
        <f t="shared" si="47"/>
        <v>#REF!</v>
      </c>
      <c r="AB46" s="46" t="s">
        <v>73</v>
      </c>
      <c r="AC46" s="46" t="s">
        <v>184</v>
      </c>
      <c r="AD46" s="52" t="e">
        <f>+C46/$C$46</f>
        <v>#REF!</v>
      </c>
      <c r="AE46" s="57" t="e">
        <f>+D46/$D$46</f>
        <v>#REF!</v>
      </c>
      <c r="AF46" s="57" t="e">
        <f>+E46/$E$46</f>
        <v>#REF!</v>
      </c>
      <c r="AG46" s="55" t="e">
        <f>+F46/$F$46</f>
        <v>#REF!</v>
      </c>
      <c r="AH46" s="56" t="e">
        <f>+G46/$G$46</f>
        <v>#REF!</v>
      </c>
      <c r="AI46" s="56" t="e">
        <f>+H46/$H$46</f>
        <v>#REF!</v>
      </c>
    </row>
    <row r="47" spans="1:35" x14ac:dyDescent="0.25">
      <c r="A47" s="11" t="s">
        <v>29</v>
      </c>
      <c r="B47" s="12" t="s">
        <v>197</v>
      </c>
      <c r="C47" s="13" t="e">
        <f>+#REF!+#REF!+#REF!</f>
        <v>#REF!</v>
      </c>
      <c r="D47" s="13" t="e">
        <f>+#REF!+#REF!+#REF!</f>
        <v>#REF!</v>
      </c>
      <c r="E47" s="13" t="e">
        <f>+#REF!+#REF!+#REF!</f>
        <v>#REF!</v>
      </c>
      <c r="F47" s="13" t="e">
        <f>+#REF!+#REF!+#REF!</f>
        <v>#REF!</v>
      </c>
      <c r="G47" s="14" t="e">
        <f>+#REF!+#REF!+#REF!+#REF!+#REF!+#REF!</f>
        <v>#REF!</v>
      </c>
      <c r="H47" s="14" t="e">
        <f t="shared" si="2"/>
        <v>#REF!</v>
      </c>
      <c r="I47" s="36" t="e">
        <f>+'Tipus de visitant'!#REF!-formatejat_motiu_T!H47</f>
        <v>#REF!</v>
      </c>
      <c r="J47" s="11" t="s">
        <v>29</v>
      </c>
      <c r="K47" s="12" t="s">
        <v>197</v>
      </c>
      <c r="L47" s="10" t="e">
        <f t="shared" si="7"/>
        <v>#REF!</v>
      </c>
      <c r="M47" s="10" t="e">
        <f t="shared" si="8"/>
        <v>#REF!</v>
      </c>
      <c r="N47" s="10" t="e">
        <f t="shared" si="9"/>
        <v>#REF!</v>
      </c>
      <c r="O47" s="10" t="e">
        <f t="shared" si="10"/>
        <v>#REF!</v>
      </c>
      <c r="P47" s="10" t="e">
        <f t="shared" si="11"/>
        <v>#REF!</v>
      </c>
      <c r="Q47" s="10" t="e">
        <f t="shared" si="12"/>
        <v>#REF!</v>
      </c>
      <c r="S47" s="11" t="s">
        <v>29</v>
      </c>
      <c r="T47" s="12" t="s">
        <v>197</v>
      </c>
      <c r="U47" s="15" t="e">
        <f t="shared" ref="U47:Z47" si="48">+C47/$H$47</f>
        <v>#REF!</v>
      </c>
      <c r="V47" s="15" t="e">
        <f t="shared" si="48"/>
        <v>#REF!</v>
      </c>
      <c r="W47" s="15" t="e">
        <f t="shared" si="48"/>
        <v>#REF!</v>
      </c>
      <c r="X47" s="15" t="e">
        <f t="shared" si="48"/>
        <v>#REF!</v>
      </c>
      <c r="Y47" s="15" t="e">
        <f t="shared" si="48"/>
        <v>#REF!</v>
      </c>
      <c r="Z47" s="15" t="e">
        <f t="shared" si="48"/>
        <v>#REF!</v>
      </c>
      <c r="AB47" s="11" t="s">
        <v>29</v>
      </c>
      <c r="AC47" s="12" t="s">
        <v>197</v>
      </c>
      <c r="AD47" s="10" t="e">
        <f>+C47/$C$51</f>
        <v>#REF!</v>
      </c>
      <c r="AE47" s="29" t="e">
        <f>+D47/$D$51</f>
        <v>#REF!</v>
      </c>
      <c r="AF47" s="29" t="e">
        <f>+E47/$E$51</f>
        <v>#REF!</v>
      </c>
      <c r="AG47" s="15" t="e">
        <f>+F47/$F$51</f>
        <v>#REF!</v>
      </c>
      <c r="AH47" s="16" t="e">
        <f>+G47/$G$51</f>
        <v>#REF!</v>
      </c>
      <c r="AI47" s="16" t="e">
        <f>+H47/$H$51</f>
        <v>#REF!</v>
      </c>
    </row>
    <row r="48" spans="1:35" x14ac:dyDescent="0.25">
      <c r="A48" s="17" t="s">
        <v>75</v>
      </c>
      <c r="B48" s="18" t="s">
        <v>198</v>
      </c>
      <c r="C48" s="19" t="e">
        <f>+#REF!+#REF!+#REF!</f>
        <v>#REF!</v>
      </c>
      <c r="D48" s="19" t="e">
        <f>+#REF!+#REF!+#REF!</f>
        <v>#REF!</v>
      </c>
      <c r="E48" s="19" t="e">
        <f>+#REF!+#REF!+#REF!</f>
        <v>#REF!</v>
      </c>
      <c r="F48" s="19" t="e">
        <f>+#REF!+#REF!+#REF!</f>
        <v>#REF!</v>
      </c>
      <c r="G48" s="20" t="e">
        <f>+#REF!+#REF!+#REF!+#REF!+#REF!+#REF!</f>
        <v>#REF!</v>
      </c>
      <c r="H48" s="20" t="e">
        <f>+SUM(C48:G48)</f>
        <v>#REF!</v>
      </c>
      <c r="I48" s="36" t="e">
        <f>+'Tipus de visitant'!#REF!-formatejat_motiu_T!H48</f>
        <v>#REF!</v>
      </c>
      <c r="J48" s="17" t="s">
        <v>75</v>
      </c>
      <c r="K48" s="18" t="s">
        <v>198</v>
      </c>
      <c r="L48" s="10" t="e">
        <f t="shared" si="7"/>
        <v>#REF!</v>
      </c>
      <c r="M48" s="10" t="e">
        <f t="shared" si="8"/>
        <v>#REF!</v>
      </c>
      <c r="N48" s="10" t="e">
        <f t="shared" si="9"/>
        <v>#REF!</v>
      </c>
      <c r="O48" s="10" t="e">
        <f t="shared" si="10"/>
        <v>#REF!</v>
      </c>
      <c r="P48" s="10" t="e">
        <f t="shared" si="11"/>
        <v>#REF!</v>
      </c>
      <c r="Q48" s="10" t="e">
        <f t="shared" si="12"/>
        <v>#REF!</v>
      </c>
      <c r="S48" s="17" t="s">
        <v>75</v>
      </c>
      <c r="T48" s="18" t="s">
        <v>198</v>
      </c>
      <c r="U48" s="15" t="e">
        <f t="shared" ref="U48:Z48" si="49">+C48/$H$48</f>
        <v>#REF!</v>
      </c>
      <c r="V48" s="15" t="e">
        <f t="shared" si="49"/>
        <v>#REF!</v>
      </c>
      <c r="W48" s="15" t="e">
        <f t="shared" si="49"/>
        <v>#REF!</v>
      </c>
      <c r="X48" s="15" t="e">
        <f t="shared" si="49"/>
        <v>#REF!</v>
      </c>
      <c r="Y48" s="15" t="e">
        <f t="shared" si="49"/>
        <v>#REF!</v>
      </c>
      <c r="Z48" s="15" t="e">
        <f t="shared" si="49"/>
        <v>#REF!</v>
      </c>
      <c r="AB48" s="17" t="s">
        <v>75</v>
      </c>
      <c r="AC48" s="18" t="s">
        <v>198</v>
      </c>
      <c r="AD48" s="10" t="e">
        <f>+C48/$C$51</f>
        <v>#REF!</v>
      </c>
      <c r="AE48" s="29" t="e">
        <f>+D48/$D$51</f>
        <v>#REF!</v>
      </c>
      <c r="AF48" s="29" t="e">
        <f>+E48/$E$51</f>
        <v>#REF!</v>
      </c>
      <c r="AG48" s="21" t="e">
        <f>+F48/$F$51</f>
        <v>#REF!</v>
      </c>
      <c r="AH48" s="22" t="e">
        <f>+G48/$G$51</f>
        <v>#REF!</v>
      </c>
      <c r="AI48" s="22" t="e">
        <f>+H48/$H$51</f>
        <v>#REF!</v>
      </c>
    </row>
    <row r="49" spans="1:35" x14ac:dyDescent="0.25">
      <c r="A49" s="11" t="s">
        <v>76</v>
      </c>
      <c r="B49" s="18" t="s">
        <v>199</v>
      </c>
      <c r="C49" s="19" t="e">
        <f>+#REF!+#REF!+#REF!</f>
        <v>#REF!</v>
      </c>
      <c r="D49" s="19" t="e">
        <f>+#REF!+#REF!+#REF!</f>
        <v>#REF!</v>
      </c>
      <c r="E49" s="19" t="e">
        <f>+#REF!+#REF!+#REF!</f>
        <v>#REF!</v>
      </c>
      <c r="F49" s="19" t="e">
        <f>+#REF!+#REF!+#REF!</f>
        <v>#REF!</v>
      </c>
      <c r="G49" s="20" t="e">
        <f>+#REF!+#REF!+#REF!+#REF!+#REF!+#REF!</f>
        <v>#REF!</v>
      </c>
      <c r="H49" s="20" t="e">
        <f t="shared" si="2"/>
        <v>#REF!</v>
      </c>
      <c r="I49" s="36" t="e">
        <f>+'Tipus de visitant'!#REF!-formatejat_motiu_T!H49</f>
        <v>#REF!</v>
      </c>
      <c r="J49" s="11" t="s">
        <v>76</v>
      </c>
      <c r="K49" s="18" t="s">
        <v>199</v>
      </c>
      <c r="L49" s="10" t="e">
        <f t="shared" si="7"/>
        <v>#REF!</v>
      </c>
      <c r="M49" s="10" t="e">
        <f t="shared" si="8"/>
        <v>#REF!</v>
      </c>
      <c r="N49" s="10" t="e">
        <f t="shared" si="9"/>
        <v>#REF!</v>
      </c>
      <c r="O49" s="10" t="e">
        <f t="shared" si="10"/>
        <v>#REF!</v>
      </c>
      <c r="P49" s="10" t="e">
        <f t="shared" si="11"/>
        <v>#REF!</v>
      </c>
      <c r="Q49" s="10" t="e">
        <f t="shared" si="12"/>
        <v>#REF!</v>
      </c>
      <c r="S49" s="17" t="s">
        <v>76</v>
      </c>
      <c r="T49" s="18" t="s">
        <v>199</v>
      </c>
      <c r="U49" s="15" t="e">
        <f t="shared" ref="U49:Z49" si="50">+C49/$H$49</f>
        <v>#REF!</v>
      </c>
      <c r="V49" s="15" t="e">
        <f t="shared" si="50"/>
        <v>#REF!</v>
      </c>
      <c r="W49" s="15" t="e">
        <f t="shared" si="50"/>
        <v>#REF!</v>
      </c>
      <c r="X49" s="15" t="e">
        <f t="shared" si="50"/>
        <v>#REF!</v>
      </c>
      <c r="Y49" s="15" t="e">
        <f t="shared" si="50"/>
        <v>#REF!</v>
      </c>
      <c r="Z49" s="15" t="e">
        <f t="shared" si="50"/>
        <v>#REF!</v>
      </c>
      <c r="AB49" s="11" t="s">
        <v>76</v>
      </c>
      <c r="AC49" s="18" t="s">
        <v>199</v>
      </c>
      <c r="AD49" s="10" t="e">
        <f>+C49/$C$51</f>
        <v>#REF!</v>
      </c>
      <c r="AE49" s="29" t="e">
        <f>+D49/$D$51</f>
        <v>#REF!</v>
      </c>
      <c r="AF49" s="29" t="e">
        <f>+E49/$E$51</f>
        <v>#REF!</v>
      </c>
      <c r="AG49" s="21" t="e">
        <f>+F49/$F$51</f>
        <v>#REF!</v>
      </c>
      <c r="AH49" s="22" t="e">
        <f>+G49/$G$51</f>
        <v>#REF!</v>
      </c>
      <c r="AI49" s="22" t="e">
        <f>+H49/$H$51</f>
        <v>#REF!</v>
      </c>
    </row>
    <row r="50" spans="1:35" x14ac:dyDescent="0.25">
      <c r="A50" s="23" t="s">
        <v>77</v>
      </c>
      <c r="B50" s="24" t="s">
        <v>200</v>
      </c>
      <c r="C50" s="25" t="e">
        <f>+#REF!+#REF!+#REF!</f>
        <v>#REF!</v>
      </c>
      <c r="D50" s="25" t="e">
        <f>+#REF!+#REF!+#REF!</f>
        <v>#REF!</v>
      </c>
      <c r="E50" s="25" t="e">
        <f>+#REF!+#REF!+#REF!</f>
        <v>#REF!</v>
      </c>
      <c r="F50" s="25" t="e">
        <f>+#REF!+#REF!+#REF!</f>
        <v>#REF!</v>
      </c>
      <c r="G50" s="26" t="e">
        <f>+#REF!+#REF!+#REF!+#REF!+#REF!+#REF!</f>
        <v>#REF!</v>
      </c>
      <c r="H50" s="26" t="e">
        <f t="shared" si="2"/>
        <v>#REF!</v>
      </c>
      <c r="I50" s="36" t="e">
        <f>+'Tipus de visitant'!#REF!-formatejat_motiu_T!H50</f>
        <v>#REF!</v>
      </c>
      <c r="J50" s="23" t="s">
        <v>77</v>
      </c>
      <c r="K50" s="24" t="s">
        <v>200</v>
      </c>
      <c r="L50" s="30" t="e">
        <f t="shared" si="7"/>
        <v>#REF!</v>
      </c>
      <c r="M50" s="30" t="e">
        <f t="shared" si="8"/>
        <v>#REF!</v>
      </c>
      <c r="N50" s="30" t="e">
        <f t="shared" si="9"/>
        <v>#REF!</v>
      </c>
      <c r="O50" s="30" t="e">
        <f t="shared" si="10"/>
        <v>#REF!</v>
      </c>
      <c r="P50" s="30" t="e">
        <f t="shared" si="11"/>
        <v>#REF!</v>
      </c>
      <c r="Q50" s="30" t="e">
        <f t="shared" si="12"/>
        <v>#REF!</v>
      </c>
      <c r="S50" s="23" t="s">
        <v>77</v>
      </c>
      <c r="T50" s="24" t="s">
        <v>200</v>
      </c>
      <c r="U50" s="78" t="e">
        <f t="shared" ref="U50:Z50" si="51">+C50/$H$50</f>
        <v>#REF!</v>
      </c>
      <c r="V50" s="78" t="e">
        <f t="shared" si="51"/>
        <v>#REF!</v>
      </c>
      <c r="W50" s="78" t="e">
        <f t="shared" si="51"/>
        <v>#REF!</v>
      </c>
      <c r="X50" s="78" t="e">
        <f t="shared" si="51"/>
        <v>#REF!</v>
      </c>
      <c r="Y50" s="78" t="e">
        <f t="shared" si="51"/>
        <v>#REF!</v>
      </c>
      <c r="Z50" s="78" t="e">
        <f t="shared" si="51"/>
        <v>#REF!</v>
      </c>
      <c r="AB50" s="23" t="s">
        <v>77</v>
      </c>
      <c r="AC50" s="24" t="s">
        <v>200</v>
      </c>
      <c r="AD50" s="30" t="e">
        <f>+C50/$C$51</f>
        <v>#REF!</v>
      </c>
      <c r="AE50" s="31" t="e">
        <f>+D50/$D$51</f>
        <v>#REF!</v>
      </c>
      <c r="AF50" s="31" t="e">
        <f>+E50/$E$51</f>
        <v>#REF!</v>
      </c>
      <c r="AG50" s="27" t="e">
        <f>+F50/$F$51</f>
        <v>#REF!</v>
      </c>
      <c r="AH50" s="28" t="e">
        <f>+G50/$G$51</f>
        <v>#REF!</v>
      </c>
      <c r="AI50" s="28" t="e">
        <f>+H50/$H$51</f>
        <v>#REF!</v>
      </c>
    </row>
    <row r="51" spans="1:35" x14ac:dyDescent="0.25">
      <c r="A51" s="46" t="s">
        <v>30</v>
      </c>
      <c r="B51" s="46" t="s">
        <v>201</v>
      </c>
      <c r="C51" s="47" t="e">
        <f>+SUM(C47:C50)</f>
        <v>#REF!</v>
      </c>
      <c r="D51" s="47" t="e">
        <f>+SUM(D47:D50)</f>
        <v>#REF!</v>
      </c>
      <c r="E51" s="47" t="e">
        <f>+SUM(E47:E50)</f>
        <v>#REF!</v>
      </c>
      <c r="F51" s="47" t="e">
        <f>+SUM(F47:F50)</f>
        <v>#REF!</v>
      </c>
      <c r="G51" s="48" t="e">
        <f>+SUM(G47:G50)</f>
        <v>#REF!</v>
      </c>
      <c r="H51" s="48" t="e">
        <f t="shared" si="2"/>
        <v>#REF!</v>
      </c>
      <c r="I51" s="36" t="e">
        <f>+'Tipus de visitant'!#REF!-formatejat_motiu_T!H51</f>
        <v>#REF!</v>
      </c>
      <c r="J51" s="46" t="s">
        <v>30</v>
      </c>
      <c r="K51" s="46" t="s">
        <v>201</v>
      </c>
      <c r="L51" s="52" t="e">
        <f t="shared" si="7"/>
        <v>#REF!</v>
      </c>
      <c r="M51" s="52" t="e">
        <f t="shared" si="8"/>
        <v>#REF!</v>
      </c>
      <c r="N51" s="52" t="e">
        <f t="shared" si="9"/>
        <v>#REF!</v>
      </c>
      <c r="O51" s="52" t="e">
        <f t="shared" si="10"/>
        <v>#REF!</v>
      </c>
      <c r="P51" s="52" t="e">
        <f t="shared" si="11"/>
        <v>#REF!</v>
      </c>
      <c r="Q51" s="52" t="e">
        <f t="shared" si="12"/>
        <v>#REF!</v>
      </c>
      <c r="S51" s="46" t="s">
        <v>30</v>
      </c>
      <c r="T51" s="46" t="s">
        <v>201</v>
      </c>
      <c r="U51" s="52" t="e">
        <f t="shared" ref="U51:Z51" si="52">+C51/$H$51</f>
        <v>#REF!</v>
      </c>
      <c r="V51" s="52" t="e">
        <f t="shared" si="52"/>
        <v>#REF!</v>
      </c>
      <c r="W51" s="52" t="e">
        <f t="shared" si="52"/>
        <v>#REF!</v>
      </c>
      <c r="X51" s="52" t="e">
        <f t="shared" si="52"/>
        <v>#REF!</v>
      </c>
      <c r="Y51" s="52" t="e">
        <f t="shared" si="52"/>
        <v>#REF!</v>
      </c>
      <c r="Z51" s="52" t="e">
        <f t="shared" si="52"/>
        <v>#REF!</v>
      </c>
      <c r="AB51" s="46" t="s">
        <v>30</v>
      </c>
      <c r="AC51" s="46" t="s">
        <v>201</v>
      </c>
      <c r="AD51" s="52" t="e">
        <f>+C51/$C$51</f>
        <v>#REF!</v>
      </c>
      <c r="AE51" s="57" t="e">
        <f>+D51/$D$51</f>
        <v>#REF!</v>
      </c>
      <c r="AF51" s="57" t="e">
        <f>+E51/$E$51</f>
        <v>#REF!</v>
      </c>
      <c r="AG51" s="55" t="e">
        <f>+F51/$F$51</f>
        <v>#REF!</v>
      </c>
      <c r="AH51" s="56" t="e">
        <f>+G51/$G$51</f>
        <v>#REF!</v>
      </c>
      <c r="AI51" s="56" t="e">
        <f>+H51/$H$51</f>
        <v>#REF!</v>
      </c>
    </row>
    <row r="52" spans="1:35" x14ac:dyDescent="0.25">
      <c r="A52" s="74" t="s">
        <v>207</v>
      </c>
      <c r="B52" s="75" t="s">
        <v>197</v>
      </c>
      <c r="C52" s="76" t="e">
        <f>+#REF!+#REF!+#REF!</f>
        <v>#REF!</v>
      </c>
      <c r="D52" s="76" t="e">
        <f>+#REF!+#REF!+#REF!</f>
        <v>#REF!</v>
      </c>
      <c r="E52" s="76" t="e">
        <f>+#REF!+#REF!+#REF!</f>
        <v>#REF!</v>
      </c>
      <c r="F52" s="76" t="e">
        <f>+#REF!+#REF!+#REF!</f>
        <v>#REF!</v>
      </c>
      <c r="G52" s="70" t="e">
        <f>+#REF!+#REF!+#REF!+#REF!+#REF!+#REF!</f>
        <v>#REF!</v>
      </c>
      <c r="H52" s="70" t="e">
        <f t="shared" si="2"/>
        <v>#REF!</v>
      </c>
      <c r="I52" s="36" t="e">
        <f>+'Tipus de visitant'!#REF!-formatejat_motiu_T!H52</f>
        <v>#REF!</v>
      </c>
      <c r="J52" s="50" t="s">
        <v>207</v>
      </c>
      <c r="K52" s="51" t="s">
        <v>197</v>
      </c>
      <c r="L52" s="53" t="e">
        <f t="shared" ref="L52:Q52" si="53">+(C52-C47)/C47</f>
        <v>#REF!</v>
      </c>
      <c r="M52" s="54" t="e">
        <f t="shared" si="53"/>
        <v>#REF!</v>
      </c>
      <c r="N52" s="54" t="e">
        <f t="shared" si="53"/>
        <v>#REF!</v>
      </c>
      <c r="O52" s="53" t="e">
        <f t="shared" si="53"/>
        <v>#REF!</v>
      </c>
      <c r="P52" s="53" t="e">
        <f t="shared" si="53"/>
        <v>#REF!</v>
      </c>
      <c r="Q52" s="53" t="e">
        <f t="shared" si="53"/>
        <v>#REF!</v>
      </c>
      <c r="S52" s="50" t="s">
        <v>207</v>
      </c>
      <c r="T52" s="51" t="s">
        <v>197</v>
      </c>
      <c r="U52" s="78" t="e">
        <f t="shared" ref="U52:Z52" si="54">+C52/$H$52</f>
        <v>#REF!</v>
      </c>
      <c r="V52" s="78" t="e">
        <f t="shared" si="54"/>
        <v>#REF!</v>
      </c>
      <c r="W52" s="78" t="e">
        <f t="shared" si="54"/>
        <v>#REF!</v>
      </c>
      <c r="X52" s="78" t="e">
        <f t="shared" si="54"/>
        <v>#REF!</v>
      </c>
      <c r="Y52" s="78" t="e">
        <f t="shared" si="54"/>
        <v>#REF!</v>
      </c>
      <c r="Z52" s="78" t="e">
        <f t="shared" si="54"/>
        <v>#REF!</v>
      </c>
      <c r="AB52" s="50" t="s">
        <v>207</v>
      </c>
      <c r="AC52" s="51" t="s">
        <v>197</v>
      </c>
      <c r="AD52" s="58" t="e">
        <f>+C52/$C$53</f>
        <v>#REF!</v>
      </c>
      <c r="AE52" s="59" t="e">
        <f>+D52/$D$53</f>
        <v>#REF!</v>
      </c>
      <c r="AF52" s="59" t="e">
        <f>+E52/$E$53</f>
        <v>#REF!</v>
      </c>
      <c r="AG52" s="72" t="e">
        <f>+F52/F53</f>
        <v>#REF!</v>
      </c>
      <c r="AH52" s="72" t="e">
        <f>+G52/G53</f>
        <v>#REF!</v>
      </c>
      <c r="AI52" s="72" t="e">
        <f>+H52/H53</f>
        <v>#REF!</v>
      </c>
    </row>
    <row r="53" spans="1:35" x14ac:dyDescent="0.25">
      <c r="A53" s="46" t="s">
        <v>208</v>
      </c>
      <c r="B53" s="46" t="s">
        <v>209</v>
      </c>
      <c r="C53" s="47" t="e">
        <f>+SUM(#REF!)</f>
        <v>#REF!</v>
      </c>
      <c r="D53" s="47" t="e">
        <f>+SUM(#REF!)</f>
        <v>#REF!</v>
      </c>
      <c r="E53" s="47" t="e">
        <f>+SUM(#REF!)</f>
        <v>#REF!</v>
      </c>
      <c r="F53" s="47" t="e">
        <f>+SUM(#REF!)</f>
        <v>#REF!</v>
      </c>
      <c r="G53" s="48" t="e">
        <f>+SUM(#REF!)</f>
        <v>#REF!</v>
      </c>
      <c r="H53" s="48" t="e">
        <f>+SUM(C53:G53)</f>
        <v>#REF!</v>
      </c>
      <c r="I53" s="36" t="e">
        <f>+'Tipus de visitant'!#REF!-formatejat_motiu_T!H53</f>
        <v>#REF!</v>
      </c>
      <c r="J53" s="46" t="s">
        <v>208</v>
      </c>
      <c r="K53" s="46" t="s">
        <v>209</v>
      </c>
      <c r="L53" s="47"/>
      <c r="M53" s="48"/>
      <c r="N53" s="48"/>
      <c r="O53" s="71"/>
      <c r="P53" s="71"/>
      <c r="Q53" s="48"/>
      <c r="S53" s="46" t="s">
        <v>208</v>
      </c>
      <c r="T53" s="46" t="s">
        <v>209</v>
      </c>
      <c r="U53" s="52" t="e">
        <f t="shared" ref="U53:Z53" si="55">+C53/$H$53</f>
        <v>#REF!</v>
      </c>
      <c r="V53" s="52" t="e">
        <f t="shared" si="55"/>
        <v>#REF!</v>
      </c>
      <c r="W53" s="52" t="e">
        <f t="shared" si="55"/>
        <v>#REF!</v>
      </c>
      <c r="X53" s="52" t="e">
        <f t="shared" si="55"/>
        <v>#REF!</v>
      </c>
      <c r="Y53" s="52" t="e">
        <f t="shared" si="55"/>
        <v>#REF!</v>
      </c>
      <c r="Z53" s="52" t="e">
        <f t="shared" si="55"/>
        <v>#REF!</v>
      </c>
      <c r="AB53" s="46" t="s">
        <v>208</v>
      </c>
      <c r="AC53" s="46" t="s">
        <v>209</v>
      </c>
      <c r="AD53" s="60" t="e">
        <f>+C53/$C$53</f>
        <v>#REF!</v>
      </c>
      <c r="AE53" s="61" t="e">
        <f>+D53/$D$53</f>
        <v>#REF!</v>
      </c>
      <c r="AF53" s="61" t="e">
        <f>+E53/$E$53</f>
        <v>#REF!</v>
      </c>
      <c r="AG53" s="56" t="e">
        <f>+F53/F53</f>
        <v>#REF!</v>
      </c>
      <c r="AH53" s="56" t="e">
        <f>+G53/G53</f>
        <v>#REF!</v>
      </c>
      <c r="AI53" s="56" t="e">
        <f>+H53/H53</f>
        <v>#REF!</v>
      </c>
    </row>
  </sheetData>
  <sheetProtection selectLockedCells="1" selectUnlockedCells="1"/>
  <phoneticPr fontId="1" type="noConversion"/>
  <pageMargins left="0.74791666666666667" right="0.74791666666666667" top="0.98402777777777772" bottom="0.98402777777777772" header="0.51180555555555551" footer="0.51180555555555551"/>
  <pageSetup paperSize="9" scale="85" firstPageNumber="0" orientation="landscape" horizontalDpi="300" verticalDpi="300" r:id="rId1"/>
  <headerFooter alignWithMargins="0"/>
  <ignoredErrors>
    <ignoredError sqref="C53 D53:F53" formulaRange="1"/>
  </ignoredErrors>
</worksheet>
</file>

<file path=docProps/app.xml><?xml version="1.0" encoding="utf-8"?>
<Properties xmlns="http://schemas.openxmlformats.org/officeDocument/2006/extended-properties" xmlns:vt="http://schemas.openxmlformats.org/officeDocument/2006/docPropsVTypes">
  <TotalTime>32</TotalTime>
  <Application>Microsoft Excel</Application>
  <DocSecurity>0</DocSecurity>
  <ScaleCrop>false</ScaleCrop>
  <HeadingPairs>
    <vt:vector size="4" baseType="variant">
      <vt:variant>
        <vt:lpstr>Fulls de càlcul</vt:lpstr>
      </vt:variant>
      <vt:variant>
        <vt:i4>15</vt:i4>
      </vt:variant>
      <vt:variant>
        <vt:lpstr>Intervals amb nom</vt:lpstr>
      </vt:variant>
      <vt:variant>
        <vt:i4>9</vt:i4>
      </vt:variant>
    </vt:vector>
  </HeadingPairs>
  <TitlesOfParts>
    <vt:vector size="24" baseType="lpstr">
      <vt:lpstr>Portada</vt:lpstr>
      <vt:lpstr>Tipus de visitant</vt:lpstr>
      <vt:lpstr>País emissor tradicional</vt:lpstr>
      <vt:lpstr>Resta Europa_comprovació</vt:lpstr>
      <vt:lpstr>Resta_món_comprovació</vt:lpstr>
      <vt:lpstr>Altres països d'interès</vt:lpstr>
      <vt:lpstr>Via accés</vt:lpstr>
      <vt:lpstr>Motiu del viatge</vt:lpstr>
      <vt:lpstr>Tipus d'allotjament</vt:lpstr>
      <vt:lpstr>Organització del viatge</vt:lpstr>
      <vt:lpstr>Trams de pernoctacions</vt:lpstr>
      <vt:lpstr>Comunitats autònomes</vt:lpstr>
      <vt:lpstr>Notes metodològiques</vt:lpstr>
      <vt:lpstr>Crèdits</vt:lpstr>
      <vt:lpstr>formatejat_motiu_T</vt:lpstr>
      <vt:lpstr>'Tipus d''allotjament'!_10Àrea_d_impressió</vt:lpstr>
      <vt:lpstr>'Tipus de visitant'!_11Àrea_d_impressió</vt:lpstr>
      <vt:lpstr>'Trams de pernoctacions'!_12Àrea_d_impressió</vt:lpstr>
      <vt:lpstr>'Via accés'!_13Àrea_d_impressió</vt:lpstr>
      <vt:lpstr>'Altres països d''interès'!_1Àrea_d_impressió</vt:lpstr>
      <vt:lpstr>formatejat_motiu_T!_3Àrea_d_impressió</vt:lpstr>
      <vt:lpstr>'Motiu del viatge'!_6Àrea_d_impressió</vt:lpstr>
      <vt:lpstr>'Organització del viatge'!_7Àrea_d_impressió</vt:lpstr>
      <vt:lpstr>Portada!_9Àrea_d_impressió</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Evolució mensual de l'afluència de visitants estrangers</dc:title>
  <dc:creator>Generalitat de Catalunya. Departament d'Empresa i Treball. Secretaria General. Gabinet Tècnic</dc:creator>
  <cp:lastModifiedBy>Caballé Azcutia, Nuria</cp:lastModifiedBy>
  <cp:revision>9</cp:revision>
  <cp:lastPrinted>2016-05-04T08:11:08Z</cp:lastPrinted>
  <dcterms:created xsi:type="dcterms:W3CDTF">2012-06-21T07:05:33Z</dcterms:created>
  <dcterms:modified xsi:type="dcterms:W3CDTF">2024-10-03T11:00:42Z</dcterms:modified>
</cp:coreProperties>
</file>